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LGFS01\Redirects$\11544\Desktop\R4.9.26締切【確認依頼】令和２年度財政状況資料集の作成および提出について（２回目）\02 回答\"/>
    </mc:Choice>
  </mc:AlternateContent>
  <bookViews>
    <workbookView xWindow="0" yWindow="0" windowWidth="15360" windowHeight="7640"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BW34" i="10"/>
  <c r="CO34" i="10" s="1"/>
  <c r="CO35" i="10" s="1"/>
  <c r="CO36" i="10" s="1"/>
  <c r="CO37" i="10" s="1"/>
  <c r="CO38" i="10" s="1"/>
  <c r="CO39" i="10" s="1"/>
  <c r="CO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<sst xmlns="http://schemas.openxmlformats.org/spreadsheetml/2006/main" count="1083" uniqueCount="620">
  <si>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</si>
  <si>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</si>
  <si>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</si>
  <si>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</si>
  <si>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</si>
  <si>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</si>
  <si>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</si>
  <si>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</si>
  <si>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</si>
  <si>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</si>
  <si>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</si>
  <si>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</si>
  <si>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</si>
  <si>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</si>
  <si>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</si>
  <si>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</si>
  <si>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</si>
  <si>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</si>
  <si>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</si>
  <si>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</si>
  <si>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</si>
  <si>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</si>
  <si>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</si>
  <si>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</si>
  <si>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</si>
  <si>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</si>
  <si>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</si>
  <si>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</si>
  <si>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</si>
  <si>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</si>
  <si>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</si>
  <si>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</si>
  <si>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</si>
  <si>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</si>
  <si>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</si>
  <si>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</si>
  <si>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</si>
  <si>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</si>
  <si>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</si>
  <si>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</si>
  <si>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</si>
  <si>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</si>
  <si>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</si>
  <si>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</si>
  <si>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</si>
  <si>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</si>
  <si>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</si>
  <si>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</si>
  <si>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</si>
  <si>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</si>
  <si>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</si>
  <si>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</si>
  <si>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</si>
  <si>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</si>
  <si>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</si>
  <si>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</si>
  <si>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</si>
  <si>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</si>
  <si>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</si>
  <si>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</si>
  <si>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</si>
  <si>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</si>
  <si>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</si>
  <si>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</si>
  <si>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</si>
  <si>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</si>
  <si>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</si>
  <si>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</si>
  <si>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</si>
  <si>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</si>
  <si>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</si>
  <si>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</si>
  <si>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</si>
  <si>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</si>
  <si>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</si>
  <si>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</si>
  <si>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</si>
  <si>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</si>
  <si>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</si>
  <si>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</si>
  <si>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</si>
  <si>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</si>
  <si>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</si>
  <si>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</si>
  <si>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</si>
  <si>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</si>
  <si>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</si>
  <si>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</si>
  <si>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</si>
  <si>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</si>
  <si>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</si>
  <si>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</si>
  <si>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</si>
  <si>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</si>
  <si>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</si>
  <si>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</si>
  <si>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</si>
  <si>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</si>
  <si>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</si>
  <si>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</si>
  <si>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</si>
  <si>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</si>
  <si>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</si>
  <si>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</si>
  <si>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</si>
  <si>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</si>
  <si>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</si>
  <si>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</si>
  <si>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</si>
  <si>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</si>
  <si>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</si>
  <si>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</si>
  <si>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</si>
  <si>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</si>
  <si>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</si>
  <si>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</si>
  <si>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</si>
  <si>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</si>
  <si>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</si>
  <si>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</si>
  <si>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</si>
  <si>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</si>
  <si>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</si>
  <si>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</si>
  <si>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</si>
  <si>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</si>
  <si>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</si>
  <si>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</si>
  <si>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</si>
  <si>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</si>
  <si>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</si>
  <si>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</si>
  <si>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</si>
  <si>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</si>
  <si>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</si>
  <si>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</si>
  <si>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</si>
  <si>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</si>
  <si>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</si>
  <si>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</si>
  <si>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</si>
  <si>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</si>
  <si>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</si>
  <si>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</si>
  <si>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</si>
  <si>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</si>
  <si>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</si>
  <si>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</si>
  <si>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</si>
  <si>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</si>
  <si>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</si>
  <si>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</si>
  <si>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</si>
  <si>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</si>
  <si>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</si>
  <si>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</si>
  <si>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</si>
  <si>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</si>
  <si>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</si>
  <si>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</si>
  <si>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</si>
  <si>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</si>
  <si>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</si>
  <si>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</si>
  <si>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</si>
  <si>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</si>
  <si>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</si>
  <si>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</si>
  <si>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</si>
  <si>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</si>
  <si>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</si>
  <si>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</si>
  <si>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</si>
  <si>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</si>
  <si>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</si>
  <si>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</si>
  <si>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</si>
  <si>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</si>
  <si>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</si>
  <si>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</si>
  <si>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</si>
  <si>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</si>
  <si>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</si>
  <si>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</si>
  <si>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</si>
  <si>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</si>
  <si>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</si>
  <si>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</si>
  <si>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</si>
  <si>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</si>
  <si>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</si>
  <si>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</si>
  <si>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</si>
  <si>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</si>
  <si>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</si>
  <si>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</si>
  <si>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</si>
  <si>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</si>
  <si>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</si>
  <si>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</si>
  <si>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</si>
  <si>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</si>
  <si>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</si>
  <si>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</si>
  <si>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</si>
  <si>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</si>
  <si>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</si>
  <si>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</si>
  <si>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</si>
  <si>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</si>
  <si>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</si>
  <si>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</si>
  <si>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</si>
  <si>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滋賀県甲賀市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</si>
  <si>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</si>
  <si>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</si>
  <si>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</si>
  <si>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</si>
  <si>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</si>
  <si>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</si>
  <si>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</si>
  <si>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</si>
  <si>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</si>
  <si>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</si>
  <si>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</si>
  <si>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</si>
  <si>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</si>
  <si>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</si>
  <si>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</si>
  <si>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</si>
  <si>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</si>
  <si>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</si>
  <si>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</si>
  <si>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</si>
  <si>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</si>
  <si>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</si>
  <si>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</si>
  <si>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</si>
  <si>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</si>
  <si>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</si>
  <si>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</si>
  <si>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</si>
  <si>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</si>
  <si>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</si>
  <si>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</si>
  <si>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</si>
  <si>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</si>
  <si>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</si>
  <si>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</si>
  <si>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</si>
  <si>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</si>
  <si>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</si>
  <si>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</si>
  <si>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</si>
  <si>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</si>
  <si>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</si>
  <si>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</si>
  <si>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</si>
  <si>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</si>
  <si>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</si>
  <si>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</si>
  <si>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</si>
  <si>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</si>
  <si>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</si>
  <si>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</si>
  <si>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</si>
  <si>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</si>
  <si>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</si>
  <si>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</si>
  <si>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</si>
  <si>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</si>
  <si>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</si>
  <si>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</si>
  <si>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</si>
  <si>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</si>
  <si>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</si>
  <si>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</si>
  <si>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</si>
  <si>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</si>
  <si>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</si>
  <si>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</si>
  <si>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</si>
  <si>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</si>
  <si>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</si>
  <si>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</si>
  <si>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</si>
  <si>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</si>
  <si>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</si>
  <si>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</si>
  <si>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</si>
  <si>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</si>
  <si>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</si>
  <si>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</si>
  <si>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</si>
  <si>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</si>
  <si>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</si>
  <si>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</si>
  <si>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</si>
  <si>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</si>
  <si>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</si>
  <si>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</si>
  <si>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</si>
  <si>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</si>
  <si>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</si>
  <si>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</si>
  <si>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</si>
  <si>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</si>
  <si>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</si>
  <si>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</si>
  <si>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</si>
  <si>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</si>
  <si>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</si>
  <si>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</si>
  <si>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</si>
  <si>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</si>
  <si>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</si>
  <si>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</si>
  <si>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</si>
  <si>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</si>
  <si>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</si>
  <si>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</si>
  <si>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</si>
  <si>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</si>
  <si>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</si>
  <si>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</si>
  <si>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</si>
  <si>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</si>
  <si>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</si>
  <si>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</si>
  <si>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</si>
  <si>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</si>
  <si>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</si>
  <si>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</si>
  <si>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</si>
  <si>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</si>
  <si>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</si>
  <si>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</si>
  <si>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</si>
  <si>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</si>
  <si>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</si>
  <si>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</si>
  <si>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</si>
  <si>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</si>
  <si>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</si>
  <si>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</si>
  <si>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</si>
  <si>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</si>
  <si>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</si>
  <si>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</si>
  <si>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</si>
  <si>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</si>
  <si>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</si>
  <si>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</si>
  <si>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</si>
  <si>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</si>
  <si>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</si>
  <si>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</si>
  <si>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</si>
  <si>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</si>
  <si>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</si>
  <si>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</si>
  <si>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</si>
  <si>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</si>
  <si>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</si>
  <si>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</si>
  <si>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</si>
  <si>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</si>
  <si>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滋賀県甲賀市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</si>
  <si>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</si>
  <si>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</si>
  <si>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</si>
  <si>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</si>
  <si>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</si>
  <si>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</si>
  <si>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</si>
  <si>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</si>
  <si>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</si>
  <si>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</si>
  <si>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</si>
  <si>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</si>
  <si>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</si>
  <si>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</si>
  <si>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</si>
  <si>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</si>
  <si>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</si>
  <si>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</si>
  <si>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</si>
  <si>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</si>
  <si>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</si>
  <si>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</si>
  <si>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</si>
  <si>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</si>
  <si>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</si>
  <si>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</si>
  <si>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</si>
  <si>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</si>
  <si>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</si>
  <si>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</si>
  <si>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</si>
  <si>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</si>
  <si>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</si>
  <si>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</si>
  <si>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</si>
  <si>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</si>
  <si>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</si>
  <si>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</si>
  <si>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</si>
  <si>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</si>
  <si>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</si>
  <si>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法適用企業</t>
    <phoneticPr fontId="5"/>
  </si>
  <si>
    <t>診療所事業会計</t>
    <phoneticPr fontId="5"/>
  </si>
  <si>
    <t>法適用企業</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</si>
  <si>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</si>
  <si>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</si>
  <si>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</si>
  <si>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</si>
  <si>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</si>
  <si>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</si>
  <si>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</si>
  <si>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</si>
  <si>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</si>
  <si>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</si>
  <si>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</si>
  <si>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</si>
  <si>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</si>
  <si>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</si>
  <si>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</si>
  <si>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</si>
  <si>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</si>
  <si>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</si>
  <si>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</si>
  <si>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</si>
  <si>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</si>
  <si>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</si>
  <si>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</si>
  <si>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</si>
  <si>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</si>
  <si>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</si>
  <si>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</si>
  <si>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</si>
  <si>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</si>
  <si>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</si>
  <si>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</si>
  <si>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</si>
  <si>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</si>
  <si>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</si>
  <si>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</si>
  <si>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</si>
  <si>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</si>
  <si>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</si>
  <si>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</si>
  <si>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</si>
  <si>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</si>
  <si>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</si>
  <si>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</si>
  <si>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</si>
  <si>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</si>
  <si>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</si>
  <si>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</si>
  <si>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</si>
  <si>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</si>
  <si>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</si>
  <si>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</si>
  <si>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</si>
  <si>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</si>
  <si>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</si>
  <si>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</si>
  <si>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</si>
  <si>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</si>
  <si>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</si>
  <si>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</si>
  <si>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</si>
  <si>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</si>
  <si>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</si>
  <si>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</si>
  <si>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</si>
  <si>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</si>
  <si>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</si>
  <si>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</si>
  <si>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</si>
  <si>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</si>
  <si>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</si>
  <si>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</si>
  <si>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</si>
  <si>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</si>
  <si>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</si>
  <si>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</si>
  <si>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</si>
  <si>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</si>
  <si>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</si>
  <si>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</si>
  <si>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</si>
  <si>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</si>
  <si>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</si>
  <si>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</si>
  <si>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</si>
  <si>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</si>
  <si>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</si>
  <si>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</si>
  <si>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</si>
  <si>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</si>
  <si>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</si>
  <si>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</si>
  <si>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</si>
  <si>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</si>
  <si>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</si>
  <si>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</si>
  <si>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</si>
  <si>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</si>
  <si>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</si>
  <si>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</si>
  <si>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</si>
  <si>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</si>
  <si>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</si>
  <si>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</si>
  <si>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</si>
  <si>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</si>
  <si>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</si>
  <si>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</si>
  <si>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</si>
  <si>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</si>
  <si>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</si>
  <si>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</si>
  <si>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</si>
  <si>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</si>
  <si>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</si>
  <si>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</si>
  <si>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</si>
  <si>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</si>
  <si>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</si>
  <si>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</si>
  <si>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</si>
  <si>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</si>
  <si>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</si>
  <si>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</si>
  <si>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</si>
  <si>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</si>
  <si>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</si>
  <si>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</si>
  <si>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</si>
  <si>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</si>
  <si>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</si>
  <si>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</si>
  <si>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</si>
  <si>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</si>
  <si>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</si>
  <si>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</si>
  <si>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</si>
  <si>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</si>
  <si>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</si>
  <si>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</si>
  <si>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</si>
  <si>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</si>
  <si>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</si>
  <si>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</si>
  <si>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</si>
  <si>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</si>
  <si>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</si>
  <si>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</si>
  <si>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</si>
  <si>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</si>
  <si>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</si>
  <si>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</si>
  <si>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</si>
  <si>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</si>
  <si>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</si>
  <si>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</si>
  <si>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0.42</t>
  </si>
  <si>
    <t>▲ 0.63</t>
  </si>
  <si>
    <t>水道事業会計</t>
  </si>
  <si>
    <t>一般会計</t>
  </si>
  <si>
    <t>下水道事業会計</t>
  </si>
  <si>
    <t>介護保険特別会計</t>
  </si>
  <si>
    <t>介護老人保健施設事業会計</t>
  </si>
  <si>
    <t>診療所事業会計</t>
  </si>
  <si>
    <t>病院事業会計</t>
  </si>
  <si>
    <t>国民健康保険特別会計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</si>
  <si>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</si>
  <si>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</si>
  <si>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</si>
  <si>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</si>
  <si>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</si>
  <si>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</si>
  <si>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</si>
  <si>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</si>
  <si>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</si>
  <si>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</si>
  <si>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信楽高原鐵道㈱</t>
    <rPh sb="0" eb="4">
      <t>シガラキコウゲン</t>
    </rPh>
    <rPh sb="4" eb="6">
      <t>テツドウ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</si>
  <si>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</si>
  <si>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2">
      <t>シンコウ</t>
    </rPh>
    <rPh sb="12" eb="13">
      <t>カイ</t>
    </rPh>
    <phoneticPr fontId="2"/>
  </si>
  <si>
    <t>㈱グリーンサポートこうか</t>
    <phoneticPr fontId="2"/>
  </si>
  <si>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</si>
  <si>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キズ</t>
    </rPh>
    <rPh sb="6" eb="7">
      <t>ケン</t>
    </rPh>
    <rPh sb="7" eb="9">
      <t>ブンカ</t>
    </rPh>
    <rPh sb="9" eb="11">
      <t>シンコウ</t>
    </rPh>
    <rPh sb="11" eb="14">
      <t>ジギョウダン</t>
    </rPh>
    <phoneticPr fontId="2"/>
  </si>
  <si>
    <t>㈱あいコムこうか</t>
    <phoneticPr fontId="2"/>
  </si>
  <si>
    <t>(住みよさと活気あふれるまちづくり基金)</t>
    <rPh sb="1" eb="2">
      <t>ス</t>
    </rPh>
    <rPh sb="6" eb="8">
      <t>カッキ</t>
    </rPh>
    <rPh sb="17" eb="19">
      <t>キキン</t>
    </rPh>
    <phoneticPr fontId="5"/>
  </si>
  <si>
    <t>(公共施設等整備基金)</t>
    <rPh sb="1" eb="3">
      <t>コウキョウ</t>
    </rPh>
    <rPh sb="3" eb="5">
      <t>シセツ</t>
    </rPh>
    <rPh sb="5" eb="6">
      <t>トウ</t>
    </rPh>
    <rPh sb="6" eb="8">
      <t>セイビ</t>
    </rPh>
    <rPh sb="8" eb="10">
      <t>キキン</t>
    </rPh>
    <phoneticPr fontId="5"/>
  </si>
  <si>
    <t>(あい甲賀ふるさと応援基金)</t>
    <rPh sb="3" eb="5">
      <t>コウカ</t>
    </rPh>
    <rPh sb="9" eb="11">
      <t>オウエン</t>
    </rPh>
    <rPh sb="11" eb="13">
      <t>キキン</t>
    </rPh>
    <phoneticPr fontId="5"/>
  </si>
  <si>
    <t>(教育振興基金)</t>
    <rPh sb="1" eb="3">
      <t>キョウイク</t>
    </rPh>
    <rPh sb="3" eb="5">
      <t>シンコウ</t>
    </rPh>
    <rPh sb="5" eb="7">
      <t>キキン</t>
    </rPh>
    <phoneticPr fontId="5"/>
  </si>
  <si>
    <t>(コミュニティ推進基金)</t>
    <rPh sb="7" eb="9">
      <t>スイシン</t>
    </rPh>
    <rPh sb="9" eb="11">
      <t>キキン</t>
    </rPh>
    <phoneticPr fontId="5"/>
  </si>
  <si>
    <t>甲賀広域行政組合</t>
    <rPh sb="0" eb="2">
      <t>コウカ</t>
    </rPh>
    <rPh sb="2" eb="4">
      <t>コウイキ</t>
    </rPh>
    <rPh sb="4" eb="6">
      <t>ギョウセイ</t>
    </rPh>
    <rPh sb="6" eb="8">
      <t>クミアイ</t>
    </rPh>
    <phoneticPr fontId="2"/>
  </si>
  <si>
    <t>公立甲賀病院組合（一般会計）</t>
    <rPh sb="0" eb="4">
      <t>コウリツコウカ</t>
    </rPh>
    <rPh sb="4" eb="6">
      <t>ビョウイン</t>
    </rPh>
    <rPh sb="6" eb="8">
      <t>クミアイ</t>
    </rPh>
    <rPh sb="9" eb="11">
      <t>イッパン</t>
    </rPh>
    <rPh sb="11" eb="13">
      <t>カイケイ</t>
    </rPh>
    <phoneticPr fontId="2"/>
  </si>
  <si>
    <t>-</t>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</si>
  <si>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</si>
  <si>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</si>
  <si>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</si>
  <si>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</si>
  <si>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</si>
  <si>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</si>
  <si>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</si>
  <si>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</si>
  <si>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</si>
  <si>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</si>
  <si>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</si>
  <si>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</si>
  <si>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</si>
  <si>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</si>
  <si>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</si>
  <si>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</si>
  <si>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将来負担比率は類似団体と比較して高い水準にある一方で、有形固定資産減価償却率は類似団体よりも低い水準である。　近年、合併特例事業債を活用し、老朽化した庁舎や学校施設等の改修整備事業を進めてきたことにより市債が増加する一方で、老朽化した施設の除却が進んだことが要因であると考えられる。　将来負担比率は、市債残高は増加したものの、公営企業等繰入金見込額や組合負担金等見込額の減等により前年度と比較して改善したが、依然として類似団体を上回っている。なお、公共施設等の維持管理に要する経費は今後減少していくことが見込まれている。</t>
    <rPh sb="102" eb="104">
      <t>シサイ</t>
    </rPh>
    <rPh sb="242" eb="244">
      <t>コンゴ</t>
    </rPh>
    <phoneticPr fontId="5"/>
  </si>
  <si>
    <t>　将来負担比率および実質公債費比率ともに類似団体と比較して高い水準にある。実質公債費比率は減少傾向にあり、その要因としては、高金利な市債の繰上償還による公債費の抑制や、財政の健全化に向けた取組（新規借入の際には交付税措置の手厚い事業に厳選するなど）の継続、地方公営企業等の元利償還金の減少といったものが挙げられる。将来負担比率は、公営企業等繰入金見込額や組合負担金等見込額の減等により前年度と比較して改善しているものの、合併特例事業債を活用した事業の実施が今後も続くことから、公債費の適正化に取り組んでいく必要がある。</t>
    <rPh sb="1" eb="3">
      <t>ショウライ</t>
    </rPh>
    <rPh sb="3" eb="5">
      <t>フタン</t>
    </rPh>
    <rPh sb="5" eb="7">
      <t>ヒリツ</t>
    </rPh>
    <rPh sb="10" eb="12">
      <t>ジッシツ</t>
    </rPh>
    <rPh sb="12" eb="15">
      <t>コウサイヒ</t>
    </rPh>
    <rPh sb="15" eb="17">
      <t>ヒリツ</t>
    </rPh>
    <rPh sb="20" eb="22">
      <t>ルイジ</t>
    </rPh>
    <rPh sb="22" eb="24">
      <t>ダンタイ</t>
    </rPh>
    <rPh sb="25" eb="27">
      <t>ヒカク</t>
    </rPh>
    <rPh sb="29" eb="30">
      <t>タカ</t>
    </rPh>
    <rPh sb="31" eb="33">
      <t>スイジュン</t>
    </rPh>
    <rPh sb="45" eb="47">
      <t>ゲンショウ</t>
    </rPh>
    <rPh sb="47" eb="49">
      <t>ケイコウ</t>
    </rPh>
    <rPh sb="55" eb="57">
      <t>ヨウイン</t>
    </rPh>
    <rPh sb="84" eb="86">
      <t>ザイセイ</t>
    </rPh>
    <rPh sb="87" eb="90">
      <t>ケンゼンカ</t>
    </rPh>
    <rPh sb="91" eb="92">
      <t>ム</t>
    </rPh>
    <rPh sb="94" eb="95">
      <t>ト</t>
    </rPh>
    <rPh sb="95" eb="96">
      <t>ク</t>
    </rPh>
    <rPh sb="97" eb="99">
      <t>シンキ</t>
    </rPh>
    <rPh sb="99" eb="100">
      <t>カ</t>
    </rPh>
    <rPh sb="100" eb="101">
      <t>イ</t>
    </rPh>
    <rPh sb="102" eb="103">
      <t>サイ</t>
    </rPh>
    <rPh sb="105" eb="108">
      <t>コウフゼイ</t>
    </rPh>
    <rPh sb="108" eb="110">
      <t>ソチ</t>
    </rPh>
    <rPh sb="111" eb="113">
      <t>テアツ</t>
    </rPh>
    <rPh sb="114" eb="116">
      <t>ジギョウ</t>
    </rPh>
    <rPh sb="117" eb="119">
      <t>ゲンセン</t>
    </rPh>
    <rPh sb="151" eb="152">
      <t>ア</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</si>
</sst>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c:ext xmlns:c16="http://schemas.microsoft.com/office/drawing/2014/chart" uri="{C3380CC4-5D6E-409C-BE32-E72D297353CC}">
              <c16:uniqueId val="{00000000-0E8A-4343-BAAA-8289819141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94500</c:v>
                </c:pt>
                <c:pt idx="1">
                  <c:v>88312</c:v>
                </c:pt>
                <c:pt idx="2">
                  <c:v>76474</c:v>
                </c:pt>
                <c:pt idx="3">
                  <c:v>126226</c:v>
                </c:pt>
                <c:pt idx="4">
                  <c:v>63811</c:v>
                </c:pt>
              </c:numCache>
            </c:numRef>
          </c:val>
          <c:smooth val="0"/>
          <c:extLst>
            <c:ext xmlns:c16="http://schemas.microsoft.com/office/drawing/2014/chart" uri="{C3380CC4-5D6E-409C-BE32-E72D297353CC}">
              <c16:uniqueId val="{00000001-0E8A-4343-BAAA-82898191419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3.81</c:v>
                </c:pt>
                <c:pt idx="1">
                  <c:v>4.18</c:v>
                </c:pt>
                <c:pt idx="2">
                  <c:v>4.8099999999999996</c:v>
                </c:pt>
                <c:pt idx="3">
                  <c:v>5.98</c:v>
                </c:pt>
                <c:pt idx="4">
                  <c:v>6.37</c:v>
                </c:pt>
              </c:numCache>
            </c:numRef>
          </c:val>
          <c:extLst>
            <c:ext xmlns:c16="http://schemas.microsoft.com/office/drawing/2014/chart" uri="{C3380CC4-5D6E-409C-BE32-E72D297353CC}">
              <c16:uniqueId val="{00000000-7DA7-4F96-9670-44F1BB2B30F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9.32</c:v>
                </c:pt>
                <c:pt idx="1">
                  <c:v>8.31</c:v>
                </c:pt>
                <c:pt idx="2">
                  <c:v>9.91</c:v>
                </c:pt>
                <c:pt idx="3">
                  <c:v>11.52</c:v>
                </c:pt>
                <c:pt idx="4">
                  <c:v>11.24</c:v>
                </c:pt>
              </c:numCache>
            </c:numRef>
          </c:val>
          <c:extLst>
            <c:ext xmlns:c16="http://schemas.microsoft.com/office/drawing/2014/chart" uri="{C3380CC4-5D6E-409C-BE32-E72D297353CC}">
              <c16:uniqueId val="{00000001-7DA7-4F96-9670-44F1BB2B30F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-0.42</c:v>
                </c:pt>
                <c:pt idx="1">
                  <c:v>-0.63</c:v>
                </c:pt>
                <c:pt idx="2">
                  <c:v>4.09</c:v>
                </c:pt>
                <c:pt idx="3">
                  <c:v>2.79</c:v>
                </c:pt>
                <c:pt idx="4">
                  <c:v>0.63</c:v>
                </c:pt>
              </c:numCache>
            </c:numRef>
          </c:val>
          <c:smooth val="0"/>
          <c:extLst>
            <c:ext xmlns:c16="http://schemas.microsoft.com/office/drawing/2014/chart" uri="{C3380CC4-5D6E-409C-BE32-E72D297353CC}">
              <c16:uniqueId val="{00000002-7DA7-4F96-9670-44F1BB2B30F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0.09</c:v>
                </c:pt>
                <c:pt idx="2">
                  <c:v>#N/A</c:v>
                </c:pt>
                <c:pt idx="3">
                  <c:v>0.09</c:v>
                </c:pt>
                <c:pt idx="4">
                  <c:v>#N/A</c:v>
                </c:pt>
                <c:pt idx="5">
                  <c:v>0.09</c:v>
                </c:pt>
                <c:pt idx="6">
                  <c:v>#N/A</c:v>
                </c:pt>
                <c:pt idx="7">
                  <c:v>0.08</c:v>
                </c:pt>
                <c:pt idx="8">
                  <c:v>#N/A</c:v>
                </c:pt>
                <c:pt idx="9">
                  <c:v>0.08</c:v>
                </c:pt>
              </c:numCache>
            </c:numRef>
          </c:val>
          <c:extLst>
            <c:ext xmlns:c16="http://schemas.microsoft.com/office/drawing/2014/chart" uri="{C3380CC4-5D6E-409C-BE32-E72D297353CC}">
              <c16:uniqueId val="{00000000-88AC-409B-BD9F-BFF870FBB8D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8AC-409B-BD9F-BFF870FBB8D0}"/>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1.22</c:v>
                </c:pt>
                <c:pt idx="2">
                  <c:v>#N/A</c:v>
                </c:pt>
                <c:pt idx="3">
                  <c:v>1.81</c:v>
                </c:pt>
                <c:pt idx="4">
                  <c:v>#N/A</c:v>
                </c:pt>
                <c:pt idx="5">
                  <c:v>0.11</c:v>
                </c:pt>
                <c:pt idx="6">
                  <c:v>#N/A</c:v>
                </c:pt>
                <c:pt idx="7">
                  <c:v>0.05</c:v>
                </c:pt>
                <c:pt idx="8">
                  <c:v>#N/A</c:v>
                </c:pt>
                <c:pt idx="9">
                  <c:v>0.25</c:v>
                </c:pt>
              </c:numCache>
            </c:numRef>
          </c:val>
          <c:extLst>
            <c:ext xmlns:c16="http://schemas.microsoft.com/office/drawing/2014/chart" uri="{C3380CC4-5D6E-409C-BE32-E72D297353CC}">
              <c16:uniqueId val="{00000002-88AC-409B-BD9F-BFF870FBB8D0}"/>
            </c:ext>
          </c:extLst>
        </c:ser>
        <c:ser>
          <c:idx val="3"/>
          <c:order val="3"/>
          <c:tx>
            <c:strRef>
              <c:f>データシート!$A$30</c:f>
              <c:strCache>
                <c:ptCount val="1"/>
                <c:pt idx="0">
                  <c:v>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1.32</c:v>
                </c:pt>
                <c:pt idx="2">
                  <c:v>#N/A</c:v>
                </c:pt>
                <c:pt idx="3">
                  <c:v>0.98</c:v>
                </c:pt>
                <c:pt idx="4">
                  <c:v>#N/A</c:v>
                </c:pt>
                <c:pt idx="5">
                  <c:v>0.73</c:v>
                </c:pt>
                <c:pt idx="6">
                  <c:v>#N/A</c:v>
                </c:pt>
                <c:pt idx="7">
                  <c:v>0.51</c:v>
                </c:pt>
                <c:pt idx="8">
                  <c:v>#N/A</c:v>
                </c:pt>
                <c:pt idx="9">
                  <c:v>0.28999999999999998</c:v>
                </c:pt>
              </c:numCache>
            </c:numRef>
          </c:val>
          <c:extLst>
            <c:ext xmlns:c16="http://schemas.microsoft.com/office/drawing/2014/chart" uri="{C3380CC4-5D6E-409C-BE32-E72D297353CC}">
              <c16:uniqueId val="{00000003-88AC-409B-BD9F-BFF870FBB8D0}"/>
            </c:ext>
          </c:extLst>
        </c:ser>
        <c:ser>
          <c:idx val="4"/>
          <c:order val="4"/>
          <c:tx>
            <c:strRef>
              <c:f>データシート!$A$31</c:f>
              <c:strCache>
                <c:ptCount val="1"/>
                <c:pt idx="0">
                  <c:v>診療所事業会計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0.64</c:v>
                </c:pt>
                <c:pt idx="2">
                  <c:v>#N/A</c:v>
                </c:pt>
                <c:pt idx="3">
                  <c:v>0.66</c:v>
                </c:pt>
                <c:pt idx="4">
                  <c:v>#N/A</c:v>
                </c:pt>
                <c:pt idx="5">
                  <c:v>0.68</c:v>
                </c:pt>
                <c:pt idx="6">
                  <c:v>#N/A</c:v>
                </c:pt>
                <c:pt idx="7">
                  <c:v>0.68</c:v>
                </c:pt>
                <c:pt idx="8">
                  <c:v>#N/A</c:v>
                </c:pt>
                <c:pt idx="9">
                  <c:v>0.56999999999999995</c:v>
                </c:pt>
              </c:numCache>
            </c:numRef>
          </c:val>
          <c:extLst>
            <c:ext xmlns:c16="http://schemas.microsoft.com/office/drawing/2014/chart" uri="{C3380CC4-5D6E-409C-BE32-E72D297353CC}">
              <c16:uniqueId val="{00000004-88AC-409B-BD9F-BFF870FBB8D0}"/>
            </c:ext>
          </c:extLst>
        </c:ser>
        <c:ser>
          <c:idx val="5"/>
          <c:order val="5"/>
          <c:tx>
            <c:strRef>
              <c:f>データシート!$A$32</c:f>
              <c:strCache>
                <c:ptCount val="1"/>
                <c:pt idx="0">
                  <c:v>介護老人保健施設事業会計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0.75</c:v>
                </c:pt>
                <c:pt idx="2">
                  <c:v>#N/A</c:v>
                </c:pt>
                <c:pt idx="3">
                  <c:v>0.77</c:v>
                </c:pt>
                <c:pt idx="4">
                  <c:v>#N/A</c:v>
                </c:pt>
                <c:pt idx="5">
                  <c:v>0.81</c:v>
                </c:pt>
                <c:pt idx="6">
                  <c:v>#N/A</c:v>
                </c:pt>
                <c:pt idx="7">
                  <c:v>0.89</c:v>
                </c:pt>
                <c:pt idx="8">
                  <c:v>#N/A</c:v>
                </c:pt>
                <c:pt idx="9">
                  <c:v>0.79</c:v>
                </c:pt>
              </c:numCache>
            </c:numRef>
          </c:val>
          <c:extLst>
            <c:ext xmlns:c16="http://schemas.microsoft.com/office/drawing/2014/chart" uri="{C3380CC4-5D6E-409C-BE32-E72D297353CC}">
              <c16:uniqueId val="{00000005-88AC-409B-BD9F-BFF870FBB8D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1.36</c:v>
                </c:pt>
                <c:pt idx="2">
                  <c:v>#N/A</c:v>
                </c:pt>
                <c:pt idx="3">
                  <c:v>0.52</c:v>
                </c:pt>
                <c:pt idx="4">
                  <c:v>#N/A</c:v>
                </c:pt>
                <c:pt idx="5">
                  <c:v>1.42</c:v>
                </c:pt>
                <c:pt idx="6">
                  <c:v>#N/A</c:v>
                </c:pt>
                <c:pt idx="7">
                  <c:v>1.5</c:v>
                </c:pt>
                <c:pt idx="8">
                  <c:v>#N/A</c:v>
                </c:pt>
                <c:pt idx="9">
                  <c:v>1.34</c:v>
                </c:pt>
              </c:numCache>
            </c:numRef>
          </c:val>
          <c:extLst>
            <c:ext xmlns:c16="http://schemas.microsoft.com/office/drawing/2014/chart" uri="{C3380CC4-5D6E-409C-BE32-E72D297353CC}">
              <c16:uniqueId val="{00000006-88AC-409B-BD9F-BFF870FBB8D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1.89</c:v>
                </c:pt>
                <c:pt idx="2">
                  <c:v>#N/A</c:v>
                </c:pt>
                <c:pt idx="3">
                  <c:v>2.7</c:v>
                </c:pt>
                <c:pt idx="4">
                  <c:v>#N/A</c:v>
                </c:pt>
                <c:pt idx="5">
                  <c:v>2.88</c:v>
                </c:pt>
                <c:pt idx="6">
                  <c:v>#N/A</c:v>
                </c:pt>
                <c:pt idx="7">
                  <c:v>2.5499999999999998</c:v>
                </c:pt>
                <c:pt idx="8">
                  <c:v>#N/A</c:v>
                </c:pt>
                <c:pt idx="9">
                  <c:v>2.27</c:v>
                </c:pt>
              </c:numCache>
            </c:numRef>
          </c:val>
          <c:extLst>
            <c:ext xmlns:c16="http://schemas.microsoft.com/office/drawing/2014/chart" uri="{C3380CC4-5D6E-409C-BE32-E72D297353CC}">
              <c16:uniqueId val="{00000007-88AC-409B-BD9F-BFF870FBB8D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3.8</c:v>
                </c:pt>
                <c:pt idx="2">
                  <c:v>#N/A</c:v>
                </c:pt>
                <c:pt idx="3">
                  <c:v>4.17</c:v>
                </c:pt>
                <c:pt idx="4">
                  <c:v>#N/A</c:v>
                </c:pt>
                <c:pt idx="5">
                  <c:v>4.8</c:v>
                </c:pt>
                <c:pt idx="6">
                  <c:v>#N/A</c:v>
                </c:pt>
                <c:pt idx="7">
                  <c:v>5.98</c:v>
                </c:pt>
                <c:pt idx="8">
                  <c:v>#N/A</c:v>
                </c:pt>
                <c:pt idx="9">
                  <c:v>6.37</c:v>
                </c:pt>
              </c:numCache>
            </c:numRef>
          </c:val>
          <c:extLst>
            <c:ext xmlns:c16="http://schemas.microsoft.com/office/drawing/2014/chart" uri="{C3380CC4-5D6E-409C-BE32-E72D297353CC}">
              <c16:uniqueId val="{00000008-88AC-409B-BD9F-BFF870FBB8D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14.48</c:v>
                </c:pt>
                <c:pt idx="2">
                  <c:v>#N/A</c:v>
                </c:pt>
                <c:pt idx="3">
                  <c:v>15.52</c:v>
                </c:pt>
                <c:pt idx="4">
                  <c:v>#N/A</c:v>
                </c:pt>
                <c:pt idx="5">
                  <c:v>16.989999999999998</c:v>
                </c:pt>
                <c:pt idx="6">
                  <c:v>#N/A</c:v>
                </c:pt>
                <c:pt idx="7">
                  <c:v>17</c:v>
                </c:pt>
                <c:pt idx="8">
                  <c:v>#N/A</c:v>
                </c:pt>
                <c:pt idx="9">
                  <c:v>17.04</c:v>
                </c:pt>
              </c:numCache>
            </c:numRef>
          </c:val>
          <c:extLst>
            <c:ext xmlns:c16="http://schemas.microsoft.com/office/drawing/2014/chart" uri="{C3380CC4-5D6E-409C-BE32-E72D297353CC}">
              <c16:uniqueId val="{00000009-88AC-409B-BD9F-BFF870FBB8D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4100</c:v>
                </c:pt>
                <c:pt idx="5">
                  <c:v>4273</c:v>
                </c:pt>
                <c:pt idx="8">
                  <c:v>4390</c:v>
                </c:pt>
                <c:pt idx="11">
                  <c:v>4448</c:v>
                </c:pt>
                <c:pt idx="14">
                  <c:v>4442</c:v>
                </c:pt>
              </c:numCache>
            </c:numRef>
          </c:val>
          <c:extLst>
            <c:ext xmlns:c16="http://schemas.microsoft.com/office/drawing/2014/chart" uri="{C3380CC4-5D6E-409C-BE32-E72D297353CC}">
              <c16:uniqueId val="{00000000-315C-458E-A074-484067D76AB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5C-458E-A074-484067D76AB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33</c:v>
                </c:pt>
                <c:pt idx="3">
                  <c:v>27</c:v>
                </c:pt>
                <c:pt idx="6">
                  <c:v>10</c:v>
                </c:pt>
                <c:pt idx="9">
                  <c:v>9</c:v>
                </c:pt>
                <c:pt idx="12">
                  <c:v>9</c:v>
                </c:pt>
              </c:numCache>
            </c:numRef>
          </c:val>
          <c:extLst>
            <c:ext xmlns:c16="http://schemas.microsoft.com/office/drawing/2014/chart" uri="{C3380CC4-5D6E-409C-BE32-E72D297353CC}">
              <c16:uniqueId val="{00000002-315C-458E-A074-484067D76AB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667</c:v>
                </c:pt>
                <c:pt idx="3">
                  <c:v>652</c:v>
                </c:pt>
                <c:pt idx="6">
                  <c:v>461</c:v>
                </c:pt>
                <c:pt idx="9">
                  <c:v>403</c:v>
                </c:pt>
                <c:pt idx="12">
                  <c:v>472</c:v>
                </c:pt>
              </c:numCache>
            </c:numRef>
          </c:val>
          <c:extLst>
            <c:ext xmlns:c16="http://schemas.microsoft.com/office/drawing/2014/chart" uri="{C3380CC4-5D6E-409C-BE32-E72D297353CC}">
              <c16:uniqueId val="{00000003-315C-458E-A074-484067D76AB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1821</c:v>
                </c:pt>
                <c:pt idx="3">
                  <c:v>1795</c:v>
                </c:pt>
                <c:pt idx="6">
                  <c:v>1668</c:v>
                </c:pt>
                <c:pt idx="9">
                  <c:v>1599</c:v>
                </c:pt>
                <c:pt idx="12">
                  <c:v>1344</c:v>
                </c:pt>
              </c:numCache>
            </c:numRef>
          </c:val>
          <c:extLst>
            <c:ext xmlns:c16="http://schemas.microsoft.com/office/drawing/2014/chart" uri="{C3380CC4-5D6E-409C-BE32-E72D297353CC}">
              <c16:uniqueId val="{00000004-315C-458E-A074-484067D76AB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5C-458E-A074-484067D76AB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5C-458E-A074-484067D76AB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3558</c:v>
                </c:pt>
                <c:pt idx="3">
                  <c:v>3789</c:v>
                </c:pt>
                <c:pt idx="6">
                  <c:v>3831</c:v>
                </c:pt>
                <c:pt idx="9">
                  <c:v>3765</c:v>
                </c:pt>
                <c:pt idx="12">
                  <c:v>4029</c:v>
                </c:pt>
              </c:numCache>
            </c:numRef>
          </c:val>
          <c:extLst>
            <c:ext xmlns:c16="http://schemas.microsoft.com/office/drawing/2014/chart" uri="{C3380CC4-5D6E-409C-BE32-E72D297353CC}">
              <c16:uniqueId val="{00000007-315C-458E-A074-484067D76AB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1979</c:v>
                </c:pt>
                <c:pt idx="2">
                  <c:v>#N/A</c:v>
                </c:pt>
                <c:pt idx="3">
                  <c:v>#N/A</c:v>
                </c:pt>
                <c:pt idx="4">
                  <c:v>1990</c:v>
                </c:pt>
                <c:pt idx="5">
                  <c:v>#N/A</c:v>
                </c:pt>
                <c:pt idx="6">
                  <c:v>#N/A</c:v>
                </c:pt>
                <c:pt idx="7">
                  <c:v>1580</c:v>
                </c:pt>
                <c:pt idx="8">
                  <c:v>#N/A</c:v>
                </c:pt>
                <c:pt idx="9">
                  <c:v>#N/A</c:v>
                </c:pt>
                <c:pt idx="10">
                  <c:v>1328</c:v>
                </c:pt>
                <c:pt idx="11">
                  <c:v>#N/A</c:v>
                </c:pt>
                <c:pt idx="12">
                  <c:v>#N/A</c:v>
                </c:pt>
                <c:pt idx="13">
                  <c:v>1412</c:v>
                </c:pt>
                <c:pt idx="14">
                  <c:v>#N/A</c:v>
                </c:pt>
              </c:numCache>
            </c:numRef>
          </c:val>
          <c:smooth val="0"/>
          <c:extLst>
            <c:ext xmlns:c16="http://schemas.microsoft.com/office/drawing/2014/chart" uri="{C3380CC4-5D6E-409C-BE32-E72D297353CC}">
              <c16:uniqueId val="{00000008-315C-458E-A074-484067D76AB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49629</c:v>
                </c:pt>
                <c:pt idx="5">
                  <c:v>50863</c:v>
                </c:pt>
                <c:pt idx="8">
                  <c:v>51462</c:v>
                </c:pt>
                <c:pt idx="11">
                  <c:v>54613</c:v>
                </c:pt>
                <c:pt idx="14">
                  <c:v>54303</c:v>
                </c:pt>
              </c:numCache>
            </c:numRef>
          </c:val>
          <c:extLst>
            <c:ext xmlns:c16="http://schemas.microsoft.com/office/drawing/2014/chart" uri="{C3380CC4-5D6E-409C-BE32-E72D297353CC}">
              <c16:uniqueId val="{00000000-C5B4-4D72-A8B3-6A62E8CEBB1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162</c:v>
                </c:pt>
                <c:pt idx="5">
                  <c:v>161</c:v>
                </c:pt>
                <c:pt idx="8">
                  <c:v>180</c:v>
                </c:pt>
                <c:pt idx="11">
                  <c:v>243</c:v>
                </c:pt>
                <c:pt idx="14">
                  <c:v>192</c:v>
                </c:pt>
              </c:numCache>
            </c:numRef>
          </c:val>
          <c:extLst>
            <c:ext xmlns:c16="http://schemas.microsoft.com/office/drawing/2014/chart" uri="{C3380CC4-5D6E-409C-BE32-E72D297353CC}">
              <c16:uniqueId val="{00000001-C5B4-4D72-A8B3-6A62E8CEBB1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7161</c:v>
                </c:pt>
                <c:pt idx="5">
                  <c:v>6508</c:v>
                </c:pt>
                <c:pt idx="8">
                  <c:v>7796</c:v>
                </c:pt>
                <c:pt idx="11">
                  <c:v>7555</c:v>
                </c:pt>
                <c:pt idx="14">
                  <c:v>7730</c:v>
                </c:pt>
              </c:numCache>
            </c:numRef>
          </c:val>
          <c:extLst>
            <c:ext xmlns:c16="http://schemas.microsoft.com/office/drawing/2014/chart" uri="{C3380CC4-5D6E-409C-BE32-E72D297353CC}">
              <c16:uniqueId val="{00000002-C5B4-4D72-A8B3-6A62E8CEBB1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B4-4D72-A8B3-6A62E8CEBB1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B4-4D72-A8B3-6A62E8CEBB1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B4-4D72-A8B3-6A62E8CEBB1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6289</c:v>
                </c:pt>
                <c:pt idx="3">
                  <c:v>6427</c:v>
                </c:pt>
                <c:pt idx="6">
                  <c:v>6216</c:v>
                </c:pt>
                <c:pt idx="9">
                  <c:v>6216</c:v>
                </c:pt>
                <c:pt idx="12">
                  <c:v>6227</c:v>
                </c:pt>
              </c:numCache>
            </c:numRef>
          </c:val>
          <c:extLst>
            <c:ext xmlns:c16="http://schemas.microsoft.com/office/drawing/2014/chart" uri="{C3380CC4-5D6E-409C-BE32-E72D297353CC}">
              <c16:uniqueId val="{00000006-C5B4-4D72-A8B3-6A62E8CEBB1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5187</c:v>
                </c:pt>
                <c:pt idx="3">
                  <c:v>4701</c:v>
                </c:pt>
                <c:pt idx="6">
                  <c:v>4572</c:v>
                </c:pt>
                <c:pt idx="9">
                  <c:v>4116</c:v>
                </c:pt>
                <c:pt idx="12">
                  <c:v>3680</c:v>
                </c:pt>
              </c:numCache>
            </c:numRef>
          </c:val>
          <c:extLst>
            <c:ext xmlns:c16="http://schemas.microsoft.com/office/drawing/2014/chart" uri="{C3380CC4-5D6E-409C-BE32-E72D297353CC}">
              <c16:uniqueId val="{00000007-C5B4-4D72-A8B3-6A62E8CEBB1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20595</c:v>
                </c:pt>
                <c:pt idx="3">
                  <c:v>19623</c:v>
                </c:pt>
                <c:pt idx="6">
                  <c:v>17915</c:v>
                </c:pt>
                <c:pt idx="9">
                  <c:v>16507</c:v>
                </c:pt>
                <c:pt idx="12">
                  <c:v>14547</c:v>
                </c:pt>
              </c:numCache>
            </c:numRef>
          </c:val>
          <c:extLst>
            <c:ext xmlns:c16="http://schemas.microsoft.com/office/drawing/2014/chart" uri="{C3380CC4-5D6E-409C-BE32-E72D297353CC}">
              <c16:uniqueId val="{00000008-C5B4-4D72-A8B3-6A62E8CEBB1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82</c:v>
                </c:pt>
                <c:pt idx="3">
                  <c:v>43</c:v>
                </c:pt>
                <c:pt idx="6">
                  <c:v>33</c:v>
                </c:pt>
                <c:pt idx="9">
                  <c:v>25</c:v>
                </c:pt>
                <c:pt idx="12">
                  <c:v>16</c:v>
                </c:pt>
              </c:numCache>
            </c:numRef>
          </c:val>
          <c:extLst>
            <c:ext xmlns:c16="http://schemas.microsoft.com/office/drawing/2014/chart" uri="{C3380CC4-5D6E-409C-BE32-E72D297353CC}">
              <c16:uniqueId val="{00000009-C5B4-4D72-A8B3-6A62E8CEBB1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38762</c:v>
                </c:pt>
                <c:pt idx="3">
                  <c:v>41679</c:v>
                </c:pt>
                <c:pt idx="6">
                  <c:v>42893</c:v>
                </c:pt>
                <c:pt idx="9">
                  <c:v>48931</c:v>
                </c:pt>
                <c:pt idx="12">
                  <c:v>49646</c:v>
                </c:pt>
              </c:numCache>
            </c:numRef>
          </c:val>
          <c:extLst>
            <c:ext xmlns:c16="http://schemas.microsoft.com/office/drawing/2014/chart" uri="{C3380CC4-5D6E-409C-BE32-E72D297353CC}">
              <c16:uniqueId val="{0000000A-C5B4-4D72-A8B3-6A62E8CEBB1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13963</c:v>
                </c:pt>
                <c:pt idx="2">
                  <c:v>#N/A</c:v>
                </c:pt>
                <c:pt idx="3">
                  <c:v>#N/A</c:v>
                </c:pt>
                <c:pt idx="4">
                  <c:v>14942</c:v>
                </c:pt>
                <c:pt idx="5">
                  <c:v>#N/A</c:v>
                </c:pt>
                <c:pt idx="6">
                  <c:v>#N/A</c:v>
                </c:pt>
                <c:pt idx="7">
                  <c:v>12192</c:v>
                </c:pt>
                <c:pt idx="8">
                  <c:v>#N/A</c:v>
                </c:pt>
                <c:pt idx="9">
                  <c:v>#N/A</c:v>
                </c:pt>
                <c:pt idx="10">
                  <c:v>13384</c:v>
                </c:pt>
                <c:pt idx="11">
                  <c:v>#N/A</c:v>
                </c:pt>
                <c:pt idx="12">
                  <c:v>#N/A</c:v>
                </c:pt>
                <c:pt idx="13">
                  <c:v>11892</c:v>
                </c:pt>
                <c:pt idx="14">
                  <c:v>#N/A</c:v>
                </c:pt>
              </c:numCache>
            </c:numRef>
          </c:val>
          <c:smooth val="0"/>
          <c:extLst>
            <c:ext xmlns:c16="http://schemas.microsoft.com/office/drawing/2014/chart" uri="{C3380CC4-5D6E-409C-BE32-E72D297353CC}">
              <c16:uniqueId val="{0000000B-C5B4-4D72-A8B3-6A62E8CEBB1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2458</c:v>
                </c:pt>
                <c:pt idx="1">
                  <c:v>2860</c:v>
                </c:pt>
                <c:pt idx="2">
                  <c:v>2876</c:v>
                </c:pt>
              </c:numCache>
            </c:numRef>
          </c:val>
          <c:extLst>
            <c:ext xmlns:c16="http://schemas.microsoft.com/office/drawing/2014/chart" uri="{C3380CC4-5D6E-409C-BE32-E72D297353CC}">
              <c16:uniqueId val="{00000000-8211-4D1C-B2D7-B153FFFBFC8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537</c:v>
                </c:pt>
                <c:pt idx="1">
                  <c:v>537</c:v>
                </c:pt>
                <c:pt idx="2">
                  <c:v>537</c:v>
                </c:pt>
              </c:numCache>
            </c:numRef>
          </c:val>
          <c:extLst>
            <c:ext xmlns:c16="http://schemas.microsoft.com/office/drawing/2014/chart" uri="{C3380CC4-5D6E-409C-BE32-E72D297353CC}">
              <c16:uniqueId val="{00000001-8211-4D1C-B2D7-B153FFFBFC8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6187</c:v>
                </c:pt>
                <c:pt idx="1">
                  <c:v>5554</c:v>
                </c:pt>
                <c:pt idx="2">
                  <c:v>5495</c:v>
                </c:pt>
              </c:numCache>
            </c:numRef>
          </c:val>
          <c:extLst>
            <c:ext xmlns:c16="http://schemas.microsoft.com/office/drawing/2014/chart" uri="{C3380CC4-5D6E-409C-BE32-E72D297353CC}">
              <c16:uniqueId val="{00000002-8211-4D1C-B2D7-B153FFFBFC8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{0590923D-7BC5-4EAC-A27D-FDF625CA6C36}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8DE-4345-BEE2-28CB4AE8FA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{5760741C-B274-4710-A34B-96E9B0415A67}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DE-4345-BEE2-28CB4AE8FA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{53DC562F-EF46-466E-AEC3-8A2D365CFD6F}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DE-4345-BEE2-28CB4AE8FA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{CC2B34E8-A348-4B12-83AE-AC59E110FC71}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DE-4345-BEE2-28CB4AE8FA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{554B5504-6400-46AB-9934-D215BA251AB8}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DE-4345-BEE2-28CB4AE8FAAB}"/>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{0B015F0C-06EB-44C7-99F2-14CB60DE8688}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8DE-4345-BEE2-28CB4AE8FAAB}"/>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{FF2DDC30-4FE9-41A3-A1D9-2601B0071773}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8DE-4345-BEE2-28CB4AE8FAAB}"/>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{69101892-4A5A-41EF-8497-795AD3FD145A}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8DE-4345-BEE2-28CB4AE8FAAB}"/>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{9FA92D70-726A-48BC-AA6F-4B65C3398B97}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8DE-4345-BEE2-28CB4AE8FA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52.3</c:v>
                </c:pt>
                <c:pt idx="8">
                  <c:v>54</c:v>
                </c:pt>
                <c:pt idx="16">
                  <c:v>55.5</c:v>
                </c:pt>
                <c:pt idx="24">
                  <c:v>55.4</c:v>
                </c:pt>
                <c:pt idx="32">
                  <c:v>56.8</c:v>
                </c:pt>
              </c:numCache>
            </c:numRef>
          </c:xVal>
          <c:yVal>
            <c:numRef>
              <c:f>公会計指標分析・財政指標組合せ分析表!$BP$51:$DC$51</c:f>
              <c:numCache>
                <c:formatCode>#,##0.0;"▲ "#,##0.0</c:formatCode>
                <c:ptCount val="40"/>
                <c:pt idx="0">
                  <c:v>68.8</c:v>
                </c:pt>
                <c:pt idx="8">
                  <c:v>74</c:v>
                </c:pt>
                <c:pt idx="16">
                  <c:v>59.6</c:v>
                </c:pt>
                <c:pt idx="24">
                  <c:v>65.599999999999994</c:v>
                </c:pt>
                <c:pt idx="32">
                  <c:v>56.1</c:v>
                </c:pt>
              </c:numCache>
            </c:numRef>
          </c:yVal>
          <c:smooth val="0"/>
          <c:extLst>
            <c:ext xmlns:c16="http://schemas.microsoft.com/office/drawing/2014/chart" uri="{C3380CC4-5D6E-409C-BE32-E72D297353CC}">
              <c16:uniqueId val="{00000009-18DE-4345-BEE2-28CB4AE8FAA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{52FEAC97-0ECF-46E4-A8D6-85A2A6B9670C}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8DE-4345-BEE2-28CB4AE8FAA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{E3EDE192-5097-474D-B26A-40A635303C51}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DE-4345-BEE2-28CB4AE8FA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{019270CA-67FE-4927-BDC0-89FEA7265960}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DE-4345-BEE2-28CB4AE8FA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{17A97BD7-86E5-45D4-8093-C3D7404B12D3}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DE-4345-BEE2-28CB4AE8FA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{55E3B931-A936-428A-B886-6640B9CA6FA0}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DE-4345-BEE2-28CB4AE8FAAB}"/>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{18D5B448-19CB-4224-A5FD-D4000AC00931}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8DE-4345-BEE2-28CB4AE8FAAB}"/>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{B213F0C4-C929-4A79-94CE-9A0A0FFE4572}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8DE-4345-BEE2-28CB4AE8FAAB}"/>
                </c:ext>
              </c:extLst>
            </c:dLbl>
            <c:dLbl>
              <c:idx val="24"/>
              <c:layout>
                <c:manualLayout>
                  <c:x val="-4.1639740424717686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{316ED5BD-65CF-4F6A-9F36-93E05866EC5F}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8DE-4345-BEE2-28CB4AE8FAAB}"/>
                </c:ext>
              </c:extLst>
            </c:dLbl>
            <c:dLbl>
              <c:idx val="32"/>
              <c:layout>
                <c:manualLayout>
                  <c:x val="-2.2391760875750597E-2"/>
                  <c:y val="-6.473904210586517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{E8D6E11C-7EA4-4C24-869D-3EE93F69347B}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8DE-4345-BEE2-28CB4AE8FA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18DE-4345-BEE2-28CB4AE8FAAB}"/>
            </c:ext>
          </c:extLst>
        </c:ser>
        <c:dLbls>
          <c:showLegendKey val="0"/>
          <c:showVal val="1"/>
          <c:showCatName val="0"/>
          <c:showSerName val="0"/>
          <c:showPercent val="0"/>
          <c:showBubbleSize val="0"/>
        </c:dLbls>
        <c:axId val="46179840"/>
        <c:axId val="46181760"/>
      </c:scatterChart>
      <c:valAx>
        <c:axId val="46179840"/>
        <c:scaling>
          <c:orientation val="maxMin"/>
          <c:max val="62"/>
          <c:min val="5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{70A81087-4ACE-47C7-9616-746B9DA06D84}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5CD-4E10-B66E-D6360CA3B50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{09F441D8-4AC2-4968-ABB9-260F052E742B}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CD-4E10-B66E-D6360CA3B50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{B113C603-10AE-4089-95B5-0BD275E87F0A}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CD-4E10-B66E-D6360CA3B50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{4D00647B-CB47-48C7-B2DB-17BB22692A37}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CD-4E10-B66E-D6360CA3B50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{9662D660-4101-4D6B-9AD5-E3615DA64245}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CD-4E10-B66E-D6360CA3B502}"/>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{E9A1384E-21C8-4005-8B82-CDC68918F2D5}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5CD-4E10-B66E-D6360CA3B502}"/>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{127E479F-CEF1-4701-AEA7-6D9ED20A92D7}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5CD-4E10-B66E-D6360CA3B502}"/>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{1DEE6666-D624-4779-94D6-3C1AED77FBEF}</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5CD-4E10-B66E-D6360CA3B502}"/>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{CF9F663E-63C5-499F-ACF1-4DB0B7F7986C}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5CD-4E10-B66E-D6360CA3B50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10.199999999999999</c:v>
                </c:pt>
                <c:pt idx="8">
                  <c:v>10</c:v>
                </c:pt>
                <c:pt idx="16">
                  <c:v>9.1</c:v>
                </c:pt>
                <c:pt idx="24">
                  <c:v>8</c:v>
                </c:pt>
                <c:pt idx="32">
                  <c:v>6.9</c:v>
                </c:pt>
              </c:numCache>
            </c:numRef>
          </c:xVal>
          <c:yVal>
            <c:numRef>
              <c:f>公会計指標分析・財政指標組合せ分析表!$BP$73:$DC$73</c:f>
              <c:numCache>
                <c:formatCode>#,##0.0;"▲ "#,##0.0</c:formatCode>
                <c:ptCount val="40"/>
                <c:pt idx="0">
                  <c:v>68.8</c:v>
                </c:pt>
                <c:pt idx="8">
                  <c:v>74</c:v>
                </c:pt>
                <c:pt idx="16">
                  <c:v>59.6</c:v>
                </c:pt>
                <c:pt idx="24">
                  <c:v>65.599999999999994</c:v>
                </c:pt>
                <c:pt idx="32">
                  <c:v>56.1</c:v>
                </c:pt>
              </c:numCache>
            </c:numRef>
          </c:yVal>
          <c:smooth val="0"/>
          <c:extLst>
            <c:ext xmlns:c16="http://schemas.microsoft.com/office/drawing/2014/chart" uri="{C3380CC4-5D6E-409C-BE32-E72D297353CC}">
              <c16:uniqueId val="{00000009-35CD-4E10-B66E-D6360CA3B50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{17A75731-A2CD-430D-9041-9A6048A8DE43}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5CD-4E10-B66E-D6360CA3B50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{33E03CFE-4E4D-448C-A1BE-E0FC69F09CEB}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CD-4E10-B66E-D6360CA3B50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{9E04EB82-3F7B-4245-9731-1F00A0D4E786}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CD-4E10-B66E-D6360CA3B50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{9448145F-B5EF-4A08-83A9-10A5680E2805}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CD-4E10-B66E-D6360CA3B50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{4D3E546C-03FB-48CE-8567-85FC7239362E}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CD-4E10-B66E-D6360CA3B502}"/>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{8FC72894-6477-48C7-87D0-45ED20D47545}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5CD-4E10-B66E-D6360CA3B502}"/>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{108570F0-CED0-445E-9404-A7F01314BD85}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5CD-4E10-B66E-D6360CA3B502}"/>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{A5330820-814E-495A-83E7-C0CD033ADD9E}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5CD-4E10-B66E-D6360CA3B502}"/>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{1702696D-6EAA-43A4-8089-9E7F7BDC34A7}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5CD-4E10-B66E-D6360CA3B50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35CD-4E10-B66E-D6360CA3B502}"/>
            </c:ext>
          </c:extLst>
        </c:ser>
        <c:dLbls>
          <c:showLegendKey val="0"/>
          <c:showVal val="1"/>
          <c:showCatName val="0"/>
          <c:showSerName val="0"/>
          <c:showPercent val="0"/>
          <c:showBubbleSize val="0"/>
        </c:dLbls>
        <c:axId val="84219776"/>
        <c:axId val="84234240"/>
      </c:scatterChart>
      <c:valAx>
        <c:axId val="84219776"/>
        <c:scaling>
          <c:orientation val="maxMin"/>
          <c:max val="11"/>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近年は庁舎整備事業</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、社会教育施設整備事業</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などの大規模建設事業</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の実施</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により、元利償還金は</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高い水準となって</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いるが、高金利債の繰上償還や、新規発行する市債を交付税措置の手厚い事業（旧合併特例事業債（特例分）、臨時財政対策債など）に絞る方針を継続した結果、算入公債費の増に寄与し、実質公債費比率が</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ヶ年平均）となった。</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一方で、今後も合併特例</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事業</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債を活用した事業を予定しており、中長期的に元利償還金が増加することが見込まれる。引き続き交付税措置率が高い有利な地方債の活用を図り、分子の増加を抑制し</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健全化に努める。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満期一括償還地方債を発行していないため、当該地方債の償還の財源としての積立を行っていない。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一般会計等に係る地方債現在高の増による指標悪化要因はあるものの、公営企業等繰入見込額や組合負担等見込額の減により将来負担額は減少し、将来負担比率は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56.1</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％と前年度より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％減少した。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また、公営企業債等繰入見込額については減少傾向にあるが、下水道事業において未整備地区の整備が実施されることから、公営企業債に係る負担が高い水準で推移する見込みである。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endParaRPr kumimoji="1" lang="ja-JP" altLang="en-US" sz="18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第２次総合計画の実現に向けた事業の推進のために事業の推進のために「住みよさと活気あふれるまちづくり基金」からの取り崩しなどにより、基金全体として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今後は、総合計画の実現に向け更なる事業の推進のために「住みよさと活気あふれるまちづくり基金」からの取り崩しや、</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特例事業債を活用した普通建設事業の実施に伴い「公共施設等整備基金」などの特定目的基金の取り崩しが見込まれる。また、新型コロナウイルス感染症の影響による社会情勢の変化等により先が見通せない中で、扶助費や公債費等の義務的経費が増加しており、「財政調整基金」を取り崩して財政運営せざるを得ない状況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公共施設等整備基金：公共施設等の整備を円滑に行うため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あい甲賀ふるさと応援基金：個人又は団体等から広く寄附を募り、個性と魅力あるまちづくりを図るため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住みよさと活気あふれるまちづくり基金：コミュニティバス運行事業、観光客誘致推進事業などの総合計画の実現に向けた事業の財源として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公共施設等整備基金：合併特例事業債を活用した事業が控えていることから、毎年数億程度を取り崩し予定。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住みよさと活気あふれるまちづくり基金：総合計画の実現に向けた事業（ソフト事業）の財源として、毎年数億程度を取り崩し予定。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前年度決算剰余金（実質収支額）のうち、</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を下らない額（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億円）を積み立てた一方で、取り崩し額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億円となったことから、財政調整基金全体としては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決算状況を踏まえて、可能な範囲で積み立てを行っているが、社会保障関係経費の増大や災害などの臨時的支出に備えるためにも、財政調整基金に頼らない予算編成とし、標準財政規模の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割を目安とした残高の維持を目指す。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近年は「減債基金」への積立及び取り崩しを行っていないため、同額で推移している。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年頃に地方債償還のピークを迎えることから、今後も必要に応じて償還財源として取り崩しを行う。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月改定）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において、公共施設等の延床面積を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％削減するという目標を掲げ、公共施設の集約化・複合化や除却を進めている。有形固定資産減価償却率については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上昇傾向にあり、今後の取組の中で改善を図る。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152525" y="65457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786781" y="64519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152525" y="61986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786781" y="61048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152525" y="5851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786781" y="5757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152525" y="55043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786781" y="54105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152525" y="51572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786781" y="50698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65" name="直線コネクタ 64"/>
        <xdr:cNvCxnSpPr/>
      </xdr:nvCxnSpPr>
      <xdr:spPr>
        <a:xfrm flipV="1">
          <a:off x="4300220" y="5073650"/>
          <a:ext cx="1270" cy="130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66" name="有形固定資産減価償却率最小値テキスト"/>
        <xdr:cNvSpPr txBox="1"/>
      </xdr:nvSpPr>
      <xdr:spPr>
        <a:xfrm>
          <a:off x="4352925" y="638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67" name="直線コネクタ 66"/>
        <xdr:cNvCxnSpPr/>
      </xdr:nvCxnSpPr>
      <xdr:spPr>
        <a:xfrm>
          <a:off x="4213225" y="638302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68" name="有形固定資産減価償却率最大値テキスト"/>
        <xdr:cNvSpPr txBox="1"/>
      </xdr:nvSpPr>
      <xdr:spPr>
        <a:xfrm>
          <a:off x="4352925" y="48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69" name="直線コネクタ 68"/>
        <xdr:cNvCxnSpPr/>
      </xdr:nvCxnSpPr>
      <xdr:spPr>
        <a:xfrm>
          <a:off x="4213225" y="50736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70" name="有形固定資産減価償却率平均値テキスト"/>
        <xdr:cNvSpPr txBox="1"/>
      </xdr:nvSpPr>
      <xdr:spPr>
        <a:xfrm>
          <a:off x="4352925" y="58151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1" name="フローチャート: 判断 70"/>
        <xdr:cNvSpPr/>
      </xdr:nvSpPr>
      <xdr:spPr>
        <a:xfrm>
          <a:off x="4251325" y="58367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2" name="フローチャート: 判断 71"/>
        <xdr:cNvSpPr/>
      </xdr:nvSpPr>
      <xdr:spPr>
        <a:xfrm>
          <a:off x="3616325" y="58403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3" name="フローチャート: 判断 72"/>
        <xdr:cNvSpPr/>
      </xdr:nvSpPr>
      <xdr:spPr>
        <a:xfrm>
          <a:off x="2930525" y="57935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74" name="フローチャート: 判断 73"/>
        <xdr:cNvSpPr/>
      </xdr:nvSpPr>
      <xdr:spPr>
        <a:xfrm>
          <a:off x="2244725" y="57467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75" name="フローチャート: 判断 74"/>
        <xdr:cNvSpPr/>
      </xdr:nvSpPr>
      <xdr:spPr>
        <a:xfrm>
          <a:off x="1558925" y="57063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122978</xdr:rowOff>
    </xdr:from>
    <xdr:to>
      <xdr:col>23</xdr:col>
      <xdr:colOff>136525</xdr:colOff>
      <xdr:row>30</xdr:row>
      <xdr:rowOff>53128</xdr:rowOff>
    </xdr:to>
    <xdr:sp macro="" textlink="">
      <xdr:nvSpPr>
        <xdr:cNvPr id="81" name="楕円 80"/>
        <xdr:cNvSpPr/>
      </xdr:nvSpPr>
      <xdr:spPr>
        <a:xfrm>
          <a:off x="4251325" y="56919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145855</xdr:rowOff>
    </xdr:from>
    <xdr:ext cx="405111" cy="259045"/>
    <xdr:sp macro="" textlink="">
      <xdr:nvSpPr>
        <xdr:cNvPr id="82" name="有形固定資産減価償却率該当値テキスト"/>
        <xdr:cNvSpPr txBox="1"/>
      </xdr:nvSpPr>
      <xdr:spPr>
        <a:xfrm>
          <a:off x="4352925" y="554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72602</xdr:rowOff>
    </xdr:from>
    <xdr:to>
      <xdr:col>19</xdr:col>
      <xdr:colOff>187325</xdr:colOff>
      <xdr:row>30</xdr:row>
      <xdr:rowOff>2752</xdr:rowOff>
    </xdr:to>
    <xdr:sp macro="" textlink="">
      <xdr:nvSpPr>
        <xdr:cNvPr id="83" name="楕円 82"/>
        <xdr:cNvSpPr/>
      </xdr:nvSpPr>
      <xdr:spPr>
        <a:xfrm>
          <a:off x="3616325" y="56415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123402</xdr:rowOff>
    </xdr:from>
    <xdr:to>
      <xdr:col>23</xdr:col>
      <xdr:colOff>85725</xdr:colOff>
      <xdr:row>30</xdr:row>
      <xdr:rowOff>2328</xdr:rowOff>
    </xdr:to>
    <xdr:cxnSp macro="">
      <xdr:nvCxnSpPr>
        <xdr:cNvPr id="84" name="直線コネクタ 83"/>
        <xdr:cNvCxnSpPr/>
      </xdr:nvCxnSpPr>
      <xdr:spPr>
        <a:xfrm>
          <a:off x="3667125" y="5692352"/>
          <a:ext cx="635000" cy="4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76200</xdr:rowOff>
    </xdr:from>
    <xdr:to>
      <xdr:col>15</xdr:col>
      <xdr:colOff>187325</xdr:colOff>
      <xdr:row>30</xdr:row>
      <xdr:rowOff>6350</xdr:rowOff>
    </xdr:to>
    <xdr:sp macro="" textlink="">
      <xdr:nvSpPr>
        <xdr:cNvPr id="85" name="楕円 84"/>
        <xdr:cNvSpPr/>
      </xdr:nvSpPr>
      <xdr:spPr>
        <a:xfrm>
          <a:off x="2930525" y="5645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123402</xdr:rowOff>
    </xdr:from>
    <xdr:to>
      <xdr:col>19</xdr:col>
      <xdr:colOff>136525</xdr:colOff>
      <xdr:row>29</xdr:row>
      <xdr:rowOff>127000</xdr:rowOff>
    </xdr:to>
    <xdr:cxnSp macro="">
      <xdr:nvCxnSpPr>
        <xdr:cNvPr id="86" name="直線コネクタ 85"/>
        <xdr:cNvCxnSpPr/>
      </xdr:nvCxnSpPr>
      <xdr:spPr>
        <a:xfrm flipV="1">
          <a:off x="2981325" y="5692352"/>
          <a:ext cx="6858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22225</xdr:rowOff>
    </xdr:from>
    <xdr:to>
      <xdr:col>11</xdr:col>
      <xdr:colOff>187325</xdr:colOff>
      <xdr:row>29</xdr:row>
      <xdr:rowOff>123825</xdr:rowOff>
    </xdr:to>
    <xdr:sp macro="" textlink="">
      <xdr:nvSpPr>
        <xdr:cNvPr id="87" name="楕円 86"/>
        <xdr:cNvSpPr/>
      </xdr:nvSpPr>
      <xdr:spPr>
        <a:xfrm>
          <a:off x="2244725" y="55911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73025</xdr:rowOff>
    </xdr:from>
    <xdr:to>
      <xdr:col>15</xdr:col>
      <xdr:colOff>136525</xdr:colOff>
      <xdr:row>29</xdr:row>
      <xdr:rowOff>127000</xdr:rowOff>
    </xdr:to>
    <xdr:cxnSp macro="">
      <xdr:nvCxnSpPr>
        <xdr:cNvPr id="88" name="直線コネクタ 87"/>
        <xdr:cNvCxnSpPr/>
      </xdr:nvCxnSpPr>
      <xdr:spPr>
        <a:xfrm>
          <a:off x="2295525" y="5641975"/>
          <a:ext cx="6858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132503</xdr:rowOff>
    </xdr:from>
    <xdr:to>
      <xdr:col>7</xdr:col>
      <xdr:colOff>187325</xdr:colOff>
      <xdr:row>29</xdr:row>
      <xdr:rowOff>62653</xdr:rowOff>
    </xdr:to>
    <xdr:sp macro="" textlink="">
      <xdr:nvSpPr>
        <xdr:cNvPr id="89" name="楕円 88"/>
        <xdr:cNvSpPr/>
      </xdr:nvSpPr>
      <xdr:spPr>
        <a:xfrm>
          <a:off x="1558925" y="55363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11853</xdr:rowOff>
    </xdr:from>
    <xdr:to>
      <xdr:col>11</xdr:col>
      <xdr:colOff>136525</xdr:colOff>
      <xdr:row>29</xdr:row>
      <xdr:rowOff>73025</xdr:rowOff>
    </xdr:to>
    <xdr:cxnSp macro="">
      <xdr:nvCxnSpPr>
        <xdr:cNvPr id="90" name="直線コネクタ 89"/>
        <xdr:cNvCxnSpPr/>
      </xdr:nvCxnSpPr>
      <xdr:spPr>
        <a:xfrm>
          <a:off x="1609725" y="5580803"/>
          <a:ext cx="6858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91" name="n_1aveValue有形固定資産減価償却率"/>
        <xdr:cNvSpPr txBox="1"/>
      </xdr:nvSpPr>
      <xdr:spPr>
        <a:xfrm>
          <a:off x="3470919" y="5926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152205</xdr:rowOff>
    </xdr:from>
    <xdr:ext cx="405111" cy="259045"/>
    <xdr:sp macro="" textlink="">
      <xdr:nvSpPr>
        <xdr:cNvPr id="92" name="n_2aveValue有形固定資産減価償却率"/>
        <xdr:cNvSpPr txBox="1"/>
      </xdr:nvSpPr>
      <xdr:spPr>
        <a:xfrm>
          <a:off x="2797819" y="588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105427</xdr:rowOff>
    </xdr:from>
    <xdr:ext cx="405111" cy="259045"/>
    <xdr:sp macro="" textlink="">
      <xdr:nvSpPr>
        <xdr:cNvPr id="93" name="n_3aveValue有形固定資産減価償却率"/>
        <xdr:cNvSpPr txBox="1"/>
      </xdr:nvSpPr>
      <xdr:spPr>
        <a:xfrm>
          <a:off x="2112019"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58649</xdr:rowOff>
    </xdr:from>
    <xdr:ext cx="405111" cy="259045"/>
    <xdr:sp macro="" textlink="">
      <xdr:nvSpPr>
        <xdr:cNvPr id="94" name="n_4aveValue有形固定資産減価償却率"/>
        <xdr:cNvSpPr txBox="1"/>
      </xdr:nvSpPr>
      <xdr:spPr>
        <a:xfrm>
          <a:off x="1426219" y="579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19279</xdr:rowOff>
    </xdr:from>
    <xdr:ext cx="405111" cy="259045"/>
    <xdr:sp macro="" textlink="">
      <xdr:nvSpPr>
        <xdr:cNvPr id="95" name="n_1mainValue有形固定資産減価償却率"/>
        <xdr:cNvSpPr txBox="1"/>
      </xdr:nvSpPr>
      <xdr:spPr>
        <a:xfrm>
          <a:off x="3470919" y="542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22877</xdr:rowOff>
    </xdr:from>
    <xdr:ext cx="405111" cy="259045"/>
    <xdr:sp macro="" textlink="">
      <xdr:nvSpPr>
        <xdr:cNvPr id="96" name="n_2mainValue有形固定資産減価償却率"/>
        <xdr:cNvSpPr txBox="1"/>
      </xdr:nvSpPr>
      <xdr:spPr>
        <a:xfrm>
          <a:off x="2797819" y="5426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140352</xdr:rowOff>
    </xdr:from>
    <xdr:ext cx="405111" cy="259045"/>
    <xdr:sp macro="" textlink="">
      <xdr:nvSpPr>
        <xdr:cNvPr id="97" name="n_3mainValue有形固定資産減価償却率"/>
        <xdr:cNvSpPr txBox="1"/>
      </xdr:nvSpPr>
      <xdr:spPr>
        <a:xfrm>
          <a:off x="2112019" y="537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79180</xdr:rowOff>
    </xdr:from>
    <xdr:ext cx="405111" cy="259045"/>
    <xdr:sp macro="" textlink="">
      <xdr:nvSpPr>
        <xdr:cNvPr id="98" name="n_4mainValue有形固定資産減価償却率"/>
        <xdr:cNvSpPr txBox="1"/>
      </xdr:nvSpPr>
      <xdr:spPr>
        <a:xfrm>
          <a:off x="1426219" y="5317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債務償還比率は類似団体平均を上回っている。これは、合併特例事業の推進により</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合併特例事業</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債の発行が増加したことが主な要因である。</a:t>
          </a:r>
          <a:endPar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705751" y="67991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9705751" y="6451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9758836" y="61048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9758836" y="57577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9758836" y="54105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9861428" y="50698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27" name="直線コネクタ 126"/>
        <xdr:cNvCxnSpPr/>
      </xdr:nvCxnSpPr>
      <xdr:spPr>
        <a:xfrm flipV="1">
          <a:off x="13323570" y="5157258"/>
          <a:ext cx="1269" cy="1413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28" name="債務償還比率最小値テキスト"/>
        <xdr:cNvSpPr txBox="1"/>
      </xdr:nvSpPr>
      <xdr:spPr>
        <a:xfrm>
          <a:off x="13376275" y="65746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29" name="直線コネクタ 128"/>
        <xdr:cNvCxnSpPr/>
      </xdr:nvCxnSpPr>
      <xdr:spPr>
        <a:xfrm>
          <a:off x="13255625" y="65708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3376275" y="49388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3255625" y="5157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131532</xdr:rowOff>
    </xdr:from>
    <xdr:ext cx="469744" cy="259045"/>
    <xdr:sp macro="" textlink="">
      <xdr:nvSpPr>
        <xdr:cNvPr id="132" name="債務償還比率平均値テキスト"/>
        <xdr:cNvSpPr txBox="1"/>
      </xdr:nvSpPr>
      <xdr:spPr>
        <a:xfrm>
          <a:off x="13376275" y="5700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33" name="フローチャート: 判断 132"/>
        <xdr:cNvSpPr/>
      </xdr:nvSpPr>
      <xdr:spPr>
        <a:xfrm>
          <a:off x="13293725" y="58427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34" name="フローチャート: 判断 133"/>
        <xdr:cNvSpPr/>
      </xdr:nvSpPr>
      <xdr:spPr>
        <a:xfrm>
          <a:off x="12639675" y="5844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35" name="フローチャート: 判断 134"/>
        <xdr:cNvSpPr/>
      </xdr:nvSpPr>
      <xdr:spPr>
        <a:xfrm>
          <a:off x="11953875" y="58257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36" name="フローチャート: 判断 135"/>
        <xdr:cNvSpPr/>
      </xdr:nvSpPr>
      <xdr:spPr>
        <a:xfrm>
          <a:off x="11268075" y="58499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37" name="フローチャート: 判断 136"/>
        <xdr:cNvSpPr/>
      </xdr:nvSpPr>
      <xdr:spPr>
        <a:xfrm>
          <a:off x="10582275" y="58574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46425</xdr:rowOff>
    </xdr:from>
    <xdr:to>
      <xdr:col>76</xdr:col>
      <xdr:colOff>73025</xdr:colOff>
      <xdr:row>32</xdr:row>
      <xdr:rowOff>148025</xdr:rowOff>
    </xdr:to>
    <xdr:sp macro="" textlink="">
      <xdr:nvSpPr>
        <xdr:cNvPr id="143" name="楕円 142"/>
        <xdr:cNvSpPr/>
      </xdr:nvSpPr>
      <xdr:spPr>
        <a:xfrm>
          <a:off x="13293725" y="61106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24852</xdr:rowOff>
    </xdr:from>
    <xdr:ext cx="469744" cy="259045"/>
    <xdr:sp macro="" textlink="">
      <xdr:nvSpPr>
        <xdr:cNvPr id="144" name="債務償還比率該当値テキスト"/>
        <xdr:cNvSpPr txBox="1"/>
      </xdr:nvSpPr>
      <xdr:spPr>
        <a:xfrm>
          <a:off x="13376275" y="608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14880</xdr:rowOff>
    </xdr:from>
    <xdr:to>
      <xdr:col>72</xdr:col>
      <xdr:colOff>123825</xdr:colOff>
      <xdr:row>32</xdr:row>
      <xdr:rowOff>116480</xdr:rowOff>
    </xdr:to>
    <xdr:sp macro="" textlink="">
      <xdr:nvSpPr>
        <xdr:cNvPr id="145" name="楕円 144"/>
        <xdr:cNvSpPr/>
      </xdr:nvSpPr>
      <xdr:spPr>
        <a:xfrm>
          <a:off x="12639675" y="607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65680</xdr:rowOff>
    </xdr:from>
    <xdr:to>
      <xdr:col>76</xdr:col>
      <xdr:colOff>22225</xdr:colOff>
      <xdr:row>32</xdr:row>
      <xdr:rowOff>97225</xdr:rowOff>
    </xdr:to>
    <xdr:cxnSp macro="">
      <xdr:nvCxnSpPr>
        <xdr:cNvPr id="146" name="直線コネクタ 145"/>
        <xdr:cNvCxnSpPr/>
      </xdr:nvCxnSpPr>
      <xdr:spPr>
        <a:xfrm>
          <a:off x="12690475" y="6129930"/>
          <a:ext cx="635000" cy="3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87016</xdr:rowOff>
    </xdr:from>
    <xdr:to>
      <xdr:col>68</xdr:col>
      <xdr:colOff>123825</xdr:colOff>
      <xdr:row>32</xdr:row>
      <xdr:rowOff>17166</xdr:rowOff>
    </xdr:to>
    <xdr:sp macro="" textlink="">
      <xdr:nvSpPr>
        <xdr:cNvPr id="147" name="楕円 146"/>
        <xdr:cNvSpPr/>
      </xdr:nvSpPr>
      <xdr:spPr>
        <a:xfrm>
          <a:off x="11953875" y="59861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137816</xdr:rowOff>
    </xdr:from>
    <xdr:to>
      <xdr:col>72</xdr:col>
      <xdr:colOff>73025</xdr:colOff>
      <xdr:row>32</xdr:row>
      <xdr:rowOff>65680</xdr:rowOff>
    </xdr:to>
    <xdr:cxnSp macro="">
      <xdr:nvCxnSpPr>
        <xdr:cNvPr id="148" name="直線コネクタ 147"/>
        <xdr:cNvCxnSpPr/>
      </xdr:nvCxnSpPr>
      <xdr:spPr>
        <a:xfrm>
          <a:off x="12004675" y="6036966"/>
          <a:ext cx="685800" cy="9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135354</xdr:rowOff>
    </xdr:from>
    <xdr:to>
      <xdr:col>64</xdr:col>
      <xdr:colOff>123825</xdr:colOff>
      <xdr:row>32</xdr:row>
      <xdr:rowOff>65504</xdr:rowOff>
    </xdr:to>
    <xdr:sp macro="" textlink="">
      <xdr:nvSpPr>
        <xdr:cNvPr id="149" name="楕円 148"/>
        <xdr:cNvSpPr/>
      </xdr:nvSpPr>
      <xdr:spPr>
        <a:xfrm>
          <a:off x="11268075" y="60345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137816</xdr:rowOff>
    </xdr:from>
    <xdr:to>
      <xdr:col>68</xdr:col>
      <xdr:colOff>73025</xdr:colOff>
      <xdr:row>32</xdr:row>
      <xdr:rowOff>14704</xdr:rowOff>
    </xdr:to>
    <xdr:cxnSp macro="">
      <xdr:nvCxnSpPr>
        <xdr:cNvPr id="150" name="直線コネクタ 149"/>
        <xdr:cNvCxnSpPr/>
      </xdr:nvCxnSpPr>
      <xdr:spPr>
        <a:xfrm flipV="1">
          <a:off x="11318875" y="6036966"/>
          <a:ext cx="685800" cy="41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30642</xdr:rowOff>
    </xdr:from>
    <xdr:to>
      <xdr:col>60</xdr:col>
      <xdr:colOff>123825</xdr:colOff>
      <xdr:row>31</xdr:row>
      <xdr:rowOff>132242</xdr:rowOff>
    </xdr:to>
    <xdr:sp macro="" textlink="">
      <xdr:nvSpPr>
        <xdr:cNvPr id="151" name="楕円 150"/>
        <xdr:cNvSpPr/>
      </xdr:nvSpPr>
      <xdr:spPr>
        <a:xfrm>
          <a:off x="10582275" y="592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81442</xdr:rowOff>
    </xdr:from>
    <xdr:to>
      <xdr:col>64</xdr:col>
      <xdr:colOff>73025</xdr:colOff>
      <xdr:row>32</xdr:row>
      <xdr:rowOff>14704</xdr:rowOff>
    </xdr:to>
    <xdr:cxnSp macro="">
      <xdr:nvCxnSpPr>
        <xdr:cNvPr id="152" name="直線コネクタ 151"/>
        <xdr:cNvCxnSpPr/>
      </xdr:nvCxnSpPr>
      <xdr:spPr>
        <a:xfrm>
          <a:off x="10633075" y="5980592"/>
          <a:ext cx="685800" cy="9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57372</xdr:rowOff>
    </xdr:from>
    <xdr:ext cx="469744" cy="259045"/>
    <xdr:sp macro="" textlink="">
      <xdr:nvSpPr>
        <xdr:cNvPr id="153" name="n_1aveValue債務償還比率"/>
        <xdr:cNvSpPr txBox="1"/>
      </xdr:nvSpPr>
      <xdr:spPr>
        <a:xfrm>
          <a:off x="12461952" y="562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38420</xdr:rowOff>
    </xdr:from>
    <xdr:ext cx="469744" cy="259045"/>
    <xdr:sp macro="" textlink="">
      <xdr:nvSpPr>
        <xdr:cNvPr id="154" name="n_2aveValue債務償還比率"/>
        <xdr:cNvSpPr txBox="1"/>
      </xdr:nvSpPr>
      <xdr:spPr>
        <a:xfrm>
          <a:off x="11788852" y="56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62529</xdr:rowOff>
    </xdr:from>
    <xdr:ext cx="469744" cy="259045"/>
    <xdr:sp macro="" textlink="">
      <xdr:nvSpPr>
        <xdr:cNvPr id="155" name="n_3aveValue債務償還比率"/>
        <xdr:cNvSpPr txBox="1"/>
      </xdr:nvSpPr>
      <xdr:spPr>
        <a:xfrm>
          <a:off x="11103052" y="563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70086</xdr:rowOff>
    </xdr:from>
    <xdr:ext cx="469744" cy="259045"/>
    <xdr:sp macro="" textlink="">
      <xdr:nvSpPr>
        <xdr:cNvPr id="156" name="n_4aveValue債務償還比率"/>
        <xdr:cNvSpPr txBox="1"/>
      </xdr:nvSpPr>
      <xdr:spPr>
        <a:xfrm>
          <a:off x="10417252" y="563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107607</xdr:rowOff>
    </xdr:from>
    <xdr:ext cx="469744" cy="259045"/>
    <xdr:sp macro="" textlink="">
      <xdr:nvSpPr>
        <xdr:cNvPr id="157" name="n_1mainValue債務償還比率"/>
        <xdr:cNvSpPr txBox="1"/>
      </xdr:nvSpPr>
      <xdr:spPr>
        <a:xfrm>
          <a:off x="12461952" y="617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8293</xdr:rowOff>
    </xdr:from>
    <xdr:ext cx="469744" cy="259045"/>
    <xdr:sp macro="" textlink="">
      <xdr:nvSpPr>
        <xdr:cNvPr id="158" name="n_2mainValue債務償還比率"/>
        <xdr:cNvSpPr txBox="1"/>
      </xdr:nvSpPr>
      <xdr:spPr>
        <a:xfrm>
          <a:off x="11788852" y="607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56631</xdr:rowOff>
    </xdr:from>
    <xdr:ext cx="469744" cy="259045"/>
    <xdr:sp macro="" textlink="">
      <xdr:nvSpPr>
        <xdr:cNvPr id="159" name="n_3mainValue債務償還比率"/>
        <xdr:cNvSpPr txBox="1"/>
      </xdr:nvSpPr>
      <xdr:spPr>
        <a:xfrm>
          <a:off x="11103052" y="6120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123369</xdr:rowOff>
    </xdr:from>
    <xdr:ext cx="469744" cy="259045"/>
    <xdr:sp macro="" textlink="">
      <xdr:nvSpPr>
        <xdr:cNvPr id="160" name="n_4mainValue債務償還比率"/>
        <xdr:cNvSpPr txBox="1"/>
      </xdr:nvSpPr>
      <xdr:spPr>
        <a:xfrm>
          <a:off x="10417252" y="602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177665" y="5734050"/>
          <a:ext cx="0" cy="104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216400" y="678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108450" y="6777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216400"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108450" y="5734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80027</xdr:rowOff>
    </xdr:from>
    <xdr:ext cx="405111" cy="259045"/>
    <xdr:sp macro="" textlink="">
      <xdr:nvSpPr>
        <xdr:cNvPr id="62" name="【道路】&#10;有形固定資産減価償却率平均値テキスト"/>
        <xdr:cNvSpPr txBox="1"/>
      </xdr:nvSpPr>
      <xdr:spPr>
        <a:xfrm>
          <a:off x="4216400" y="6195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127500" y="621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384550" y="6203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57175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778000" y="6108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984250" y="61175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73" name="楕円 72"/>
        <xdr:cNvSpPr/>
      </xdr:nvSpPr>
      <xdr:spPr>
        <a:xfrm>
          <a:off x="4127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84472</xdr:rowOff>
    </xdr:from>
    <xdr:ext cx="405111" cy="259045"/>
    <xdr:sp macro="" textlink="">
      <xdr:nvSpPr>
        <xdr:cNvPr id="74" name="【道路】&#10;有形固定資産減価償却率該当値テキスト"/>
        <xdr:cNvSpPr txBox="1"/>
      </xdr:nvSpPr>
      <xdr:spPr>
        <a:xfrm>
          <a:off x="4216400" y="5869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27305</xdr:rowOff>
    </xdr:from>
    <xdr:to>
      <xdr:col>20</xdr:col>
      <xdr:colOff>38100</xdr:colOff>
      <xdr:row>36</xdr:row>
      <xdr:rowOff>128905</xdr:rowOff>
    </xdr:to>
    <xdr:sp macro="" textlink="">
      <xdr:nvSpPr>
        <xdr:cNvPr id="75" name="楕円 74"/>
        <xdr:cNvSpPr/>
      </xdr:nvSpPr>
      <xdr:spPr>
        <a:xfrm>
          <a:off x="3384550" y="59772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78105</xdr:rowOff>
    </xdr:from>
    <xdr:to>
      <xdr:col>24</xdr:col>
      <xdr:colOff>63500</xdr:colOff>
      <xdr:row>36</xdr:row>
      <xdr:rowOff>112395</xdr:rowOff>
    </xdr:to>
    <xdr:cxnSp macro="">
      <xdr:nvCxnSpPr>
        <xdr:cNvPr id="76" name="直線コネクタ 75"/>
        <xdr:cNvCxnSpPr/>
      </xdr:nvCxnSpPr>
      <xdr:spPr>
        <a:xfrm>
          <a:off x="3429000" y="6028055"/>
          <a:ext cx="7493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166370</xdr:rowOff>
    </xdr:from>
    <xdr:to>
      <xdr:col>15</xdr:col>
      <xdr:colOff>101600</xdr:colOff>
      <xdr:row>36</xdr:row>
      <xdr:rowOff>96520</xdr:rowOff>
    </xdr:to>
    <xdr:sp macro="" textlink="">
      <xdr:nvSpPr>
        <xdr:cNvPr id="77" name="楕円 76"/>
        <xdr:cNvSpPr/>
      </xdr:nvSpPr>
      <xdr:spPr>
        <a:xfrm>
          <a:off x="2571750" y="5951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45720</xdr:rowOff>
    </xdr:from>
    <xdr:to>
      <xdr:col>19</xdr:col>
      <xdr:colOff>177800</xdr:colOff>
      <xdr:row>36</xdr:row>
      <xdr:rowOff>78105</xdr:rowOff>
    </xdr:to>
    <xdr:cxnSp macro="">
      <xdr:nvCxnSpPr>
        <xdr:cNvPr id="78" name="直線コネクタ 77"/>
        <xdr:cNvCxnSpPr/>
      </xdr:nvCxnSpPr>
      <xdr:spPr>
        <a:xfrm>
          <a:off x="2622550" y="5995670"/>
          <a:ext cx="8064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126365</xdr:rowOff>
    </xdr:from>
    <xdr:to>
      <xdr:col>10</xdr:col>
      <xdr:colOff>165100</xdr:colOff>
      <xdr:row>36</xdr:row>
      <xdr:rowOff>56515</xdr:rowOff>
    </xdr:to>
    <xdr:sp macro="" textlink="">
      <xdr:nvSpPr>
        <xdr:cNvPr id="79" name="楕円 78"/>
        <xdr:cNvSpPr/>
      </xdr:nvSpPr>
      <xdr:spPr>
        <a:xfrm>
          <a:off x="1778000" y="59112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5715</xdr:rowOff>
    </xdr:from>
    <xdr:to>
      <xdr:col>15</xdr:col>
      <xdr:colOff>50800</xdr:colOff>
      <xdr:row>36</xdr:row>
      <xdr:rowOff>45720</xdr:rowOff>
    </xdr:to>
    <xdr:cxnSp macro="">
      <xdr:nvCxnSpPr>
        <xdr:cNvPr id="80" name="直線コネクタ 79"/>
        <xdr:cNvCxnSpPr/>
      </xdr:nvCxnSpPr>
      <xdr:spPr>
        <a:xfrm>
          <a:off x="1828800" y="5955665"/>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90170</xdr:rowOff>
    </xdr:from>
    <xdr:to>
      <xdr:col>6</xdr:col>
      <xdr:colOff>38100</xdr:colOff>
      <xdr:row>36</xdr:row>
      <xdr:rowOff>20320</xdr:rowOff>
    </xdr:to>
    <xdr:sp macro="" textlink="">
      <xdr:nvSpPr>
        <xdr:cNvPr id="81" name="楕円 80"/>
        <xdr:cNvSpPr/>
      </xdr:nvSpPr>
      <xdr:spPr>
        <a:xfrm>
          <a:off x="984250" y="58750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140970</xdr:rowOff>
    </xdr:from>
    <xdr:to>
      <xdr:col>10</xdr:col>
      <xdr:colOff>114300</xdr:colOff>
      <xdr:row>36</xdr:row>
      <xdr:rowOff>5715</xdr:rowOff>
    </xdr:to>
    <xdr:cxnSp macro="">
      <xdr:nvCxnSpPr>
        <xdr:cNvPr id="82" name="直線コネクタ 81"/>
        <xdr:cNvCxnSpPr/>
      </xdr:nvCxnSpPr>
      <xdr:spPr>
        <a:xfrm>
          <a:off x="1028700" y="5925820"/>
          <a:ext cx="8001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239144" y="628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137177</xdr:rowOff>
    </xdr:from>
    <xdr:ext cx="405111" cy="259045"/>
    <xdr:sp macro="" textlink="">
      <xdr:nvSpPr>
        <xdr:cNvPr id="84" name="n_2aveValue【道路】&#10;有形固定資産減価償却率"/>
        <xdr:cNvSpPr txBox="1"/>
      </xdr:nvSpPr>
      <xdr:spPr>
        <a:xfrm>
          <a:off x="2439044"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80027</xdr:rowOff>
    </xdr:from>
    <xdr:ext cx="405111" cy="259045"/>
    <xdr:sp macro="" textlink="">
      <xdr:nvSpPr>
        <xdr:cNvPr id="85" name="n_3aveValue【道路】&#10;有形固定資産減価償却率"/>
        <xdr:cNvSpPr txBox="1"/>
      </xdr:nvSpPr>
      <xdr:spPr>
        <a:xfrm>
          <a:off x="1645294" y="619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86" name="n_4aveValue【道路】&#10;有形固定資産減価償却率"/>
        <xdr:cNvSpPr txBox="1"/>
      </xdr:nvSpPr>
      <xdr:spPr>
        <a:xfrm>
          <a:off x="851544" y="6210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145432</xdr:rowOff>
    </xdr:from>
    <xdr:ext cx="405111" cy="259045"/>
    <xdr:sp macro="" textlink="">
      <xdr:nvSpPr>
        <xdr:cNvPr id="87" name="n_1mainValue【道路】&#10;有形固定資産減価償却率"/>
        <xdr:cNvSpPr txBox="1"/>
      </xdr:nvSpPr>
      <xdr:spPr>
        <a:xfrm>
          <a:off x="3239144" y="576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8" name="n_2mainValue【道路】&#10;有形固定資産減価償却率"/>
        <xdr:cNvSpPr txBox="1"/>
      </xdr:nvSpPr>
      <xdr:spPr>
        <a:xfrm>
          <a:off x="2439044" y="57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73042</xdr:rowOff>
    </xdr:from>
    <xdr:ext cx="405111" cy="259045"/>
    <xdr:sp macro="" textlink="">
      <xdr:nvSpPr>
        <xdr:cNvPr id="89" name="n_3mainValue【道路】&#10;有形固定資産減価償却率"/>
        <xdr:cNvSpPr txBox="1"/>
      </xdr:nvSpPr>
      <xdr:spPr>
        <a:xfrm>
          <a:off x="1645294" y="569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36847</xdr:rowOff>
    </xdr:from>
    <xdr:ext cx="405111" cy="259045"/>
    <xdr:sp macro="" textlink="">
      <xdr:nvSpPr>
        <xdr:cNvPr id="90" name="n_4mainValue【道路】&#10;有形固定資産減価償却率"/>
        <xdr:cNvSpPr txBox="1"/>
      </xdr:nvSpPr>
      <xdr:spPr>
        <a:xfrm>
          <a:off x="8515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9429115" y="5410365"/>
          <a:ext cx="0" cy="1523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9467850" y="693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9359900" y="69336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9467850" y="519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9359900" y="5410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9467850" y="6547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9398000" y="66899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xdr:cNvSpPr/>
      </xdr:nvSpPr>
      <xdr:spPr>
        <a:xfrm>
          <a:off x="8636000" y="66815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xdr:cNvSpPr/>
      </xdr:nvSpPr>
      <xdr:spPr>
        <a:xfrm>
          <a:off x="7842250" y="66816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xdr:cNvSpPr/>
      </xdr:nvSpPr>
      <xdr:spPr>
        <a:xfrm>
          <a:off x="7029450" y="664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xdr:cNvSpPr/>
      </xdr:nvSpPr>
      <xdr:spPr>
        <a:xfrm>
          <a:off x="6235700" y="667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89503</xdr:rowOff>
    </xdr:from>
    <xdr:to>
      <xdr:col>55</xdr:col>
      <xdr:colOff>50800</xdr:colOff>
      <xdr:row>41</xdr:row>
      <xdr:rowOff>19653</xdr:rowOff>
    </xdr:to>
    <xdr:sp macro="" textlink="">
      <xdr:nvSpPr>
        <xdr:cNvPr id="130" name="楕円 129"/>
        <xdr:cNvSpPr/>
      </xdr:nvSpPr>
      <xdr:spPr>
        <a:xfrm>
          <a:off x="9398000" y="66998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67930</xdr:rowOff>
    </xdr:from>
    <xdr:ext cx="534377" cy="259045"/>
    <xdr:sp macro="" textlink="">
      <xdr:nvSpPr>
        <xdr:cNvPr id="131" name="【道路】&#10;一人当たり延長該当値テキスト"/>
        <xdr:cNvSpPr txBox="1"/>
      </xdr:nvSpPr>
      <xdr:spPr>
        <a:xfrm>
          <a:off x="9467850" y="667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91142</xdr:rowOff>
    </xdr:from>
    <xdr:to>
      <xdr:col>50</xdr:col>
      <xdr:colOff>165100</xdr:colOff>
      <xdr:row>41</xdr:row>
      <xdr:rowOff>21292</xdr:rowOff>
    </xdr:to>
    <xdr:sp macro="" textlink="">
      <xdr:nvSpPr>
        <xdr:cNvPr id="132" name="楕円 131"/>
        <xdr:cNvSpPr/>
      </xdr:nvSpPr>
      <xdr:spPr>
        <a:xfrm>
          <a:off x="8636000" y="67014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140303</xdr:rowOff>
    </xdr:from>
    <xdr:to>
      <xdr:col>55</xdr:col>
      <xdr:colOff>0</xdr:colOff>
      <xdr:row>40</xdr:row>
      <xdr:rowOff>141942</xdr:rowOff>
    </xdr:to>
    <xdr:cxnSp macro="">
      <xdr:nvCxnSpPr>
        <xdr:cNvPr id="133" name="直線コネクタ 132"/>
        <xdr:cNvCxnSpPr/>
      </xdr:nvCxnSpPr>
      <xdr:spPr>
        <a:xfrm flipV="1">
          <a:off x="8686800" y="6750653"/>
          <a:ext cx="742950" cy="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92113</xdr:rowOff>
    </xdr:from>
    <xdr:to>
      <xdr:col>46</xdr:col>
      <xdr:colOff>38100</xdr:colOff>
      <xdr:row>41</xdr:row>
      <xdr:rowOff>22263</xdr:rowOff>
    </xdr:to>
    <xdr:sp macro="" textlink="">
      <xdr:nvSpPr>
        <xdr:cNvPr id="134" name="楕円 133"/>
        <xdr:cNvSpPr/>
      </xdr:nvSpPr>
      <xdr:spPr>
        <a:xfrm>
          <a:off x="7842250" y="67024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141942</xdr:rowOff>
    </xdr:from>
    <xdr:to>
      <xdr:col>50</xdr:col>
      <xdr:colOff>114300</xdr:colOff>
      <xdr:row>40</xdr:row>
      <xdr:rowOff>142913</xdr:rowOff>
    </xdr:to>
    <xdr:cxnSp macro="">
      <xdr:nvCxnSpPr>
        <xdr:cNvPr id="135" name="直線コネクタ 134"/>
        <xdr:cNvCxnSpPr/>
      </xdr:nvCxnSpPr>
      <xdr:spPr>
        <a:xfrm flipV="1">
          <a:off x="7886700" y="6752292"/>
          <a:ext cx="800100" cy="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93523</xdr:rowOff>
    </xdr:from>
    <xdr:to>
      <xdr:col>41</xdr:col>
      <xdr:colOff>101600</xdr:colOff>
      <xdr:row>41</xdr:row>
      <xdr:rowOff>23673</xdr:rowOff>
    </xdr:to>
    <xdr:sp macro="" textlink="">
      <xdr:nvSpPr>
        <xdr:cNvPr id="136" name="楕円 135"/>
        <xdr:cNvSpPr/>
      </xdr:nvSpPr>
      <xdr:spPr>
        <a:xfrm>
          <a:off x="7029450" y="67038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142913</xdr:rowOff>
    </xdr:from>
    <xdr:to>
      <xdr:col>45</xdr:col>
      <xdr:colOff>177800</xdr:colOff>
      <xdr:row>40</xdr:row>
      <xdr:rowOff>144323</xdr:rowOff>
    </xdr:to>
    <xdr:cxnSp macro="">
      <xdr:nvCxnSpPr>
        <xdr:cNvPr id="137" name="直線コネクタ 136"/>
        <xdr:cNvCxnSpPr/>
      </xdr:nvCxnSpPr>
      <xdr:spPr>
        <a:xfrm flipV="1">
          <a:off x="7080250" y="6753263"/>
          <a:ext cx="80645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94704</xdr:rowOff>
    </xdr:from>
    <xdr:to>
      <xdr:col>36</xdr:col>
      <xdr:colOff>165100</xdr:colOff>
      <xdr:row>41</xdr:row>
      <xdr:rowOff>24854</xdr:rowOff>
    </xdr:to>
    <xdr:sp macro="" textlink="">
      <xdr:nvSpPr>
        <xdr:cNvPr id="138" name="楕円 137"/>
        <xdr:cNvSpPr/>
      </xdr:nvSpPr>
      <xdr:spPr>
        <a:xfrm>
          <a:off x="6235700" y="67050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144323</xdr:rowOff>
    </xdr:from>
    <xdr:to>
      <xdr:col>41</xdr:col>
      <xdr:colOff>50800</xdr:colOff>
      <xdr:row>40</xdr:row>
      <xdr:rowOff>145504</xdr:rowOff>
    </xdr:to>
    <xdr:cxnSp macro="">
      <xdr:nvCxnSpPr>
        <xdr:cNvPr id="139" name="直線コネクタ 138"/>
        <xdr:cNvCxnSpPr/>
      </xdr:nvCxnSpPr>
      <xdr:spPr>
        <a:xfrm flipV="1">
          <a:off x="6286500" y="6754673"/>
          <a:ext cx="79375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xdr:cNvSpPr txBox="1"/>
      </xdr:nvSpPr>
      <xdr:spPr>
        <a:xfrm>
          <a:off x="8425961" y="646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xdr:cNvSpPr txBox="1"/>
      </xdr:nvSpPr>
      <xdr:spPr>
        <a:xfrm>
          <a:off x="7644911" y="646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xdr:cNvSpPr txBox="1"/>
      </xdr:nvSpPr>
      <xdr:spPr>
        <a:xfrm>
          <a:off x="6851161" y="642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xdr:cNvSpPr txBox="1"/>
      </xdr:nvSpPr>
      <xdr:spPr>
        <a:xfrm>
          <a:off x="6038361" y="645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12419</xdr:rowOff>
    </xdr:from>
    <xdr:ext cx="534377" cy="259045"/>
    <xdr:sp macro="" textlink="">
      <xdr:nvSpPr>
        <xdr:cNvPr id="144" name="n_1mainValue【道路】&#10;一人当たり延長"/>
        <xdr:cNvSpPr txBox="1"/>
      </xdr:nvSpPr>
      <xdr:spPr>
        <a:xfrm>
          <a:off x="8425961" y="678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13390</xdr:rowOff>
    </xdr:from>
    <xdr:ext cx="534377" cy="259045"/>
    <xdr:sp macro="" textlink="">
      <xdr:nvSpPr>
        <xdr:cNvPr id="145" name="n_2mainValue【道路】&#10;一人当たり延長"/>
        <xdr:cNvSpPr txBox="1"/>
      </xdr:nvSpPr>
      <xdr:spPr>
        <a:xfrm>
          <a:off x="7644911" y="678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14800</xdr:rowOff>
    </xdr:from>
    <xdr:ext cx="534377" cy="259045"/>
    <xdr:sp macro="" textlink="">
      <xdr:nvSpPr>
        <xdr:cNvPr id="146" name="n_3mainValue【道路】&#10;一人当たり延長"/>
        <xdr:cNvSpPr txBox="1"/>
      </xdr:nvSpPr>
      <xdr:spPr>
        <a:xfrm>
          <a:off x="6851161" y="679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15981</xdr:rowOff>
    </xdr:from>
    <xdr:ext cx="534377" cy="259045"/>
    <xdr:sp macro="" textlink="">
      <xdr:nvSpPr>
        <xdr:cNvPr id="147" name="n_4mainValue【道路】&#10;一人当たり延長"/>
        <xdr:cNvSpPr txBox="1"/>
      </xdr:nvSpPr>
      <xdr:spPr>
        <a:xfrm>
          <a:off x="6038361" y="679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177665" y="9351010"/>
          <a:ext cx="0" cy="1066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216400" y="10421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108450" y="10417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216400" y="913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108450" y="93510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95267</xdr:rowOff>
    </xdr:from>
    <xdr:ext cx="405111" cy="259045"/>
    <xdr:sp macro="" textlink="">
      <xdr:nvSpPr>
        <xdr:cNvPr id="177" name="【橋りょう・トンネル】&#10;有形固定資産減価償却率平均値テキスト"/>
        <xdr:cNvSpPr txBox="1"/>
      </xdr:nvSpPr>
      <xdr:spPr>
        <a:xfrm>
          <a:off x="4216400" y="9842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127500" y="98640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384550" y="9877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xdr:cNvSpPr/>
      </xdr:nvSpPr>
      <xdr:spPr>
        <a:xfrm>
          <a:off x="2571750" y="98507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xdr:cNvSpPr/>
      </xdr:nvSpPr>
      <xdr:spPr>
        <a:xfrm>
          <a:off x="1778000" y="981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xdr:cNvSpPr/>
      </xdr:nvSpPr>
      <xdr:spPr>
        <a:xfrm>
          <a:off x="984250" y="9785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80645</xdr:rowOff>
    </xdr:from>
    <xdr:to>
      <xdr:col>24</xdr:col>
      <xdr:colOff>114300</xdr:colOff>
      <xdr:row>60</xdr:row>
      <xdr:rowOff>10795</xdr:rowOff>
    </xdr:to>
    <xdr:sp macro="" textlink="">
      <xdr:nvSpPr>
        <xdr:cNvPr id="188" name="楕円 187"/>
        <xdr:cNvSpPr/>
      </xdr:nvSpPr>
      <xdr:spPr>
        <a:xfrm>
          <a:off x="4127500" y="9827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103522</xdr:rowOff>
    </xdr:from>
    <xdr:ext cx="405111" cy="259045"/>
    <xdr:sp macro="" textlink="">
      <xdr:nvSpPr>
        <xdr:cNvPr id="189" name="【橋りょう・トンネル】&#10;有形固定資産減価償却率該当値テキスト"/>
        <xdr:cNvSpPr txBox="1"/>
      </xdr:nvSpPr>
      <xdr:spPr>
        <a:xfrm>
          <a:off x="4216400" y="968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48260</xdr:rowOff>
    </xdr:from>
    <xdr:to>
      <xdr:col>20</xdr:col>
      <xdr:colOff>38100</xdr:colOff>
      <xdr:row>59</xdr:row>
      <xdr:rowOff>149860</xdr:rowOff>
    </xdr:to>
    <xdr:sp macro="" textlink="">
      <xdr:nvSpPr>
        <xdr:cNvPr id="190" name="楕円 189"/>
        <xdr:cNvSpPr/>
      </xdr:nvSpPr>
      <xdr:spPr>
        <a:xfrm>
          <a:off x="3384550" y="9795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99060</xdr:rowOff>
    </xdr:from>
    <xdr:to>
      <xdr:col>24</xdr:col>
      <xdr:colOff>63500</xdr:colOff>
      <xdr:row>59</xdr:row>
      <xdr:rowOff>131445</xdr:rowOff>
    </xdr:to>
    <xdr:cxnSp macro="">
      <xdr:nvCxnSpPr>
        <xdr:cNvPr id="191" name="直線コネクタ 190"/>
        <xdr:cNvCxnSpPr/>
      </xdr:nvCxnSpPr>
      <xdr:spPr>
        <a:xfrm>
          <a:off x="3429000" y="9846310"/>
          <a:ext cx="7493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92" name="楕円 191"/>
        <xdr:cNvSpPr/>
      </xdr:nvSpPr>
      <xdr:spPr>
        <a:xfrm>
          <a:off x="2571750" y="97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99060</xdr:rowOff>
    </xdr:to>
    <xdr:cxnSp macro="">
      <xdr:nvCxnSpPr>
        <xdr:cNvPr id="193" name="直線コネクタ 192"/>
        <xdr:cNvCxnSpPr/>
      </xdr:nvCxnSpPr>
      <xdr:spPr>
        <a:xfrm>
          <a:off x="2622550" y="9815830"/>
          <a:ext cx="8064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158750</xdr:rowOff>
    </xdr:from>
    <xdr:to>
      <xdr:col>10</xdr:col>
      <xdr:colOff>165100</xdr:colOff>
      <xdr:row>59</xdr:row>
      <xdr:rowOff>88900</xdr:rowOff>
    </xdr:to>
    <xdr:sp macro="" textlink="">
      <xdr:nvSpPr>
        <xdr:cNvPr id="194" name="楕円 193"/>
        <xdr:cNvSpPr/>
      </xdr:nvSpPr>
      <xdr:spPr>
        <a:xfrm>
          <a:off x="1778000" y="9740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38100</xdr:rowOff>
    </xdr:from>
    <xdr:to>
      <xdr:col>15</xdr:col>
      <xdr:colOff>50800</xdr:colOff>
      <xdr:row>59</xdr:row>
      <xdr:rowOff>68580</xdr:rowOff>
    </xdr:to>
    <xdr:cxnSp macro="">
      <xdr:nvCxnSpPr>
        <xdr:cNvPr id="195" name="直線コネクタ 194"/>
        <xdr:cNvCxnSpPr/>
      </xdr:nvCxnSpPr>
      <xdr:spPr>
        <a:xfrm>
          <a:off x="1828800" y="9785350"/>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132080</xdr:rowOff>
    </xdr:from>
    <xdr:to>
      <xdr:col>6</xdr:col>
      <xdr:colOff>38100</xdr:colOff>
      <xdr:row>59</xdr:row>
      <xdr:rowOff>62230</xdr:rowOff>
    </xdr:to>
    <xdr:sp macro="" textlink="">
      <xdr:nvSpPr>
        <xdr:cNvPr id="196" name="楕円 195"/>
        <xdr:cNvSpPr/>
      </xdr:nvSpPr>
      <xdr:spPr>
        <a:xfrm>
          <a:off x="984250" y="9714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11430</xdr:rowOff>
    </xdr:from>
    <xdr:to>
      <xdr:col>10</xdr:col>
      <xdr:colOff>114300</xdr:colOff>
      <xdr:row>59</xdr:row>
      <xdr:rowOff>38100</xdr:rowOff>
    </xdr:to>
    <xdr:cxnSp macro="">
      <xdr:nvCxnSpPr>
        <xdr:cNvPr id="197" name="直線コネクタ 196"/>
        <xdr:cNvCxnSpPr/>
      </xdr:nvCxnSpPr>
      <xdr:spPr>
        <a:xfrm>
          <a:off x="1028700" y="9758680"/>
          <a:ext cx="8001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xdr:cNvSpPr txBox="1"/>
      </xdr:nvSpPr>
      <xdr:spPr>
        <a:xfrm>
          <a:off x="32391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xdr:cNvSpPr txBox="1"/>
      </xdr:nvSpPr>
      <xdr:spPr>
        <a:xfrm>
          <a:off x="24390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xdr:cNvSpPr txBox="1"/>
      </xdr:nvSpPr>
      <xdr:spPr>
        <a:xfrm>
          <a:off x="1645294" y="990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xdr:cNvSpPr txBox="1"/>
      </xdr:nvSpPr>
      <xdr:spPr>
        <a:xfrm>
          <a:off x="851544" y="9878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166387</xdr:rowOff>
    </xdr:from>
    <xdr:ext cx="405111" cy="259045"/>
    <xdr:sp macro="" textlink="">
      <xdr:nvSpPr>
        <xdr:cNvPr id="202" name="n_1mainValue【橋りょう・トンネル】&#10;有形固定資産減価償却率"/>
        <xdr:cNvSpPr txBox="1"/>
      </xdr:nvSpPr>
      <xdr:spPr>
        <a:xfrm>
          <a:off x="3239144" y="9583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203" name="n_2mainValue【橋りょう・トンネル】&#10;有形固定資産減価償却率"/>
        <xdr:cNvSpPr txBox="1"/>
      </xdr:nvSpPr>
      <xdr:spPr>
        <a:xfrm>
          <a:off x="2439044" y="9552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105427</xdr:rowOff>
    </xdr:from>
    <xdr:ext cx="405111" cy="259045"/>
    <xdr:sp macro="" textlink="">
      <xdr:nvSpPr>
        <xdr:cNvPr id="204" name="n_3mainValue【橋りょう・トンネル】&#10;有形固定資産減価償却率"/>
        <xdr:cNvSpPr txBox="1"/>
      </xdr:nvSpPr>
      <xdr:spPr>
        <a:xfrm>
          <a:off x="1645294" y="952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78757</xdr:rowOff>
    </xdr:from>
    <xdr:ext cx="405111" cy="259045"/>
    <xdr:sp macro="" textlink="">
      <xdr:nvSpPr>
        <xdr:cNvPr id="205" name="n_4mainValue【橋りょう・トンネル】&#10;有形固定資産減価償却率"/>
        <xdr:cNvSpPr txBox="1"/>
      </xdr:nvSpPr>
      <xdr:spPr>
        <a:xfrm>
          <a:off x="851544" y="949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9429115" y="9311800"/>
          <a:ext cx="0" cy="1250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9467850" y="10566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9359900" y="10562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9467850" y="9093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9359900" y="93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9467850" y="9937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9398000" y="100793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xdr:cNvSpPr/>
      </xdr:nvSpPr>
      <xdr:spPr>
        <a:xfrm>
          <a:off x="8636000" y="100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xdr:cNvSpPr/>
      </xdr:nvSpPr>
      <xdr:spPr>
        <a:xfrm>
          <a:off x="7842250" y="100790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xdr:cNvSpPr/>
      </xdr:nvSpPr>
      <xdr:spPr>
        <a:xfrm>
          <a:off x="7029450" y="1009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xdr:cNvSpPr/>
      </xdr:nvSpPr>
      <xdr:spPr>
        <a:xfrm>
          <a:off x="6235700" y="101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82657</xdr:rowOff>
    </xdr:from>
    <xdr:to>
      <xdr:col>55</xdr:col>
      <xdr:colOff>50800</xdr:colOff>
      <xdr:row>62</xdr:row>
      <xdr:rowOff>12807</xdr:rowOff>
    </xdr:to>
    <xdr:sp macro="" textlink="">
      <xdr:nvSpPr>
        <xdr:cNvPr id="243" name="楕円 242"/>
        <xdr:cNvSpPr/>
      </xdr:nvSpPr>
      <xdr:spPr>
        <a:xfrm>
          <a:off x="9398000" y="101601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61084</xdr:rowOff>
    </xdr:from>
    <xdr:ext cx="599010" cy="259045"/>
    <xdr:sp macro="" textlink="">
      <xdr:nvSpPr>
        <xdr:cNvPr id="244" name="【橋りょう・トンネル】&#10;一人当たり有形固定資産（償却資産）額該当値テキスト"/>
        <xdr:cNvSpPr txBox="1"/>
      </xdr:nvSpPr>
      <xdr:spPr>
        <a:xfrm>
          <a:off x="9467850" y="10138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84794</xdr:rowOff>
    </xdr:from>
    <xdr:to>
      <xdr:col>50</xdr:col>
      <xdr:colOff>165100</xdr:colOff>
      <xdr:row>62</xdr:row>
      <xdr:rowOff>14944</xdr:rowOff>
    </xdr:to>
    <xdr:sp macro="" textlink="">
      <xdr:nvSpPr>
        <xdr:cNvPr id="245" name="楕円 244"/>
        <xdr:cNvSpPr/>
      </xdr:nvSpPr>
      <xdr:spPr>
        <a:xfrm>
          <a:off x="8636000" y="101622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133457</xdr:rowOff>
    </xdr:from>
    <xdr:to>
      <xdr:col>55</xdr:col>
      <xdr:colOff>0</xdr:colOff>
      <xdr:row>61</xdr:row>
      <xdr:rowOff>135594</xdr:rowOff>
    </xdr:to>
    <xdr:cxnSp macro="">
      <xdr:nvCxnSpPr>
        <xdr:cNvPr id="246" name="直線コネクタ 245"/>
        <xdr:cNvCxnSpPr/>
      </xdr:nvCxnSpPr>
      <xdr:spPr>
        <a:xfrm flipV="1">
          <a:off x="8686800" y="10210907"/>
          <a:ext cx="742950" cy="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85921</xdr:rowOff>
    </xdr:from>
    <xdr:to>
      <xdr:col>46</xdr:col>
      <xdr:colOff>38100</xdr:colOff>
      <xdr:row>62</xdr:row>
      <xdr:rowOff>16071</xdr:rowOff>
    </xdr:to>
    <xdr:sp macro="" textlink="">
      <xdr:nvSpPr>
        <xdr:cNvPr id="247" name="楕円 246"/>
        <xdr:cNvSpPr/>
      </xdr:nvSpPr>
      <xdr:spPr>
        <a:xfrm>
          <a:off x="7842250" y="1016337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135594</xdr:rowOff>
    </xdr:from>
    <xdr:to>
      <xdr:col>50</xdr:col>
      <xdr:colOff>114300</xdr:colOff>
      <xdr:row>61</xdr:row>
      <xdr:rowOff>136721</xdr:rowOff>
    </xdr:to>
    <xdr:cxnSp macro="">
      <xdr:nvCxnSpPr>
        <xdr:cNvPr id="248" name="直線コネクタ 247"/>
        <xdr:cNvCxnSpPr/>
      </xdr:nvCxnSpPr>
      <xdr:spPr>
        <a:xfrm flipV="1">
          <a:off x="7886700" y="10213044"/>
          <a:ext cx="800100" cy="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87723</xdr:rowOff>
    </xdr:from>
    <xdr:to>
      <xdr:col>41</xdr:col>
      <xdr:colOff>101600</xdr:colOff>
      <xdr:row>62</xdr:row>
      <xdr:rowOff>17873</xdr:rowOff>
    </xdr:to>
    <xdr:sp macro="" textlink="">
      <xdr:nvSpPr>
        <xdr:cNvPr id="249" name="楕円 248"/>
        <xdr:cNvSpPr/>
      </xdr:nvSpPr>
      <xdr:spPr>
        <a:xfrm>
          <a:off x="7029450" y="101651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136721</xdr:rowOff>
    </xdr:from>
    <xdr:to>
      <xdr:col>45</xdr:col>
      <xdr:colOff>177800</xdr:colOff>
      <xdr:row>61</xdr:row>
      <xdr:rowOff>138523</xdr:rowOff>
    </xdr:to>
    <xdr:cxnSp macro="">
      <xdr:nvCxnSpPr>
        <xdr:cNvPr id="250" name="直線コネクタ 249"/>
        <xdr:cNvCxnSpPr/>
      </xdr:nvCxnSpPr>
      <xdr:spPr>
        <a:xfrm flipV="1">
          <a:off x="7080250" y="10214171"/>
          <a:ext cx="806450" cy="1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91023</xdr:rowOff>
    </xdr:from>
    <xdr:to>
      <xdr:col>36</xdr:col>
      <xdr:colOff>165100</xdr:colOff>
      <xdr:row>62</xdr:row>
      <xdr:rowOff>21173</xdr:rowOff>
    </xdr:to>
    <xdr:sp macro="" textlink="">
      <xdr:nvSpPr>
        <xdr:cNvPr id="251" name="楕円 250"/>
        <xdr:cNvSpPr/>
      </xdr:nvSpPr>
      <xdr:spPr>
        <a:xfrm>
          <a:off x="6235700" y="101684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138523</xdr:rowOff>
    </xdr:from>
    <xdr:to>
      <xdr:col>41</xdr:col>
      <xdr:colOff>50800</xdr:colOff>
      <xdr:row>61</xdr:row>
      <xdr:rowOff>141823</xdr:rowOff>
    </xdr:to>
    <xdr:cxnSp macro="">
      <xdr:nvCxnSpPr>
        <xdr:cNvPr id="252" name="直線コネクタ 251"/>
        <xdr:cNvCxnSpPr/>
      </xdr:nvCxnSpPr>
      <xdr:spPr>
        <a:xfrm flipV="1">
          <a:off x="6286500" y="10215973"/>
          <a:ext cx="79375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xdr:cNvSpPr txBox="1"/>
      </xdr:nvSpPr>
      <xdr:spPr>
        <a:xfrm>
          <a:off x="8399995" y="9869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xdr:cNvSpPr txBox="1"/>
      </xdr:nvSpPr>
      <xdr:spPr>
        <a:xfrm>
          <a:off x="7612595" y="9866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xdr:cNvSpPr txBox="1"/>
      </xdr:nvSpPr>
      <xdr:spPr>
        <a:xfrm>
          <a:off x="6818845" y="988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xdr:cNvSpPr txBox="1"/>
      </xdr:nvSpPr>
      <xdr:spPr>
        <a:xfrm>
          <a:off x="6006045" y="990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6071</xdr:rowOff>
    </xdr:from>
    <xdr:ext cx="599010" cy="259045"/>
    <xdr:sp macro="" textlink="">
      <xdr:nvSpPr>
        <xdr:cNvPr id="257" name="n_1mainValue【橋りょう・トンネル】&#10;一人当たり有形固定資産（償却資産）額"/>
        <xdr:cNvSpPr txBox="1"/>
      </xdr:nvSpPr>
      <xdr:spPr>
        <a:xfrm>
          <a:off x="8399995" y="1024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7198</xdr:rowOff>
    </xdr:from>
    <xdr:ext cx="599010" cy="259045"/>
    <xdr:sp macro="" textlink="">
      <xdr:nvSpPr>
        <xdr:cNvPr id="258" name="n_2mainValue【橋りょう・トンネル】&#10;一人当たり有形固定資産（償却資産）額"/>
        <xdr:cNvSpPr txBox="1"/>
      </xdr:nvSpPr>
      <xdr:spPr>
        <a:xfrm>
          <a:off x="7612595" y="1024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9000</xdr:rowOff>
    </xdr:from>
    <xdr:ext cx="599010" cy="259045"/>
    <xdr:sp macro="" textlink="">
      <xdr:nvSpPr>
        <xdr:cNvPr id="259" name="n_3mainValue【橋りょう・トンネル】&#10;一人当たり有形固定資産（償却資産）額"/>
        <xdr:cNvSpPr txBox="1"/>
      </xdr:nvSpPr>
      <xdr:spPr>
        <a:xfrm>
          <a:off x="6818845" y="10251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12300</xdr:rowOff>
    </xdr:from>
    <xdr:ext cx="599010" cy="259045"/>
    <xdr:sp macro="" textlink="">
      <xdr:nvSpPr>
        <xdr:cNvPr id="260" name="n_4mainValue【橋りょう・トンネル】&#10;一人当たり有形固定資産（償却資産）額"/>
        <xdr:cNvSpPr txBox="1"/>
      </xdr:nvSpPr>
      <xdr:spPr>
        <a:xfrm>
          <a:off x="6006045" y="1025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177665" y="12828995"/>
          <a:ext cx="0" cy="153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21640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1084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216400" y="126105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108450" y="128289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91" name="【公営住宅】&#10;有形固定資産減価償却率平均値テキスト"/>
        <xdr:cNvSpPr txBox="1"/>
      </xdr:nvSpPr>
      <xdr:spPr>
        <a:xfrm>
          <a:off x="4216400" y="137065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127500" y="138488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xdr:cNvSpPr/>
      </xdr:nvSpPr>
      <xdr:spPr>
        <a:xfrm>
          <a:off x="3384550" y="138308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xdr:cNvSpPr/>
      </xdr:nvSpPr>
      <xdr:spPr>
        <a:xfrm>
          <a:off x="2571750" y="137916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xdr:cNvSpPr/>
      </xdr:nvSpPr>
      <xdr:spPr>
        <a:xfrm>
          <a:off x="1778000" y="1375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xdr:cNvSpPr/>
      </xdr:nvSpPr>
      <xdr:spPr>
        <a:xfrm>
          <a:off x="984250" y="137524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6894</xdr:rowOff>
    </xdr:from>
    <xdr:to>
      <xdr:col>24</xdr:col>
      <xdr:colOff>114300</xdr:colOff>
      <xdr:row>84</xdr:row>
      <xdr:rowOff>108494</xdr:rowOff>
    </xdr:to>
    <xdr:sp macro="" textlink="">
      <xdr:nvSpPr>
        <xdr:cNvPr id="302" name="楕円 301"/>
        <xdr:cNvSpPr/>
      </xdr:nvSpPr>
      <xdr:spPr>
        <a:xfrm>
          <a:off x="4127500" y="1388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156771</xdr:rowOff>
    </xdr:from>
    <xdr:ext cx="405111" cy="259045"/>
    <xdr:sp macro="" textlink="">
      <xdr:nvSpPr>
        <xdr:cNvPr id="303" name="【公営住宅】&#10;有形固定資産減価償却率該当値テキスト"/>
        <xdr:cNvSpPr txBox="1"/>
      </xdr:nvSpPr>
      <xdr:spPr>
        <a:xfrm>
          <a:off x="4216400" y="13866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36286</xdr:rowOff>
    </xdr:from>
    <xdr:to>
      <xdr:col>20</xdr:col>
      <xdr:colOff>38100</xdr:colOff>
      <xdr:row>83</xdr:row>
      <xdr:rowOff>137886</xdr:rowOff>
    </xdr:to>
    <xdr:sp macro="" textlink="">
      <xdr:nvSpPr>
        <xdr:cNvPr id="304" name="楕円 303"/>
        <xdr:cNvSpPr/>
      </xdr:nvSpPr>
      <xdr:spPr>
        <a:xfrm>
          <a:off x="3384550" y="137459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87086</xdr:rowOff>
    </xdr:from>
    <xdr:to>
      <xdr:col>24</xdr:col>
      <xdr:colOff>63500</xdr:colOff>
      <xdr:row>84</xdr:row>
      <xdr:rowOff>57694</xdr:rowOff>
    </xdr:to>
    <xdr:cxnSp macro="">
      <xdr:nvCxnSpPr>
        <xdr:cNvPr id="305" name="直線コネクタ 304"/>
        <xdr:cNvCxnSpPr/>
      </xdr:nvCxnSpPr>
      <xdr:spPr>
        <a:xfrm>
          <a:off x="3429000" y="13796736"/>
          <a:ext cx="749300" cy="135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11793</xdr:rowOff>
    </xdr:from>
    <xdr:to>
      <xdr:col>15</xdr:col>
      <xdr:colOff>101600</xdr:colOff>
      <xdr:row>83</xdr:row>
      <xdr:rowOff>113393</xdr:rowOff>
    </xdr:to>
    <xdr:sp macro="" textlink="">
      <xdr:nvSpPr>
        <xdr:cNvPr id="306" name="楕円 305"/>
        <xdr:cNvSpPr/>
      </xdr:nvSpPr>
      <xdr:spPr>
        <a:xfrm>
          <a:off x="2571750" y="1372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62593</xdr:rowOff>
    </xdr:from>
    <xdr:to>
      <xdr:col>19</xdr:col>
      <xdr:colOff>177800</xdr:colOff>
      <xdr:row>83</xdr:row>
      <xdr:rowOff>87086</xdr:rowOff>
    </xdr:to>
    <xdr:cxnSp macro="">
      <xdr:nvCxnSpPr>
        <xdr:cNvPr id="307" name="直線コネクタ 306"/>
        <xdr:cNvCxnSpPr/>
      </xdr:nvCxnSpPr>
      <xdr:spPr>
        <a:xfrm>
          <a:off x="2622550" y="13772243"/>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158750</xdr:rowOff>
    </xdr:from>
    <xdr:to>
      <xdr:col>10</xdr:col>
      <xdr:colOff>165100</xdr:colOff>
      <xdr:row>83</xdr:row>
      <xdr:rowOff>88900</xdr:rowOff>
    </xdr:to>
    <xdr:sp macro="" textlink="">
      <xdr:nvSpPr>
        <xdr:cNvPr id="308" name="楕円 307"/>
        <xdr:cNvSpPr/>
      </xdr:nvSpPr>
      <xdr:spPr>
        <a:xfrm>
          <a:off x="1778000" y="13703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38100</xdr:rowOff>
    </xdr:from>
    <xdr:to>
      <xdr:col>15</xdr:col>
      <xdr:colOff>50800</xdr:colOff>
      <xdr:row>83</xdr:row>
      <xdr:rowOff>62593</xdr:rowOff>
    </xdr:to>
    <xdr:cxnSp macro="">
      <xdr:nvCxnSpPr>
        <xdr:cNvPr id="309" name="直線コネクタ 308"/>
        <xdr:cNvCxnSpPr/>
      </xdr:nvCxnSpPr>
      <xdr:spPr>
        <a:xfrm>
          <a:off x="1828800" y="13747750"/>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132624</xdr:rowOff>
    </xdr:from>
    <xdr:to>
      <xdr:col>6</xdr:col>
      <xdr:colOff>38100</xdr:colOff>
      <xdr:row>83</xdr:row>
      <xdr:rowOff>62774</xdr:rowOff>
    </xdr:to>
    <xdr:sp macro="" textlink="">
      <xdr:nvSpPr>
        <xdr:cNvPr id="310" name="楕円 309"/>
        <xdr:cNvSpPr/>
      </xdr:nvSpPr>
      <xdr:spPr>
        <a:xfrm>
          <a:off x="984250" y="136771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11974</xdr:rowOff>
    </xdr:from>
    <xdr:to>
      <xdr:col>10</xdr:col>
      <xdr:colOff>114300</xdr:colOff>
      <xdr:row>83</xdr:row>
      <xdr:rowOff>38100</xdr:rowOff>
    </xdr:to>
    <xdr:cxnSp macro="">
      <xdr:nvCxnSpPr>
        <xdr:cNvPr id="311" name="直線コネクタ 310"/>
        <xdr:cNvCxnSpPr/>
      </xdr:nvCxnSpPr>
      <xdr:spPr>
        <a:xfrm>
          <a:off x="1028700" y="13721624"/>
          <a:ext cx="8001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42471</xdr:rowOff>
    </xdr:from>
    <xdr:ext cx="405111" cy="259045"/>
    <xdr:sp macro="" textlink="">
      <xdr:nvSpPr>
        <xdr:cNvPr id="312" name="n_1aveValue【公営住宅】&#10;有形固定資産減価償却率"/>
        <xdr:cNvSpPr txBox="1"/>
      </xdr:nvSpPr>
      <xdr:spPr>
        <a:xfrm>
          <a:off x="3239144" y="13917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3283</xdr:rowOff>
    </xdr:from>
    <xdr:ext cx="405111" cy="259045"/>
    <xdr:sp macro="" textlink="">
      <xdr:nvSpPr>
        <xdr:cNvPr id="313" name="n_2aveValue【公営住宅】&#10;有形固定資産減価償却率"/>
        <xdr:cNvSpPr txBox="1"/>
      </xdr:nvSpPr>
      <xdr:spPr>
        <a:xfrm>
          <a:off x="2439044" y="1387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142076</xdr:rowOff>
    </xdr:from>
    <xdr:ext cx="405111" cy="259045"/>
    <xdr:sp macro="" textlink="">
      <xdr:nvSpPr>
        <xdr:cNvPr id="314" name="n_3aveValue【公営住宅】&#10;有形固定資産減価償却率"/>
        <xdr:cNvSpPr txBox="1"/>
      </xdr:nvSpPr>
      <xdr:spPr>
        <a:xfrm>
          <a:off x="1645294" y="1385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135545</xdr:rowOff>
    </xdr:from>
    <xdr:ext cx="405111" cy="259045"/>
    <xdr:sp macro="" textlink="">
      <xdr:nvSpPr>
        <xdr:cNvPr id="315" name="n_4aveValue【公営住宅】&#10;有形固定資産減価償却率"/>
        <xdr:cNvSpPr txBox="1"/>
      </xdr:nvSpPr>
      <xdr:spPr>
        <a:xfrm>
          <a:off x="851544" y="13845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154413</xdr:rowOff>
    </xdr:from>
    <xdr:ext cx="405111" cy="259045"/>
    <xdr:sp macro="" textlink="">
      <xdr:nvSpPr>
        <xdr:cNvPr id="316" name="n_1mainValue【公営住宅】&#10;有形固定資産減価償却率"/>
        <xdr:cNvSpPr txBox="1"/>
      </xdr:nvSpPr>
      <xdr:spPr>
        <a:xfrm>
          <a:off x="3239144" y="13533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129920</xdr:rowOff>
    </xdr:from>
    <xdr:ext cx="405111" cy="259045"/>
    <xdr:sp macro="" textlink="">
      <xdr:nvSpPr>
        <xdr:cNvPr id="317" name="n_2mainValue【公営住宅】&#10;有形固定資産減価償却率"/>
        <xdr:cNvSpPr txBox="1"/>
      </xdr:nvSpPr>
      <xdr:spPr>
        <a:xfrm>
          <a:off x="2439044" y="13509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105427</xdr:rowOff>
    </xdr:from>
    <xdr:ext cx="405111" cy="259045"/>
    <xdr:sp macro="" textlink="">
      <xdr:nvSpPr>
        <xdr:cNvPr id="318" name="n_3mainValue【公営住宅】&#10;有形固定資産減価償却率"/>
        <xdr:cNvSpPr txBox="1"/>
      </xdr:nvSpPr>
      <xdr:spPr>
        <a:xfrm>
          <a:off x="1645294" y="1348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79301</xdr:rowOff>
    </xdr:from>
    <xdr:ext cx="405111" cy="259045"/>
    <xdr:sp macro="" textlink="">
      <xdr:nvSpPr>
        <xdr:cNvPr id="319" name="n_4mainValue【公営住宅】&#10;有形固定資産減価償却率"/>
        <xdr:cNvSpPr txBox="1"/>
      </xdr:nvSpPr>
      <xdr:spPr>
        <a:xfrm>
          <a:off x="851544" y="1345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9429115" y="12923165"/>
          <a:ext cx="0" cy="1316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9467850" y="1424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9359900" y="1423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9467850" y="1271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9359900" y="129231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xdr:cNvSpPr txBox="1"/>
      </xdr:nvSpPr>
      <xdr:spPr>
        <a:xfrm>
          <a:off x="9467850" y="1382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9398000" y="139690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xdr:cNvSpPr/>
      </xdr:nvSpPr>
      <xdr:spPr>
        <a:xfrm>
          <a:off x="8636000" y="13961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xdr:cNvSpPr/>
      </xdr:nvSpPr>
      <xdr:spPr>
        <a:xfrm>
          <a:off x="7842250" y="139612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xdr:cNvSpPr/>
      </xdr:nvSpPr>
      <xdr:spPr>
        <a:xfrm>
          <a:off x="7029450" y="13960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xdr:cNvSpPr/>
      </xdr:nvSpPr>
      <xdr:spPr>
        <a:xfrm>
          <a:off x="6235700" y="13967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16560</xdr:rowOff>
    </xdr:from>
    <xdr:to>
      <xdr:col>55</xdr:col>
      <xdr:colOff>50800</xdr:colOff>
      <xdr:row>85</xdr:row>
      <xdr:rowOff>118160</xdr:rowOff>
    </xdr:to>
    <xdr:sp macro="" textlink="">
      <xdr:nvSpPr>
        <xdr:cNvPr id="357" name="楕円 356"/>
        <xdr:cNvSpPr/>
      </xdr:nvSpPr>
      <xdr:spPr>
        <a:xfrm>
          <a:off x="9398000" y="14056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166437</xdr:rowOff>
    </xdr:from>
    <xdr:ext cx="469744" cy="259045"/>
    <xdr:sp macro="" textlink="">
      <xdr:nvSpPr>
        <xdr:cNvPr id="358" name="【公営住宅】&#10;一人当たり面積該当値テキスト"/>
        <xdr:cNvSpPr txBox="1"/>
      </xdr:nvSpPr>
      <xdr:spPr>
        <a:xfrm>
          <a:off x="9467850" y="1404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17475</xdr:rowOff>
    </xdr:from>
    <xdr:to>
      <xdr:col>50</xdr:col>
      <xdr:colOff>165100</xdr:colOff>
      <xdr:row>85</xdr:row>
      <xdr:rowOff>119075</xdr:rowOff>
    </xdr:to>
    <xdr:sp macro="" textlink="">
      <xdr:nvSpPr>
        <xdr:cNvPr id="359" name="楕円 358"/>
        <xdr:cNvSpPr/>
      </xdr:nvSpPr>
      <xdr:spPr>
        <a:xfrm>
          <a:off x="8636000" y="1405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67360</xdr:rowOff>
    </xdr:from>
    <xdr:to>
      <xdr:col>55</xdr:col>
      <xdr:colOff>0</xdr:colOff>
      <xdr:row>85</xdr:row>
      <xdr:rowOff>68275</xdr:rowOff>
    </xdr:to>
    <xdr:cxnSp macro="">
      <xdr:nvCxnSpPr>
        <xdr:cNvPr id="360" name="直線コネクタ 359"/>
        <xdr:cNvCxnSpPr/>
      </xdr:nvCxnSpPr>
      <xdr:spPr>
        <a:xfrm flipV="1">
          <a:off x="8686800" y="14107210"/>
          <a:ext cx="74295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17475</xdr:rowOff>
    </xdr:from>
    <xdr:to>
      <xdr:col>46</xdr:col>
      <xdr:colOff>38100</xdr:colOff>
      <xdr:row>85</xdr:row>
      <xdr:rowOff>119075</xdr:rowOff>
    </xdr:to>
    <xdr:sp macro="" textlink="">
      <xdr:nvSpPr>
        <xdr:cNvPr id="361" name="楕円 360"/>
        <xdr:cNvSpPr/>
      </xdr:nvSpPr>
      <xdr:spPr>
        <a:xfrm>
          <a:off x="7842250" y="140573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68275</xdr:rowOff>
    </xdr:from>
    <xdr:to>
      <xdr:col>50</xdr:col>
      <xdr:colOff>114300</xdr:colOff>
      <xdr:row>85</xdr:row>
      <xdr:rowOff>68275</xdr:rowOff>
    </xdr:to>
    <xdr:cxnSp macro="">
      <xdr:nvCxnSpPr>
        <xdr:cNvPr id="362" name="直線コネクタ 361"/>
        <xdr:cNvCxnSpPr/>
      </xdr:nvCxnSpPr>
      <xdr:spPr>
        <a:xfrm>
          <a:off x="7886700" y="141081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17475</xdr:rowOff>
    </xdr:from>
    <xdr:to>
      <xdr:col>41</xdr:col>
      <xdr:colOff>101600</xdr:colOff>
      <xdr:row>85</xdr:row>
      <xdr:rowOff>119075</xdr:rowOff>
    </xdr:to>
    <xdr:sp macro="" textlink="">
      <xdr:nvSpPr>
        <xdr:cNvPr id="363" name="楕円 362"/>
        <xdr:cNvSpPr/>
      </xdr:nvSpPr>
      <xdr:spPr>
        <a:xfrm>
          <a:off x="7029450" y="1405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68275</xdr:rowOff>
    </xdr:from>
    <xdr:to>
      <xdr:col>45</xdr:col>
      <xdr:colOff>177800</xdr:colOff>
      <xdr:row>85</xdr:row>
      <xdr:rowOff>68275</xdr:rowOff>
    </xdr:to>
    <xdr:cxnSp macro="">
      <xdr:nvCxnSpPr>
        <xdr:cNvPr id="364" name="直線コネクタ 363"/>
        <xdr:cNvCxnSpPr/>
      </xdr:nvCxnSpPr>
      <xdr:spPr>
        <a:xfrm>
          <a:off x="7080250" y="1410812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17932</xdr:rowOff>
    </xdr:from>
    <xdr:to>
      <xdr:col>36</xdr:col>
      <xdr:colOff>165100</xdr:colOff>
      <xdr:row>85</xdr:row>
      <xdr:rowOff>119532</xdr:rowOff>
    </xdr:to>
    <xdr:sp macro="" textlink="">
      <xdr:nvSpPr>
        <xdr:cNvPr id="365" name="楕円 364"/>
        <xdr:cNvSpPr/>
      </xdr:nvSpPr>
      <xdr:spPr>
        <a:xfrm>
          <a:off x="6235700" y="1405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68275</xdr:rowOff>
    </xdr:from>
    <xdr:to>
      <xdr:col>41</xdr:col>
      <xdr:colOff>50800</xdr:colOff>
      <xdr:row>85</xdr:row>
      <xdr:rowOff>68732</xdr:rowOff>
    </xdr:to>
    <xdr:cxnSp macro="">
      <xdr:nvCxnSpPr>
        <xdr:cNvPr id="366" name="直線コネクタ 365"/>
        <xdr:cNvCxnSpPr/>
      </xdr:nvCxnSpPr>
      <xdr:spPr>
        <a:xfrm flipV="1">
          <a:off x="6286500" y="14108125"/>
          <a:ext cx="7937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33647</xdr:rowOff>
    </xdr:from>
    <xdr:ext cx="469744" cy="259045"/>
    <xdr:sp macro="" textlink="">
      <xdr:nvSpPr>
        <xdr:cNvPr id="367" name="n_1aveValue【公営住宅】&#10;一人当たり面積"/>
        <xdr:cNvSpPr txBox="1"/>
      </xdr:nvSpPr>
      <xdr:spPr>
        <a:xfrm>
          <a:off x="8458277" y="1374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33190</xdr:rowOff>
    </xdr:from>
    <xdr:ext cx="469744" cy="259045"/>
    <xdr:sp macro="" textlink="">
      <xdr:nvSpPr>
        <xdr:cNvPr id="368" name="n_2aveValue【公営住宅】&#10;一人当たり面積"/>
        <xdr:cNvSpPr txBox="1"/>
      </xdr:nvSpPr>
      <xdr:spPr>
        <a:xfrm>
          <a:off x="7677227" y="13742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32732</xdr:rowOff>
    </xdr:from>
    <xdr:ext cx="469744" cy="259045"/>
    <xdr:sp macro="" textlink="">
      <xdr:nvSpPr>
        <xdr:cNvPr id="369" name="n_3aveValue【公営住宅】&#10;一人当たり面積"/>
        <xdr:cNvSpPr txBox="1"/>
      </xdr:nvSpPr>
      <xdr:spPr>
        <a:xfrm>
          <a:off x="6864427" y="1374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39591</xdr:rowOff>
    </xdr:from>
    <xdr:ext cx="469744" cy="259045"/>
    <xdr:sp macro="" textlink="">
      <xdr:nvSpPr>
        <xdr:cNvPr id="370" name="n_4aveValue【公営住宅】&#10;一人当たり面積"/>
        <xdr:cNvSpPr txBox="1"/>
      </xdr:nvSpPr>
      <xdr:spPr>
        <a:xfrm>
          <a:off x="6070677" y="1374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110202</xdr:rowOff>
    </xdr:from>
    <xdr:ext cx="469744" cy="259045"/>
    <xdr:sp macro="" textlink="">
      <xdr:nvSpPr>
        <xdr:cNvPr id="371" name="n_1mainValue【公営住宅】&#10;一人当たり面積"/>
        <xdr:cNvSpPr txBox="1"/>
      </xdr:nvSpPr>
      <xdr:spPr>
        <a:xfrm>
          <a:off x="8458277" y="1415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110202</xdr:rowOff>
    </xdr:from>
    <xdr:ext cx="469744" cy="259045"/>
    <xdr:sp macro="" textlink="">
      <xdr:nvSpPr>
        <xdr:cNvPr id="372" name="n_2mainValue【公営住宅】&#10;一人当たり面積"/>
        <xdr:cNvSpPr txBox="1"/>
      </xdr:nvSpPr>
      <xdr:spPr>
        <a:xfrm>
          <a:off x="7677227" y="1415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110202</xdr:rowOff>
    </xdr:from>
    <xdr:ext cx="469744" cy="259045"/>
    <xdr:sp macro="" textlink="">
      <xdr:nvSpPr>
        <xdr:cNvPr id="373" name="n_3mainValue【公営住宅】&#10;一人当たり面積"/>
        <xdr:cNvSpPr txBox="1"/>
      </xdr:nvSpPr>
      <xdr:spPr>
        <a:xfrm>
          <a:off x="6864427" y="1415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110659</xdr:rowOff>
    </xdr:from>
    <xdr:ext cx="469744" cy="259045"/>
    <xdr:sp macro="" textlink="">
      <xdr:nvSpPr>
        <xdr:cNvPr id="374" name="n_4mainValue【公営住宅】&#10;一人当たり面積"/>
        <xdr:cNvSpPr txBox="1"/>
      </xdr:nvSpPr>
      <xdr:spPr>
        <a:xfrm>
          <a:off x="6070677" y="141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415" name="直線コネクタ 414"/>
        <xdr:cNvCxnSpPr/>
      </xdr:nvCxnSpPr>
      <xdr:spPr>
        <a:xfrm flipV="1">
          <a:off x="14699614" y="55956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16" name="【認定こども園・幼稚園・保育所】&#10;有形固定資産減価償却率最小値テキスト"/>
        <xdr:cNvSpPr txBox="1"/>
      </xdr:nvSpPr>
      <xdr:spPr>
        <a:xfrm>
          <a:off x="14738350" y="696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17" name="直線コネクタ 416"/>
        <xdr:cNvCxnSpPr/>
      </xdr:nvCxnSpPr>
      <xdr:spPr>
        <a:xfrm>
          <a:off x="14611350" y="6959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18" name="【認定こども園・幼稚園・保育所】&#10;有形固定資産減価償却率最大値テキスト"/>
        <xdr:cNvSpPr txBox="1"/>
      </xdr:nvSpPr>
      <xdr:spPr>
        <a:xfrm>
          <a:off x="14738350" y="53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19" name="直線コネクタ 418"/>
        <xdr:cNvCxnSpPr/>
      </xdr:nvCxnSpPr>
      <xdr:spPr>
        <a:xfrm>
          <a:off x="14611350" y="5595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420" name="【認定こども園・幼稚園・保育所】&#10;有形固定資産減価償却率平均値テキスト"/>
        <xdr:cNvSpPr txBox="1"/>
      </xdr:nvSpPr>
      <xdr:spPr>
        <a:xfrm>
          <a:off x="14738350" y="6121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21" name="フローチャート: 判断 420"/>
        <xdr:cNvSpPr/>
      </xdr:nvSpPr>
      <xdr:spPr>
        <a:xfrm>
          <a:off x="14649450" y="62699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422" name="フローチャート: 判断 421"/>
        <xdr:cNvSpPr/>
      </xdr:nvSpPr>
      <xdr:spPr>
        <a:xfrm>
          <a:off x="13887450" y="6207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423" name="フローチャート: 判断 422"/>
        <xdr:cNvSpPr/>
      </xdr:nvSpPr>
      <xdr:spPr>
        <a:xfrm>
          <a:off x="13093700" y="6222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424" name="フローチャート: 判断 423"/>
        <xdr:cNvSpPr/>
      </xdr:nvSpPr>
      <xdr:spPr>
        <a:xfrm>
          <a:off x="12299950" y="6203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425" name="フローチャート: 判断 424"/>
        <xdr:cNvSpPr/>
      </xdr:nvSpPr>
      <xdr:spPr>
        <a:xfrm>
          <a:off x="11487150" y="6197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168275</xdr:rowOff>
    </xdr:from>
    <xdr:to>
      <xdr:col>85</xdr:col>
      <xdr:colOff>177800</xdr:colOff>
      <xdr:row>38</xdr:row>
      <xdr:rowOff>98425</xdr:rowOff>
    </xdr:to>
    <xdr:sp macro="" textlink="">
      <xdr:nvSpPr>
        <xdr:cNvPr id="431" name="楕円 430"/>
        <xdr:cNvSpPr/>
      </xdr:nvSpPr>
      <xdr:spPr>
        <a:xfrm>
          <a:off x="14649450" y="627697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146702</xdr:rowOff>
    </xdr:from>
    <xdr:ext cx="405111" cy="259045"/>
    <xdr:sp macro="" textlink="">
      <xdr:nvSpPr>
        <xdr:cNvPr id="432" name="【認定こども園・幼稚園・保育所】&#10;有形固定資産減価償却率該当値テキスト"/>
        <xdr:cNvSpPr txBox="1"/>
      </xdr:nvSpPr>
      <xdr:spPr>
        <a:xfrm>
          <a:off x="14738350" y="626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145415</xdr:rowOff>
    </xdr:from>
    <xdr:to>
      <xdr:col>81</xdr:col>
      <xdr:colOff>101600</xdr:colOff>
      <xdr:row>38</xdr:row>
      <xdr:rowOff>75565</xdr:rowOff>
    </xdr:to>
    <xdr:sp macro="" textlink="">
      <xdr:nvSpPr>
        <xdr:cNvPr id="433" name="楕円 432"/>
        <xdr:cNvSpPr/>
      </xdr:nvSpPr>
      <xdr:spPr>
        <a:xfrm>
          <a:off x="13887450" y="62604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24765</xdr:rowOff>
    </xdr:from>
    <xdr:to>
      <xdr:col>85</xdr:col>
      <xdr:colOff>127000</xdr:colOff>
      <xdr:row>38</xdr:row>
      <xdr:rowOff>47625</xdr:rowOff>
    </xdr:to>
    <xdr:cxnSp macro="">
      <xdr:nvCxnSpPr>
        <xdr:cNvPr id="434" name="直線コネクタ 433"/>
        <xdr:cNvCxnSpPr/>
      </xdr:nvCxnSpPr>
      <xdr:spPr>
        <a:xfrm>
          <a:off x="13938250" y="6304915"/>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78740</xdr:rowOff>
    </xdr:from>
    <xdr:to>
      <xdr:col>76</xdr:col>
      <xdr:colOff>165100</xdr:colOff>
      <xdr:row>40</xdr:row>
      <xdr:rowOff>8890</xdr:rowOff>
    </xdr:to>
    <xdr:sp macro="" textlink="">
      <xdr:nvSpPr>
        <xdr:cNvPr id="435" name="楕円 434"/>
        <xdr:cNvSpPr/>
      </xdr:nvSpPr>
      <xdr:spPr>
        <a:xfrm>
          <a:off x="13093700" y="65239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24765</xdr:rowOff>
    </xdr:from>
    <xdr:to>
      <xdr:col>81</xdr:col>
      <xdr:colOff>50800</xdr:colOff>
      <xdr:row>39</xdr:row>
      <xdr:rowOff>129540</xdr:rowOff>
    </xdr:to>
    <xdr:cxnSp macro="">
      <xdr:nvCxnSpPr>
        <xdr:cNvPr id="436" name="直線コネクタ 435"/>
        <xdr:cNvCxnSpPr/>
      </xdr:nvCxnSpPr>
      <xdr:spPr>
        <a:xfrm flipV="1">
          <a:off x="13144500" y="6304915"/>
          <a:ext cx="793750" cy="2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50165</xdr:rowOff>
    </xdr:from>
    <xdr:to>
      <xdr:col>72</xdr:col>
      <xdr:colOff>38100</xdr:colOff>
      <xdr:row>39</xdr:row>
      <xdr:rowOff>151765</xdr:rowOff>
    </xdr:to>
    <xdr:sp macro="" textlink="">
      <xdr:nvSpPr>
        <xdr:cNvPr id="437" name="楕円 436"/>
        <xdr:cNvSpPr/>
      </xdr:nvSpPr>
      <xdr:spPr>
        <a:xfrm>
          <a:off x="12299950" y="64954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100965</xdr:rowOff>
    </xdr:from>
    <xdr:to>
      <xdr:col>76</xdr:col>
      <xdr:colOff>114300</xdr:colOff>
      <xdr:row>39</xdr:row>
      <xdr:rowOff>129540</xdr:rowOff>
    </xdr:to>
    <xdr:cxnSp macro="">
      <xdr:nvCxnSpPr>
        <xdr:cNvPr id="438" name="直線コネクタ 437"/>
        <xdr:cNvCxnSpPr/>
      </xdr:nvCxnSpPr>
      <xdr:spPr>
        <a:xfrm>
          <a:off x="12344400" y="6546215"/>
          <a:ext cx="8001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88265</xdr:rowOff>
    </xdr:from>
    <xdr:to>
      <xdr:col>67</xdr:col>
      <xdr:colOff>101600</xdr:colOff>
      <xdr:row>40</xdr:row>
      <xdr:rowOff>18415</xdr:rowOff>
    </xdr:to>
    <xdr:sp macro="" textlink="">
      <xdr:nvSpPr>
        <xdr:cNvPr id="439" name="楕円 438"/>
        <xdr:cNvSpPr/>
      </xdr:nvSpPr>
      <xdr:spPr>
        <a:xfrm>
          <a:off x="11487150" y="65335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100965</xdr:rowOff>
    </xdr:from>
    <xdr:to>
      <xdr:col>71</xdr:col>
      <xdr:colOff>177800</xdr:colOff>
      <xdr:row>39</xdr:row>
      <xdr:rowOff>139065</xdr:rowOff>
    </xdr:to>
    <xdr:cxnSp macro="">
      <xdr:nvCxnSpPr>
        <xdr:cNvPr id="440" name="直線コネクタ 439"/>
        <xdr:cNvCxnSpPr/>
      </xdr:nvCxnSpPr>
      <xdr:spPr>
        <a:xfrm flipV="1">
          <a:off x="11537950" y="654621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38752</xdr:rowOff>
    </xdr:from>
    <xdr:ext cx="405111" cy="259045"/>
    <xdr:sp macro="" textlink="">
      <xdr:nvSpPr>
        <xdr:cNvPr id="441" name="n_1aveValue【認定こども園・幼稚園・保育所】&#10;有形固定資産減価償却率"/>
        <xdr:cNvSpPr txBox="1"/>
      </xdr:nvSpPr>
      <xdr:spPr>
        <a:xfrm>
          <a:off x="1374204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53992</xdr:rowOff>
    </xdr:from>
    <xdr:ext cx="405111" cy="259045"/>
    <xdr:sp macro="" textlink="">
      <xdr:nvSpPr>
        <xdr:cNvPr id="442" name="n_2aveValue【認定こども園・幼稚園・保育所】&#10;有形固定資産減価償却率"/>
        <xdr:cNvSpPr txBox="1"/>
      </xdr:nvSpPr>
      <xdr:spPr>
        <a:xfrm>
          <a:off x="12960994" y="600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443" name="n_3aveValue【認定こども園・幼稚園・保育所】&#10;有形固定資産減価償却率"/>
        <xdr:cNvSpPr txBox="1"/>
      </xdr:nvSpPr>
      <xdr:spPr>
        <a:xfrm>
          <a:off x="1216724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444" name="n_4aveValue【認定こども園・幼稚園・保育所】&#10;有形固定資産減価償却率"/>
        <xdr:cNvSpPr txBox="1"/>
      </xdr:nvSpPr>
      <xdr:spPr>
        <a:xfrm>
          <a:off x="11354444" y="597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66692</xdr:rowOff>
    </xdr:from>
    <xdr:ext cx="405111" cy="259045"/>
    <xdr:sp macro="" textlink="">
      <xdr:nvSpPr>
        <xdr:cNvPr id="445" name="n_1mainValue【認定こども園・幼稚園・保育所】&#10;有形固定資産減価償却率"/>
        <xdr:cNvSpPr txBox="1"/>
      </xdr:nvSpPr>
      <xdr:spPr>
        <a:xfrm>
          <a:off x="13742044" y="6346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17</xdr:rowOff>
    </xdr:from>
    <xdr:ext cx="405111" cy="259045"/>
    <xdr:sp macro="" textlink="">
      <xdr:nvSpPr>
        <xdr:cNvPr id="446" name="n_2mainValue【認定こども園・幼稚園・保育所】&#10;有形固定資産減価償却率"/>
        <xdr:cNvSpPr txBox="1"/>
      </xdr:nvSpPr>
      <xdr:spPr>
        <a:xfrm>
          <a:off x="1296099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142892</xdr:rowOff>
    </xdr:from>
    <xdr:ext cx="405111" cy="259045"/>
    <xdr:sp macro="" textlink="">
      <xdr:nvSpPr>
        <xdr:cNvPr id="447" name="n_3mainValue【認定こども園・幼稚園・保育所】&#10;有形固定資産減価償却率"/>
        <xdr:cNvSpPr txBox="1"/>
      </xdr:nvSpPr>
      <xdr:spPr>
        <a:xfrm>
          <a:off x="12167244" y="658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9542</xdr:rowOff>
    </xdr:from>
    <xdr:ext cx="405111" cy="259045"/>
    <xdr:sp macro="" textlink="">
      <xdr:nvSpPr>
        <xdr:cNvPr id="448" name="n_4mainValue【認定こども園・幼稚園・保育所】&#10;有形固定資産減価償却率"/>
        <xdr:cNvSpPr txBox="1"/>
      </xdr:nvSpPr>
      <xdr:spPr>
        <a:xfrm>
          <a:off x="113544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470" name="直線コネクタ 469"/>
        <xdr:cNvCxnSpPr/>
      </xdr:nvCxnSpPr>
      <xdr:spPr>
        <a:xfrm flipV="1">
          <a:off x="19951064" y="5469128"/>
          <a:ext cx="0" cy="1398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1" name="【認定こども園・幼稚園・保育所】&#10;一人当たり面積最小値テキスト"/>
        <xdr:cNvSpPr txBox="1"/>
      </xdr:nvSpPr>
      <xdr:spPr>
        <a:xfrm>
          <a:off x="19989800" y="687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2" name="直線コネクタ 471"/>
        <xdr:cNvCxnSpPr/>
      </xdr:nvCxnSpPr>
      <xdr:spPr>
        <a:xfrm>
          <a:off x="19881850" y="68676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473" name="【認定こども園・幼稚園・保育所】&#10;一人当たり面積最大値テキスト"/>
        <xdr:cNvSpPr txBox="1"/>
      </xdr:nvSpPr>
      <xdr:spPr>
        <a:xfrm>
          <a:off x="19989800" y="525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474" name="直線コネクタ 473"/>
        <xdr:cNvCxnSpPr/>
      </xdr:nvCxnSpPr>
      <xdr:spPr>
        <a:xfrm>
          <a:off x="19881850" y="5469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475" name="【認定こども園・幼稚園・保育所】&#10;一人当たり面積平均値テキスト"/>
        <xdr:cNvSpPr txBox="1"/>
      </xdr:nvSpPr>
      <xdr:spPr>
        <a:xfrm>
          <a:off x="19989800" y="62034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476" name="フローチャート: 判断 475"/>
        <xdr:cNvSpPr/>
      </xdr:nvSpPr>
      <xdr:spPr>
        <a:xfrm>
          <a:off x="19900900" y="62250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477" name="フローチャート: 判断 476"/>
        <xdr:cNvSpPr/>
      </xdr:nvSpPr>
      <xdr:spPr>
        <a:xfrm>
          <a:off x="19157950" y="6183884"/>
          <a:ext cx="825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478" name="フローチャート: 判断 477"/>
        <xdr:cNvSpPr/>
      </xdr:nvSpPr>
      <xdr:spPr>
        <a:xfrm>
          <a:off x="18345150" y="61930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479" name="フローチャート: 判断 478"/>
        <xdr:cNvSpPr/>
      </xdr:nvSpPr>
      <xdr:spPr>
        <a:xfrm>
          <a:off x="17551400" y="61884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480" name="フローチャート: 判断 479"/>
        <xdr:cNvSpPr/>
      </xdr:nvSpPr>
      <xdr:spPr>
        <a:xfrm>
          <a:off x="16757650" y="6211316"/>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121412</xdr:rowOff>
    </xdr:from>
    <xdr:to>
      <xdr:col>116</xdr:col>
      <xdr:colOff>114300</xdr:colOff>
      <xdr:row>37</xdr:row>
      <xdr:rowOff>51562</xdr:rowOff>
    </xdr:to>
    <xdr:sp macro="" textlink="">
      <xdr:nvSpPr>
        <xdr:cNvPr id="486" name="楕円 485"/>
        <xdr:cNvSpPr/>
      </xdr:nvSpPr>
      <xdr:spPr>
        <a:xfrm>
          <a:off x="19900900" y="60713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144289</xdr:rowOff>
    </xdr:from>
    <xdr:ext cx="469744" cy="259045"/>
    <xdr:sp macro="" textlink="">
      <xdr:nvSpPr>
        <xdr:cNvPr id="487" name="【認定こども園・幼稚園・保育所】&#10;一人当たり面積該当値テキスト"/>
        <xdr:cNvSpPr txBox="1"/>
      </xdr:nvSpPr>
      <xdr:spPr>
        <a:xfrm>
          <a:off x="19989800" y="5929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254</xdr:rowOff>
    </xdr:from>
    <xdr:to>
      <xdr:col>112</xdr:col>
      <xdr:colOff>38100</xdr:colOff>
      <xdr:row>37</xdr:row>
      <xdr:rowOff>101854</xdr:rowOff>
    </xdr:to>
    <xdr:sp macro="" textlink="">
      <xdr:nvSpPr>
        <xdr:cNvPr id="488" name="楕円 487"/>
        <xdr:cNvSpPr/>
      </xdr:nvSpPr>
      <xdr:spPr>
        <a:xfrm>
          <a:off x="19157950" y="61153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762</xdr:rowOff>
    </xdr:from>
    <xdr:to>
      <xdr:col>116</xdr:col>
      <xdr:colOff>63500</xdr:colOff>
      <xdr:row>37</xdr:row>
      <xdr:rowOff>51054</xdr:rowOff>
    </xdr:to>
    <xdr:cxnSp macro="">
      <xdr:nvCxnSpPr>
        <xdr:cNvPr id="489" name="直線コネクタ 488"/>
        <xdr:cNvCxnSpPr/>
      </xdr:nvCxnSpPr>
      <xdr:spPr>
        <a:xfrm flipV="1">
          <a:off x="19202400" y="6115812"/>
          <a:ext cx="7493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254</xdr:rowOff>
    </xdr:from>
    <xdr:to>
      <xdr:col>107</xdr:col>
      <xdr:colOff>101600</xdr:colOff>
      <xdr:row>37</xdr:row>
      <xdr:rowOff>101854</xdr:rowOff>
    </xdr:to>
    <xdr:sp macro="" textlink="">
      <xdr:nvSpPr>
        <xdr:cNvPr id="490" name="楕円 489"/>
        <xdr:cNvSpPr/>
      </xdr:nvSpPr>
      <xdr:spPr>
        <a:xfrm>
          <a:off x="18345150" y="61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51054</xdr:rowOff>
    </xdr:from>
    <xdr:to>
      <xdr:col>111</xdr:col>
      <xdr:colOff>177800</xdr:colOff>
      <xdr:row>37</xdr:row>
      <xdr:rowOff>51054</xdr:rowOff>
    </xdr:to>
    <xdr:cxnSp macro="">
      <xdr:nvCxnSpPr>
        <xdr:cNvPr id="491" name="直線コネクタ 490"/>
        <xdr:cNvCxnSpPr/>
      </xdr:nvCxnSpPr>
      <xdr:spPr>
        <a:xfrm>
          <a:off x="18395950" y="616610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121412</xdr:rowOff>
    </xdr:from>
    <xdr:to>
      <xdr:col>102</xdr:col>
      <xdr:colOff>165100</xdr:colOff>
      <xdr:row>37</xdr:row>
      <xdr:rowOff>51562</xdr:rowOff>
    </xdr:to>
    <xdr:sp macro="" textlink="">
      <xdr:nvSpPr>
        <xdr:cNvPr id="492" name="楕円 491"/>
        <xdr:cNvSpPr/>
      </xdr:nvSpPr>
      <xdr:spPr>
        <a:xfrm>
          <a:off x="17551400" y="60713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762</xdr:rowOff>
    </xdr:from>
    <xdr:to>
      <xdr:col>107</xdr:col>
      <xdr:colOff>50800</xdr:colOff>
      <xdr:row>37</xdr:row>
      <xdr:rowOff>51054</xdr:rowOff>
    </xdr:to>
    <xdr:cxnSp macro="">
      <xdr:nvCxnSpPr>
        <xdr:cNvPr id="493" name="直線コネクタ 492"/>
        <xdr:cNvCxnSpPr/>
      </xdr:nvCxnSpPr>
      <xdr:spPr>
        <a:xfrm>
          <a:off x="17602200" y="6115812"/>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125984</xdr:rowOff>
    </xdr:from>
    <xdr:to>
      <xdr:col>98</xdr:col>
      <xdr:colOff>38100</xdr:colOff>
      <xdr:row>37</xdr:row>
      <xdr:rowOff>56134</xdr:rowOff>
    </xdr:to>
    <xdr:sp macro="" textlink="">
      <xdr:nvSpPr>
        <xdr:cNvPr id="494" name="楕円 493"/>
        <xdr:cNvSpPr/>
      </xdr:nvSpPr>
      <xdr:spPr>
        <a:xfrm>
          <a:off x="16757650" y="60759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762</xdr:rowOff>
    </xdr:from>
    <xdr:to>
      <xdr:col>102</xdr:col>
      <xdr:colOff>114300</xdr:colOff>
      <xdr:row>37</xdr:row>
      <xdr:rowOff>5334</xdr:rowOff>
    </xdr:to>
    <xdr:cxnSp macro="">
      <xdr:nvCxnSpPr>
        <xdr:cNvPr id="495" name="直線コネクタ 494"/>
        <xdr:cNvCxnSpPr/>
      </xdr:nvCxnSpPr>
      <xdr:spPr>
        <a:xfrm flipV="1">
          <a:off x="16802100" y="6115812"/>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161561</xdr:rowOff>
    </xdr:from>
    <xdr:ext cx="469744" cy="259045"/>
    <xdr:sp macro="" textlink="">
      <xdr:nvSpPr>
        <xdr:cNvPr id="496" name="n_1aveValue【認定こども園・幼稚園・保育所】&#10;一人当たり面積"/>
        <xdr:cNvSpPr txBox="1"/>
      </xdr:nvSpPr>
      <xdr:spPr>
        <a:xfrm>
          <a:off x="18980227"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170705</xdr:rowOff>
    </xdr:from>
    <xdr:ext cx="469744" cy="259045"/>
    <xdr:sp macro="" textlink="">
      <xdr:nvSpPr>
        <xdr:cNvPr id="497" name="n_2aveValue【認定こども園・幼稚園・保育所】&#10;一人当たり面積"/>
        <xdr:cNvSpPr txBox="1"/>
      </xdr:nvSpPr>
      <xdr:spPr>
        <a:xfrm>
          <a:off x="18180127" y="6279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166133</xdr:rowOff>
    </xdr:from>
    <xdr:ext cx="469744" cy="259045"/>
    <xdr:sp macro="" textlink="">
      <xdr:nvSpPr>
        <xdr:cNvPr id="498" name="n_3aveValue【認定こども園・幼稚園・保育所】&#10;一人当たり面積"/>
        <xdr:cNvSpPr txBox="1"/>
      </xdr:nvSpPr>
      <xdr:spPr>
        <a:xfrm>
          <a:off x="17386377" y="628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17543</xdr:rowOff>
    </xdr:from>
    <xdr:ext cx="469744" cy="259045"/>
    <xdr:sp macro="" textlink="">
      <xdr:nvSpPr>
        <xdr:cNvPr id="499" name="n_4aveValue【認定こども園・幼稚園・保育所】&#10;一人当たり面積"/>
        <xdr:cNvSpPr txBox="1"/>
      </xdr:nvSpPr>
      <xdr:spPr>
        <a:xfrm>
          <a:off x="16592627" y="629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118381</xdr:rowOff>
    </xdr:from>
    <xdr:ext cx="469744" cy="259045"/>
    <xdr:sp macro="" textlink="">
      <xdr:nvSpPr>
        <xdr:cNvPr id="500" name="n_1mainValue【認定こども園・幼稚園・保育所】&#10;一人当たり面積"/>
        <xdr:cNvSpPr txBox="1"/>
      </xdr:nvSpPr>
      <xdr:spPr>
        <a:xfrm>
          <a:off x="18980227" y="590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118381</xdr:rowOff>
    </xdr:from>
    <xdr:ext cx="469744" cy="259045"/>
    <xdr:sp macro="" textlink="">
      <xdr:nvSpPr>
        <xdr:cNvPr id="501" name="n_2mainValue【認定こども園・幼稚園・保育所】&#10;一人当たり面積"/>
        <xdr:cNvSpPr txBox="1"/>
      </xdr:nvSpPr>
      <xdr:spPr>
        <a:xfrm>
          <a:off x="18180127" y="590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68089</xdr:rowOff>
    </xdr:from>
    <xdr:ext cx="469744" cy="259045"/>
    <xdr:sp macro="" textlink="">
      <xdr:nvSpPr>
        <xdr:cNvPr id="502" name="n_3mainValue【認定こども園・幼稚園・保育所】&#10;一人当たり面積"/>
        <xdr:cNvSpPr txBox="1"/>
      </xdr:nvSpPr>
      <xdr:spPr>
        <a:xfrm>
          <a:off x="17386377" y="585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72661</xdr:rowOff>
    </xdr:from>
    <xdr:ext cx="469744" cy="259045"/>
    <xdr:sp macro="" textlink="">
      <xdr:nvSpPr>
        <xdr:cNvPr id="503" name="n_4mainValue【認定こども園・幼稚園・保育所】&#10;一人当たり面積"/>
        <xdr:cNvSpPr txBox="1"/>
      </xdr:nvSpPr>
      <xdr:spPr>
        <a:xfrm>
          <a:off x="16592627" y="5857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530" name="直線コネクタ 529"/>
        <xdr:cNvCxnSpPr/>
      </xdr:nvCxnSpPr>
      <xdr:spPr>
        <a:xfrm flipV="1">
          <a:off x="14699614" y="9310733"/>
          <a:ext cx="0" cy="141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531" name="【学校施設】&#10;有形固定資産減価償却率最小値テキスト"/>
        <xdr:cNvSpPr txBox="1"/>
      </xdr:nvSpPr>
      <xdr:spPr>
        <a:xfrm>
          <a:off x="14738350" y="10733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532" name="直線コネクタ 531"/>
        <xdr:cNvCxnSpPr/>
      </xdr:nvCxnSpPr>
      <xdr:spPr>
        <a:xfrm>
          <a:off x="14611350" y="107295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533" name="【学校施設】&#10;有形固定資産減価償却率最大値テキスト"/>
        <xdr:cNvSpPr txBox="1"/>
      </xdr:nvSpPr>
      <xdr:spPr>
        <a:xfrm>
          <a:off x="14738350" y="9092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534" name="直線コネクタ 533"/>
        <xdr:cNvCxnSpPr/>
      </xdr:nvCxnSpPr>
      <xdr:spPr>
        <a:xfrm>
          <a:off x="14611350" y="93107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35" name="【学校施設】&#10;有形固定資産減価償却率平均値テキスト"/>
        <xdr:cNvSpPr txBox="1"/>
      </xdr:nvSpPr>
      <xdr:spPr>
        <a:xfrm>
          <a:off x="14738350" y="9748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36" name="フローチャート: 判断 535"/>
        <xdr:cNvSpPr/>
      </xdr:nvSpPr>
      <xdr:spPr>
        <a:xfrm>
          <a:off x="14649450" y="98907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537" name="フローチャート: 判断 536"/>
        <xdr:cNvSpPr/>
      </xdr:nvSpPr>
      <xdr:spPr>
        <a:xfrm>
          <a:off x="13887450" y="9851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538" name="フローチャート: 判断 537"/>
        <xdr:cNvSpPr/>
      </xdr:nvSpPr>
      <xdr:spPr>
        <a:xfrm>
          <a:off x="13093700" y="98319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39" name="フローチャート: 判断 538"/>
        <xdr:cNvSpPr/>
      </xdr:nvSpPr>
      <xdr:spPr>
        <a:xfrm>
          <a:off x="12299950" y="98123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540" name="フローチャート: 判断 539"/>
        <xdr:cNvSpPr/>
      </xdr:nvSpPr>
      <xdr:spPr>
        <a:xfrm>
          <a:off x="11487150" y="978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145143</xdr:rowOff>
    </xdr:from>
    <xdr:to>
      <xdr:col>85</xdr:col>
      <xdr:colOff>177800</xdr:colOff>
      <xdr:row>61</xdr:row>
      <xdr:rowOff>75293</xdr:rowOff>
    </xdr:to>
    <xdr:sp macro="" textlink="">
      <xdr:nvSpPr>
        <xdr:cNvPr id="546" name="楕円 545"/>
        <xdr:cNvSpPr/>
      </xdr:nvSpPr>
      <xdr:spPr>
        <a:xfrm>
          <a:off x="14649450" y="100574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123570</xdr:rowOff>
    </xdr:from>
    <xdr:ext cx="405111" cy="259045"/>
    <xdr:sp macro="" textlink="">
      <xdr:nvSpPr>
        <xdr:cNvPr id="547" name="【学校施設】&#10;有形固定資産減価償却率該当値テキスト"/>
        <xdr:cNvSpPr txBox="1"/>
      </xdr:nvSpPr>
      <xdr:spPr>
        <a:xfrm>
          <a:off x="14738350"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105954</xdr:rowOff>
    </xdr:from>
    <xdr:to>
      <xdr:col>81</xdr:col>
      <xdr:colOff>101600</xdr:colOff>
      <xdr:row>61</xdr:row>
      <xdr:rowOff>36104</xdr:rowOff>
    </xdr:to>
    <xdr:sp macro="" textlink="">
      <xdr:nvSpPr>
        <xdr:cNvPr id="548" name="楕円 547"/>
        <xdr:cNvSpPr/>
      </xdr:nvSpPr>
      <xdr:spPr>
        <a:xfrm>
          <a:off x="13887450" y="100183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156754</xdr:rowOff>
    </xdr:from>
    <xdr:to>
      <xdr:col>85</xdr:col>
      <xdr:colOff>127000</xdr:colOff>
      <xdr:row>61</xdr:row>
      <xdr:rowOff>24493</xdr:rowOff>
    </xdr:to>
    <xdr:cxnSp macro="">
      <xdr:nvCxnSpPr>
        <xdr:cNvPr id="549" name="直線コネクタ 548"/>
        <xdr:cNvCxnSpPr/>
      </xdr:nvCxnSpPr>
      <xdr:spPr>
        <a:xfrm>
          <a:off x="13938250" y="10069104"/>
          <a:ext cx="762000" cy="3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135346</xdr:rowOff>
    </xdr:from>
    <xdr:to>
      <xdr:col>76</xdr:col>
      <xdr:colOff>165100</xdr:colOff>
      <xdr:row>61</xdr:row>
      <xdr:rowOff>65496</xdr:rowOff>
    </xdr:to>
    <xdr:sp macro="" textlink="">
      <xdr:nvSpPr>
        <xdr:cNvPr id="550" name="楕円 549"/>
        <xdr:cNvSpPr/>
      </xdr:nvSpPr>
      <xdr:spPr>
        <a:xfrm>
          <a:off x="13093700" y="100476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156754</xdr:rowOff>
    </xdr:from>
    <xdr:to>
      <xdr:col>81</xdr:col>
      <xdr:colOff>50800</xdr:colOff>
      <xdr:row>61</xdr:row>
      <xdr:rowOff>14696</xdr:rowOff>
    </xdr:to>
    <xdr:cxnSp macro="">
      <xdr:nvCxnSpPr>
        <xdr:cNvPr id="551" name="直線コネクタ 550"/>
        <xdr:cNvCxnSpPr/>
      </xdr:nvCxnSpPr>
      <xdr:spPr>
        <a:xfrm flipV="1">
          <a:off x="13144500" y="10069104"/>
          <a:ext cx="793750" cy="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138612</xdr:rowOff>
    </xdr:from>
    <xdr:to>
      <xdr:col>72</xdr:col>
      <xdr:colOff>38100</xdr:colOff>
      <xdr:row>61</xdr:row>
      <xdr:rowOff>68762</xdr:rowOff>
    </xdr:to>
    <xdr:sp macro="" textlink="">
      <xdr:nvSpPr>
        <xdr:cNvPr id="552" name="楕円 551"/>
        <xdr:cNvSpPr/>
      </xdr:nvSpPr>
      <xdr:spPr>
        <a:xfrm>
          <a:off x="12299950" y="100509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14696</xdr:rowOff>
    </xdr:from>
    <xdr:to>
      <xdr:col>76</xdr:col>
      <xdr:colOff>114300</xdr:colOff>
      <xdr:row>61</xdr:row>
      <xdr:rowOff>17962</xdr:rowOff>
    </xdr:to>
    <xdr:cxnSp macro="">
      <xdr:nvCxnSpPr>
        <xdr:cNvPr id="553" name="直線コネクタ 552"/>
        <xdr:cNvCxnSpPr/>
      </xdr:nvCxnSpPr>
      <xdr:spPr>
        <a:xfrm flipV="1">
          <a:off x="12344400" y="10092146"/>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132080</xdr:rowOff>
    </xdr:from>
    <xdr:to>
      <xdr:col>67</xdr:col>
      <xdr:colOff>101600</xdr:colOff>
      <xdr:row>61</xdr:row>
      <xdr:rowOff>62230</xdr:rowOff>
    </xdr:to>
    <xdr:sp macro="" textlink="">
      <xdr:nvSpPr>
        <xdr:cNvPr id="554" name="楕円 553"/>
        <xdr:cNvSpPr/>
      </xdr:nvSpPr>
      <xdr:spPr>
        <a:xfrm>
          <a:off x="11487150" y="100444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11430</xdr:rowOff>
    </xdr:from>
    <xdr:to>
      <xdr:col>71</xdr:col>
      <xdr:colOff>177800</xdr:colOff>
      <xdr:row>61</xdr:row>
      <xdr:rowOff>17962</xdr:rowOff>
    </xdr:to>
    <xdr:cxnSp macro="">
      <xdr:nvCxnSpPr>
        <xdr:cNvPr id="555" name="直線コネクタ 554"/>
        <xdr:cNvCxnSpPr/>
      </xdr:nvCxnSpPr>
      <xdr:spPr>
        <a:xfrm>
          <a:off x="11537950" y="10088880"/>
          <a:ext cx="8064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50999</xdr:rowOff>
    </xdr:from>
    <xdr:ext cx="405111" cy="259045"/>
    <xdr:sp macro="" textlink="">
      <xdr:nvSpPr>
        <xdr:cNvPr id="556" name="n_1aveValue【学校施設】&#10;有形固定資産減価償却率"/>
        <xdr:cNvSpPr txBox="1"/>
      </xdr:nvSpPr>
      <xdr:spPr>
        <a:xfrm>
          <a:off x="13742044" y="963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31404</xdr:rowOff>
    </xdr:from>
    <xdr:ext cx="405111" cy="259045"/>
    <xdr:sp macro="" textlink="">
      <xdr:nvSpPr>
        <xdr:cNvPr id="557" name="n_2aveValue【学校施設】&#10;有形固定資産減価償却率"/>
        <xdr:cNvSpPr txBox="1"/>
      </xdr:nvSpPr>
      <xdr:spPr>
        <a:xfrm>
          <a:off x="12960994" y="961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558" name="n_3aveValue【学校施設】&#10;有形固定資産減価償却率"/>
        <xdr:cNvSpPr txBox="1"/>
      </xdr:nvSpPr>
      <xdr:spPr>
        <a:xfrm>
          <a:off x="12167244" y="959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559" name="n_4aveValue【学校施設】&#10;有形固定資産減価償却率"/>
        <xdr:cNvSpPr txBox="1"/>
      </xdr:nvSpPr>
      <xdr:spPr>
        <a:xfrm>
          <a:off x="11354444" y="9570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27231</xdr:rowOff>
    </xdr:from>
    <xdr:ext cx="405111" cy="259045"/>
    <xdr:sp macro="" textlink="">
      <xdr:nvSpPr>
        <xdr:cNvPr id="560" name="n_1mainValue【学校施設】&#10;有形固定資産減価償却率"/>
        <xdr:cNvSpPr txBox="1"/>
      </xdr:nvSpPr>
      <xdr:spPr>
        <a:xfrm>
          <a:off x="13742044" y="10104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56623</xdr:rowOff>
    </xdr:from>
    <xdr:ext cx="405111" cy="259045"/>
    <xdr:sp macro="" textlink="">
      <xdr:nvSpPr>
        <xdr:cNvPr id="561" name="n_2mainValue【学校施設】&#10;有形固定資産減価償却率"/>
        <xdr:cNvSpPr txBox="1"/>
      </xdr:nvSpPr>
      <xdr:spPr>
        <a:xfrm>
          <a:off x="12960994" y="1013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59889</xdr:rowOff>
    </xdr:from>
    <xdr:ext cx="405111" cy="259045"/>
    <xdr:sp macro="" textlink="">
      <xdr:nvSpPr>
        <xdr:cNvPr id="562" name="n_3mainValue【学校施設】&#10;有形固定資産減価償却率"/>
        <xdr:cNvSpPr txBox="1"/>
      </xdr:nvSpPr>
      <xdr:spPr>
        <a:xfrm>
          <a:off x="12167244" y="10137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53357</xdr:rowOff>
    </xdr:from>
    <xdr:ext cx="405111" cy="259045"/>
    <xdr:sp macro="" textlink="">
      <xdr:nvSpPr>
        <xdr:cNvPr id="563" name="n_4mainValue【学校施設】&#10;有形固定資産減価償却率"/>
        <xdr:cNvSpPr txBox="1"/>
      </xdr:nvSpPr>
      <xdr:spPr>
        <a:xfrm>
          <a:off x="113544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9" name="テキスト ボックス 578"/>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1" name="テキスト ボックス 580"/>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3" name="テキスト ボックス 582"/>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587" name="直線コネクタ 586"/>
        <xdr:cNvCxnSpPr/>
      </xdr:nvCxnSpPr>
      <xdr:spPr>
        <a:xfrm flipV="1">
          <a:off x="19951064" y="9109101"/>
          <a:ext cx="0" cy="14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588" name="【学校施設】&#10;一人当たり面積最小値テキスト"/>
        <xdr:cNvSpPr txBox="1"/>
      </xdr:nvSpPr>
      <xdr:spPr>
        <a:xfrm>
          <a:off x="19989800" y="1057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589" name="直線コネクタ 588"/>
        <xdr:cNvCxnSpPr/>
      </xdr:nvCxnSpPr>
      <xdr:spPr>
        <a:xfrm>
          <a:off x="19881850" y="10571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590" name="【学校施設】&#10;一人当たり面積最大値テキスト"/>
        <xdr:cNvSpPr txBox="1"/>
      </xdr:nvSpPr>
      <xdr:spPr>
        <a:xfrm>
          <a:off x="19989800" y="889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591" name="直線コネクタ 590"/>
        <xdr:cNvCxnSpPr/>
      </xdr:nvCxnSpPr>
      <xdr:spPr>
        <a:xfrm>
          <a:off x="19881850" y="91091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48480</xdr:rowOff>
    </xdr:from>
    <xdr:ext cx="469744" cy="259045"/>
    <xdr:sp macro="" textlink="">
      <xdr:nvSpPr>
        <xdr:cNvPr id="592" name="【学校施設】&#10;一人当たり面積平均値テキスト"/>
        <xdr:cNvSpPr txBox="1"/>
      </xdr:nvSpPr>
      <xdr:spPr>
        <a:xfrm>
          <a:off x="19989800" y="104561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593" name="フローチャート: 判断 592"/>
        <xdr:cNvSpPr/>
      </xdr:nvSpPr>
      <xdr:spPr>
        <a:xfrm>
          <a:off x="19900900" y="104777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594" name="フローチャート: 判断 593"/>
        <xdr:cNvSpPr/>
      </xdr:nvSpPr>
      <xdr:spPr>
        <a:xfrm>
          <a:off x="19157950" y="104780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595" name="フローチャート: 判断 594"/>
        <xdr:cNvSpPr/>
      </xdr:nvSpPr>
      <xdr:spPr>
        <a:xfrm>
          <a:off x="18345150" y="104814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596" name="フローチャート: 判断 595"/>
        <xdr:cNvSpPr/>
      </xdr:nvSpPr>
      <xdr:spPr>
        <a:xfrm>
          <a:off x="17551400" y="104831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597" name="フローチャート: 判断 596"/>
        <xdr:cNvSpPr/>
      </xdr:nvSpPr>
      <xdr:spPr>
        <a:xfrm>
          <a:off x="16757650" y="10485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60681</xdr:rowOff>
    </xdr:from>
    <xdr:to>
      <xdr:col>116</xdr:col>
      <xdr:colOff>114300</xdr:colOff>
      <xdr:row>63</xdr:row>
      <xdr:rowOff>162281</xdr:rowOff>
    </xdr:to>
    <xdr:sp macro="" textlink="">
      <xdr:nvSpPr>
        <xdr:cNvPr id="603" name="楕円 602"/>
        <xdr:cNvSpPr/>
      </xdr:nvSpPr>
      <xdr:spPr>
        <a:xfrm>
          <a:off x="19900900" y="1046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20058</xdr:rowOff>
    </xdr:from>
    <xdr:ext cx="469744" cy="259045"/>
    <xdr:sp macro="" textlink="">
      <xdr:nvSpPr>
        <xdr:cNvPr id="604" name="【学校施設】&#10;一人当たり面積該当値テキスト"/>
        <xdr:cNvSpPr txBox="1"/>
      </xdr:nvSpPr>
      <xdr:spPr>
        <a:xfrm>
          <a:off x="19989800" y="10262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62205</xdr:rowOff>
    </xdr:from>
    <xdr:to>
      <xdr:col>112</xdr:col>
      <xdr:colOff>38100</xdr:colOff>
      <xdr:row>63</xdr:row>
      <xdr:rowOff>163805</xdr:rowOff>
    </xdr:to>
    <xdr:sp macro="" textlink="">
      <xdr:nvSpPr>
        <xdr:cNvPr id="605" name="楕円 604"/>
        <xdr:cNvSpPr/>
      </xdr:nvSpPr>
      <xdr:spPr>
        <a:xfrm>
          <a:off x="19157950" y="10469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111481</xdr:rowOff>
    </xdr:from>
    <xdr:to>
      <xdr:col>116</xdr:col>
      <xdr:colOff>63500</xdr:colOff>
      <xdr:row>63</xdr:row>
      <xdr:rowOff>113005</xdr:rowOff>
    </xdr:to>
    <xdr:cxnSp macro="">
      <xdr:nvCxnSpPr>
        <xdr:cNvPr id="606" name="直線コネクタ 605"/>
        <xdr:cNvCxnSpPr/>
      </xdr:nvCxnSpPr>
      <xdr:spPr>
        <a:xfrm flipV="1">
          <a:off x="19202400" y="10519131"/>
          <a:ext cx="7493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63043</xdr:rowOff>
    </xdr:from>
    <xdr:to>
      <xdr:col>107</xdr:col>
      <xdr:colOff>101600</xdr:colOff>
      <xdr:row>63</xdr:row>
      <xdr:rowOff>164643</xdr:rowOff>
    </xdr:to>
    <xdr:sp macro="" textlink="">
      <xdr:nvSpPr>
        <xdr:cNvPr id="607" name="楕円 606"/>
        <xdr:cNvSpPr/>
      </xdr:nvSpPr>
      <xdr:spPr>
        <a:xfrm>
          <a:off x="18345150" y="1047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113005</xdr:rowOff>
    </xdr:from>
    <xdr:to>
      <xdr:col>111</xdr:col>
      <xdr:colOff>177800</xdr:colOff>
      <xdr:row>63</xdr:row>
      <xdr:rowOff>113843</xdr:rowOff>
    </xdr:to>
    <xdr:cxnSp macro="">
      <xdr:nvCxnSpPr>
        <xdr:cNvPr id="608" name="直線コネクタ 607"/>
        <xdr:cNvCxnSpPr/>
      </xdr:nvCxnSpPr>
      <xdr:spPr>
        <a:xfrm flipV="1">
          <a:off x="18395950" y="10520655"/>
          <a:ext cx="80645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61595</xdr:rowOff>
    </xdr:from>
    <xdr:to>
      <xdr:col>102</xdr:col>
      <xdr:colOff>165100</xdr:colOff>
      <xdr:row>63</xdr:row>
      <xdr:rowOff>163195</xdr:rowOff>
    </xdr:to>
    <xdr:sp macro="" textlink="">
      <xdr:nvSpPr>
        <xdr:cNvPr id="609" name="楕円 608"/>
        <xdr:cNvSpPr/>
      </xdr:nvSpPr>
      <xdr:spPr>
        <a:xfrm>
          <a:off x="17551400" y="1046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112395</xdr:rowOff>
    </xdr:from>
    <xdr:to>
      <xdr:col>107</xdr:col>
      <xdr:colOff>50800</xdr:colOff>
      <xdr:row>63</xdr:row>
      <xdr:rowOff>113843</xdr:rowOff>
    </xdr:to>
    <xdr:cxnSp macro="">
      <xdr:nvCxnSpPr>
        <xdr:cNvPr id="610" name="直線コネクタ 609"/>
        <xdr:cNvCxnSpPr/>
      </xdr:nvCxnSpPr>
      <xdr:spPr>
        <a:xfrm>
          <a:off x="17602200" y="10520045"/>
          <a:ext cx="79375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59461</xdr:rowOff>
    </xdr:from>
    <xdr:to>
      <xdr:col>98</xdr:col>
      <xdr:colOff>38100</xdr:colOff>
      <xdr:row>63</xdr:row>
      <xdr:rowOff>161061</xdr:rowOff>
    </xdr:to>
    <xdr:sp macro="" textlink="">
      <xdr:nvSpPr>
        <xdr:cNvPr id="611" name="楕円 610"/>
        <xdr:cNvSpPr/>
      </xdr:nvSpPr>
      <xdr:spPr>
        <a:xfrm>
          <a:off x="16757650" y="104671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110261</xdr:rowOff>
    </xdr:from>
    <xdr:to>
      <xdr:col>102</xdr:col>
      <xdr:colOff>114300</xdr:colOff>
      <xdr:row>63</xdr:row>
      <xdr:rowOff>112395</xdr:rowOff>
    </xdr:to>
    <xdr:cxnSp macro="">
      <xdr:nvCxnSpPr>
        <xdr:cNvPr id="612" name="直線コネクタ 611"/>
        <xdr:cNvCxnSpPr/>
      </xdr:nvCxnSpPr>
      <xdr:spPr>
        <a:xfrm>
          <a:off x="16802100" y="10517911"/>
          <a:ext cx="8001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163161</xdr:rowOff>
    </xdr:from>
    <xdr:ext cx="469744" cy="259045"/>
    <xdr:sp macro="" textlink="">
      <xdr:nvSpPr>
        <xdr:cNvPr id="613" name="n_1aveValue【学校施設】&#10;一人当たり面積"/>
        <xdr:cNvSpPr txBox="1"/>
      </xdr:nvSpPr>
      <xdr:spPr>
        <a:xfrm>
          <a:off x="18980227" y="10570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166514</xdr:rowOff>
    </xdr:from>
    <xdr:ext cx="469744" cy="259045"/>
    <xdr:sp macro="" textlink="">
      <xdr:nvSpPr>
        <xdr:cNvPr id="614" name="n_2aveValue【学校施設】&#10;一人当たり面積"/>
        <xdr:cNvSpPr txBox="1"/>
      </xdr:nvSpPr>
      <xdr:spPr>
        <a:xfrm>
          <a:off x="18180127" y="1057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168191</xdr:rowOff>
    </xdr:from>
    <xdr:ext cx="469744" cy="259045"/>
    <xdr:sp macro="" textlink="">
      <xdr:nvSpPr>
        <xdr:cNvPr id="615" name="n_3aveValue【学校施設】&#10;一人当たり面積"/>
        <xdr:cNvSpPr txBox="1"/>
      </xdr:nvSpPr>
      <xdr:spPr>
        <a:xfrm>
          <a:off x="17386377" y="105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170477</xdr:rowOff>
    </xdr:from>
    <xdr:ext cx="469744" cy="259045"/>
    <xdr:sp macro="" textlink="">
      <xdr:nvSpPr>
        <xdr:cNvPr id="616" name="n_4aveValue【学校施設】&#10;一人当たり面積"/>
        <xdr:cNvSpPr txBox="1"/>
      </xdr:nvSpPr>
      <xdr:spPr>
        <a:xfrm>
          <a:off x="16592627" y="105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8882</xdr:rowOff>
    </xdr:from>
    <xdr:ext cx="469744" cy="259045"/>
    <xdr:sp macro="" textlink="">
      <xdr:nvSpPr>
        <xdr:cNvPr id="617" name="n_1mainValue【学校施設】&#10;一人当たり面積"/>
        <xdr:cNvSpPr txBox="1"/>
      </xdr:nvSpPr>
      <xdr:spPr>
        <a:xfrm>
          <a:off x="18980227" y="1025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9720</xdr:rowOff>
    </xdr:from>
    <xdr:ext cx="469744" cy="259045"/>
    <xdr:sp macro="" textlink="">
      <xdr:nvSpPr>
        <xdr:cNvPr id="618" name="n_2mainValue【学校施設】&#10;一人当たり面積"/>
        <xdr:cNvSpPr txBox="1"/>
      </xdr:nvSpPr>
      <xdr:spPr>
        <a:xfrm>
          <a:off x="18180127" y="1025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8272</xdr:rowOff>
    </xdr:from>
    <xdr:ext cx="469744" cy="259045"/>
    <xdr:sp macro="" textlink="">
      <xdr:nvSpPr>
        <xdr:cNvPr id="619" name="n_3mainValue【学校施設】&#10;一人当たり面積"/>
        <xdr:cNvSpPr txBox="1"/>
      </xdr:nvSpPr>
      <xdr:spPr>
        <a:xfrm>
          <a:off x="17386377" y="1025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6138</xdr:rowOff>
    </xdr:from>
    <xdr:ext cx="469744" cy="259045"/>
    <xdr:sp macro="" textlink="">
      <xdr:nvSpPr>
        <xdr:cNvPr id="620" name="n_4mainValue【学校施設】&#10;一人当たり面積"/>
        <xdr:cNvSpPr txBox="1"/>
      </xdr:nvSpPr>
      <xdr:spPr>
        <a:xfrm>
          <a:off x="16592627" y="1024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645" name="直線コネクタ 644"/>
        <xdr:cNvCxnSpPr/>
      </xdr:nvCxnSpPr>
      <xdr:spPr>
        <a:xfrm flipV="1">
          <a:off x="14699614" y="12971780"/>
          <a:ext cx="0" cy="1347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児童館】&#10;有形固定資産減価償却率最小値テキスト"/>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648" name="【児童館】&#10;有形固定資産減価償却率最大値テキスト"/>
        <xdr:cNvSpPr txBox="1"/>
      </xdr:nvSpPr>
      <xdr:spPr>
        <a:xfrm>
          <a:off x="14738350" y="1275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649" name="直線コネクタ 648"/>
        <xdr:cNvCxnSpPr/>
      </xdr:nvCxnSpPr>
      <xdr:spPr>
        <a:xfrm>
          <a:off x="14611350" y="12971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120666</xdr:rowOff>
    </xdr:from>
    <xdr:ext cx="405111" cy="259045"/>
    <xdr:sp macro="" textlink="">
      <xdr:nvSpPr>
        <xdr:cNvPr id="650" name="【児童館】&#10;有形固定資産減価償却率平均値テキスト"/>
        <xdr:cNvSpPr txBox="1"/>
      </xdr:nvSpPr>
      <xdr:spPr>
        <a:xfrm>
          <a:off x="14738350" y="13500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651" name="フローチャート: 判断 650"/>
        <xdr:cNvSpPr/>
      </xdr:nvSpPr>
      <xdr:spPr>
        <a:xfrm>
          <a:off x="14649450" y="136423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652" name="フローチャート: 判断 651"/>
        <xdr:cNvSpPr/>
      </xdr:nvSpPr>
      <xdr:spPr>
        <a:xfrm>
          <a:off x="13887450" y="1360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53" name="フローチャート: 判断 652"/>
        <xdr:cNvSpPr/>
      </xdr:nvSpPr>
      <xdr:spPr>
        <a:xfrm>
          <a:off x="1309370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654" name="フローチャート: 判断 653"/>
        <xdr:cNvSpPr/>
      </xdr:nvSpPr>
      <xdr:spPr>
        <a:xfrm>
          <a:off x="12299950" y="13575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655" name="フローチャート: 判断 654"/>
        <xdr:cNvSpPr/>
      </xdr:nvSpPr>
      <xdr:spPr>
        <a:xfrm>
          <a:off x="1148715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1" name="楕円 660"/>
        <xdr:cNvSpPr/>
      </xdr:nvSpPr>
      <xdr:spPr>
        <a:xfrm>
          <a:off x="14649450" y="142684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2" name="【児童館】&#10;有形固定資産減価償却率該当値テキスト"/>
        <xdr:cNvSpPr txBox="1"/>
      </xdr:nvSpPr>
      <xdr:spPr>
        <a:xfrm>
          <a:off x="14738350"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3" name="楕円 662"/>
        <xdr:cNvSpPr/>
      </xdr:nvSpPr>
      <xdr:spPr>
        <a:xfrm>
          <a:off x="138874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64" name="直線コネクタ 663"/>
        <xdr:cNvCxnSpPr/>
      </xdr:nvCxnSpPr>
      <xdr:spPr>
        <a:xfrm>
          <a:off x="13938250" y="143192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65" name="楕円 664"/>
        <xdr:cNvSpPr/>
      </xdr:nvSpPr>
      <xdr:spPr>
        <a:xfrm>
          <a:off x="1309370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66" name="直線コネクタ 665"/>
        <xdr:cNvCxnSpPr/>
      </xdr:nvCxnSpPr>
      <xdr:spPr>
        <a:xfrm>
          <a:off x="13144500" y="14319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67" name="楕円 666"/>
        <xdr:cNvSpPr/>
      </xdr:nvSpPr>
      <xdr:spPr>
        <a:xfrm>
          <a:off x="122999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68" name="直線コネクタ 667"/>
        <xdr:cNvCxnSpPr/>
      </xdr:nvCxnSpPr>
      <xdr:spPr>
        <a:xfrm>
          <a:off x="12344400" y="14319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69" name="楕円 668"/>
        <xdr:cNvSpPr/>
      </xdr:nvSpPr>
      <xdr:spPr>
        <a:xfrm>
          <a:off x="114871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70" name="直線コネクタ 669"/>
        <xdr:cNvCxnSpPr/>
      </xdr:nvCxnSpPr>
      <xdr:spPr>
        <a:xfrm>
          <a:off x="11537950" y="14319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12082</xdr:rowOff>
    </xdr:from>
    <xdr:ext cx="405111" cy="259045"/>
    <xdr:sp macro="" textlink="">
      <xdr:nvSpPr>
        <xdr:cNvPr id="671" name="n_1aveValue【児童館】&#10;有形固定資産減価償却率"/>
        <xdr:cNvSpPr txBox="1"/>
      </xdr:nvSpPr>
      <xdr:spPr>
        <a:xfrm>
          <a:off x="13742044" y="1339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164482</xdr:rowOff>
    </xdr:from>
    <xdr:ext cx="405111" cy="259045"/>
    <xdr:sp macro="" textlink="">
      <xdr:nvSpPr>
        <xdr:cNvPr id="672" name="n_2aveValue【児童館】&#10;有形固定資産減価償却率"/>
        <xdr:cNvSpPr txBox="1"/>
      </xdr:nvSpPr>
      <xdr:spPr>
        <a:xfrm>
          <a:off x="12960994" y="13378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149241</xdr:rowOff>
    </xdr:from>
    <xdr:ext cx="405111" cy="259045"/>
    <xdr:sp macro="" textlink="">
      <xdr:nvSpPr>
        <xdr:cNvPr id="673" name="n_3aveValue【児童館】&#10;有形固定資産減価償却率"/>
        <xdr:cNvSpPr txBox="1"/>
      </xdr:nvSpPr>
      <xdr:spPr>
        <a:xfrm>
          <a:off x="12167244"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124477</xdr:rowOff>
    </xdr:from>
    <xdr:ext cx="405111" cy="259045"/>
    <xdr:sp macro="" textlink="">
      <xdr:nvSpPr>
        <xdr:cNvPr id="674" name="n_4aveValue【児童館】&#10;有形固定資産減価償却率"/>
        <xdr:cNvSpPr txBox="1"/>
      </xdr:nvSpPr>
      <xdr:spPr>
        <a:xfrm>
          <a:off x="11354444"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75" name="n_1mainValue【児童館】&#10;有形固定資産減価償却率"/>
        <xdr:cNvSpPr txBox="1"/>
      </xdr:nvSpPr>
      <xdr:spPr>
        <a:xfrm>
          <a:off x="137160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76" name="n_2mainValue【児童館】&#10;有形固定資産減価償却率"/>
        <xdr:cNvSpPr txBox="1"/>
      </xdr:nvSpPr>
      <xdr:spPr>
        <a:xfrm>
          <a:off x="129286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7" name="n_3mainValue【児童館】&#10;有形固定資産減価償却率"/>
        <xdr:cNvSpPr txBox="1"/>
      </xdr:nvSpPr>
      <xdr:spPr>
        <a:xfrm>
          <a:off x="121349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78" name="n_4mainValue【児童館】&#10;有形固定資産減価償却率"/>
        <xdr:cNvSpPr txBox="1"/>
      </xdr:nvSpPr>
      <xdr:spPr>
        <a:xfrm>
          <a:off x="113221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2" name="直線コネクタ 701"/>
        <xdr:cNvCxnSpPr/>
      </xdr:nvCxnSpPr>
      <xdr:spPr>
        <a:xfrm flipV="1">
          <a:off x="19951064" y="127571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3" name="【児童館】&#10;一人当たり面積最小値テキスト"/>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4" name="直線コネクタ 703"/>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5" name="【児童館】&#10;一人当たり面積最大値テキスト"/>
        <xdr:cNvSpPr txBox="1"/>
      </xdr:nvSpPr>
      <xdr:spPr>
        <a:xfrm>
          <a:off x="19989800" y="1254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6" name="直線コネクタ 705"/>
        <xdr:cNvCxnSpPr/>
      </xdr:nvCxnSpPr>
      <xdr:spPr>
        <a:xfrm>
          <a:off x="19881850" y="12757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07" name="【児童館】&#10;一人当たり面積平均値テキスト"/>
        <xdr:cNvSpPr txBox="1"/>
      </xdr:nvSpPr>
      <xdr:spPr>
        <a:xfrm>
          <a:off x="19989800" y="13669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08" name="フローチャート: 判断 707"/>
        <xdr:cNvSpPr/>
      </xdr:nvSpPr>
      <xdr:spPr>
        <a:xfrm>
          <a:off x="1990090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9" name="フローチャート: 判断 708"/>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0" name="フローチャート: 判断 709"/>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1" name="フローチャート: 判断 710"/>
        <xdr:cNvSpPr/>
      </xdr:nvSpPr>
      <xdr:spPr>
        <a:xfrm>
          <a:off x="1755140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2" name="フローチャート: 判断 711"/>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18" name="楕円 717"/>
        <xdr:cNvSpPr/>
      </xdr:nvSpPr>
      <xdr:spPr>
        <a:xfrm>
          <a:off x="199009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19" name="【児童館】&#10;一人当たり面積該当値テキスト"/>
        <xdr:cNvSpPr txBox="1"/>
      </xdr:nvSpPr>
      <xdr:spPr>
        <a:xfrm>
          <a:off x="1998980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20" name="楕円 719"/>
        <xdr:cNvSpPr/>
      </xdr:nvSpPr>
      <xdr:spPr>
        <a:xfrm>
          <a:off x="191579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21" name="直線コネクタ 720"/>
        <xdr:cNvCxnSpPr/>
      </xdr:nvCxnSpPr>
      <xdr:spPr>
        <a:xfrm>
          <a:off x="19202400" y="14192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22" name="楕円 721"/>
        <xdr:cNvSpPr/>
      </xdr:nvSpPr>
      <xdr:spPr>
        <a:xfrm>
          <a:off x="1834515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3" name="直線コネクタ 722"/>
        <xdr:cNvCxnSpPr/>
      </xdr:nvCxnSpPr>
      <xdr:spPr>
        <a:xfrm>
          <a:off x="18395950" y="1419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4" name="楕円 723"/>
        <xdr:cNvSpPr/>
      </xdr:nvSpPr>
      <xdr:spPr>
        <a:xfrm>
          <a:off x="175514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5" name="直線コネクタ 724"/>
        <xdr:cNvCxnSpPr/>
      </xdr:nvCxnSpPr>
      <xdr:spPr>
        <a:xfrm>
          <a:off x="17602200" y="1419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726" name="楕円 725"/>
        <xdr:cNvSpPr/>
      </xdr:nvSpPr>
      <xdr:spPr>
        <a:xfrm>
          <a:off x="167576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727" name="直線コネクタ 726"/>
        <xdr:cNvCxnSpPr/>
      </xdr:nvCxnSpPr>
      <xdr:spPr>
        <a:xfrm>
          <a:off x="16802100" y="1419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8" name="n_1aveValue【児童館】&#10;一人当たり面積"/>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9" name="n_2aveValue【児童館】&#10;一人当たり面積"/>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730" name="n_3aveValue【児童館】&#10;一人当たり面積"/>
        <xdr:cNvSpPr txBox="1"/>
      </xdr:nvSpPr>
      <xdr:spPr>
        <a:xfrm>
          <a:off x="1738637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1" name="n_4aveValue【児童館】&#10;一人当たり面積"/>
        <xdr:cNvSpPr txBox="1"/>
      </xdr:nvSpPr>
      <xdr:spPr>
        <a:xfrm>
          <a:off x="165926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32" name="n_1mainValue【児童館】&#10;一人当たり面積"/>
        <xdr:cNvSpPr txBox="1"/>
      </xdr:nvSpPr>
      <xdr:spPr>
        <a:xfrm>
          <a:off x="189802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3" name="n_2mainValue【児童館】&#10;一人当たり面積"/>
        <xdr:cNvSpPr txBox="1"/>
      </xdr:nvSpPr>
      <xdr:spPr>
        <a:xfrm>
          <a:off x="181801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4" name="n_3mainValue【児童館】&#10;一人当たり面積"/>
        <xdr:cNvSpPr txBox="1"/>
      </xdr:nvSpPr>
      <xdr:spPr>
        <a:xfrm>
          <a:off x="1738637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735" name="n_4mainValue【児童館】&#10;一人当たり面積"/>
        <xdr:cNvSpPr txBox="1"/>
      </xdr:nvSpPr>
      <xdr:spPr>
        <a:xfrm>
          <a:off x="165926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8" name="テキスト ボックス 747"/>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6" name="テキスト ボックス 755"/>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8" name="テキスト ボックス 757"/>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9" name="【公民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19050</xdr:rowOff>
    </xdr:from>
    <xdr:to>
      <xdr:col>85</xdr:col>
      <xdr:colOff>126364</xdr:colOff>
      <xdr:row>108</xdr:row>
      <xdr:rowOff>83820</xdr:rowOff>
    </xdr:to>
    <xdr:cxnSp macro="">
      <xdr:nvCxnSpPr>
        <xdr:cNvPr id="760" name="直線コネクタ 759"/>
        <xdr:cNvCxnSpPr/>
      </xdr:nvCxnSpPr>
      <xdr:spPr>
        <a:xfrm flipV="1">
          <a:off x="14699614" y="167640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87647</xdr:rowOff>
    </xdr:from>
    <xdr:ext cx="405111" cy="259045"/>
    <xdr:sp macro="" textlink="">
      <xdr:nvSpPr>
        <xdr:cNvPr id="761" name="【公民館】&#10;有形固定資産減価償却率最小値テキスト"/>
        <xdr:cNvSpPr txBox="1"/>
      </xdr:nvSpPr>
      <xdr:spPr>
        <a:xfrm>
          <a:off x="14738350" y="180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83820</xdr:rowOff>
    </xdr:from>
    <xdr:to>
      <xdr:col>86</xdr:col>
      <xdr:colOff>25400</xdr:colOff>
      <xdr:row>108</xdr:row>
      <xdr:rowOff>83820</xdr:rowOff>
    </xdr:to>
    <xdr:cxnSp macro="">
      <xdr:nvCxnSpPr>
        <xdr:cNvPr id="762" name="直線コネクタ 761"/>
        <xdr:cNvCxnSpPr/>
      </xdr:nvCxnSpPr>
      <xdr:spPr>
        <a:xfrm>
          <a:off x="14611350" y="18028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137177</xdr:rowOff>
    </xdr:from>
    <xdr:ext cx="405111" cy="259045"/>
    <xdr:sp macro="" textlink="">
      <xdr:nvSpPr>
        <xdr:cNvPr id="763" name="【公民館】&#10;有形固定資産減価償却率最大値テキスト"/>
        <xdr:cNvSpPr txBox="1"/>
      </xdr:nvSpPr>
      <xdr:spPr>
        <a:xfrm>
          <a:off x="14738350" y="1653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19050</xdr:rowOff>
    </xdr:from>
    <xdr:to>
      <xdr:col>86</xdr:col>
      <xdr:colOff>25400</xdr:colOff>
      <xdr:row>101</xdr:row>
      <xdr:rowOff>19050</xdr:rowOff>
    </xdr:to>
    <xdr:cxnSp macro="">
      <xdr:nvCxnSpPr>
        <xdr:cNvPr id="764" name="直線コネクタ 763"/>
        <xdr:cNvCxnSpPr/>
      </xdr:nvCxnSpPr>
      <xdr:spPr>
        <a:xfrm>
          <a:off x="14611350" y="16764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55897</xdr:rowOff>
    </xdr:from>
    <xdr:ext cx="405111" cy="259045"/>
    <xdr:sp macro="" textlink="">
      <xdr:nvSpPr>
        <xdr:cNvPr id="765" name="【公民館】&#10;有形固定資産減価償却率平均値テキスト"/>
        <xdr:cNvSpPr txBox="1"/>
      </xdr:nvSpPr>
      <xdr:spPr>
        <a:xfrm>
          <a:off x="14738350" y="17143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766" name="フローチャート: 判断 765"/>
        <xdr:cNvSpPr/>
      </xdr:nvSpPr>
      <xdr:spPr>
        <a:xfrm>
          <a:off x="14649450" y="172923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767" name="フローチャート: 判断 766"/>
        <xdr:cNvSpPr/>
      </xdr:nvSpPr>
      <xdr:spPr>
        <a:xfrm>
          <a:off x="13887450" y="1727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153036</xdr:rowOff>
    </xdr:from>
    <xdr:to>
      <xdr:col>76</xdr:col>
      <xdr:colOff>165100</xdr:colOff>
      <xdr:row>104</xdr:row>
      <xdr:rowOff>83186</xdr:rowOff>
    </xdr:to>
    <xdr:sp macro="" textlink="">
      <xdr:nvSpPr>
        <xdr:cNvPr id="768" name="フローチャート: 判断 767"/>
        <xdr:cNvSpPr/>
      </xdr:nvSpPr>
      <xdr:spPr>
        <a:xfrm>
          <a:off x="13093700" y="1724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769" name="フローチャート: 判断 768"/>
        <xdr:cNvSpPr/>
      </xdr:nvSpPr>
      <xdr:spPr>
        <a:xfrm>
          <a:off x="12299950" y="172237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120650</xdr:rowOff>
    </xdr:from>
    <xdr:to>
      <xdr:col>67</xdr:col>
      <xdr:colOff>101600</xdr:colOff>
      <xdr:row>104</xdr:row>
      <xdr:rowOff>50800</xdr:rowOff>
    </xdr:to>
    <xdr:sp macro="" textlink="">
      <xdr:nvSpPr>
        <xdr:cNvPr id="770" name="フローチャート: 判断 769"/>
        <xdr:cNvSpPr/>
      </xdr:nvSpPr>
      <xdr:spPr>
        <a:xfrm>
          <a:off x="11487150" y="1720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164464</xdr:rowOff>
    </xdr:from>
    <xdr:to>
      <xdr:col>85</xdr:col>
      <xdr:colOff>177800</xdr:colOff>
      <xdr:row>107</xdr:row>
      <xdr:rowOff>94614</xdr:rowOff>
    </xdr:to>
    <xdr:sp macro="" textlink="">
      <xdr:nvSpPr>
        <xdr:cNvPr id="776" name="楕円 775"/>
        <xdr:cNvSpPr/>
      </xdr:nvSpPr>
      <xdr:spPr>
        <a:xfrm>
          <a:off x="14649450" y="1776666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142891</xdr:rowOff>
    </xdr:from>
    <xdr:ext cx="405111" cy="259045"/>
    <xdr:sp macro="" textlink="">
      <xdr:nvSpPr>
        <xdr:cNvPr id="777" name="【公民館】&#10;有形固定資産減価償却率該当値テキスト"/>
        <xdr:cNvSpPr txBox="1"/>
      </xdr:nvSpPr>
      <xdr:spPr>
        <a:xfrm>
          <a:off x="14738350" y="1774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135889</xdr:rowOff>
    </xdr:from>
    <xdr:to>
      <xdr:col>81</xdr:col>
      <xdr:colOff>101600</xdr:colOff>
      <xdr:row>107</xdr:row>
      <xdr:rowOff>66039</xdr:rowOff>
    </xdr:to>
    <xdr:sp macro="" textlink="">
      <xdr:nvSpPr>
        <xdr:cNvPr id="778" name="楕円 777"/>
        <xdr:cNvSpPr/>
      </xdr:nvSpPr>
      <xdr:spPr>
        <a:xfrm>
          <a:off x="13887450" y="1773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15239</xdr:rowOff>
    </xdr:from>
    <xdr:to>
      <xdr:col>85</xdr:col>
      <xdr:colOff>127000</xdr:colOff>
      <xdr:row>107</xdr:row>
      <xdr:rowOff>43814</xdr:rowOff>
    </xdr:to>
    <xdr:cxnSp macro="">
      <xdr:nvCxnSpPr>
        <xdr:cNvPr id="779" name="直線コネクタ 778"/>
        <xdr:cNvCxnSpPr/>
      </xdr:nvCxnSpPr>
      <xdr:spPr>
        <a:xfrm>
          <a:off x="13938250" y="17788889"/>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103505</xdr:rowOff>
    </xdr:from>
    <xdr:to>
      <xdr:col>76</xdr:col>
      <xdr:colOff>165100</xdr:colOff>
      <xdr:row>107</xdr:row>
      <xdr:rowOff>33655</xdr:rowOff>
    </xdr:to>
    <xdr:sp macro="" textlink="">
      <xdr:nvSpPr>
        <xdr:cNvPr id="780" name="楕円 779"/>
        <xdr:cNvSpPr/>
      </xdr:nvSpPr>
      <xdr:spPr>
        <a:xfrm>
          <a:off x="1309370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154305</xdr:rowOff>
    </xdr:from>
    <xdr:to>
      <xdr:col>81</xdr:col>
      <xdr:colOff>50800</xdr:colOff>
      <xdr:row>107</xdr:row>
      <xdr:rowOff>15239</xdr:rowOff>
    </xdr:to>
    <xdr:cxnSp macro="">
      <xdr:nvCxnSpPr>
        <xdr:cNvPr id="781" name="直線コネクタ 780"/>
        <xdr:cNvCxnSpPr/>
      </xdr:nvCxnSpPr>
      <xdr:spPr>
        <a:xfrm>
          <a:off x="13144500" y="17756505"/>
          <a:ext cx="7937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67311</xdr:rowOff>
    </xdr:from>
    <xdr:to>
      <xdr:col>72</xdr:col>
      <xdr:colOff>38100</xdr:colOff>
      <xdr:row>106</xdr:row>
      <xdr:rowOff>168911</xdr:rowOff>
    </xdr:to>
    <xdr:sp macro="" textlink="">
      <xdr:nvSpPr>
        <xdr:cNvPr id="782" name="楕円 781"/>
        <xdr:cNvSpPr/>
      </xdr:nvSpPr>
      <xdr:spPr>
        <a:xfrm>
          <a:off x="12299950" y="176695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118111</xdr:rowOff>
    </xdr:from>
    <xdr:to>
      <xdr:col>76</xdr:col>
      <xdr:colOff>114300</xdr:colOff>
      <xdr:row>106</xdr:row>
      <xdr:rowOff>154305</xdr:rowOff>
    </xdr:to>
    <xdr:cxnSp macro="">
      <xdr:nvCxnSpPr>
        <xdr:cNvPr id="783" name="直線コネクタ 782"/>
        <xdr:cNvCxnSpPr/>
      </xdr:nvCxnSpPr>
      <xdr:spPr>
        <a:xfrm>
          <a:off x="12344400" y="17720311"/>
          <a:ext cx="8001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31114</xdr:rowOff>
    </xdr:from>
    <xdr:to>
      <xdr:col>67</xdr:col>
      <xdr:colOff>101600</xdr:colOff>
      <xdr:row>106</xdr:row>
      <xdr:rowOff>132714</xdr:rowOff>
    </xdr:to>
    <xdr:sp macro="" textlink="">
      <xdr:nvSpPr>
        <xdr:cNvPr id="784" name="楕円 783"/>
        <xdr:cNvSpPr/>
      </xdr:nvSpPr>
      <xdr:spPr>
        <a:xfrm>
          <a:off x="11487150" y="1763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81914</xdr:rowOff>
    </xdr:from>
    <xdr:to>
      <xdr:col>71</xdr:col>
      <xdr:colOff>177800</xdr:colOff>
      <xdr:row>106</xdr:row>
      <xdr:rowOff>118111</xdr:rowOff>
    </xdr:to>
    <xdr:cxnSp macro="">
      <xdr:nvCxnSpPr>
        <xdr:cNvPr id="785" name="直線コネクタ 784"/>
        <xdr:cNvCxnSpPr/>
      </xdr:nvCxnSpPr>
      <xdr:spPr>
        <a:xfrm>
          <a:off x="11537950" y="17684114"/>
          <a:ext cx="80645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786" name="n_1aveValue【公民館】&#10;有形固定資産減価償却率"/>
        <xdr:cNvSpPr txBox="1"/>
      </xdr:nvSpPr>
      <xdr:spPr>
        <a:xfrm>
          <a:off x="137420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99713</xdr:rowOff>
    </xdr:from>
    <xdr:ext cx="405111" cy="259045"/>
    <xdr:sp macro="" textlink="">
      <xdr:nvSpPr>
        <xdr:cNvPr id="787" name="n_2aveValue【公民館】&#10;有形固定資産減価償却率"/>
        <xdr:cNvSpPr txBox="1"/>
      </xdr:nvSpPr>
      <xdr:spPr>
        <a:xfrm>
          <a:off x="12960994" y="1701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82566</xdr:rowOff>
    </xdr:from>
    <xdr:ext cx="405111" cy="259045"/>
    <xdr:sp macro="" textlink="">
      <xdr:nvSpPr>
        <xdr:cNvPr id="788" name="n_3aveValue【公民館】&#10;有形固定資産減価償却率"/>
        <xdr:cNvSpPr txBox="1"/>
      </xdr:nvSpPr>
      <xdr:spPr>
        <a:xfrm>
          <a:off x="12167244" y="1699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67327</xdr:rowOff>
    </xdr:from>
    <xdr:ext cx="405111" cy="259045"/>
    <xdr:sp macro="" textlink="">
      <xdr:nvSpPr>
        <xdr:cNvPr id="789" name="n_4aveValue【公民館】&#10;有形固定資産減価償却率"/>
        <xdr:cNvSpPr txBox="1"/>
      </xdr:nvSpPr>
      <xdr:spPr>
        <a:xfrm>
          <a:off x="11354444" y="1698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57166</xdr:rowOff>
    </xdr:from>
    <xdr:ext cx="405111" cy="259045"/>
    <xdr:sp macro="" textlink="">
      <xdr:nvSpPr>
        <xdr:cNvPr id="790" name="n_1mainValue【公民館】&#10;有形固定資産減価償却率"/>
        <xdr:cNvSpPr txBox="1"/>
      </xdr:nvSpPr>
      <xdr:spPr>
        <a:xfrm>
          <a:off x="13742044" y="1783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24782</xdr:rowOff>
    </xdr:from>
    <xdr:ext cx="405111" cy="259045"/>
    <xdr:sp macro="" textlink="">
      <xdr:nvSpPr>
        <xdr:cNvPr id="791" name="n_2mainValue【公民館】&#10;有形固定資産減価償却率"/>
        <xdr:cNvSpPr txBox="1"/>
      </xdr:nvSpPr>
      <xdr:spPr>
        <a:xfrm>
          <a:off x="12960994" y="177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160038</xdr:rowOff>
    </xdr:from>
    <xdr:ext cx="405111" cy="259045"/>
    <xdr:sp macro="" textlink="">
      <xdr:nvSpPr>
        <xdr:cNvPr id="792" name="n_3mainValue【公民館】&#10;有形固定資産減価償却率"/>
        <xdr:cNvSpPr txBox="1"/>
      </xdr:nvSpPr>
      <xdr:spPr>
        <a:xfrm>
          <a:off x="12167244" y="177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123841</xdr:rowOff>
    </xdr:from>
    <xdr:ext cx="405111" cy="259045"/>
    <xdr:sp macro="" textlink="">
      <xdr:nvSpPr>
        <xdr:cNvPr id="793" name="n_4mainValue【公民館】&#10;有形固定資産減価償却率"/>
        <xdr:cNvSpPr txBox="1"/>
      </xdr:nvSpPr>
      <xdr:spPr>
        <a:xfrm>
          <a:off x="1135444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4" name="直線コネクタ 803"/>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5" name="テキスト ボックス 804"/>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6" name="直線コネクタ 805"/>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7" name="テキスト ボックス 806"/>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8" name="直線コネクタ 807"/>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9" name="テキスト ボックス 808"/>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0" name="直線コネクタ 809"/>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1" name="テキスト ボックス 810"/>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62485</xdr:rowOff>
    </xdr:to>
    <xdr:cxnSp macro="">
      <xdr:nvCxnSpPr>
        <xdr:cNvPr id="815" name="直線コネクタ 814"/>
        <xdr:cNvCxnSpPr/>
      </xdr:nvCxnSpPr>
      <xdr:spPr>
        <a:xfrm flipV="1">
          <a:off x="19951064" y="166405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816" name="【公民館】&#10;一人当たり面積最小値テキスト"/>
        <xdr:cNvSpPr txBox="1"/>
      </xdr:nvSpPr>
      <xdr:spPr>
        <a:xfrm>
          <a:off x="19989800" y="180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817" name="直線コネクタ 816"/>
        <xdr:cNvCxnSpPr/>
      </xdr:nvCxnSpPr>
      <xdr:spPr>
        <a:xfrm>
          <a:off x="19881850" y="18007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8" name="【公民館】&#10;一人当たり面積最大値テキスト"/>
        <xdr:cNvSpPr txBox="1"/>
      </xdr:nvSpPr>
      <xdr:spPr>
        <a:xfrm>
          <a:off x="19989800" y="16415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9" name="直線コネクタ 818"/>
        <xdr:cNvCxnSpPr/>
      </xdr:nvCxnSpPr>
      <xdr:spPr>
        <a:xfrm>
          <a:off x="19881850" y="16640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66564</xdr:rowOff>
    </xdr:from>
    <xdr:ext cx="469744" cy="259045"/>
    <xdr:sp macro="" textlink="">
      <xdr:nvSpPr>
        <xdr:cNvPr id="820" name="【公民館】&#10;一人当たり面積平均値テキスト"/>
        <xdr:cNvSpPr txBox="1"/>
      </xdr:nvSpPr>
      <xdr:spPr>
        <a:xfrm>
          <a:off x="19989800" y="17497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43687</xdr:rowOff>
    </xdr:from>
    <xdr:to>
      <xdr:col>116</xdr:col>
      <xdr:colOff>114300</xdr:colOff>
      <xdr:row>106</xdr:row>
      <xdr:rowOff>145287</xdr:rowOff>
    </xdr:to>
    <xdr:sp macro="" textlink="">
      <xdr:nvSpPr>
        <xdr:cNvPr id="821" name="フローチャート: 判断 820"/>
        <xdr:cNvSpPr/>
      </xdr:nvSpPr>
      <xdr:spPr>
        <a:xfrm>
          <a:off x="19900900" y="1764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52832</xdr:rowOff>
    </xdr:from>
    <xdr:to>
      <xdr:col>112</xdr:col>
      <xdr:colOff>38100</xdr:colOff>
      <xdr:row>106</xdr:row>
      <xdr:rowOff>154432</xdr:rowOff>
    </xdr:to>
    <xdr:sp macro="" textlink="">
      <xdr:nvSpPr>
        <xdr:cNvPr id="822" name="フローチャート: 判断 821"/>
        <xdr:cNvSpPr/>
      </xdr:nvSpPr>
      <xdr:spPr>
        <a:xfrm>
          <a:off x="19157950" y="176550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55118</xdr:rowOff>
    </xdr:from>
    <xdr:to>
      <xdr:col>107</xdr:col>
      <xdr:colOff>101600</xdr:colOff>
      <xdr:row>106</xdr:row>
      <xdr:rowOff>156718</xdr:rowOff>
    </xdr:to>
    <xdr:sp macro="" textlink="">
      <xdr:nvSpPr>
        <xdr:cNvPr id="823" name="フローチャート: 判断 822"/>
        <xdr:cNvSpPr/>
      </xdr:nvSpPr>
      <xdr:spPr>
        <a:xfrm>
          <a:off x="1834515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80263</xdr:rowOff>
    </xdr:from>
    <xdr:to>
      <xdr:col>102</xdr:col>
      <xdr:colOff>165100</xdr:colOff>
      <xdr:row>107</xdr:row>
      <xdr:rowOff>10413</xdr:rowOff>
    </xdr:to>
    <xdr:sp macro="" textlink="">
      <xdr:nvSpPr>
        <xdr:cNvPr id="824" name="フローチャート: 判断 823"/>
        <xdr:cNvSpPr/>
      </xdr:nvSpPr>
      <xdr:spPr>
        <a:xfrm>
          <a:off x="17551400" y="17682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68835</xdr:rowOff>
    </xdr:from>
    <xdr:to>
      <xdr:col>98</xdr:col>
      <xdr:colOff>38100</xdr:colOff>
      <xdr:row>106</xdr:row>
      <xdr:rowOff>170435</xdr:rowOff>
    </xdr:to>
    <xdr:sp macro="" textlink="">
      <xdr:nvSpPr>
        <xdr:cNvPr id="825" name="フローチャート: 判断 824"/>
        <xdr:cNvSpPr/>
      </xdr:nvSpPr>
      <xdr:spPr>
        <a:xfrm>
          <a:off x="16757650" y="176710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137413</xdr:rowOff>
    </xdr:from>
    <xdr:to>
      <xdr:col>116</xdr:col>
      <xdr:colOff>114300</xdr:colOff>
      <xdr:row>107</xdr:row>
      <xdr:rowOff>67563</xdr:rowOff>
    </xdr:to>
    <xdr:sp macro="" textlink="">
      <xdr:nvSpPr>
        <xdr:cNvPr id="831" name="楕円 830"/>
        <xdr:cNvSpPr/>
      </xdr:nvSpPr>
      <xdr:spPr>
        <a:xfrm>
          <a:off x="19900900" y="1773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115840</xdr:rowOff>
    </xdr:from>
    <xdr:ext cx="469744" cy="259045"/>
    <xdr:sp macro="" textlink="">
      <xdr:nvSpPr>
        <xdr:cNvPr id="832" name="【公民館】&#10;一人当たり面積該当値テキスト"/>
        <xdr:cNvSpPr txBox="1"/>
      </xdr:nvSpPr>
      <xdr:spPr>
        <a:xfrm>
          <a:off x="19989800" y="17718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833" name="楕円 832"/>
        <xdr:cNvSpPr/>
      </xdr:nvSpPr>
      <xdr:spPr>
        <a:xfrm>
          <a:off x="19157950" y="17741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16763</xdr:rowOff>
    </xdr:from>
    <xdr:to>
      <xdr:col>116</xdr:col>
      <xdr:colOff>63500</xdr:colOff>
      <xdr:row>107</xdr:row>
      <xdr:rowOff>19050</xdr:rowOff>
    </xdr:to>
    <xdr:cxnSp macro="">
      <xdr:nvCxnSpPr>
        <xdr:cNvPr id="834" name="直線コネクタ 833"/>
        <xdr:cNvCxnSpPr/>
      </xdr:nvCxnSpPr>
      <xdr:spPr>
        <a:xfrm flipV="1">
          <a:off x="19202400" y="17790413"/>
          <a:ext cx="7493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139700</xdr:rowOff>
    </xdr:from>
    <xdr:to>
      <xdr:col>107</xdr:col>
      <xdr:colOff>101600</xdr:colOff>
      <xdr:row>107</xdr:row>
      <xdr:rowOff>69850</xdr:rowOff>
    </xdr:to>
    <xdr:sp macro="" textlink="">
      <xdr:nvSpPr>
        <xdr:cNvPr id="835" name="楕円 834"/>
        <xdr:cNvSpPr/>
      </xdr:nvSpPr>
      <xdr:spPr>
        <a:xfrm>
          <a:off x="1834515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19050</xdr:rowOff>
    </xdr:from>
    <xdr:to>
      <xdr:col>111</xdr:col>
      <xdr:colOff>177800</xdr:colOff>
      <xdr:row>107</xdr:row>
      <xdr:rowOff>19050</xdr:rowOff>
    </xdr:to>
    <xdr:cxnSp macro="">
      <xdr:nvCxnSpPr>
        <xdr:cNvPr id="836" name="直線コネクタ 835"/>
        <xdr:cNvCxnSpPr/>
      </xdr:nvCxnSpPr>
      <xdr:spPr>
        <a:xfrm>
          <a:off x="18395950" y="17792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141987</xdr:rowOff>
    </xdr:from>
    <xdr:to>
      <xdr:col>102</xdr:col>
      <xdr:colOff>165100</xdr:colOff>
      <xdr:row>107</xdr:row>
      <xdr:rowOff>72137</xdr:rowOff>
    </xdr:to>
    <xdr:sp macro="" textlink="">
      <xdr:nvSpPr>
        <xdr:cNvPr id="837" name="楕円 836"/>
        <xdr:cNvSpPr/>
      </xdr:nvSpPr>
      <xdr:spPr>
        <a:xfrm>
          <a:off x="17551400" y="1774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19050</xdr:rowOff>
    </xdr:from>
    <xdr:to>
      <xdr:col>107</xdr:col>
      <xdr:colOff>50800</xdr:colOff>
      <xdr:row>107</xdr:row>
      <xdr:rowOff>21337</xdr:rowOff>
    </xdr:to>
    <xdr:cxnSp macro="">
      <xdr:nvCxnSpPr>
        <xdr:cNvPr id="838" name="直線コネクタ 837"/>
        <xdr:cNvCxnSpPr/>
      </xdr:nvCxnSpPr>
      <xdr:spPr>
        <a:xfrm flipV="1">
          <a:off x="17602200" y="17792700"/>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141987</xdr:rowOff>
    </xdr:from>
    <xdr:to>
      <xdr:col>98</xdr:col>
      <xdr:colOff>38100</xdr:colOff>
      <xdr:row>107</xdr:row>
      <xdr:rowOff>72137</xdr:rowOff>
    </xdr:to>
    <xdr:sp macro="" textlink="">
      <xdr:nvSpPr>
        <xdr:cNvPr id="839" name="楕円 838"/>
        <xdr:cNvSpPr/>
      </xdr:nvSpPr>
      <xdr:spPr>
        <a:xfrm>
          <a:off x="16757650" y="177441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21337</xdr:rowOff>
    </xdr:from>
    <xdr:to>
      <xdr:col>102</xdr:col>
      <xdr:colOff>114300</xdr:colOff>
      <xdr:row>107</xdr:row>
      <xdr:rowOff>21337</xdr:rowOff>
    </xdr:to>
    <xdr:cxnSp macro="">
      <xdr:nvCxnSpPr>
        <xdr:cNvPr id="840" name="直線コネクタ 839"/>
        <xdr:cNvCxnSpPr/>
      </xdr:nvCxnSpPr>
      <xdr:spPr>
        <a:xfrm>
          <a:off x="16802100" y="1779498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170959</xdr:rowOff>
    </xdr:from>
    <xdr:ext cx="469744" cy="259045"/>
    <xdr:sp macro="" textlink="">
      <xdr:nvSpPr>
        <xdr:cNvPr id="841" name="n_1aveValue【公民館】&#10;一人当たり面積"/>
        <xdr:cNvSpPr txBox="1"/>
      </xdr:nvSpPr>
      <xdr:spPr>
        <a:xfrm>
          <a:off x="18980227" y="1743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1795</xdr:rowOff>
    </xdr:from>
    <xdr:ext cx="469744" cy="259045"/>
    <xdr:sp macro="" textlink="">
      <xdr:nvSpPr>
        <xdr:cNvPr id="842" name="n_2aveValue【公民館】&#10;一人当たり面積"/>
        <xdr:cNvSpPr txBox="1"/>
      </xdr:nvSpPr>
      <xdr:spPr>
        <a:xfrm>
          <a:off x="18180127" y="174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26940</xdr:rowOff>
    </xdr:from>
    <xdr:ext cx="469744" cy="259045"/>
    <xdr:sp macro="" textlink="">
      <xdr:nvSpPr>
        <xdr:cNvPr id="843" name="n_3aveValue【公民館】&#10;一人当たり面積"/>
        <xdr:cNvSpPr txBox="1"/>
      </xdr:nvSpPr>
      <xdr:spPr>
        <a:xfrm>
          <a:off x="17386377" y="1745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15512</xdr:rowOff>
    </xdr:from>
    <xdr:ext cx="469744" cy="259045"/>
    <xdr:sp macro="" textlink="">
      <xdr:nvSpPr>
        <xdr:cNvPr id="844" name="n_4aveValue【公民館】&#10;一人当たり面積"/>
        <xdr:cNvSpPr txBox="1"/>
      </xdr:nvSpPr>
      <xdr:spPr>
        <a:xfrm>
          <a:off x="16592627" y="1744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845" name="n_1mainValue【公民館】&#10;一人当たり面積"/>
        <xdr:cNvSpPr txBox="1"/>
      </xdr:nvSpPr>
      <xdr:spPr>
        <a:xfrm>
          <a:off x="189802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60977</xdr:rowOff>
    </xdr:from>
    <xdr:ext cx="469744" cy="259045"/>
    <xdr:sp macro="" textlink="">
      <xdr:nvSpPr>
        <xdr:cNvPr id="846" name="n_2mainValue【公民館】&#10;一人当たり面積"/>
        <xdr:cNvSpPr txBox="1"/>
      </xdr:nvSpPr>
      <xdr:spPr>
        <a:xfrm>
          <a:off x="181801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63264</xdr:rowOff>
    </xdr:from>
    <xdr:ext cx="469744" cy="259045"/>
    <xdr:sp macro="" textlink="">
      <xdr:nvSpPr>
        <xdr:cNvPr id="847" name="n_3mainValue【公民館】&#10;一人当たり面積"/>
        <xdr:cNvSpPr txBox="1"/>
      </xdr:nvSpPr>
      <xdr:spPr>
        <a:xfrm>
          <a:off x="17386377" y="1783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63264</xdr:rowOff>
    </xdr:from>
    <xdr:ext cx="469744" cy="259045"/>
    <xdr:sp macro="" textlink="">
      <xdr:nvSpPr>
        <xdr:cNvPr id="848" name="n_4mainValue【公民館】&#10;一人当たり面積"/>
        <xdr:cNvSpPr txBox="1"/>
      </xdr:nvSpPr>
      <xdr:spPr>
        <a:xfrm>
          <a:off x="16592627" y="1783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住宅にかかる有形固定資産減価償却率は数値の悪化がみられる。要因は市営住宅等の老朽化によるものである。また、認定こども園・幼稚園・保育所にかかる有形固定資産減価償却率は類似団体と比較してわずかに上回っているものの、近年数値が改善されている。要因は認定こども園の整備事業に取り組んでいるためである。今後は公共施設等総合管理計画に基づき、施設の老朽化対策に加えて施設の集約化や除却を計画的に進めていき、適切な維持管理に取り組んでいく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177665" y="553248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216400" y="5314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108450" y="55324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46644</xdr:rowOff>
    </xdr:from>
    <xdr:ext cx="405111" cy="259045"/>
    <xdr:sp macro="" textlink="">
      <xdr:nvSpPr>
        <xdr:cNvPr id="63" name="【図書館】&#10;有形固定資産減価償却率平均値テキスト"/>
        <xdr:cNvSpPr txBox="1"/>
      </xdr:nvSpPr>
      <xdr:spPr>
        <a:xfrm>
          <a:off x="4216400" y="5996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127500" y="613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384550" y="61306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571750" y="61092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778000" y="60798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984250" y="60569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113574</xdr:rowOff>
    </xdr:from>
    <xdr:to>
      <xdr:col>24</xdr:col>
      <xdr:colOff>114300</xdr:colOff>
      <xdr:row>38</xdr:row>
      <xdr:rowOff>43724</xdr:rowOff>
    </xdr:to>
    <xdr:sp macro="" textlink="">
      <xdr:nvSpPr>
        <xdr:cNvPr id="74" name="楕円 73"/>
        <xdr:cNvSpPr/>
      </xdr:nvSpPr>
      <xdr:spPr>
        <a:xfrm>
          <a:off x="4127500" y="62286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92001</xdr:rowOff>
    </xdr:from>
    <xdr:ext cx="405111" cy="259045"/>
    <xdr:sp macro="" textlink="">
      <xdr:nvSpPr>
        <xdr:cNvPr id="75" name="【図書館】&#10;有形固定資産減価償却率該当値テキスト"/>
        <xdr:cNvSpPr txBox="1"/>
      </xdr:nvSpPr>
      <xdr:spPr>
        <a:xfrm>
          <a:off x="4216400" y="620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77651</xdr:rowOff>
    </xdr:from>
    <xdr:to>
      <xdr:col>20</xdr:col>
      <xdr:colOff>38100</xdr:colOff>
      <xdr:row>38</xdr:row>
      <xdr:rowOff>7801</xdr:rowOff>
    </xdr:to>
    <xdr:sp macro="" textlink="">
      <xdr:nvSpPr>
        <xdr:cNvPr id="76" name="楕円 75"/>
        <xdr:cNvSpPr/>
      </xdr:nvSpPr>
      <xdr:spPr>
        <a:xfrm>
          <a:off x="3384550" y="619270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128451</xdr:rowOff>
    </xdr:from>
    <xdr:to>
      <xdr:col>24</xdr:col>
      <xdr:colOff>63500</xdr:colOff>
      <xdr:row>37</xdr:row>
      <xdr:rowOff>164374</xdr:rowOff>
    </xdr:to>
    <xdr:cxnSp macro="">
      <xdr:nvCxnSpPr>
        <xdr:cNvPr id="77" name="直線コネクタ 76"/>
        <xdr:cNvCxnSpPr/>
      </xdr:nvCxnSpPr>
      <xdr:spPr>
        <a:xfrm>
          <a:off x="3429000" y="6243501"/>
          <a:ext cx="7493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43361</xdr:rowOff>
    </xdr:from>
    <xdr:to>
      <xdr:col>15</xdr:col>
      <xdr:colOff>101600</xdr:colOff>
      <xdr:row>37</xdr:row>
      <xdr:rowOff>144961</xdr:rowOff>
    </xdr:to>
    <xdr:sp macro="" textlink="">
      <xdr:nvSpPr>
        <xdr:cNvPr id="78" name="楕円 77"/>
        <xdr:cNvSpPr/>
      </xdr:nvSpPr>
      <xdr:spPr>
        <a:xfrm>
          <a:off x="2571750" y="615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94161</xdr:rowOff>
    </xdr:from>
    <xdr:to>
      <xdr:col>19</xdr:col>
      <xdr:colOff>177800</xdr:colOff>
      <xdr:row>37</xdr:row>
      <xdr:rowOff>128451</xdr:rowOff>
    </xdr:to>
    <xdr:cxnSp macro="">
      <xdr:nvCxnSpPr>
        <xdr:cNvPr id="79" name="直線コネクタ 78"/>
        <xdr:cNvCxnSpPr/>
      </xdr:nvCxnSpPr>
      <xdr:spPr>
        <a:xfrm>
          <a:off x="2622550" y="6209211"/>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7439</xdr:rowOff>
    </xdr:from>
    <xdr:to>
      <xdr:col>10</xdr:col>
      <xdr:colOff>165100</xdr:colOff>
      <xdr:row>37</xdr:row>
      <xdr:rowOff>109039</xdr:rowOff>
    </xdr:to>
    <xdr:sp macro="" textlink="">
      <xdr:nvSpPr>
        <xdr:cNvPr id="80" name="楕円 79"/>
        <xdr:cNvSpPr/>
      </xdr:nvSpPr>
      <xdr:spPr>
        <a:xfrm>
          <a:off x="1778000" y="612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58239</xdr:rowOff>
    </xdr:from>
    <xdr:to>
      <xdr:col>15</xdr:col>
      <xdr:colOff>50800</xdr:colOff>
      <xdr:row>37</xdr:row>
      <xdr:rowOff>94161</xdr:rowOff>
    </xdr:to>
    <xdr:cxnSp macro="">
      <xdr:nvCxnSpPr>
        <xdr:cNvPr id="81" name="直線コネクタ 80"/>
        <xdr:cNvCxnSpPr/>
      </xdr:nvCxnSpPr>
      <xdr:spPr>
        <a:xfrm>
          <a:off x="1828800" y="6173289"/>
          <a:ext cx="79375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144599</xdr:rowOff>
    </xdr:from>
    <xdr:to>
      <xdr:col>6</xdr:col>
      <xdr:colOff>38100</xdr:colOff>
      <xdr:row>37</xdr:row>
      <xdr:rowOff>74749</xdr:rowOff>
    </xdr:to>
    <xdr:sp macro="" textlink="">
      <xdr:nvSpPr>
        <xdr:cNvPr id="82" name="楕円 81"/>
        <xdr:cNvSpPr/>
      </xdr:nvSpPr>
      <xdr:spPr>
        <a:xfrm>
          <a:off x="984250" y="60945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23949</xdr:rowOff>
    </xdr:from>
    <xdr:to>
      <xdr:col>10</xdr:col>
      <xdr:colOff>114300</xdr:colOff>
      <xdr:row>37</xdr:row>
      <xdr:rowOff>58239</xdr:rowOff>
    </xdr:to>
    <xdr:cxnSp macro="">
      <xdr:nvCxnSpPr>
        <xdr:cNvPr id="83" name="直線コネクタ 82"/>
        <xdr:cNvCxnSpPr/>
      </xdr:nvCxnSpPr>
      <xdr:spPr>
        <a:xfrm>
          <a:off x="1028700" y="6138999"/>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xdr:cNvSpPr txBox="1"/>
      </xdr:nvSpPr>
      <xdr:spPr>
        <a:xfrm>
          <a:off x="3239144" y="5918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105971</xdr:rowOff>
    </xdr:from>
    <xdr:ext cx="405111" cy="259045"/>
    <xdr:sp macro="" textlink="">
      <xdr:nvSpPr>
        <xdr:cNvPr id="85" name="n_2aveValue【図書館】&#10;有形固定資産減価償却率"/>
        <xdr:cNvSpPr txBox="1"/>
      </xdr:nvSpPr>
      <xdr:spPr>
        <a:xfrm>
          <a:off x="2439044" y="5890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xdr:cNvSpPr txBox="1"/>
      </xdr:nvSpPr>
      <xdr:spPr>
        <a:xfrm>
          <a:off x="1645294"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53720</xdr:rowOff>
    </xdr:from>
    <xdr:ext cx="405111" cy="259045"/>
    <xdr:sp macro="" textlink="">
      <xdr:nvSpPr>
        <xdr:cNvPr id="87" name="n_4aveValue【図書館】&#10;有形固定資産減価償却率"/>
        <xdr:cNvSpPr txBox="1"/>
      </xdr:nvSpPr>
      <xdr:spPr>
        <a:xfrm>
          <a:off x="851544" y="5838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170378</xdr:rowOff>
    </xdr:from>
    <xdr:ext cx="405111" cy="259045"/>
    <xdr:sp macro="" textlink="">
      <xdr:nvSpPr>
        <xdr:cNvPr id="88" name="n_1mainValue【図書館】&#10;有形固定資産減価償却率"/>
        <xdr:cNvSpPr txBox="1"/>
      </xdr:nvSpPr>
      <xdr:spPr>
        <a:xfrm>
          <a:off x="3239144" y="6279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136089</xdr:rowOff>
    </xdr:from>
    <xdr:ext cx="405111" cy="259045"/>
    <xdr:sp macro="" textlink="">
      <xdr:nvSpPr>
        <xdr:cNvPr id="89" name="n_2mainValue【図書館】&#10;有形固定資産減価償却率"/>
        <xdr:cNvSpPr txBox="1"/>
      </xdr:nvSpPr>
      <xdr:spPr>
        <a:xfrm>
          <a:off x="2439044" y="6251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100166</xdr:rowOff>
    </xdr:from>
    <xdr:ext cx="405111" cy="259045"/>
    <xdr:sp macro="" textlink="">
      <xdr:nvSpPr>
        <xdr:cNvPr id="90" name="n_3mainValue【図書館】&#10;有形固定資産減価償却率"/>
        <xdr:cNvSpPr txBox="1"/>
      </xdr:nvSpPr>
      <xdr:spPr>
        <a:xfrm>
          <a:off x="1645294" y="621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65876</xdr:rowOff>
    </xdr:from>
    <xdr:ext cx="405111" cy="259045"/>
    <xdr:sp macro="" textlink="">
      <xdr:nvSpPr>
        <xdr:cNvPr id="91" name="n_4mainValue【図書館】&#10;有形固定資産減価償却率"/>
        <xdr:cNvSpPr txBox="1"/>
      </xdr:nvSpPr>
      <xdr:spPr>
        <a:xfrm>
          <a:off x="851544" y="618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9429115" y="563245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9467850" y="54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9359900" y="5632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9467850" y="6322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939800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784225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xdr:cNvSpPr/>
      </xdr:nvSpPr>
      <xdr:spPr>
        <a:xfrm>
          <a:off x="702945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2357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114300</xdr:rowOff>
    </xdr:from>
    <xdr:to>
      <xdr:col>55</xdr:col>
      <xdr:colOff>50800</xdr:colOff>
      <xdr:row>35</xdr:row>
      <xdr:rowOff>44450</xdr:rowOff>
    </xdr:to>
    <xdr:sp macro="" textlink="">
      <xdr:nvSpPr>
        <xdr:cNvPr id="131" name="楕円 130"/>
        <xdr:cNvSpPr/>
      </xdr:nvSpPr>
      <xdr:spPr>
        <a:xfrm>
          <a:off x="9398000" y="5734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137177</xdr:rowOff>
    </xdr:from>
    <xdr:ext cx="469744" cy="259045"/>
    <xdr:sp macro="" textlink="">
      <xdr:nvSpPr>
        <xdr:cNvPr id="132" name="【図書館】&#10;一人当たり面積該当値テキスト"/>
        <xdr:cNvSpPr txBox="1"/>
      </xdr:nvSpPr>
      <xdr:spPr>
        <a:xfrm>
          <a:off x="9467850" y="55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127000</xdr:rowOff>
    </xdr:from>
    <xdr:to>
      <xdr:col>50</xdr:col>
      <xdr:colOff>165100</xdr:colOff>
      <xdr:row>35</xdr:row>
      <xdr:rowOff>57150</xdr:rowOff>
    </xdr:to>
    <xdr:sp macro="" textlink="">
      <xdr:nvSpPr>
        <xdr:cNvPr id="133" name="楕円 132"/>
        <xdr:cNvSpPr/>
      </xdr:nvSpPr>
      <xdr:spPr>
        <a:xfrm>
          <a:off x="8636000" y="5746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165100</xdr:rowOff>
    </xdr:from>
    <xdr:to>
      <xdr:col>55</xdr:col>
      <xdr:colOff>0</xdr:colOff>
      <xdr:row>35</xdr:row>
      <xdr:rowOff>6350</xdr:rowOff>
    </xdr:to>
    <xdr:cxnSp macro="">
      <xdr:nvCxnSpPr>
        <xdr:cNvPr id="134" name="直線コネクタ 133"/>
        <xdr:cNvCxnSpPr/>
      </xdr:nvCxnSpPr>
      <xdr:spPr>
        <a:xfrm flipV="1">
          <a:off x="8686800" y="5784850"/>
          <a:ext cx="74295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127000</xdr:rowOff>
    </xdr:from>
    <xdr:to>
      <xdr:col>46</xdr:col>
      <xdr:colOff>38100</xdr:colOff>
      <xdr:row>35</xdr:row>
      <xdr:rowOff>57150</xdr:rowOff>
    </xdr:to>
    <xdr:sp macro="" textlink="">
      <xdr:nvSpPr>
        <xdr:cNvPr id="135" name="楕円 134"/>
        <xdr:cNvSpPr/>
      </xdr:nvSpPr>
      <xdr:spPr>
        <a:xfrm>
          <a:off x="7842250" y="5746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6350</xdr:rowOff>
    </xdr:from>
    <xdr:to>
      <xdr:col>50</xdr:col>
      <xdr:colOff>114300</xdr:colOff>
      <xdr:row>35</xdr:row>
      <xdr:rowOff>6350</xdr:rowOff>
    </xdr:to>
    <xdr:cxnSp macro="">
      <xdr:nvCxnSpPr>
        <xdr:cNvPr id="136" name="直線コネクタ 135"/>
        <xdr:cNvCxnSpPr/>
      </xdr:nvCxnSpPr>
      <xdr:spPr>
        <a:xfrm>
          <a:off x="7886700" y="5791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139700</xdr:rowOff>
    </xdr:from>
    <xdr:to>
      <xdr:col>41</xdr:col>
      <xdr:colOff>101600</xdr:colOff>
      <xdr:row>35</xdr:row>
      <xdr:rowOff>69850</xdr:rowOff>
    </xdr:to>
    <xdr:sp macro="" textlink="">
      <xdr:nvSpPr>
        <xdr:cNvPr id="137" name="楕円 136"/>
        <xdr:cNvSpPr/>
      </xdr:nvSpPr>
      <xdr:spPr>
        <a:xfrm>
          <a:off x="702945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6350</xdr:rowOff>
    </xdr:from>
    <xdr:to>
      <xdr:col>45</xdr:col>
      <xdr:colOff>177800</xdr:colOff>
      <xdr:row>35</xdr:row>
      <xdr:rowOff>19050</xdr:rowOff>
    </xdr:to>
    <xdr:cxnSp macro="">
      <xdr:nvCxnSpPr>
        <xdr:cNvPr id="138" name="直線コネクタ 137"/>
        <xdr:cNvCxnSpPr/>
      </xdr:nvCxnSpPr>
      <xdr:spPr>
        <a:xfrm flipV="1">
          <a:off x="7080250" y="5791200"/>
          <a:ext cx="8064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139700</xdr:rowOff>
    </xdr:from>
    <xdr:to>
      <xdr:col>36</xdr:col>
      <xdr:colOff>165100</xdr:colOff>
      <xdr:row>35</xdr:row>
      <xdr:rowOff>69850</xdr:rowOff>
    </xdr:to>
    <xdr:sp macro="" textlink="">
      <xdr:nvSpPr>
        <xdr:cNvPr id="139" name="楕円 138"/>
        <xdr:cNvSpPr/>
      </xdr:nvSpPr>
      <xdr:spPr>
        <a:xfrm>
          <a:off x="623570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19050</xdr:rowOff>
    </xdr:from>
    <xdr:to>
      <xdr:col>41</xdr:col>
      <xdr:colOff>50800</xdr:colOff>
      <xdr:row>35</xdr:row>
      <xdr:rowOff>19050</xdr:rowOff>
    </xdr:to>
    <xdr:cxnSp macro="">
      <xdr:nvCxnSpPr>
        <xdr:cNvPr id="140" name="直線コネクタ 139"/>
        <xdr:cNvCxnSpPr/>
      </xdr:nvCxnSpPr>
      <xdr:spPr>
        <a:xfrm>
          <a:off x="6286500" y="58039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xdr:cNvSpPr txBox="1"/>
      </xdr:nvSpPr>
      <xdr:spPr>
        <a:xfrm>
          <a:off x="76772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43" name="n_3aveValue【図書館】&#10;一人当たり面積"/>
        <xdr:cNvSpPr txBox="1"/>
      </xdr:nvSpPr>
      <xdr:spPr>
        <a:xfrm>
          <a:off x="6864427" y="64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0706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73677</xdr:rowOff>
    </xdr:from>
    <xdr:ext cx="469744" cy="259045"/>
    <xdr:sp macro="" textlink="">
      <xdr:nvSpPr>
        <xdr:cNvPr id="145" name="n_1mainValue【図書館】&#10;一人当たり面積"/>
        <xdr:cNvSpPr txBox="1"/>
      </xdr:nvSpPr>
      <xdr:spPr>
        <a:xfrm>
          <a:off x="845827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73677</xdr:rowOff>
    </xdr:from>
    <xdr:ext cx="469744" cy="259045"/>
    <xdr:sp macro="" textlink="">
      <xdr:nvSpPr>
        <xdr:cNvPr id="146" name="n_2mainValue【図書館】&#10;一人当たり面積"/>
        <xdr:cNvSpPr txBox="1"/>
      </xdr:nvSpPr>
      <xdr:spPr>
        <a:xfrm>
          <a:off x="767722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86377</xdr:rowOff>
    </xdr:from>
    <xdr:ext cx="469744" cy="259045"/>
    <xdr:sp macro="" textlink="">
      <xdr:nvSpPr>
        <xdr:cNvPr id="147" name="n_3mainValue【図書館】&#10;一人当たり面積"/>
        <xdr:cNvSpPr txBox="1"/>
      </xdr:nvSpPr>
      <xdr:spPr>
        <a:xfrm>
          <a:off x="686442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86377</xdr:rowOff>
    </xdr:from>
    <xdr:ext cx="469744" cy="259045"/>
    <xdr:sp macro="" textlink="">
      <xdr:nvSpPr>
        <xdr:cNvPr id="148" name="n_4mainValue【図書館】&#10;一人当たり面積"/>
        <xdr:cNvSpPr txBox="1"/>
      </xdr:nvSpPr>
      <xdr:spPr>
        <a:xfrm>
          <a:off x="607067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177665" y="9287873"/>
          <a:ext cx="0" cy="141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216400" y="907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108450" y="92878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9" name="【体育館・プール】&#10;有形固定資産減価償却率平均値テキスト"/>
        <xdr:cNvSpPr txBox="1"/>
      </xdr:nvSpPr>
      <xdr:spPr>
        <a:xfrm>
          <a:off x="4216400" y="100424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127500" y="100640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xdr:cNvSpPr/>
      </xdr:nvSpPr>
      <xdr:spPr>
        <a:xfrm>
          <a:off x="3384550" y="100542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xdr:cNvSpPr/>
      </xdr:nvSpPr>
      <xdr:spPr>
        <a:xfrm>
          <a:off x="2571750" y="10073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xdr:cNvSpPr/>
      </xdr:nvSpPr>
      <xdr:spPr>
        <a:xfrm>
          <a:off x="177800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xdr:cNvSpPr/>
      </xdr:nvSpPr>
      <xdr:spPr>
        <a:xfrm>
          <a:off x="984250" y="100297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158206</xdr:rowOff>
    </xdr:from>
    <xdr:to>
      <xdr:col>24</xdr:col>
      <xdr:colOff>114300</xdr:colOff>
      <xdr:row>60</xdr:row>
      <xdr:rowOff>88356</xdr:rowOff>
    </xdr:to>
    <xdr:sp macro="" textlink="">
      <xdr:nvSpPr>
        <xdr:cNvPr id="190" name="楕円 189"/>
        <xdr:cNvSpPr/>
      </xdr:nvSpPr>
      <xdr:spPr>
        <a:xfrm>
          <a:off x="4127500" y="99054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9633</xdr:rowOff>
    </xdr:from>
    <xdr:ext cx="405111" cy="259045"/>
    <xdr:sp macro="" textlink="">
      <xdr:nvSpPr>
        <xdr:cNvPr id="191" name="【体育館・プール】&#10;有形固定資産減価償却率該当値テキスト"/>
        <xdr:cNvSpPr txBox="1"/>
      </xdr:nvSpPr>
      <xdr:spPr>
        <a:xfrm>
          <a:off x="4216400" y="9756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127181</xdr:rowOff>
    </xdr:from>
    <xdr:to>
      <xdr:col>20</xdr:col>
      <xdr:colOff>38100</xdr:colOff>
      <xdr:row>60</xdr:row>
      <xdr:rowOff>57331</xdr:rowOff>
    </xdr:to>
    <xdr:sp macro="" textlink="">
      <xdr:nvSpPr>
        <xdr:cNvPr id="192" name="楕円 191"/>
        <xdr:cNvSpPr/>
      </xdr:nvSpPr>
      <xdr:spPr>
        <a:xfrm>
          <a:off x="3384550" y="987443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6531</xdr:rowOff>
    </xdr:from>
    <xdr:to>
      <xdr:col>24</xdr:col>
      <xdr:colOff>63500</xdr:colOff>
      <xdr:row>60</xdr:row>
      <xdr:rowOff>37556</xdr:rowOff>
    </xdr:to>
    <xdr:cxnSp macro="">
      <xdr:nvCxnSpPr>
        <xdr:cNvPr id="193" name="直線コネクタ 192"/>
        <xdr:cNvCxnSpPr/>
      </xdr:nvCxnSpPr>
      <xdr:spPr>
        <a:xfrm>
          <a:off x="3429000" y="9918881"/>
          <a:ext cx="7493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32476</xdr:rowOff>
    </xdr:from>
    <xdr:to>
      <xdr:col>15</xdr:col>
      <xdr:colOff>101600</xdr:colOff>
      <xdr:row>61</xdr:row>
      <xdr:rowOff>134076</xdr:rowOff>
    </xdr:to>
    <xdr:sp macro="" textlink="">
      <xdr:nvSpPr>
        <xdr:cNvPr id="194" name="楕円 193"/>
        <xdr:cNvSpPr/>
      </xdr:nvSpPr>
      <xdr:spPr>
        <a:xfrm>
          <a:off x="257175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6531</xdr:rowOff>
    </xdr:from>
    <xdr:to>
      <xdr:col>19</xdr:col>
      <xdr:colOff>177800</xdr:colOff>
      <xdr:row>61</xdr:row>
      <xdr:rowOff>83276</xdr:rowOff>
    </xdr:to>
    <xdr:cxnSp macro="">
      <xdr:nvCxnSpPr>
        <xdr:cNvPr id="195" name="直線コネクタ 194"/>
        <xdr:cNvCxnSpPr/>
      </xdr:nvCxnSpPr>
      <xdr:spPr>
        <a:xfrm flipV="1">
          <a:off x="2622550" y="9918881"/>
          <a:ext cx="806450" cy="24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78196</xdr:rowOff>
    </xdr:from>
    <xdr:to>
      <xdr:col>10</xdr:col>
      <xdr:colOff>165100</xdr:colOff>
      <xdr:row>62</xdr:row>
      <xdr:rowOff>8346</xdr:rowOff>
    </xdr:to>
    <xdr:sp macro="" textlink="">
      <xdr:nvSpPr>
        <xdr:cNvPr id="196" name="楕円 195"/>
        <xdr:cNvSpPr/>
      </xdr:nvSpPr>
      <xdr:spPr>
        <a:xfrm>
          <a:off x="1778000" y="10155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83276</xdr:rowOff>
    </xdr:from>
    <xdr:to>
      <xdr:col>15</xdr:col>
      <xdr:colOff>50800</xdr:colOff>
      <xdr:row>61</xdr:row>
      <xdr:rowOff>128996</xdr:rowOff>
    </xdr:to>
    <xdr:cxnSp macro="">
      <xdr:nvCxnSpPr>
        <xdr:cNvPr id="197" name="直線コネクタ 196"/>
        <xdr:cNvCxnSpPr/>
      </xdr:nvCxnSpPr>
      <xdr:spPr>
        <a:xfrm flipV="1">
          <a:off x="1828800" y="10160726"/>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45538</xdr:rowOff>
    </xdr:from>
    <xdr:to>
      <xdr:col>6</xdr:col>
      <xdr:colOff>38100</xdr:colOff>
      <xdr:row>61</xdr:row>
      <xdr:rowOff>147138</xdr:rowOff>
    </xdr:to>
    <xdr:sp macro="" textlink="">
      <xdr:nvSpPr>
        <xdr:cNvPr id="198" name="楕円 197"/>
        <xdr:cNvSpPr/>
      </xdr:nvSpPr>
      <xdr:spPr>
        <a:xfrm>
          <a:off x="984250" y="101229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96338</xdr:rowOff>
    </xdr:from>
    <xdr:to>
      <xdr:col>10</xdr:col>
      <xdr:colOff>114300</xdr:colOff>
      <xdr:row>61</xdr:row>
      <xdr:rowOff>128996</xdr:rowOff>
    </xdr:to>
    <xdr:cxnSp macro="">
      <xdr:nvCxnSpPr>
        <xdr:cNvPr id="199" name="直線コネクタ 198"/>
        <xdr:cNvCxnSpPr/>
      </xdr:nvCxnSpPr>
      <xdr:spPr>
        <a:xfrm>
          <a:off x="1028700" y="10173788"/>
          <a:ext cx="8001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macro="" textlink="">
      <xdr:nvSpPr>
        <xdr:cNvPr id="200" name="n_1aveValue【体育館・プール】&#10;有形固定資産減価償却率"/>
        <xdr:cNvSpPr txBox="1"/>
      </xdr:nvSpPr>
      <xdr:spPr>
        <a:xfrm>
          <a:off x="3239144" y="10140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108149</xdr:rowOff>
    </xdr:from>
    <xdr:ext cx="405111" cy="259045"/>
    <xdr:sp macro="" textlink="">
      <xdr:nvSpPr>
        <xdr:cNvPr id="201" name="n_2aveValue【体育館・プール】&#10;有形固定資産減価償却率"/>
        <xdr:cNvSpPr txBox="1"/>
      </xdr:nvSpPr>
      <xdr:spPr>
        <a:xfrm>
          <a:off x="2439044" y="985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202" name="n_3aveValue【体育館・プール】&#10;有形固定資産減価償却率"/>
        <xdr:cNvSpPr txBox="1"/>
      </xdr:nvSpPr>
      <xdr:spPr>
        <a:xfrm>
          <a:off x="1645294" y="981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64061</xdr:rowOff>
    </xdr:from>
    <xdr:ext cx="405111" cy="259045"/>
    <xdr:sp macro="" textlink="">
      <xdr:nvSpPr>
        <xdr:cNvPr id="203" name="n_4aveValue【体育館・プール】&#10;有形固定資産減価償却率"/>
        <xdr:cNvSpPr txBox="1"/>
      </xdr:nvSpPr>
      <xdr:spPr>
        <a:xfrm>
          <a:off x="851544" y="9811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73858</xdr:rowOff>
    </xdr:from>
    <xdr:ext cx="405111" cy="259045"/>
    <xdr:sp macro="" textlink="">
      <xdr:nvSpPr>
        <xdr:cNvPr id="204" name="n_1mainValue【体育館・プール】&#10;有形固定資産減価償却率"/>
        <xdr:cNvSpPr txBox="1"/>
      </xdr:nvSpPr>
      <xdr:spPr>
        <a:xfrm>
          <a:off x="3239144" y="965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125203</xdr:rowOff>
    </xdr:from>
    <xdr:ext cx="405111" cy="259045"/>
    <xdr:sp macro="" textlink="">
      <xdr:nvSpPr>
        <xdr:cNvPr id="205" name="n_2mainValue【体育館・プール】&#10;有形固定資産減価償却率"/>
        <xdr:cNvSpPr txBox="1"/>
      </xdr:nvSpPr>
      <xdr:spPr>
        <a:xfrm>
          <a:off x="2439044" y="10202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170923</xdr:rowOff>
    </xdr:from>
    <xdr:ext cx="405111" cy="259045"/>
    <xdr:sp macro="" textlink="">
      <xdr:nvSpPr>
        <xdr:cNvPr id="206" name="n_3mainValue【体育館・プール】&#10;有形固定資産減価償却率"/>
        <xdr:cNvSpPr txBox="1"/>
      </xdr:nvSpPr>
      <xdr:spPr>
        <a:xfrm>
          <a:off x="1645294" y="10242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138265</xdr:rowOff>
    </xdr:from>
    <xdr:ext cx="405111" cy="259045"/>
    <xdr:sp macro="" textlink="">
      <xdr:nvSpPr>
        <xdr:cNvPr id="207" name="n_4mainValue【体育館・プール】&#10;有形固定資産減価償却率"/>
        <xdr:cNvSpPr txBox="1"/>
      </xdr:nvSpPr>
      <xdr:spPr>
        <a:xfrm>
          <a:off x="851544" y="10215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9429115" y="9424670"/>
          <a:ext cx="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9467850" y="921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9359900" y="9424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48277</xdr:rowOff>
    </xdr:from>
    <xdr:ext cx="469744" cy="259045"/>
    <xdr:sp macro="" textlink="">
      <xdr:nvSpPr>
        <xdr:cNvPr id="236" name="【体育館・プール】&#10;一人当たり面積平均値テキスト"/>
        <xdr:cNvSpPr txBox="1"/>
      </xdr:nvSpPr>
      <xdr:spPr>
        <a:xfrm>
          <a:off x="946785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9398000" y="1026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xdr:cNvSpPr/>
      </xdr:nvSpPr>
      <xdr:spPr>
        <a:xfrm>
          <a:off x="8636000" y="1025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xdr:cNvSpPr/>
      </xdr:nvSpPr>
      <xdr:spPr>
        <a:xfrm>
          <a:off x="7842250" y="10179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xdr:cNvSpPr/>
      </xdr:nvSpPr>
      <xdr:spPr>
        <a:xfrm>
          <a:off x="7029450" y="10180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xdr:cNvSpPr/>
      </xdr:nvSpPr>
      <xdr:spPr>
        <a:xfrm>
          <a:off x="6235700" y="102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33020</xdr:rowOff>
    </xdr:from>
    <xdr:to>
      <xdr:col>55</xdr:col>
      <xdr:colOff>50800</xdr:colOff>
      <xdr:row>62</xdr:row>
      <xdr:rowOff>134620</xdr:rowOff>
    </xdr:to>
    <xdr:sp macro="" textlink="">
      <xdr:nvSpPr>
        <xdr:cNvPr id="247" name="楕円 246"/>
        <xdr:cNvSpPr/>
      </xdr:nvSpPr>
      <xdr:spPr>
        <a:xfrm>
          <a:off x="9398000" y="10275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11447</xdr:rowOff>
    </xdr:from>
    <xdr:ext cx="469744" cy="259045"/>
    <xdr:sp macro="" textlink="">
      <xdr:nvSpPr>
        <xdr:cNvPr id="248" name="【体育館・プール】&#10;一人当たり面積該当値テキスト"/>
        <xdr:cNvSpPr txBox="1"/>
      </xdr:nvSpPr>
      <xdr:spPr>
        <a:xfrm>
          <a:off x="9467850"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65405</xdr:rowOff>
    </xdr:from>
    <xdr:to>
      <xdr:col>50</xdr:col>
      <xdr:colOff>165100</xdr:colOff>
      <xdr:row>62</xdr:row>
      <xdr:rowOff>167005</xdr:rowOff>
    </xdr:to>
    <xdr:sp macro="" textlink="">
      <xdr:nvSpPr>
        <xdr:cNvPr id="249" name="楕円 248"/>
        <xdr:cNvSpPr/>
      </xdr:nvSpPr>
      <xdr:spPr>
        <a:xfrm>
          <a:off x="8636000" y="1030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83820</xdr:rowOff>
    </xdr:from>
    <xdr:to>
      <xdr:col>55</xdr:col>
      <xdr:colOff>0</xdr:colOff>
      <xdr:row>62</xdr:row>
      <xdr:rowOff>116205</xdr:rowOff>
    </xdr:to>
    <xdr:cxnSp macro="">
      <xdr:nvCxnSpPr>
        <xdr:cNvPr id="250" name="直線コネクタ 249"/>
        <xdr:cNvCxnSpPr/>
      </xdr:nvCxnSpPr>
      <xdr:spPr>
        <a:xfrm flipV="1">
          <a:off x="8686800" y="10326370"/>
          <a:ext cx="7429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67310</xdr:rowOff>
    </xdr:from>
    <xdr:to>
      <xdr:col>46</xdr:col>
      <xdr:colOff>38100</xdr:colOff>
      <xdr:row>62</xdr:row>
      <xdr:rowOff>168910</xdr:rowOff>
    </xdr:to>
    <xdr:sp macro="" textlink="">
      <xdr:nvSpPr>
        <xdr:cNvPr id="251" name="楕円 250"/>
        <xdr:cNvSpPr/>
      </xdr:nvSpPr>
      <xdr:spPr>
        <a:xfrm>
          <a:off x="7842250" y="103098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116205</xdr:rowOff>
    </xdr:from>
    <xdr:to>
      <xdr:col>50</xdr:col>
      <xdr:colOff>114300</xdr:colOff>
      <xdr:row>62</xdr:row>
      <xdr:rowOff>118110</xdr:rowOff>
    </xdr:to>
    <xdr:cxnSp macro="">
      <xdr:nvCxnSpPr>
        <xdr:cNvPr id="252" name="直線コネクタ 251"/>
        <xdr:cNvCxnSpPr/>
      </xdr:nvCxnSpPr>
      <xdr:spPr>
        <a:xfrm flipV="1">
          <a:off x="7886700" y="1035875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69215</xdr:rowOff>
    </xdr:from>
    <xdr:to>
      <xdr:col>41</xdr:col>
      <xdr:colOff>101600</xdr:colOff>
      <xdr:row>62</xdr:row>
      <xdr:rowOff>170815</xdr:rowOff>
    </xdr:to>
    <xdr:sp macro="" textlink="">
      <xdr:nvSpPr>
        <xdr:cNvPr id="253" name="楕円 252"/>
        <xdr:cNvSpPr/>
      </xdr:nvSpPr>
      <xdr:spPr>
        <a:xfrm>
          <a:off x="7029450" y="103117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118110</xdr:rowOff>
    </xdr:from>
    <xdr:to>
      <xdr:col>45</xdr:col>
      <xdr:colOff>177800</xdr:colOff>
      <xdr:row>62</xdr:row>
      <xdr:rowOff>120015</xdr:rowOff>
    </xdr:to>
    <xdr:cxnSp macro="">
      <xdr:nvCxnSpPr>
        <xdr:cNvPr id="254" name="直線コネクタ 253"/>
        <xdr:cNvCxnSpPr/>
      </xdr:nvCxnSpPr>
      <xdr:spPr>
        <a:xfrm flipV="1">
          <a:off x="7080250" y="10360660"/>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69215</xdr:rowOff>
    </xdr:from>
    <xdr:to>
      <xdr:col>36</xdr:col>
      <xdr:colOff>165100</xdr:colOff>
      <xdr:row>62</xdr:row>
      <xdr:rowOff>170815</xdr:rowOff>
    </xdr:to>
    <xdr:sp macro="" textlink="">
      <xdr:nvSpPr>
        <xdr:cNvPr id="255" name="楕円 254"/>
        <xdr:cNvSpPr/>
      </xdr:nvSpPr>
      <xdr:spPr>
        <a:xfrm>
          <a:off x="6235700" y="103117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120015</xdr:rowOff>
    </xdr:from>
    <xdr:to>
      <xdr:col>41</xdr:col>
      <xdr:colOff>50800</xdr:colOff>
      <xdr:row>62</xdr:row>
      <xdr:rowOff>120015</xdr:rowOff>
    </xdr:to>
    <xdr:cxnSp macro="">
      <xdr:nvCxnSpPr>
        <xdr:cNvPr id="256" name="直線コネクタ 255"/>
        <xdr:cNvCxnSpPr/>
      </xdr:nvCxnSpPr>
      <xdr:spPr>
        <a:xfrm>
          <a:off x="6286500" y="1036256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130192</xdr:rowOff>
    </xdr:from>
    <xdr:ext cx="469744" cy="259045"/>
    <xdr:sp macro="" textlink="">
      <xdr:nvSpPr>
        <xdr:cNvPr id="257" name="n_1aveValue【体育館・プール】&#10;一人当たり面積"/>
        <xdr:cNvSpPr txBox="1"/>
      </xdr:nvSpPr>
      <xdr:spPr>
        <a:xfrm>
          <a:off x="8458277" y="1004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48277</xdr:rowOff>
    </xdr:from>
    <xdr:ext cx="469744" cy="259045"/>
    <xdr:sp macro="" textlink="">
      <xdr:nvSpPr>
        <xdr:cNvPr id="258" name="n_2aveValue【体育館・プール】&#10;一人当たり面積"/>
        <xdr:cNvSpPr txBox="1"/>
      </xdr:nvSpPr>
      <xdr:spPr>
        <a:xfrm>
          <a:off x="7677227" y="996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50182</xdr:rowOff>
    </xdr:from>
    <xdr:ext cx="469744" cy="259045"/>
    <xdr:sp macro="" textlink="">
      <xdr:nvSpPr>
        <xdr:cNvPr id="259" name="n_3aveValue【体育館・プール】&#10;一人当たり面積"/>
        <xdr:cNvSpPr txBox="1"/>
      </xdr:nvSpPr>
      <xdr:spPr>
        <a:xfrm>
          <a:off x="6864427" y="996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160672</xdr:rowOff>
    </xdr:from>
    <xdr:ext cx="469744" cy="259045"/>
    <xdr:sp macro="" textlink="">
      <xdr:nvSpPr>
        <xdr:cNvPr id="260" name="n_4aveValue【体育館・プール】&#10;一人当たり面積"/>
        <xdr:cNvSpPr txBox="1"/>
      </xdr:nvSpPr>
      <xdr:spPr>
        <a:xfrm>
          <a:off x="6070677" y="1007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158132</xdr:rowOff>
    </xdr:from>
    <xdr:ext cx="469744" cy="259045"/>
    <xdr:sp macro="" textlink="">
      <xdr:nvSpPr>
        <xdr:cNvPr id="261" name="n_1mainValue【体育館・プール】&#10;一人当たり面積"/>
        <xdr:cNvSpPr txBox="1"/>
      </xdr:nvSpPr>
      <xdr:spPr>
        <a:xfrm>
          <a:off x="8458277" y="1040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160037</xdr:rowOff>
    </xdr:from>
    <xdr:ext cx="469744" cy="259045"/>
    <xdr:sp macro="" textlink="">
      <xdr:nvSpPr>
        <xdr:cNvPr id="262" name="n_2mainValue【体育館・プール】&#10;一人当たり面積"/>
        <xdr:cNvSpPr txBox="1"/>
      </xdr:nvSpPr>
      <xdr:spPr>
        <a:xfrm>
          <a:off x="7677227" y="1040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161942</xdr:rowOff>
    </xdr:from>
    <xdr:ext cx="469744" cy="259045"/>
    <xdr:sp macro="" textlink="">
      <xdr:nvSpPr>
        <xdr:cNvPr id="263" name="n_3mainValue【体育館・プール】&#10;一人当たり面積"/>
        <xdr:cNvSpPr txBox="1"/>
      </xdr:nvSpPr>
      <xdr:spPr>
        <a:xfrm>
          <a:off x="6864427" y="104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161942</xdr:rowOff>
    </xdr:from>
    <xdr:ext cx="469744" cy="259045"/>
    <xdr:sp macro="" textlink="">
      <xdr:nvSpPr>
        <xdr:cNvPr id="264" name="n_4mainValue【体育館・プール】&#10;一人当たり面積"/>
        <xdr:cNvSpPr txBox="1"/>
      </xdr:nvSpPr>
      <xdr:spPr>
        <a:xfrm>
          <a:off x="6070677" y="104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xdr:cNvCxnSpPr/>
      </xdr:nvCxnSpPr>
      <xdr:spPr>
        <a:xfrm flipV="1">
          <a:off x="4177665" y="13011786"/>
          <a:ext cx="0" cy="129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xdr:cNvSpPr txBox="1"/>
      </xdr:nvSpPr>
      <xdr:spPr>
        <a:xfrm>
          <a:off x="4216400" y="1431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xdr:cNvCxnSpPr/>
      </xdr:nvCxnSpPr>
      <xdr:spPr>
        <a:xfrm>
          <a:off x="4108450" y="143116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xdr:cNvSpPr txBox="1"/>
      </xdr:nvSpPr>
      <xdr:spPr>
        <a:xfrm>
          <a:off x="4216400" y="1279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xdr:cNvCxnSpPr/>
      </xdr:nvCxnSpPr>
      <xdr:spPr>
        <a:xfrm>
          <a:off x="4108450" y="130117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33038</xdr:rowOff>
    </xdr:from>
    <xdr:ext cx="405111" cy="259045"/>
    <xdr:sp macro="" textlink="">
      <xdr:nvSpPr>
        <xdr:cNvPr id="294" name="【福祉施設】&#10;有形固定資産減価償却率平均値テキスト"/>
        <xdr:cNvSpPr txBox="1"/>
      </xdr:nvSpPr>
      <xdr:spPr>
        <a:xfrm>
          <a:off x="4216400" y="13412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xdr:cNvSpPr/>
      </xdr:nvSpPr>
      <xdr:spPr>
        <a:xfrm>
          <a:off x="4127500" y="1355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6" name="フローチャート: 判断 295"/>
        <xdr:cNvSpPr/>
      </xdr:nvSpPr>
      <xdr:spPr>
        <a:xfrm>
          <a:off x="3384550" y="135020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7" name="フローチャート: 判断 296"/>
        <xdr:cNvSpPr/>
      </xdr:nvSpPr>
      <xdr:spPr>
        <a:xfrm>
          <a:off x="2571750" y="13462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8" name="フローチャート: 判断 297"/>
        <xdr:cNvSpPr/>
      </xdr:nvSpPr>
      <xdr:spPr>
        <a:xfrm>
          <a:off x="177800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9" name="フローチャート: 判断 298"/>
        <xdr:cNvSpPr/>
      </xdr:nvSpPr>
      <xdr:spPr>
        <a:xfrm>
          <a:off x="984250" y="13442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124461</xdr:rowOff>
    </xdr:from>
    <xdr:to>
      <xdr:col>24</xdr:col>
      <xdr:colOff>114300</xdr:colOff>
      <xdr:row>84</xdr:row>
      <xdr:rowOff>54611</xdr:rowOff>
    </xdr:to>
    <xdr:sp macro="" textlink="">
      <xdr:nvSpPr>
        <xdr:cNvPr id="305" name="楕円 304"/>
        <xdr:cNvSpPr/>
      </xdr:nvSpPr>
      <xdr:spPr>
        <a:xfrm>
          <a:off x="4127500" y="138341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102888</xdr:rowOff>
    </xdr:from>
    <xdr:ext cx="405111" cy="259045"/>
    <xdr:sp macro="" textlink="">
      <xdr:nvSpPr>
        <xdr:cNvPr id="306" name="【福祉施設】&#10;有形固定資産減価償却率該当値テキスト"/>
        <xdr:cNvSpPr txBox="1"/>
      </xdr:nvSpPr>
      <xdr:spPr>
        <a:xfrm>
          <a:off x="4216400"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78739</xdr:rowOff>
    </xdr:from>
    <xdr:to>
      <xdr:col>20</xdr:col>
      <xdr:colOff>38100</xdr:colOff>
      <xdr:row>84</xdr:row>
      <xdr:rowOff>8889</xdr:rowOff>
    </xdr:to>
    <xdr:sp macro="" textlink="">
      <xdr:nvSpPr>
        <xdr:cNvPr id="307" name="楕円 306"/>
        <xdr:cNvSpPr/>
      </xdr:nvSpPr>
      <xdr:spPr>
        <a:xfrm>
          <a:off x="3384550" y="137883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129539</xdr:rowOff>
    </xdr:from>
    <xdr:to>
      <xdr:col>24</xdr:col>
      <xdr:colOff>63500</xdr:colOff>
      <xdr:row>84</xdr:row>
      <xdr:rowOff>3811</xdr:rowOff>
    </xdr:to>
    <xdr:cxnSp macro="">
      <xdr:nvCxnSpPr>
        <xdr:cNvPr id="308" name="直線コネクタ 307"/>
        <xdr:cNvCxnSpPr/>
      </xdr:nvCxnSpPr>
      <xdr:spPr>
        <a:xfrm>
          <a:off x="3429000" y="13839189"/>
          <a:ext cx="74930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31114</xdr:rowOff>
    </xdr:from>
    <xdr:to>
      <xdr:col>15</xdr:col>
      <xdr:colOff>101600</xdr:colOff>
      <xdr:row>83</xdr:row>
      <xdr:rowOff>132714</xdr:rowOff>
    </xdr:to>
    <xdr:sp macro="" textlink="">
      <xdr:nvSpPr>
        <xdr:cNvPr id="309" name="楕円 308"/>
        <xdr:cNvSpPr/>
      </xdr:nvSpPr>
      <xdr:spPr>
        <a:xfrm>
          <a:off x="257175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81914</xdr:rowOff>
    </xdr:from>
    <xdr:to>
      <xdr:col>19</xdr:col>
      <xdr:colOff>177800</xdr:colOff>
      <xdr:row>83</xdr:row>
      <xdr:rowOff>129539</xdr:rowOff>
    </xdr:to>
    <xdr:cxnSp macro="">
      <xdr:nvCxnSpPr>
        <xdr:cNvPr id="310" name="直線コネクタ 309"/>
        <xdr:cNvCxnSpPr/>
      </xdr:nvCxnSpPr>
      <xdr:spPr>
        <a:xfrm>
          <a:off x="2622550" y="13791564"/>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153036</xdr:rowOff>
    </xdr:from>
    <xdr:to>
      <xdr:col>10</xdr:col>
      <xdr:colOff>165100</xdr:colOff>
      <xdr:row>83</xdr:row>
      <xdr:rowOff>83186</xdr:rowOff>
    </xdr:to>
    <xdr:sp macro="" textlink="">
      <xdr:nvSpPr>
        <xdr:cNvPr id="311" name="楕円 310"/>
        <xdr:cNvSpPr/>
      </xdr:nvSpPr>
      <xdr:spPr>
        <a:xfrm>
          <a:off x="1778000" y="136975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32386</xdr:rowOff>
    </xdr:from>
    <xdr:to>
      <xdr:col>15</xdr:col>
      <xdr:colOff>50800</xdr:colOff>
      <xdr:row>83</xdr:row>
      <xdr:rowOff>81914</xdr:rowOff>
    </xdr:to>
    <xdr:cxnSp macro="">
      <xdr:nvCxnSpPr>
        <xdr:cNvPr id="312" name="直線コネクタ 311"/>
        <xdr:cNvCxnSpPr/>
      </xdr:nvCxnSpPr>
      <xdr:spPr>
        <a:xfrm>
          <a:off x="1828800" y="13742036"/>
          <a:ext cx="79375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105411</xdr:rowOff>
    </xdr:from>
    <xdr:to>
      <xdr:col>6</xdr:col>
      <xdr:colOff>38100</xdr:colOff>
      <xdr:row>83</xdr:row>
      <xdr:rowOff>35561</xdr:rowOff>
    </xdr:to>
    <xdr:sp macro="" textlink="">
      <xdr:nvSpPr>
        <xdr:cNvPr id="313" name="楕円 312"/>
        <xdr:cNvSpPr/>
      </xdr:nvSpPr>
      <xdr:spPr>
        <a:xfrm>
          <a:off x="984250" y="136499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156211</xdr:rowOff>
    </xdr:from>
    <xdr:to>
      <xdr:col>10</xdr:col>
      <xdr:colOff>114300</xdr:colOff>
      <xdr:row>83</xdr:row>
      <xdr:rowOff>32386</xdr:rowOff>
    </xdr:to>
    <xdr:cxnSp macro="">
      <xdr:nvCxnSpPr>
        <xdr:cNvPr id="314" name="直線コネクタ 313"/>
        <xdr:cNvCxnSpPr/>
      </xdr:nvCxnSpPr>
      <xdr:spPr>
        <a:xfrm>
          <a:off x="1028700" y="13700761"/>
          <a:ext cx="80010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69232</xdr:rowOff>
    </xdr:from>
    <xdr:ext cx="405111" cy="259045"/>
    <xdr:sp macro="" textlink="">
      <xdr:nvSpPr>
        <xdr:cNvPr id="315" name="n_1aveValue【福祉施設】&#10;有形固定資産減価償却率"/>
        <xdr:cNvSpPr txBox="1"/>
      </xdr:nvSpPr>
      <xdr:spPr>
        <a:xfrm>
          <a:off x="3239144" y="1328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29227</xdr:rowOff>
    </xdr:from>
    <xdr:ext cx="405111" cy="259045"/>
    <xdr:sp macro="" textlink="">
      <xdr:nvSpPr>
        <xdr:cNvPr id="316" name="n_2aveValue【福祉施設】&#10;有形固定資産減価償却率"/>
        <xdr:cNvSpPr txBox="1"/>
      </xdr:nvSpPr>
      <xdr:spPr>
        <a:xfrm>
          <a:off x="2439044" y="1324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162577</xdr:rowOff>
    </xdr:from>
    <xdr:ext cx="405111" cy="259045"/>
    <xdr:sp macro="" textlink="">
      <xdr:nvSpPr>
        <xdr:cNvPr id="317" name="n_3aveValue【福祉施設】&#10;有形固定資産減価償却率"/>
        <xdr:cNvSpPr txBox="1"/>
      </xdr:nvSpPr>
      <xdr:spPr>
        <a:xfrm>
          <a:off x="1645294" y="1321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10177</xdr:rowOff>
    </xdr:from>
    <xdr:ext cx="405111" cy="259045"/>
    <xdr:sp macro="" textlink="">
      <xdr:nvSpPr>
        <xdr:cNvPr id="318" name="n_4aveValue【福祉施設】&#10;有形固定資産減価償却率"/>
        <xdr:cNvSpPr txBox="1"/>
      </xdr:nvSpPr>
      <xdr:spPr>
        <a:xfrm>
          <a:off x="851544" y="1322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xdr:rowOff>
    </xdr:from>
    <xdr:ext cx="405111" cy="259045"/>
    <xdr:sp macro="" textlink="">
      <xdr:nvSpPr>
        <xdr:cNvPr id="319" name="n_1mainValue【福祉施設】&#10;有形固定資産減価償却率"/>
        <xdr:cNvSpPr txBox="1"/>
      </xdr:nvSpPr>
      <xdr:spPr>
        <a:xfrm>
          <a:off x="32391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123841</xdr:rowOff>
    </xdr:from>
    <xdr:ext cx="405111" cy="259045"/>
    <xdr:sp macro="" textlink="">
      <xdr:nvSpPr>
        <xdr:cNvPr id="320" name="n_2mainValue【福祉施設】&#10;有形固定資産減価償却率"/>
        <xdr:cNvSpPr txBox="1"/>
      </xdr:nvSpPr>
      <xdr:spPr>
        <a:xfrm>
          <a:off x="2439044" y="1383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74313</xdr:rowOff>
    </xdr:from>
    <xdr:ext cx="405111" cy="259045"/>
    <xdr:sp macro="" textlink="">
      <xdr:nvSpPr>
        <xdr:cNvPr id="321" name="n_3mainValue【福祉施設】&#10;有形固定資産減価償却率"/>
        <xdr:cNvSpPr txBox="1"/>
      </xdr:nvSpPr>
      <xdr:spPr>
        <a:xfrm>
          <a:off x="1645294" y="1378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26688</xdr:rowOff>
    </xdr:from>
    <xdr:ext cx="405111" cy="259045"/>
    <xdr:sp macro="" textlink="">
      <xdr:nvSpPr>
        <xdr:cNvPr id="322" name="n_4mainValue【福祉施設】&#10;有形固定資産減価償却率"/>
        <xdr:cNvSpPr txBox="1"/>
      </xdr:nvSpPr>
      <xdr:spPr>
        <a:xfrm>
          <a:off x="851544" y="13736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xdr:cNvCxnSpPr/>
      </xdr:nvCxnSpPr>
      <xdr:spPr>
        <a:xfrm flipV="1">
          <a:off x="9429115" y="12791439"/>
          <a:ext cx="0" cy="14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946785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935990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xdr:cNvSpPr txBox="1"/>
      </xdr:nvSpPr>
      <xdr:spPr>
        <a:xfrm>
          <a:off x="9467850" y="1257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xdr:cNvCxnSpPr/>
      </xdr:nvCxnSpPr>
      <xdr:spPr>
        <a:xfrm>
          <a:off x="9359900" y="12791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118890</xdr:rowOff>
    </xdr:from>
    <xdr:ext cx="469744" cy="259045"/>
    <xdr:sp macro="" textlink="">
      <xdr:nvSpPr>
        <xdr:cNvPr id="349" name="【福祉施設】&#10;一人当たり面積平均値テキスト"/>
        <xdr:cNvSpPr txBox="1"/>
      </xdr:nvSpPr>
      <xdr:spPr>
        <a:xfrm>
          <a:off x="9467850" y="138285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xdr:cNvSpPr/>
      </xdr:nvSpPr>
      <xdr:spPr>
        <a:xfrm>
          <a:off x="9398000" y="138501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51" name="フローチャート: 判断 350"/>
        <xdr:cNvSpPr/>
      </xdr:nvSpPr>
      <xdr:spPr>
        <a:xfrm>
          <a:off x="8636000" y="138089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108458</xdr:rowOff>
    </xdr:from>
    <xdr:to>
      <xdr:col>46</xdr:col>
      <xdr:colOff>38100</xdr:colOff>
      <xdr:row>84</xdr:row>
      <xdr:rowOff>38608</xdr:rowOff>
    </xdr:to>
    <xdr:sp macro="" textlink="">
      <xdr:nvSpPr>
        <xdr:cNvPr id="352" name="フローチャート: 判断 351"/>
        <xdr:cNvSpPr/>
      </xdr:nvSpPr>
      <xdr:spPr>
        <a:xfrm>
          <a:off x="7842250" y="138181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117602</xdr:rowOff>
    </xdr:from>
    <xdr:to>
      <xdr:col>41</xdr:col>
      <xdr:colOff>101600</xdr:colOff>
      <xdr:row>84</xdr:row>
      <xdr:rowOff>47752</xdr:rowOff>
    </xdr:to>
    <xdr:sp macro="" textlink="">
      <xdr:nvSpPr>
        <xdr:cNvPr id="353" name="フローチャート: 判断 352"/>
        <xdr:cNvSpPr/>
      </xdr:nvSpPr>
      <xdr:spPr>
        <a:xfrm>
          <a:off x="7029450" y="138272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145035</xdr:rowOff>
    </xdr:from>
    <xdr:to>
      <xdr:col>36</xdr:col>
      <xdr:colOff>165100</xdr:colOff>
      <xdr:row>84</xdr:row>
      <xdr:rowOff>75185</xdr:rowOff>
    </xdr:to>
    <xdr:sp macro="" textlink="">
      <xdr:nvSpPr>
        <xdr:cNvPr id="354" name="フローチャート: 判断 353"/>
        <xdr:cNvSpPr/>
      </xdr:nvSpPr>
      <xdr:spPr>
        <a:xfrm>
          <a:off x="6235700" y="13854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117602</xdr:rowOff>
    </xdr:from>
    <xdr:to>
      <xdr:col>55</xdr:col>
      <xdr:colOff>50800</xdr:colOff>
      <xdr:row>84</xdr:row>
      <xdr:rowOff>47752</xdr:rowOff>
    </xdr:to>
    <xdr:sp macro="" textlink="">
      <xdr:nvSpPr>
        <xdr:cNvPr id="360" name="楕円 359"/>
        <xdr:cNvSpPr/>
      </xdr:nvSpPr>
      <xdr:spPr>
        <a:xfrm>
          <a:off x="9398000" y="138272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140479</xdr:rowOff>
    </xdr:from>
    <xdr:ext cx="469744" cy="259045"/>
    <xdr:sp macro="" textlink="">
      <xdr:nvSpPr>
        <xdr:cNvPr id="361" name="【福祉施設】&#10;一人当たり面積該当値テキスト"/>
        <xdr:cNvSpPr txBox="1"/>
      </xdr:nvSpPr>
      <xdr:spPr>
        <a:xfrm>
          <a:off x="9467850" y="13685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117602</xdr:rowOff>
    </xdr:from>
    <xdr:to>
      <xdr:col>50</xdr:col>
      <xdr:colOff>165100</xdr:colOff>
      <xdr:row>84</xdr:row>
      <xdr:rowOff>47752</xdr:rowOff>
    </xdr:to>
    <xdr:sp macro="" textlink="">
      <xdr:nvSpPr>
        <xdr:cNvPr id="362" name="楕円 361"/>
        <xdr:cNvSpPr/>
      </xdr:nvSpPr>
      <xdr:spPr>
        <a:xfrm>
          <a:off x="8636000" y="138272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168402</xdr:rowOff>
    </xdr:from>
    <xdr:to>
      <xdr:col>55</xdr:col>
      <xdr:colOff>0</xdr:colOff>
      <xdr:row>83</xdr:row>
      <xdr:rowOff>168402</xdr:rowOff>
    </xdr:to>
    <xdr:cxnSp macro="">
      <xdr:nvCxnSpPr>
        <xdr:cNvPr id="363" name="直線コネクタ 362"/>
        <xdr:cNvCxnSpPr/>
      </xdr:nvCxnSpPr>
      <xdr:spPr>
        <a:xfrm>
          <a:off x="8686800" y="1387170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122174</xdr:rowOff>
    </xdr:from>
    <xdr:to>
      <xdr:col>46</xdr:col>
      <xdr:colOff>38100</xdr:colOff>
      <xdr:row>84</xdr:row>
      <xdr:rowOff>52324</xdr:rowOff>
    </xdr:to>
    <xdr:sp macro="" textlink="">
      <xdr:nvSpPr>
        <xdr:cNvPr id="364" name="楕円 363"/>
        <xdr:cNvSpPr/>
      </xdr:nvSpPr>
      <xdr:spPr>
        <a:xfrm>
          <a:off x="7842250" y="138318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168402</xdr:rowOff>
    </xdr:from>
    <xdr:to>
      <xdr:col>50</xdr:col>
      <xdr:colOff>114300</xdr:colOff>
      <xdr:row>84</xdr:row>
      <xdr:rowOff>1524</xdr:rowOff>
    </xdr:to>
    <xdr:cxnSp macro="">
      <xdr:nvCxnSpPr>
        <xdr:cNvPr id="365" name="直線コネクタ 364"/>
        <xdr:cNvCxnSpPr/>
      </xdr:nvCxnSpPr>
      <xdr:spPr>
        <a:xfrm flipV="1">
          <a:off x="7886700" y="13871702"/>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99313</xdr:rowOff>
    </xdr:from>
    <xdr:to>
      <xdr:col>41</xdr:col>
      <xdr:colOff>101600</xdr:colOff>
      <xdr:row>84</xdr:row>
      <xdr:rowOff>29463</xdr:rowOff>
    </xdr:to>
    <xdr:sp macro="" textlink="">
      <xdr:nvSpPr>
        <xdr:cNvPr id="366" name="楕円 365"/>
        <xdr:cNvSpPr/>
      </xdr:nvSpPr>
      <xdr:spPr>
        <a:xfrm>
          <a:off x="7029450" y="138089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150113</xdr:rowOff>
    </xdr:from>
    <xdr:to>
      <xdr:col>45</xdr:col>
      <xdr:colOff>177800</xdr:colOff>
      <xdr:row>84</xdr:row>
      <xdr:rowOff>1524</xdr:rowOff>
    </xdr:to>
    <xdr:cxnSp macro="">
      <xdr:nvCxnSpPr>
        <xdr:cNvPr id="367" name="直線コネクタ 366"/>
        <xdr:cNvCxnSpPr/>
      </xdr:nvCxnSpPr>
      <xdr:spPr>
        <a:xfrm>
          <a:off x="7080250" y="13859763"/>
          <a:ext cx="80645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103887</xdr:rowOff>
    </xdr:from>
    <xdr:to>
      <xdr:col>36</xdr:col>
      <xdr:colOff>165100</xdr:colOff>
      <xdr:row>84</xdr:row>
      <xdr:rowOff>34037</xdr:rowOff>
    </xdr:to>
    <xdr:sp macro="" textlink="">
      <xdr:nvSpPr>
        <xdr:cNvPr id="368" name="楕円 367"/>
        <xdr:cNvSpPr/>
      </xdr:nvSpPr>
      <xdr:spPr>
        <a:xfrm>
          <a:off x="6235700" y="138135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150113</xdr:rowOff>
    </xdr:from>
    <xdr:to>
      <xdr:col>41</xdr:col>
      <xdr:colOff>50800</xdr:colOff>
      <xdr:row>83</xdr:row>
      <xdr:rowOff>154687</xdr:rowOff>
    </xdr:to>
    <xdr:cxnSp macro="">
      <xdr:nvCxnSpPr>
        <xdr:cNvPr id="369" name="直線コネクタ 368"/>
        <xdr:cNvCxnSpPr/>
      </xdr:nvCxnSpPr>
      <xdr:spPr>
        <a:xfrm flipV="1">
          <a:off x="6286500" y="13859763"/>
          <a:ext cx="79375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70" name="n_1aveValue【福祉施設】&#10;一人当たり面積"/>
        <xdr:cNvSpPr txBox="1"/>
      </xdr:nvSpPr>
      <xdr:spPr>
        <a:xfrm>
          <a:off x="845827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55135</xdr:rowOff>
    </xdr:from>
    <xdr:ext cx="469744" cy="259045"/>
    <xdr:sp macro="" textlink="">
      <xdr:nvSpPr>
        <xdr:cNvPr id="371" name="n_2aveValue【福祉施設】&#10;一人当たり面積"/>
        <xdr:cNvSpPr txBox="1"/>
      </xdr:nvSpPr>
      <xdr:spPr>
        <a:xfrm>
          <a:off x="7677227" y="1359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38879</xdr:rowOff>
    </xdr:from>
    <xdr:ext cx="469744" cy="259045"/>
    <xdr:sp macro="" textlink="">
      <xdr:nvSpPr>
        <xdr:cNvPr id="372" name="n_3aveValue【福祉施設】&#10;一人当たり面積"/>
        <xdr:cNvSpPr txBox="1"/>
      </xdr:nvSpPr>
      <xdr:spPr>
        <a:xfrm>
          <a:off x="6864427" y="1391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66312</xdr:rowOff>
    </xdr:from>
    <xdr:ext cx="469744" cy="259045"/>
    <xdr:sp macro="" textlink="">
      <xdr:nvSpPr>
        <xdr:cNvPr id="373" name="n_4aveValue【福祉施設】&#10;一人当たり面積"/>
        <xdr:cNvSpPr txBox="1"/>
      </xdr:nvSpPr>
      <xdr:spPr>
        <a:xfrm>
          <a:off x="6070677" y="1394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38879</xdr:rowOff>
    </xdr:from>
    <xdr:ext cx="469744" cy="259045"/>
    <xdr:sp macro="" textlink="">
      <xdr:nvSpPr>
        <xdr:cNvPr id="374" name="n_1mainValue【福祉施設】&#10;一人当たり面積"/>
        <xdr:cNvSpPr txBox="1"/>
      </xdr:nvSpPr>
      <xdr:spPr>
        <a:xfrm>
          <a:off x="8458277" y="1391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43451</xdr:rowOff>
    </xdr:from>
    <xdr:ext cx="469744" cy="259045"/>
    <xdr:sp macro="" textlink="">
      <xdr:nvSpPr>
        <xdr:cNvPr id="375" name="n_2mainValue【福祉施設】&#10;一人当たり面積"/>
        <xdr:cNvSpPr txBox="1"/>
      </xdr:nvSpPr>
      <xdr:spPr>
        <a:xfrm>
          <a:off x="7677227" y="139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45990</xdr:rowOff>
    </xdr:from>
    <xdr:ext cx="469744" cy="259045"/>
    <xdr:sp macro="" textlink="">
      <xdr:nvSpPr>
        <xdr:cNvPr id="376" name="n_3mainValue【福祉施設】&#10;一人当たり面積"/>
        <xdr:cNvSpPr txBox="1"/>
      </xdr:nvSpPr>
      <xdr:spPr>
        <a:xfrm>
          <a:off x="686442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50564</xdr:rowOff>
    </xdr:from>
    <xdr:ext cx="469744" cy="259045"/>
    <xdr:sp macro="" textlink="">
      <xdr:nvSpPr>
        <xdr:cNvPr id="377" name="n_4mainValue【福祉施設】&#10;一人当たり面積"/>
        <xdr:cNvSpPr txBox="1"/>
      </xdr:nvSpPr>
      <xdr:spPr>
        <a:xfrm>
          <a:off x="6070677" y="1359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xdr:cNvCxnSpPr/>
      </xdr:nvCxnSpPr>
      <xdr:spPr>
        <a:xfrm flipV="1">
          <a:off x="4177665" y="167150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xdr:cNvSpPr txBox="1"/>
      </xdr:nvSpPr>
      <xdr:spPr>
        <a:xfrm>
          <a:off x="4216400" y="18144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xdr:cNvCxnSpPr/>
      </xdr:nvCxnSpPr>
      <xdr:spPr>
        <a:xfrm>
          <a:off x="4108450" y="181404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xdr:cNvSpPr txBox="1"/>
      </xdr:nvSpPr>
      <xdr:spPr>
        <a:xfrm>
          <a:off x="4216400" y="1649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xdr:cNvCxnSpPr/>
      </xdr:nvCxnSpPr>
      <xdr:spPr>
        <a:xfrm>
          <a:off x="4108450" y="167150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408" name="【市民会館】&#10;有形固定資産減価償却率平均値テキスト"/>
        <xdr:cNvSpPr txBox="1"/>
      </xdr:nvSpPr>
      <xdr:spPr>
        <a:xfrm>
          <a:off x="4216400" y="17173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xdr:cNvSpPr/>
      </xdr:nvSpPr>
      <xdr:spPr>
        <a:xfrm>
          <a:off x="4127500" y="1732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0" name="フローチャート: 判断 409"/>
        <xdr:cNvSpPr/>
      </xdr:nvSpPr>
      <xdr:spPr>
        <a:xfrm>
          <a:off x="3384550" y="17307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xdr:cNvSpPr/>
      </xdr:nvSpPr>
      <xdr:spPr>
        <a:xfrm>
          <a:off x="2571750" y="1729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12" name="フローチャート: 判断 411"/>
        <xdr:cNvSpPr/>
      </xdr:nvSpPr>
      <xdr:spPr>
        <a:xfrm>
          <a:off x="1778000" y="1727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3" name="フローチャート: 判断 412"/>
        <xdr:cNvSpPr/>
      </xdr:nvSpPr>
      <xdr:spPr>
        <a:xfrm>
          <a:off x="984250" y="172895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116839</xdr:rowOff>
    </xdr:from>
    <xdr:to>
      <xdr:col>24</xdr:col>
      <xdr:colOff>114300</xdr:colOff>
      <xdr:row>106</xdr:row>
      <xdr:rowOff>46989</xdr:rowOff>
    </xdr:to>
    <xdr:sp macro="" textlink="">
      <xdr:nvSpPr>
        <xdr:cNvPr id="419" name="楕円 418"/>
        <xdr:cNvSpPr/>
      </xdr:nvSpPr>
      <xdr:spPr>
        <a:xfrm>
          <a:off x="4127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95266</xdr:rowOff>
    </xdr:from>
    <xdr:ext cx="405111" cy="259045"/>
    <xdr:sp macro="" textlink="">
      <xdr:nvSpPr>
        <xdr:cNvPr id="420" name="【市民会館】&#10;有形固定資産減価償却率該当値テキスト"/>
        <xdr:cNvSpPr txBox="1"/>
      </xdr:nvSpPr>
      <xdr:spPr>
        <a:xfrm>
          <a:off x="4216400" y="17526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82550</xdr:rowOff>
    </xdr:from>
    <xdr:to>
      <xdr:col>20</xdr:col>
      <xdr:colOff>38100</xdr:colOff>
      <xdr:row>106</xdr:row>
      <xdr:rowOff>12700</xdr:rowOff>
    </xdr:to>
    <xdr:sp macro="" textlink="">
      <xdr:nvSpPr>
        <xdr:cNvPr id="421" name="楕円 420"/>
        <xdr:cNvSpPr/>
      </xdr:nvSpPr>
      <xdr:spPr>
        <a:xfrm>
          <a:off x="338455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133350</xdr:rowOff>
    </xdr:from>
    <xdr:to>
      <xdr:col>24</xdr:col>
      <xdr:colOff>63500</xdr:colOff>
      <xdr:row>105</xdr:row>
      <xdr:rowOff>167639</xdr:rowOff>
    </xdr:to>
    <xdr:cxnSp macro="">
      <xdr:nvCxnSpPr>
        <xdr:cNvPr id="422" name="直線コネクタ 421"/>
        <xdr:cNvCxnSpPr/>
      </xdr:nvCxnSpPr>
      <xdr:spPr>
        <a:xfrm>
          <a:off x="3429000" y="17564100"/>
          <a:ext cx="7493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48261</xdr:rowOff>
    </xdr:from>
    <xdr:to>
      <xdr:col>15</xdr:col>
      <xdr:colOff>101600</xdr:colOff>
      <xdr:row>105</xdr:row>
      <xdr:rowOff>149861</xdr:rowOff>
    </xdr:to>
    <xdr:sp macro="" textlink="">
      <xdr:nvSpPr>
        <xdr:cNvPr id="423" name="楕円 422"/>
        <xdr:cNvSpPr/>
      </xdr:nvSpPr>
      <xdr:spPr>
        <a:xfrm>
          <a:off x="257175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99061</xdr:rowOff>
    </xdr:from>
    <xdr:to>
      <xdr:col>19</xdr:col>
      <xdr:colOff>177800</xdr:colOff>
      <xdr:row>105</xdr:row>
      <xdr:rowOff>133350</xdr:rowOff>
    </xdr:to>
    <xdr:cxnSp macro="">
      <xdr:nvCxnSpPr>
        <xdr:cNvPr id="424" name="直線コネクタ 423"/>
        <xdr:cNvCxnSpPr/>
      </xdr:nvCxnSpPr>
      <xdr:spPr>
        <a:xfrm>
          <a:off x="2622550" y="17529811"/>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13970</xdr:rowOff>
    </xdr:from>
    <xdr:to>
      <xdr:col>10</xdr:col>
      <xdr:colOff>165100</xdr:colOff>
      <xdr:row>105</xdr:row>
      <xdr:rowOff>115570</xdr:rowOff>
    </xdr:to>
    <xdr:sp macro="" textlink="">
      <xdr:nvSpPr>
        <xdr:cNvPr id="425" name="楕円 424"/>
        <xdr:cNvSpPr/>
      </xdr:nvSpPr>
      <xdr:spPr>
        <a:xfrm>
          <a:off x="17780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64770</xdr:rowOff>
    </xdr:from>
    <xdr:to>
      <xdr:col>15</xdr:col>
      <xdr:colOff>50800</xdr:colOff>
      <xdr:row>105</xdr:row>
      <xdr:rowOff>99061</xdr:rowOff>
    </xdr:to>
    <xdr:cxnSp macro="">
      <xdr:nvCxnSpPr>
        <xdr:cNvPr id="426" name="直線コネクタ 425"/>
        <xdr:cNvCxnSpPr/>
      </xdr:nvCxnSpPr>
      <xdr:spPr>
        <a:xfrm>
          <a:off x="1828800" y="17495520"/>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151130</xdr:rowOff>
    </xdr:from>
    <xdr:to>
      <xdr:col>6</xdr:col>
      <xdr:colOff>38100</xdr:colOff>
      <xdr:row>105</xdr:row>
      <xdr:rowOff>81280</xdr:rowOff>
    </xdr:to>
    <xdr:sp macro="" textlink="">
      <xdr:nvSpPr>
        <xdr:cNvPr id="427" name="楕円 426"/>
        <xdr:cNvSpPr/>
      </xdr:nvSpPr>
      <xdr:spPr>
        <a:xfrm>
          <a:off x="984250" y="17410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30480</xdr:rowOff>
    </xdr:from>
    <xdr:to>
      <xdr:col>10</xdr:col>
      <xdr:colOff>114300</xdr:colOff>
      <xdr:row>105</xdr:row>
      <xdr:rowOff>64770</xdr:rowOff>
    </xdr:to>
    <xdr:cxnSp macro="">
      <xdr:nvCxnSpPr>
        <xdr:cNvPr id="428" name="直線コネクタ 427"/>
        <xdr:cNvCxnSpPr/>
      </xdr:nvCxnSpPr>
      <xdr:spPr>
        <a:xfrm>
          <a:off x="1028700" y="17461230"/>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9" name="n_1aveValue【市民会館】&#10;有形固定資産減価償却率"/>
        <xdr:cNvSpPr txBox="1"/>
      </xdr:nvSpPr>
      <xdr:spPr>
        <a:xfrm>
          <a:off x="32391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30" name="n_2aveValue【市民会館】&#10;有形固定資産減価償却率"/>
        <xdr:cNvSpPr txBox="1"/>
      </xdr:nvSpPr>
      <xdr:spPr>
        <a:xfrm>
          <a:off x="2439044"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31" name="n_3aveValue【市民会館】&#10;有形固定資産減価償却率"/>
        <xdr:cNvSpPr txBox="1"/>
      </xdr:nvSpPr>
      <xdr:spPr>
        <a:xfrm>
          <a:off x="1645294" y="1705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148426</xdr:rowOff>
    </xdr:from>
    <xdr:ext cx="405111" cy="259045"/>
    <xdr:sp macro="" textlink="">
      <xdr:nvSpPr>
        <xdr:cNvPr id="432" name="n_4aveValue【市民会館】&#10;有形固定資産減価償却率"/>
        <xdr:cNvSpPr txBox="1"/>
      </xdr:nvSpPr>
      <xdr:spPr>
        <a:xfrm>
          <a:off x="85154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3827</xdr:rowOff>
    </xdr:from>
    <xdr:ext cx="405111" cy="259045"/>
    <xdr:sp macro="" textlink="">
      <xdr:nvSpPr>
        <xdr:cNvPr id="433" name="n_1mainValue【市民会館】&#10;有形固定資産減価償却率"/>
        <xdr:cNvSpPr txBox="1"/>
      </xdr:nvSpPr>
      <xdr:spPr>
        <a:xfrm>
          <a:off x="323914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140988</xdr:rowOff>
    </xdr:from>
    <xdr:ext cx="405111" cy="259045"/>
    <xdr:sp macro="" textlink="">
      <xdr:nvSpPr>
        <xdr:cNvPr id="434" name="n_2mainValue【市民会館】&#10;有形固定資産減価償却率"/>
        <xdr:cNvSpPr txBox="1"/>
      </xdr:nvSpPr>
      <xdr:spPr>
        <a:xfrm>
          <a:off x="2439044" y="175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106697</xdr:rowOff>
    </xdr:from>
    <xdr:ext cx="405111" cy="259045"/>
    <xdr:sp macro="" textlink="">
      <xdr:nvSpPr>
        <xdr:cNvPr id="435" name="n_3mainValue【市民会館】&#10;有形固定資産減価償却率"/>
        <xdr:cNvSpPr txBox="1"/>
      </xdr:nvSpPr>
      <xdr:spPr>
        <a:xfrm>
          <a:off x="1645294"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72407</xdr:rowOff>
    </xdr:from>
    <xdr:ext cx="405111" cy="259045"/>
    <xdr:sp macro="" textlink="">
      <xdr:nvSpPr>
        <xdr:cNvPr id="436" name="n_4mainValue【市民会館】&#10;有形固定資産減価償却率"/>
        <xdr:cNvSpPr txBox="1"/>
      </xdr:nvSpPr>
      <xdr:spPr>
        <a:xfrm>
          <a:off x="851544" y="1750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xdr:cNvCxnSpPr/>
      </xdr:nvCxnSpPr>
      <xdr:spPr>
        <a:xfrm>
          <a:off x="5956300" y="18151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xdr:cNvSpPr txBox="1"/>
      </xdr:nvSpPr>
      <xdr:spPr>
        <a:xfrm>
          <a:off x="55272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xdr:cNvCxnSpPr/>
      </xdr:nvCxnSpPr>
      <xdr:spPr>
        <a:xfrm>
          <a:off x="5956300" y="17825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xdr:cNvSpPr txBox="1"/>
      </xdr:nvSpPr>
      <xdr:spPr>
        <a:xfrm>
          <a:off x="552722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xdr:cNvCxnSpPr/>
      </xdr:nvCxnSpPr>
      <xdr:spPr>
        <a:xfrm>
          <a:off x="5956300" y="17498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xdr:cNvSpPr txBox="1"/>
      </xdr:nvSpPr>
      <xdr:spPr>
        <a:xfrm>
          <a:off x="552722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xdr:cNvCxnSpPr/>
      </xdr:nvCxnSpPr>
      <xdr:spPr>
        <a:xfrm>
          <a:off x="5956300" y="17172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xdr:cNvSpPr txBox="1"/>
      </xdr:nvSpPr>
      <xdr:spPr>
        <a:xfrm>
          <a:off x="552722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xdr:cNvCxnSpPr/>
      </xdr:nvCxnSpPr>
      <xdr:spPr>
        <a:xfrm>
          <a:off x="5956300" y="16845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xdr:cNvSpPr txBox="1"/>
      </xdr:nvSpPr>
      <xdr:spPr>
        <a:xfrm>
          <a:off x="552722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xdr:cNvCxnSpPr/>
      </xdr:nvCxnSpPr>
      <xdr:spPr>
        <a:xfrm>
          <a:off x="5956300" y="165190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xdr:cNvSpPr txBox="1"/>
      </xdr:nvSpPr>
      <xdr:spPr>
        <a:xfrm>
          <a:off x="552722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xdr:cNvCxnSpPr/>
      </xdr:nvCxnSpPr>
      <xdr:spPr>
        <a:xfrm flipV="1">
          <a:off x="9429115" y="164733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xdr:cNvSpPr txBox="1"/>
      </xdr:nvSpPr>
      <xdr:spPr>
        <a:xfrm>
          <a:off x="9467850" y="1809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xdr:cNvCxnSpPr/>
      </xdr:nvCxnSpPr>
      <xdr:spPr>
        <a:xfrm>
          <a:off x="9359900" y="180931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xdr:cNvSpPr txBox="1"/>
      </xdr:nvSpPr>
      <xdr:spPr>
        <a:xfrm>
          <a:off x="9467850" y="1624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xdr:cNvCxnSpPr/>
      </xdr:nvCxnSpPr>
      <xdr:spPr>
        <a:xfrm>
          <a:off x="9359900" y="164733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36484</xdr:rowOff>
    </xdr:from>
    <xdr:ext cx="469744" cy="259045"/>
    <xdr:sp macro="" textlink="">
      <xdr:nvSpPr>
        <xdr:cNvPr id="467" name="【市民会館】&#10;一人当たり面積平均値テキスト"/>
        <xdr:cNvSpPr txBox="1"/>
      </xdr:nvSpPr>
      <xdr:spPr>
        <a:xfrm>
          <a:off x="9467850" y="17638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xdr:cNvSpPr/>
      </xdr:nvSpPr>
      <xdr:spPr>
        <a:xfrm>
          <a:off x="9398000" y="176602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469" name="フローチャート: 判断 468"/>
        <xdr:cNvSpPr/>
      </xdr:nvSpPr>
      <xdr:spPr>
        <a:xfrm>
          <a:off x="8636000" y="176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70" name="フローチャート: 判断 469"/>
        <xdr:cNvSpPr/>
      </xdr:nvSpPr>
      <xdr:spPr>
        <a:xfrm>
          <a:off x="7842250" y="176602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471" name="フローチャート: 判断 470"/>
        <xdr:cNvSpPr/>
      </xdr:nvSpPr>
      <xdr:spPr>
        <a:xfrm>
          <a:off x="7029450" y="176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2" name="フローチャート: 判断 471"/>
        <xdr:cNvSpPr/>
      </xdr:nvSpPr>
      <xdr:spPr>
        <a:xfrm>
          <a:off x="623570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38463</xdr:rowOff>
    </xdr:from>
    <xdr:to>
      <xdr:col>55</xdr:col>
      <xdr:colOff>50800</xdr:colOff>
      <xdr:row>106</xdr:row>
      <xdr:rowOff>140063</xdr:rowOff>
    </xdr:to>
    <xdr:sp macro="" textlink="">
      <xdr:nvSpPr>
        <xdr:cNvPr id="478" name="楕円 477"/>
        <xdr:cNvSpPr/>
      </xdr:nvSpPr>
      <xdr:spPr>
        <a:xfrm>
          <a:off x="9398000" y="176406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61340</xdr:rowOff>
    </xdr:from>
    <xdr:ext cx="469744" cy="259045"/>
    <xdr:sp macro="" textlink="">
      <xdr:nvSpPr>
        <xdr:cNvPr id="479" name="【市民会館】&#10;一人当たり面積該当値テキスト"/>
        <xdr:cNvSpPr txBox="1"/>
      </xdr:nvSpPr>
      <xdr:spPr>
        <a:xfrm>
          <a:off x="9467850" y="1749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41729</xdr:rowOff>
    </xdr:from>
    <xdr:to>
      <xdr:col>50</xdr:col>
      <xdr:colOff>165100</xdr:colOff>
      <xdr:row>106</xdr:row>
      <xdr:rowOff>143329</xdr:rowOff>
    </xdr:to>
    <xdr:sp macro="" textlink="">
      <xdr:nvSpPr>
        <xdr:cNvPr id="480" name="楕円 479"/>
        <xdr:cNvSpPr/>
      </xdr:nvSpPr>
      <xdr:spPr>
        <a:xfrm>
          <a:off x="8636000" y="176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89263</xdr:rowOff>
    </xdr:from>
    <xdr:to>
      <xdr:col>55</xdr:col>
      <xdr:colOff>0</xdr:colOff>
      <xdr:row>106</xdr:row>
      <xdr:rowOff>92529</xdr:rowOff>
    </xdr:to>
    <xdr:cxnSp macro="">
      <xdr:nvCxnSpPr>
        <xdr:cNvPr id="481" name="直線コネクタ 480"/>
        <xdr:cNvCxnSpPr/>
      </xdr:nvCxnSpPr>
      <xdr:spPr>
        <a:xfrm flipV="1">
          <a:off x="8686800" y="17691463"/>
          <a:ext cx="7429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44994</xdr:rowOff>
    </xdr:from>
    <xdr:to>
      <xdr:col>46</xdr:col>
      <xdr:colOff>38100</xdr:colOff>
      <xdr:row>106</xdr:row>
      <xdr:rowOff>146594</xdr:rowOff>
    </xdr:to>
    <xdr:sp macro="" textlink="">
      <xdr:nvSpPr>
        <xdr:cNvPr id="482" name="楕円 481"/>
        <xdr:cNvSpPr/>
      </xdr:nvSpPr>
      <xdr:spPr>
        <a:xfrm>
          <a:off x="7842250" y="176471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92529</xdr:rowOff>
    </xdr:from>
    <xdr:to>
      <xdr:col>50</xdr:col>
      <xdr:colOff>114300</xdr:colOff>
      <xdr:row>106</xdr:row>
      <xdr:rowOff>95794</xdr:rowOff>
    </xdr:to>
    <xdr:cxnSp macro="">
      <xdr:nvCxnSpPr>
        <xdr:cNvPr id="483" name="直線コネクタ 482"/>
        <xdr:cNvCxnSpPr/>
      </xdr:nvCxnSpPr>
      <xdr:spPr>
        <a:xfrm flipV="1">
          <a:off x="7886700" y="17694729"/>
          <a:ext cx="8001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48261</xdr:rowOff>
    </xdr:from>
    <xdr:to>
      <xdr:col>41</xdr:col>
      <xdr:colOff>101600</xdr:colOff>
      <xdr:row>106</xdr:row>
      <xdr:rowOff>149861</xdr:rowOff>
    </xdr:to>
    <xdr:sp macro="" textlink="">
      <xdr:nvSpPr>
        <xdr:cNvPr id="484" name="楕円 483"/>
        <xdr:cNvSpPr/>
      </xdr:nvSpPr>
      <xdr:spPr>
        <a:xfrm>
          <a:off x="702945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95794</xdr:rowOff>
    </xdr:from>
    <xdr:to>
      <xdr:col>45</xdr:col>
      <xdr:colOff>177800</xdr:colOff>
      <xdr:row>106</xdr:row>
      <xdr:rowOff>99061</xdr:rowOff>
    </xdr:to>
    <xdr:cxnSp macro="">
      <xdr:nvCxnSpPr>
        <xdr:cNvPr id="485" name="直線コネクタ 484"/>
        <xdr:cNvCxnSpPr/>
      </xdr:nvCxnSpPr>
      <xdr:spPr>
        <a:xfrm flipV="1">
          <a:off x="7080250" y="17697994"/>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48261</xdr:rowOff>
    </xdr:from>
    <xdr:to>
      <xdr:col>36</xdr:col>
      <xdr:colOff>165100</xdr:colOff>
      <xdr:row>106</xdr:row>
      <xdr:rowOff>149861</xdr:rowOff>
    </xdr:to>
    <xdr:sp macro="" textlink="">
      <xdr:nvSpPr>
        <xdr:cNvPr id="486" name="楕円 485"/>
        <xdr:cNvSpPr/>
      </xdr:nvSpPr>
      <xdr:spPr>
        <a:xfrm>
          <a:off x="62357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99061</xdr:rowOff>
    </xdr:from>
    <xdr:to>
      <xdr:col>41</xdr:col>
      <xdr:colOff>50800</xdr:colOff>
      <xdr:row>106</xdr:row>
      <xdr:rowOff>99061</xdr:rowOff>
    </xdr:to>
    <xdr:cxnSp macro="">
      <xdr:nvCxnSpPr>
        <xdr:cNvPr id="487" name="直線コネクタ 486"/>
        <xdr:cNvCxnSpPr/>
      </xdr:nvCxnSpPr>
      <xdr:spPr>
        <a:xfrm>
          <a:off x="6286500" y="1770126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134456</xdr:rowOff>
    </xdr:from>
    <xdr:ext cx="469744" cy="259045"/>
    <xdr:sp macro="" textlink="">
      <xdr:nvSpPr>
        <xdr:cNvPr id="488" name="n_1aveValue【市民会館】&#10;一人当たり面積"/>
        <xdr:cNvSpPr txBox="1"/>
      </xdr:nvSpPr>
      <xdr:spPr>
        <a:xfrm>
          <a:off x="8458277" y="17736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89" name="n_2aveValue【市民会館】&#10;一人当たり面積"/>
        <xdr:cNvSpPr txBox="1"/>
      </xdr:nvSpPr>
      <xdr:spPr>
        <a:xfrm>
          <a:off x="7677227" y="1775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144253</xdr:rowOff>
    </xdr:from>
    <xdr:ext cx="469744" cy="259045"/>
    <xdr:sp macro="" textlink="">
      <xdr:nvSpPr>
        <xdr:cNvPr id="490" name="n_3aveValue【市民会館】&#10;一人当たり面積"/>
        <xdr:cNvSpPr txBox="1"/>
      </xdr:nvSpPr>
      <xdr:spPr>
        <a:xfrm>
          <a:off x="6864427" y="1774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1" name="n_4aveValue【市民会館】&#10;一人当たり面積"/>
        <xdr:cNvSpPr txBox="1"/>
      </xdr:nvSpPr>
      <xdr:spPr>
        <a:xfrm>
          <a:off x="6070677" y="1775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159856</xdr:rowOff>
    </xdr:from>
    <xdr:ext cx="469744" cy="259045"/>
    <xdr:sp macro="" textlink="">
      <xdr:nvSpPr>
        <xdr:cNvPr id="492" name="n_1mainValue【市民会館】&#10;一人当たり面積"/>
        <xdr:cNvSpPr txBox="1"/>
      </xdr:nvSpPr>
      <xdr:spPr>
        <a:xfrm>
          <a:off x="8458277" y="174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163121</xdr:rowOff>
    </xdr:from>
    <xdr:ext cx="469744" cy="259045"/>
    <xdr:sp macro="" textlink="">
      <xdr:nvSpPr>
        <xdr:cNvPr id="493" name="n_2mainValue【市民会館】&#10;一人当たり面積"/>
        <xdr:cNvSpPr txBox="1"/>
      </xdr:nvSpPr>
      <xdr:spPr>
        <a:xfrm>
          <a:off x="7677227" y="1742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166388</xdr:rowOff>
    </xdr:from>
    <xdr:ext cx="469744" cy="259045"/>
    <xdr:sp macro="" textlink="">
      <xdr:nvSpPr>
        <xdr:cNvPr id="494" name="n_3mainValue【市民会館】&#10;一人当たり面積"/>
        <xdr:cNvSpPr txBox="1"/>
      </xdr:nvSpPr>
      <xdr:spPr>
        <a:xfrm>
          <a:off x="68644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166388</xdr:rowOff>
    </xdr:from>
    <xdr:ext cx="469744" cy="259045"/>
    <xdr:sp macro="" textlink="">
      <xdr:nvSpPr>
        <xdr:cNvPr id="495" name="n_4mainValue【市民会館】&#10;一人当たり面積"/>
        <xdr:cNvSpPr txBox="1"/>
      </xdr:nvSpPr>
      <xdr:spPr>
        <a:xfrm>
          <a:off x="607067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xdr:cNvCxnSpPr/>
      </xdr:nvCxnSpPr>
      <xdr:spPr>
        <a:xfrm flipV="1">
          <a:off x="14699614" y="5610860"/>
          <a:ext cx="0" cy="133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xdr:cNvSpPr txBox="1"/>
      </xdr:nvSpPr>
      <xdr:spPr>
        <a:xfrm>
          <a:off x="14738350" y="694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xdr:cNvCxnSpPr/>
      </xdr:nvCxnSpPr>
      <xdr:spPr>
        <a:xfrm>
          <a:off x="14611350" y="6943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xdr:cNvSpPr txBox="1"/>
      </xdr:nvSpPr>
      <xdr:spPr>
        <a:xfrm>
          <a:off x="14738350" y="53924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xdr:cNvCxnSpPr/>
      </xdr:nvCxnSpPr>
      <xdr:spPr>
        <a:xfrm>
          <a:off x="14611350" y="5610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113228</xdr:rowOff>
    </xdr:from>
    <xdr:ext cx="405111" cy="259045"/>
    <xdr:sp macro="" textlink="">
      <xdr:nvSpPr>
        <xdr:cNvPr id="526" name="【一般廃棄物処理施設】&#10;有形固定資産減価償却率平均値テキスト"/>
        <xdr:cNvSpPr txBox="1"/>
      </xdr:nvSpPr>
      <xdr:spPr>
        <a:xfrm>
          <a:off x="14738350" y="63933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xdr:cNvSpPr/>
      </xdr:nvSpPr>
      <xdr:spPr>
        <a:xfrm>
          <a:off x="14649450" y="641495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8" name="フローチャート: 判断 527"/>
        <xdr:cNvSpPr/>
      </xdr:nvSpPr>
      <xdr:spPr>
        <a:xfrm>
          <a:off x="13887450" y="64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xdr:cNvSpPr/>
      </xdr:nvSpPr>
      <xdr:spPr>
        <a:xfrm>
          <a:off x="13093700" y="64410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30" name="フローチャート: 判断 529"/>
        <xdr:cNvSpPr/>
      </xdr:nvSpPr>
      <xdr:spPr>
        <a:xfrm>
          <a:off x="12299950" y="64592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31" name="フローチャート: 判断 530"/>
        <xdr:cNvSpPr/>
      </xdr:nvSpPr>
      <xdr:spPr>
        <a:xfrm>
          <a:off x="11487150" y="6428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53159</xdr:rowOff>
    </xdr:from>
    <xdr:to>
      <xdr:col>85</xdr:col>
      <xdr:colOff>177800</xdr:colOff>
      <xdr:row>38</xdr:row>
      <xdr:rowOff>154759</xdr:rowOff>
    </xdr:to>
    <xdr:sp macro="" textlink="">
      <xdr:nvSpPr>
        <xdr:cNvPr id="537" name="楕円 536"/>
        <xdr:cNvSpPr/>
      </xdr:nvSpPr>
      <xdr:spPr>
        <a:xfrm>
          <a:off x="14649450" y="633330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76035</xdr:rowOff>
    </xdr:from>
    <xdr:ext cx="405111" cy="259045"/>
    <xdr:sp macro="" textlink="">
      <xdr:nvSpPr>
        <xdr:cNvPr id="538" name="【一般廃棄物処理施設】&#10;有形固定資産減価償却率該当値テキスト"/>
        <xdr:cNvSpPr txBox="1"/>
      </xdr:nvSpPr>
      <xdr:spPr>
        <a:xfrm>
          <a:off x="14738350" y="619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12337</xdr:rowOff>
    </xdr:from>
    <xdr:to>
      <xdr:col>81</xdr:col>
      <xdr:colOff>101600</xdr:colOff>
      <xdr:row>38</xdr:row>
      <xdr:rowOff>113937</xdr:rowOff>
    </xdr:to>
    <xdr:sp macro="" textlink="">
      <xdr:nvSpPr>
        <xdr:cNvPr id="539" name="楕円 538"/>
        <xdr:cNvSpPr/>
      </xdr:nvSpPr>
      <xdr:spPr>
        <a:xfrm>
          <a:off x="13887450" y="629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63137</xdr:rowOff>
    </xdr:from>
    <xdr:to>
      <xdr:col>85</xdr:col>
      <xdr:colOff>127000</xdr:colOff>
      <xdr:row>38</xdr:row>
      <xdr:rowOff>103959</xdr:rowOff>
    </xdr:to>
    <xdr:cxnSp macro="">
      <xdr:nvCxnSpPr>
        <xdr:cNvPr id="540" name="直線コネクタ 539"/>
        <xdr:cNvCxnSpPr/>
      </xdr:nvCxnSpPr>
      <xdr:spPr>
        <a:xfrm>
          <a:off x="13938250" y="6343287"/>
          <a:ext cx="762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146231</xdr:rowOff>
    </xdr:from>
    <xdr:to>
      <xdr:col>76</xdr:col>
      <xdr:colOff>165100</xdr:colOff>
      <xdr:row>38</xdr:row>
      <xdr:rowOff>76381</xdr:rowOff>
    </xdr:to>
    <xdr:sp macro="" textlink="">
      <xdr:nvSpPr>
        <xdr:cNvPr id="541" name="楕円 540"/>
        <xdr:cNvSpPr/>
      </xdr:nvSpPr>
      <xdr:spPr>
        <a:xfrm>
          <a:off x="13093700" y="62612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25581</xdr:rowOff>
    </xdr:from>
    <xdr:to>
      <xdr:col>81</xdr:col>
      <xdr:colOff>50800</xdr:colOff>
      <xdr:row>38</xdr:row>
      <xdr:rowOff>63137</xdr:rowOff>
    </xdr:to>
    <xdr:cxnSp macro="">
      <xdr:nvCxnSpPr>
        <xdr:cNvPr id="542" name="直線コネクタ 541"/>
        <xdr:cNvCxnSpPr/>
      </xdr:nvCxnSpPr>
      <xdr:spPr>
        <a:xfrm>
          <a:off x="13144500" y="6305731"/>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103777</xdr:rowOff>
    </xdr:from>
    <xdr:to>
      <xdr:col>72</xdr:col>
      <xdr:colOff>38100</xdr:colOff>
      <xdr:row>38</xdr:row>
      <xdr:rowOff>33927</xdr:rowOff>
    </xdr:to>
    <xdr:sp macro="" textlink="">
      <xdr:nvSpPr>
        <xdr:cNvPr id="543" name="楕円 542"/>
        <xdr:cNvSpPr/>
      </xdr:nvSpPr>
      <xdr:spPr>
        <a:xfrm>
          <a:off x="12299950" y="62188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154577</xdr:rowOff>
    </xdr:from>
    <xdr:to>
      <xdr:col>76</xdr:col>
      <xdr:colOff>114300</xdr:colOff>
      <xdr:row>38</xdr:row>
      <xdr:rowOff>25581</xdr:rowOff>
    </xdr:to>
    <xdr:cxnSp macro="">
      <xdr:nvCxnSpPr>
        <xdr:cNvPr id="544" name="直線コネクタ 543"/>
        <xdr:cNvCxnSpPr/>
      </xdr:nvCxnSpPr>
      <xdr:spPr>
        <a:xfrm>
          <a:off x="12344400" y="6269627"/>
          <a:ext cx="80010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59690</xdr:rowOff>
    </xdr:from>
    <xdr:to>
      <xdr:col>67</xdr:col>
      <xdr:colOff>101600</xdr:colOff>
      <xdr:row>37</xdr:row>
      <xdr:rowOff>161290</xdr:rowOff>
    </xdr:to>
    <xdr:sp macro="" textlink="">
      <xdr:nvSpPr>
        <xdr:cNvPr id="545" name="楕円 544"/>
        <xdr:cNvSpPr/>
      </xdr:nvSpPr>
      <xdr:spPr>
        <a:xfrm>
          <a:off x="1148715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110490</xdr:rowOff>
    </xdr:from>
    <xdr:to>
      <xdr:col>71</xdr:col>
      <xdr:colOff>177800</xdr:colOff>
      <xdr:row>37</xdr:row>
      <xdr:rowOff>154577</xdr:rowOff>
    </xdr:to>
    <xdr:cxnSp macro="">
      <xdr:nvCxnSpPr>
        <xdr:cNvPr id="546" name="直線コネクタ 545"/>
        <xdr:cNvCxnSpPr/>
      </xdr:nvCxnSpPr>
      <xdr:spPr>
        <a:xfrm>
          <a:off x="11537950" y="6225540"/>
          <a:ext cx="8064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118127</xdr:rowOff>
    </xdr:from>
    <xdr:ext cx="405111" cy="259045"/>
    <xdr:sp macro="" textlink="">
      <xdr:nvSpPr>
        <xdr:cNvPr id="547" name="n_1aveValue【一般廃棄物処理施設】&#10;有形固定資産減価償却率"/>
        <xdr:cNvSpPr txBox="1"/>
      </xdr:nvSpPr>
      <xdr:spPr>
        <a:xfrm>
          <a:off x="13742044"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548" name="n_2aveValue【一般廃棄物処理施設】&#10;有形固定資産減価償却率"/>
        <xdr:cNvSpPr txBox="1"/>
      </xdr:nvSpPr>
      <xdr:spPr>
        <a:xfrm>
          <a:off x="12960994" y="652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106697</xdr:rowOff>
    </xdr:from>
    <xdr:ext cx="405111" cy="259045"/>
    <xdr:sp macro="" textlink="">
      <xdr:nvSpPr>
        <xdr:cNvPr id="549" name="n_3aveValue【一般廃棄物処理施設】&#10;有形固定資産減価償却率"/>
        <xdr:cNvSpPr txBox="1"/>
      </xdr:nvSpPr>
      <xdr:spPr>
        <a:xfrm>
          <a:off x="12167244" y="655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69142</xdr:rowOff>
    </xdr:from>
    <xdr:ext cx="405111" cy="259045"/>
    <xdr:sp macro="" textlink="">
      <xdr:nvSpPr>
        <xdr:cNvPr id="550" name="n_4aveValue【一般廃棄物処理施設】&#10;有形固定資産減価償却率"/>
        <xdr:cNvSpPr txBox="1"/>
      </xdr:nvSpPr>
      <xdr:spPr>
        <a:xfrm>
          <a:off x="11354444" y="6514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130464</xdr:rowOff>
    </xdr:from>
    <xdr:ext cx="405111" cy="259045"/>
    <xdr:sp macro="" textlink="">
      <xdr:nvSpPr>
        <xdr:cNvPr id="551" name="n_1mainValue【一般廃棄物処理施設】&#10;有形固定資産減価償却率"/>
        <xdr:cNvSpPr txBox="1"/>
      </xdr:nvSpPr>
      <xdr:spPr>
        <a:xfrm>
          <a:off x="13742044" y="608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92908</xdr:rowOff>
    </xdr:from>
    <xdr:ext cx="405111" cy="259045"/>
    <xdr:sp macro="" textlink="">
      <xdr:nvSpPr>
        <xdr:cNvPr id="552" name="n_2mainValue【一般廃棄物処理施設】&#10;有形固定資産減価償却率"/>
        <xdr:cNvSpPr txBox="1"/>
      </xdr:nvSpPr>
      <xdr:spPr>
        <a:xfrm>
          <a:off x="12960994" y="604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50454</xdr:rowOff>
    </xdr:from>
    <xdr:ext cx="405111" cy="259045"/>
    <xdr:sp macro="" textlink="">
      <xdr:nvSpPr>
        <xdr:cNvPr id="553" name="n_3mainValue【一般廃棄物処理施設】&#10;有形固定資産減価償却率"/>
        <xdr:cNvSpPr txBox="1"/>
      </xdr:nvSpPr>
      <xdr:spPr>
        <a:xfrm>
          <a:off x="12167244" y="600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54" name="n_4mainValue【一般廃棄物処理施設】&#10;有形固定資産減価償却率"/>
        <xdr:cNvSpPr txBox="1"/>
      </xdr:nvSpPr>
      <xdr:spPr>
        <a:xfrm>
          <a:off x="113544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xdr:cNvCxnSpPr/>
      </xdr:nvCxnSpPr>
      <xdr:spPr>
        <a:xfrm flipV="1">
          <a:off x="19951064" y="5462016"/>
          <a:ext cx="0" cy="144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xdr:cNvSpPr txBox="1"/>
      </xdr:nvSpPr>
      <xdr:spPr>
        <a:xfrm>
          <a:off x="19989800" y="6911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xdr:cNvCxnSpPr/>
      </xdr:nvCxnSpPr>
      <xdr:spPr>
        <a:xfrm>
          <a:off x="19881850" y="69079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xdr:cNvSpPr txBox="1"/>
      </xdr:nvSpPr>
      <xdr:spPr>
        <a:xfrm>
          <a:off x="19989800" y="524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xdr:cNvCxnSpPr/>
      </xdr:nvCxnSpPr>
      <xdr:spPr>
        <a:xfrm>
          <a:off x="19881850" y="5462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72774</xdr:rowOff>
    </xdr:from>
    <xdr:ext cx="534377" cy="259045"/>
    <xdr:sp macro="" textlink="">
      <xdr:nvSpPr>
        <xdr:cNvPr id="581" name="【一般廃棄物処理施設】&#10;一人当たり有形固定資産（償却資産）額平均値テキスト"/>
        <xdr:cNvSpPr txBox="1"/>
      </xdr:nvSpPr>
      <xdr:spPr>
        <a:xfrm>
          <a:off x="19989800" y="65180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xdr:cNvSpPr/>
      </xdr:nvSpPr>
      <xdr:spPr>
        <a:xfrm>
          <a:off x="19900900" y="666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583" name="フローチャート: 判断 582"/>
        <xdr:cNvSpPr/>
      </xdr:nvSpPr>
      <xdr:spPr>
        <a:xfrm>
          <a:off x="19157950" y="66536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584" name="フローチャート: 判断 583"/>
        <xdr:cNvSpPr/>
      </xdr:nvSpPr>
      <xdr:spPr>
        <a:xfrm>
          <a:off x="18345150" y="664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585" name="フローチャート: 判断 584"/>
        <xdr:cNvSpPr/>
      </xdr:nvSpPr>
      <xdr:spPr>
        <a:xfrm>
          <a:off x="17551400" y="666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586" name="フローチャート: 判断 585"/>
        <xdr:cNvSpPr/>
      </xdr:nvSpPr>
      <xdr:spPr>
        <a:xfrm>
          <a:off x="16757650" y="667704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35136</xdr:rowOff>
    </xdr:from>
    <xdr:to>
      <xdr:col>116</xdr:col>
      <xdr:colOff>114300</xdr:colOff>
      <xdr:row>41</xdr:row>
      <xdr:rowOff>136736</xdr:rowOff>
    </xdr:to>
    <xdr:sp macro="" textlink="">
      <xdr:nvSpPr>
        <xdr:cNvPr id="592" name="楕円 591"/>
        <xdr:cNvSpPr/>
      </xdr:nvSpPr>
      <xdr:spPr>
        <a:xfrm>
          <a:off x="19900900" y="681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121513</xdr:rowOff>
    </xdr:from>
    <xdr:ext cx="534377" cy="259045"/>
    <xdr:sp macro="" textlink="">
      <xdr:nvSpPr>
        <xdr:cNvPr id="593" name="【一般廃棄物処理施設】&#10;一人当たり有形固定資産（償却資産）額該当値テキスト"/>
        <xdr:cNvSpPr txBox="1"/>
      </xdr:nvSpPr>
      <xdr:spPr>
        <a:xfrm>
          <a:off x="19989800" y="673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35120</xdr:rowOff>
    </xdr:from>
    <xdr:to>
      <xdr:col>112</xdr:col>
      <xdr:colOff>38100</xdr:colOff>
      <xdr:row>41</xdr:row>
      <xdr:rowOff>136720</xdr:rowOff>
    </xdr:to>
    <xdr:sp macro="" textlink="">
      <xdr:nvSpPr>
        <xdr:cNvPr id="594" name="楕円 593"/>
        <xdr:cNvSpPr/>
      </xdr:nvSpPr>
      <xdr:spPr>
        <a:xfrm>
          <a:off x="19157950" y="6810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85920</xdr:rowOff>
    </xdr:from>
    <xdr:to>
      <xdr:col>116</xdr:col>
      <xdr:colOff>63500</xdr:colOff>
      <xdr:row>41</xdr:row>
      <xdr:rowOff>85936</xdr:rowOff>
    </xdr:to>
    <xdr:cxnSp macro="">
      <xdr:nvCxnSpPr>
        <xdr:cNvPr id="595" name="直線コネクタ 594"/>
        <xdr:cNvCxnSpPr/>
      </xdr:nvCxnSpPr>
      <xdr:spPr>
        <a:xfrm>
          <a:off x="19202400" y="6861370"/>
          <a:ext cx="7493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35307</xdr:rowOff>
    </xdr:from>
    <xdr:to>
      <xdr:col>107</xdr:col>
      <xdr:colOff>101600</xdr:colOff>
      <xdr:row>41</xdr:row>
      <xdr:rowOff>136907</xdr:rowOff>
    </xdr:to>
    <xdr:sp macro="" textlink="">
      <xdr:nvSpPr>
        <xdr:cNvPr id="596" name="楕円 595"/>
        <xdr:cNvSpPr/>
      </xdr:nvSpPr>
      <xdr:spPr>
        <a:xfrm>
          <a:off x="18345150" y="681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85920</xdr:rowOff>
    </xdr:from>
    <xdr:to>
      <xdr:col>111</xdr:col>
      <xdr:colOff>177800</xdr:colOff>
      <xdr:row>41</xdr:row>
      <xdr:rowOff>86107</xdr:rowOff>
    </xdr:to>
    <xdr:cxnSp macro="">
      <xdr:nvCxnSpPr>
        <xdr:cNvPr id="597" name="直線コネクタ 596"/>
        <xdr:cNvCxnSpPr/>
      </xdr:nvCxnSpPr>
      <xdr:spPr>
        <a:xfrm flipV="1">
          <a:off x="18395950" y="6861370"/>
          <a:ext cx="80645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35806</xdr:rowOff>
    </xdr:from>
    <xdr:to>
      <xdr:col>102</xdr:col>
      <xdr:colOff>165100</xdr:colOff>
      <xdr:row>41</xdr:row>
      <xdr:rowOff>137406</xdr:rowOff>
    </xdr:to>
    <xdr:sp macro="" textlink="">
      <xdr:nvSpPr>
        <xdr:cNvPr id="598" name="楕円 597"/>
        <xdr:cNvSpPr/>
      </xdr:nvSpPr>
      <xdr:spPr>
        <a:xfrm>
          <a:off x="17551400" y="681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86107</xdr:rowOff>
    </xdr:from>
    <xdr:to>
      <xdr:col>107</xdr:col>
      <xdr:colOff>50800</xdr:colOff>
      <xdr:row>41</xdr:row>
      <xdr:rowOff>86606</xdr:rowOff>
    </xdr:to>
    <xdr:cxnSp macro="">
      <xdr:nvCxnSpPr>
        <xdr:cNvPr id="599" name="直線コネクタ 598"/>
        <xdr:cNvCxnSpPr/>
      </xdr:nvCxnSpPr>
      <xdr:spPr>
        <a:xfrm flipV="1">
          <a:off x="17602200" y="6861557"/>
          <a:ext cx="793750" cy="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35644</xdr:rowOff>
    </xdr:from>
    <xdr:to>
      <xdr:col>98</xdr:col>
      <xdr:colOff>38100</xdr:colOff>
      <xdr:row>41</xdr:row>
      <xdr:rowOff>137244</xdr:rowOff>
    </xdr:to>
    <xdr:sp macro="" textlink="">
      <xdr:nvSpPr>
        <xdr:cNvPr id="600" name="楕円 599"/>
        <xdr:cNvSpPr/>
      </xdr:nvSpPr>
      <xdr:spPr>
        <a:xfrm>
          <a:off x="16757650" y="68110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86444</xdr:rowOff>
    </xdr:from>
    <xdr:to>
      <xdr:col>102</xdr:col>
      <xdr:colOff>114300</xdr:colOff>
      <xdr:row>41</xdr:row>
      <xdr:rowOff>86606</xdr:rowOff>
    </xdr:to>
    <xdr:cxnSp macro="">
      <xdr:nvCxnSpPr>
        <xdr:cNvPr id="601" name="直線コネクタ 600"/>
        <xdr:cNvCxnSpPr/>
      </xdr:nvCxnSpPr>
      <xdr:spPr>
        <a:xfrm>
          <a:off x="16802100" y="6861894"/>
          <a:ext cx="8001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161413</xdr:rowOff>
    </xdr:from>
    <xdr:ext cx="534377" cy="259045"/>
    <xdr:sp macro="" textlink="">
      <xdr:nvSpPr>
        <xdr:cNvPr id="602" name="n_1aveValue【一般廃棄物処理施設】&#10;一人当たり有形固定資産（償却資産）額"/>
        <xdr:cNvSpPr txBox="1"/>
      </xdr:nvSpPr>
      <xdr:spPr>
        <a:xfrm>
          <a:off x="18947911" y="644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156157</xdr:rowOff>
    </xdr:from>
    <xdr:ext cx="534377" cy="259045"/>
    <xdr:sp macro="" textlink="">
      <xdr:nvSpPr>
        <xdr:cNvPr id="603" name="n_2aveValue【一般廃棄物処理施設】&#10;一人当たり有形固定資産（償却資産）額"/>
        <xdr:cNvSpPr txBox="1"/>
      </xdr:nvSpPr>
      <xdr:spPr>
        <a:xfrm>
          <a:off x="18166861" y="643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279</xdr:rowOff>
    </xdr:from>
    <xdr:ext cx="534377" cy="259045"/>
    <xdr:sp macro="" textlink="">
      <xdr:nvSpPr>
        <xdr:cNvPr id="604" name="n_3aveValue【一般廃棄物処理施設】&#10;一人当たり有形固定資産（償却資産）額"/>
        <xdr:cNvSpPr txBox="1"/>
      </xdr:nvSpPr>
      <xdr:spPr>
        <a:xfrm>
          <a:off x="17354061" y="644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13374</xdr:rowOff>
    </xdr:from>
    <xdr:ext cx="534377" cy="259045"/>
    <xdr:sp macro="" textlink="">
      <xdr:nvSpPr>
        <xdr:cNvPr id="605" name="n_4aveValue【一般廃棄物処理施設】&#10;一人当たり有形固定資産（償却資産）額"/>
        <xdr:cNvSpPr txBox="1"/>
      </xdr:nvSpPr>
      <xdr:spPr>
        <a:xfrm>
          <a:off x="16560311" y="645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127847</xdr:rowOff>
    </xdr:from>
    <xdr:ext cx="534377" cy="259045"/>
    <xdr:sp macro="" textlink="">
      <xdr:nvSpPr>
        <xdr:cNvPr id="606" name="n_1mainValue【一般廃棄物処理施設】&#10;一人当たり有形固定資産（償却資産）額"/>
        <xdr:cNvSpPr txBox="1"/>
      </xdr:nvSpPr>
      <xdr:spPr>
        <a:xfrm>
          <a:off x="18947911" y="690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128034</xdr:rowOff>
    </xdr:from>
    <xdr:ext cx="534377" cy="259045"/>
    <xdr:sp macro="" textlink="">
      <xdr:nvSpPr>
        <xdr:cNvPr id="607" name="n_2mainValue【一般廃棄物処理施設】&#10;一人当たり有形固定資産（償却資産）額"/>
        <xdr:cNvSpPr txBox="1"/>
      </xdr:nvSpPr>
      <xdr:spPr>
        <a:xfrm>
          <a:off x="18166861" y="690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128533</xdr:rowOff>
    </xdr:from>
    <xdr:ext cx="534377" cy="259045"/>
    <xdr:sp macro="" textlink="">
      <xdr:nvSpPr>
        <xdr:cNvPr id="608" name="n_3mainValue【一般廃棄物処理施設】&#10;一人当たり有形固定資産（償却資産）額"/>
        <xdr:cNvSpPr txBox="1"/>
      </xdr:nvSpPr>
      <xdr:spPr>
        <a:xfrm>
          <a:off x="17354061" y="690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128371</xdr:rowOff>
    </xdr:from>
    <xdr:ext cx="534377" cy="259045"/>
    <xdr:sp macro="" textlink="">
      <xdr:nvSpPr>
        <xdr:cNvPr id="609" name="n_4mainValue【一般廃棄物処理施設】&#10;一人当たり有形固定資産（償却資産）額"/>
        <xdr:cNvSpPr txBox="1"/>
      </xdr:nvSpPr>
      <xdr:spPr>
        <a:xfrm>
          <a:off x="16560311" y="690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xdr:cNvCxnSpPr/>
      </xdr:nvCxnSpPr>
      <xdr:spPr>
        <a:xfrm flipV="1">
          <a:off x="14699614" y="917665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xdr:cNvSpPr txBox="1"/>
      </xdr:nvSpPr>
      <xdr:spPr>
        <a:xfrm>
          <a:off x="14738350" y="89582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xdr:cNvCxnSpPr/>
      </xdr:nvCxnSpPr>
      <xdr:spPr>
        <a:xfrm>
          <a:off x="14611350" y="91766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25961</xdr:rowOff>
    </xdr:from>
    <xdr:ext cx="405111" cy="259045"/>
    <xdr:sp macro="" textlink="">
      <xdr:nvSpPr>
        <xdr:cNvPr id="640" name="【保健センター・保健所】&#10;有形固定資産減価償却率平均値テキスト"/>
        <xdr:cNvSpPr txBox="1"/>
      </xdr:nvSpPr>
      <xdr:spPr>
        <a:xfrm>
          <a:off x="14738350" y="97732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xdr:cNvSpPr/>
      </xdr:nvSpPr>
      <xdr:spPr>
        <a:xfrm>
          <a:off x="14649450" y="991543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42" name="フローチャート: 判断 641"/>
        <xdr:cNvSpPr/>
      </xdr:nvSpPr>
      <xdr:spPr>
        <a:xfrm>
          <a:off x="13887450" y="98989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3" name="フローチャート: 判断 642"/>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4" name="フローチャート: 判断 643"/>
        <xdr:cNvSpPr/>
      </xdr:nvSpPr>
      <xdr:spPr>
        <a:xfrm>
          <a:off x="12299950" y="98336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5" name="フローチャート: 判断 644"/>
        <xdr:cNvSpPr/>
      </xdr:nvSpPr>
      <xdr:spPr>
        <a:xfrm>
          <a:off x="11487150" y="98156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171269</xdr:rowOff>
    </xdr:from>
    <xdr:to>
      <xdr:col>85</xdr:col>
      <xdr:colOff>177800</xdr:colOff>
      <xdr:row>64</xdr:row>
      <xdr:rowOff>101419</xdr:rowOff>
    </xdr:to>
    <xdr:sp macro="" textlink="">
      <xdr:nvSpPr>
        <xdr:cNvPr id="651" name="楕円 650"/>
        <xdr:cNvSpPr/>
      </xdr:nvSpPr>
      <xdr:spPr>
        <a:xfrm>
          <a:off x="14649450" y="1057256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86196</xdr:rowOff>
    </xdr:from>
    <xdr:ext cx="405111" cy="259045"/>
    <xdr:sp macro="" textlink="">
      <xdr:nvSpPr>
        <xdr:cNvPr id="652" name="【保健センター・保健所】&#10;有形固定資産減価償却率該当値テキスト"/>
        <xdr:cNvSpPr txBox="1"/>
      </xdr:nvSpPr>
      <xdr:spPr>
        <a:xfrm>
          <a:off x="14738350"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153307</xdr:rowOff>
    </xdr:from>
    <xdr:to>
      <xdr:col>81</xdr:col>
      <xdr:colOff>101600</xdr:colOff>
      <xdr:row>64</xdr:row>
      <xdr:rowOff>83457</xdr:rowOff>
    </xdr:to>
    <xdr:sp macro="" textlink="">
      <xdr:nvSpPr>
        <xdr:cNvPr id="653" name="楕円 652"/>
        <xdr:cNvSpPr/>
      </xdr:nvSpPr>
      <xdr:spPr>
        <a:xfrm>
          <a:off x="13887450" y="105609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32657</xdr:rowOff>
    </xdr:from>
    <xdr:to>
      <xdr:col>85</xdr:col>
      <xdr:colOff>127000</xdr:colOff>
      <xdr:row>64</xdr:row>
      <xdr:rowOff>50619</xdr:rowOff>
    </xdr:to>
    <xdr:cxnSp macro="">
      <xdr:nvCxnSpPr>
        <xdr:cNvPr id="654" name="直線コネクタ 653"/>
        <xdr:cNvCxnSpPr/>
      </xdr:nvCxnSpPr>
      <xdr:spPr>
        <a:xfrm>
          <a:off x="13938250" y="10605407"/>
          <a:ext cx="762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136978</xdr:rowOff>
    </xdr:from>
    <xdr:to>
      <xdr:col>76</xdr:col>
      <xdr:colOff>165100</xdr:colOff>
      <xdr:row>64</xdr:row>
      <xdr:rowOff>67128</xdr:rowOff>
    </xdr:to>
    <xdr:sp macro="" textlink="">
      <xdr:nvSpPr>
        <xdr:cNvPr id="655" name="楕円 654"/>
        <xdr:cNvSpPr/>
      </xdr:nvSpPr>
      <xdr:spPr>
        <a:xfrm>
          <a:off x="13093700" y="10544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16328</xdr:rowOff>
    </xdr:from>
    <xdr:to>
      <xdr:col>81</xdr:col>
      <xdr:colOff>50800</xdr:colOff>
      <xdr:row>64</xdr:row>
      <xdr:rowOff>32657</xdr:rowOff>
    </xdr:to>
    <xdr:cxnSp macro="">
      <xdr:nvCxnSpPr>
        <xdr:cNvPr id="656" name="直線コネクタ 655"/>
        <xdr:cNvCxnSpPr/>
      </xdr:nvCxnSpPr>
      <xdr:spPr>
        <a:xfrm>
          <a:off x="13144500" y="10589078"/>
          <a:ext cx="7937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109220</xdr:rowOff>
    </xdr:from>
    <xdr:to>
      <xdr:col>72</xdr:col>
      <xdr:colOff>38100</xdr:colOff>
      <xdr:row>64</xdr:row>
      <xdr:rowOff>39370</xdr:rowOff>
    </xdr:to>
    <xdr:sp macro="" textlink="">
      <xdr:nvSpPr>
        <xdr:cNvPr id="657" name="楕円 656"/>
        <xdr:cNvSpPr/>
      </xdr:nvSpPr>
      <xdr:spPr>
        <a:xfrm>
          <a:off x="12299950" y="105168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160020</xdr:rowOff>
    </xdr:from>
    <xdr:to>
      <xdr:col>76</xdr:col>
      <xdr:colOff>114300</xdr:colOff>
      <xdr:row>64</xdr:row>
      <xdr:rowOff>16328</xdr:rowOff>
    </xdr:to>
    <xdr:cxnSp macro="">
      <xdr:nvCxnSpPr>
        <xdr:cNvPr id="658" name="直線コネクタ 657"/>
        <xdr:cNvCxnSpPr/>
      </xdr:nvCxnSpPr>
      <xdr:spPr>
        <a:xfrm>
          <a:off x="12344400" y="10567670"/>
          <a:ext cx="80010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65133</xdr:rowOff>
    </xdr:from>
    <xdr:to>
      <xdr:col>67</xdr:col>
      <xdr:colOff>101600</xdr:colOff>
      <xdr:row>63</xdr:row>
      <xdr:rowOff>166733</xdr:rowOff>
    </xdr:to>
    <xdr:sp macro="" textlink="">
      <xdr:nvSpPr>
        <xdr:cNvPr id="659" name="楕円 658"/>
        <xdr:cNvSpPr/>
      </xdr:nvSpPr>
      <xdr:spPr>
        <a:xfrm>
          <a:off x="11487150" y="1047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115933</xdr:rowOff>
    </xdr:from>
    <xdr:to>
      <xdr:col>71</xdr:col>
      <xdr:colOff>177800</xdr:colOff>
      <xdr:row>63</xdr:row>
      <xdr:rowOff>160020</xdr:rowOff>
    </xdr:to>
    <xdr:cxnSp macro="">
      <xdr:nvCxnSpPr>
        <xdr:cNvPr id="660" name="直線コネクタ 659"/>
        <xdr:cNvCxnSpPr/>
      </xdr:nvCxnSpPr>
      <xdr:spPr>
        <a:xfrm>
          <a:off x="11537950" y="10523583"/>
          <a:ext cx="8064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98351</xdr:rowOff>
    </xdr:from>
    <xdr:ext cx="405111" cy="259045"/>
    <xdr:sp macro="" textlink="">
      <xdr:nvSpPr>
        <xdr:cNvPr id="661" name="n_1aveValue【保健センター・保健所】&#10;有形固定資産減価償却率"/>
        <xdr:cNvSpPr txBox="1"/>
      </xdr:nvSpPr>
      <xdr:spPr>
        <a:xfrm>
          <a:off x="13742044" y="968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2" name="n_2aveValue【保健センター・保健所】&#10;有形固定資産減価償却率"/>
        <xdr:cNvSpPr txBox="1"/>
      </xdr:nvSpPr>
      <xdr:spPr>
        <a:xfrm>
          <a:off x="129609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63" name="n_3aveValue【保健センター・保健所】&#10;有形固定資産減価償却率"/>
        <xdr:cNvSpPr txBox="1"/>
      </xdr:nvSpPr>
      <xdr:spPr>
        <a:xfrm>
          <a:off x="1216724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4" name="n_4aveValue【保健センター・保健所】&#10;有形固定資産減価償却率"/>
        <xdr:cNvSpPr txBox="1"/>
      </xdr:nvSpPr>
      <xdr:spPr>
        <a:xfrm>
          <a:off x="11354444" y="959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74584</xdr:rowOff>
    </xdr:from>
    <xdr:ext cx="405111" cy="259045"/>
    <xdr:sp macro="" textlink="">
      <xdr:nvSpPr>
        <xdr:cNvPr id="665" name="n_1mainValue【保健センター・保健所】&#10;有形固定資産減価償却率"/>
        <xdr:cNvSpPr txBox="1"/>
      </xdr:nvSpPr>
      <xdr:spPr>
        <a:xfrm>
          <a:off x="137420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58255</xdr:rowOff>
    </xdr:from>
    <xdr:ext cx="405111" cy="259045"/>
    <xdr:sp macro="" textlink="">
      <xdr:nvSpPr>
        <xdr:cNvPr id="666" name="n_2mainValue【保健センター・保健所】&#10;有形固定資産減価償却率"/>
        <xdr:cNvSpPr txBox="1"/>
      </xdr:nvSpPr>
      <xdr:spPr>
        <a:xfrm>
          <a:off x="12960994" y="1063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30497</xdr:rowOff>
    </xdr:from>
    <xdr:ext cx="405111" cy="259045"/>
    <xdr:sp macro="" textlink="">
      <xdr:nvSpPr>
        <xdr:cNvPr id="667" name="n_3mainValue【保健センター・保健所】&#10;有形固定資産減価償却率"/>
        <xdr:cNvSpPr txBox="1"/>
      </xdr:nvSpPr>
      <xdr:spPr>
        <a:xfrm>
          <a:off x="121672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157860</xdr:rowOff>
    </xdr:from>
    <xdr:ext cx="405111" cy="259045"/>
    <xdr:sp macro="" textlink="">
      <xdr:nvSpPr>
        <xdr:cNvPr id="668" name="n_4mainValue【保健センター・保健所】&#10;有形固定資産減価償却率"/>
        <xdr:cNvSpPr txBox="1"/>
      </xdr:nvSpPr>
      <xdr:spPr>
        <a:xfrm>
          <a:off x="11354444" y="10565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xdr:cNvCxnSpPr/>
      </xdr:nvCxnSpPr>
      <xdr:spPr>
        <a:xfrm flipV="1">
          <a:off x="19951064" y="92519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xdr:cNvSpPr txBox="1"/>
      </xdr:nvSpPr>
      <xdr:spPr>
        <a:xfrm>
          <a:off x="19989800" y="106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xdr:cNvCxnSpPr/>
      </xdr:nvCxnSpPr>
      <xdr:spPr>
        <a:xfrm>
          <a:off x="19881850" y="10623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97" name="【保健センター・保健所】&#10;一人当たり面積平均値テキスト"/>
        <xdr:cNvSpPr txBox="1"/>
      </xdr:nvSpPr>
      <xdr:spPr>
        <a:xfrm>
          <a:off x="19989800" y="9941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9" name="フローチャート: 判断 698"/>
        <xdr:cNvSpPr/>
      </xdr:nvSpPr>
      <xdr:spPr>
        <a:xfrm>
          <a:off x="19157950" y="10083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700" name="フローチャート: 判断 699"/>
        <xdr:cNvSpPr/>
      </xdr:nvSpPr>
      <xdr:spPr>
        <a:xfrm>
          <a:off x="18345150" y="10077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701" name="フローチャート: 判断 700"/>
        <xdr:cNvSpPr/>
      </xdr:nvSpPr>
      <xdr:spPr>
        <a:xfrm>
          <a:off x="175514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702" name="フローチャート: 判断 701"/>
        <xdr:cNvSpPr/>
      </xdr:nvSpPr>
      <xdr:spPr>
        <a:xfrm>
          <a:off x="16757650" y="1010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107950</xdr:rowOff>
    </xdr:from>
    <xdr:to>
      <xdr:col>116</xdr:col>
      <xdr:colOff>114300</xdr:colOff>
      <xdr:row>62</xdr:row>
      <xdr:rowOff>38100</xdr:rowOff>
    </xdr:to>
    <xdr:sp macro="" textlink="">
      <xdr:nvSpPr>
        <xdr:cNvPr id="708" name="楕円 707"/>
        <xdr:cNvSpPr/>
      </xdr:nvSpPr>
      <xdr:spPr>
        <a:xfrm>
          <a:off x="19900900" y="10185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86377</xdr:rowOff>
    </xdr:from>
    <xdr:ext cx="469744" cy="259045"/>
    <xdr:sp macro="" textlink="">
      <xdr:nvSpPr>
        <xdr:cNvPr id="709" name="【保健センター・保健所】&#10;一人当たり面積該当値テキスト"/>
        <xdr:cNvSpPr txBox="1"/>
      </xdr:nvSpPr>
      <xdr:spPr>
        <a:xfrm>
          <a:off x="19989800"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57150</xdr:rowOff>
    </xdr:from>
    <xdr:to>
      <xdr:col>112</xdr:col>
      <xdr:colOff>38100</xdr:colOff>
      <xdr:row>61</xdr:row>
      <xdr:rowOff>158750</xdr:rowOff>
    </xdr:to>
    <xdr:sp macro="" textlink="">
      <xdr:nvSpPr>
        <xdr:cNvPr id="710" name="楕円 709"/>
        <xdr:cNvSpPr/>
      </xdr:nvSpPr>
      <xdr:spPr>
        <a:xfrm>
          <a:off x="19157950" y="10134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107950</xdr:rowOff>
    </xdr:from>
    <xdr:to>
      <xdr:col>116</xdr:col>
      <xdr:colOff>63500</xdr:colOff>
      <xdr:row>61</xdr:row>
      <xdr:rowOff>158750</xdr:rowOff>
    </xdr:to>
    <xdr:cxnSp macro="">
      <xdr:nvCxnSpPr>
        <xdr:cNvPr id="711" name="直線コネクタ 710"/>
        <xdr:cNvCxnSpPr/>
      </xdr:nvCxnSpPr>
      <xdr:spPr>
        <a:xfrm>
          <a:off x="19202400" y="10185400"/>
          <a:ext cx="7493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6350</xdr:rowOff>
    </xdr:from>
    <xdr:to>
      <xdr:col>107</xdr:col>
      <xdr:colOff>101600</xdr:colOff>
      <xdr:row>61</xdr:row>
      <xdr:rowOff>107950</xdr:rowOff>
    </xdr:to>
    <xdr:sp macro="" textlink="">
      <xdr:nvSpPr>
        <xdr:cNvPr id="712" name="楕円 711"/>
        <xdr:cNvSpPr/>
      </xdr:nvSpPr>
      <xdr:spPr>
        <a:xfrm>
          <a:off x="1834515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57150</xdr:rowOff>
    </xdr:from>
    <xdr:to>
      <xdr:col>111</xdr:col>
      <xdr:colOff>177800</xdr:colOff>
      <xdr:row>61</xdr:row>
      <xdr:rowOff>107950</xdr:rowOff>
    </xdr:to>
    <xdr:cxnSp macro="">
      <xdr:nvCxnSpPr>
        <xdr:cNvPr id="713" name="直線コネクタ 712"/>
        <xdr:cNvCxnSpPr/>
      </xdr:nvCxnSpPr>
      <xdr:spPr>
        <a:xfrm>
          <a:off x="18395950" y="10134600"/>
          <a:ext cx="8064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146050</xdr:rowOff>
    </xdr:from>
    <xdr:to>
      <xdr:col>102</xdr:col>
      <xdr:colOff>165100</xdr:colOff>
      <xdr:row>62</xdr:row>
      <xdr:rowOff>76200</xdr:rowOff>
    </xdr:to>
    <xdr:sp macro="" textlink="">
      <xdr:nvSpPr>
        <xdr:cNvPr id="714" name="楕円 713"/>
        <xdr:cNvSpPr/>
      </xdr:nvSpPr>
      <xdr:spPr>
        <a:xfrm>
          <a:off x="17551400" y="10223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57150</xdr:rowOff>
    </xdr:from>
    <xdr:to>
      <xdr:col>107</xdr:col>
      <xdr:colOff>50800</xdr:colOff>
      <xdr:row>62</xdr:row>
      <xdr:rowOff>25400</xdr:rowOff>
    </xdr:to>
    <xdr:cxnSp macro="">
      <xdr:nvCxnSpPr>
        <xdr:cNvPr id="715" name="直線コネクタ 714"/>
        <xdr:cNvCxnSpPr/>
      </xdr:nvCxnSpPr>
      <xdr:spPr>
        <a:xfrm flipV="1">
          <a:off x="17602200" y="10134600"/>
          <a:ext cx="79375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146050</xdr:rowOff>
    </xdr:from>
    <xdr:to>
      <xdr:col>98</xdr:col>
      <xdr:colOff>38100</xdr:colOff>
      <xdr:row>62</xdr:row>
      <xdr:rowOff>76200</xdr:rowOff>
    </xdr:to>
    <xdr:sp macro="" textlink="">
      <xdr:nvSpPr>
        <xdr:cNvPr id="716" name="楕円 715"/>
        <xdr:cNvSpPr/>
      </xdr:nvSpPr>
      <xdr:spPr>
        <a:xfrm>
          <a:off x="16757650" y="102235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25400</xdr:rowOff>
    </xdr:from>
    <xdr:to>
      <xdr:col>102</xdr:col>
      <xdr:colOff>114300</xdr:colOff>
      <xdr:row>62</xdr:row>
      <xdr:rowOff>25400</xdr:rowOff>
    </xdr:to>
    <xdr:cxnSp macro="">
      <xdr:nvCxnSpPr>
        <xdr:cNvPr id="717" name="直線コネクタ 716"/>
        <xdr:cNvCxnSpPr/>
      </xdr:nvCxnSpPr>
      <xdr:spPr>
        <a:xfrm>
          <a:off x="16802100" y="102679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718" name="n_1aveValue【保健センター・保健所】&#10;一人当たり面積"/>
        <xdr:cNvSpPr txBox="1"/>
      </xdr:nvSpPr>
      <xdr:spPr>
        <a:xfrm>
          <a:off x="18980227" y="987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111777</xdr:rowOff>
    </xdr:from>
    <xdr:ext cx="469744" cy="259045"/>
    <xdr:sp macro="" textlink="">
      <xdr:nvSpPr>
        <xdr:cNvPr id="719" name="n_2aveValue【保健センター・保健所】&#10;一人当たり面積"/>
        <xdr:cNvSpPr txBox="1"/>
      </xdr:nvSpPr>
      <xdr:spPr>
        <a:xfrm>
          <a:off x="181801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137177</xdr:rowOff>
    </xdr:from>
    <xdr:ext cx="469744" cy="259045"/>
    <xdr:sp macro="" textlink="">
      <xdr:nvSpPr>
        <xdr:cNvPr id="720" name="n_3aveValue【保健センター・保健所】&#10;一人当たり面積"/>
        <xdr:cNvSpPr txBox="1"/>
      </xdr:nvSpPr>
      <xdr:spPr>
        <a:xfrm>
          <a:off x="17386377"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149877</xdr:rowOff>
    </xdr:from>
    <xdr:ext cx="469744" cy="259045"/>
    <xdr:sp macro="" textlink="">
      <xdr:nvSpPr>
        <xdr:cNvPr id="721" name="n_4aveValue【保健センター・保健所】&#10;一人当たり面積"/>
        <xdr:cNvSpPr txBox="1"/>
      </xdr:nvSpPr>
      <xdr:spPr>
        <a:xfrm>
          <a:off x="165926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149877</xdr:rowOff>
    </xdr:from>
    <xdr:ext cx="469744" cy="259045"/>
    <xdr:sp macro="" textlink="">
      <xdr:nvSpPr>
        <xdr:cNvPr id="722" name="n_1mainValue【保健センター・保健所】&#10;一人当たり面積"/>
        <xdr:cNvSpPr txBox="1"/>
      </xdr:nvSpPr>
      <xdr:spPr>
        <a:xfrm>
          <a:off x="18980227" y="1022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99077</xdr:rowOff>
    </xdr:from>
    <xdr:ext cx="469744" cy="259045"/>
    <xdr:sp macro="" textlink="">
      <xdr:nvSpPr>
        <xdr:cNvPr id="723" name="n_2mainValue【保健センター・保健所】&#10;一人当たり面積"/>
        <xdr:cNvSpPr txBox="1"/>
      </xdr:nvSpPr>
      <xdr:spPr>
        <a:xfrm>
          <a:off x="1818012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67327</xdr:rowOff>
    </xdr:from>
    <xdr:ext cx="469744" cy="259045"/>
    <xdr:sp macro="" textlink="">
      <xdr:nvSpPr>
        <xdr:cNvPr id="724" name="n_3mainValue【保健センター・保健所】&#10;一人当たり面積"/>
        <xdr:cNvSpPr txBox="1"/>
      </xdr:nvSpPr>
      <xdr:spPr>
        <a:xfrm>
          <a:off x="17386377" y="103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67327</xdr:rowOff>
    </xdr:from>
    <xdr:ext cx="469744" cy="259045"/>
    <xdr:sp macro="" textlink="">
      <xdr:nvSpPr>
        <xdr:cNvPr id="725" name="n_4mainValue【保健センター・保健所】&#10;一人当たり面積"/>
        <xdr:cNvSpPr txBox="1"/>
      </xdr:nvSpPr>
      <xdr:spPr>
        <a:xfrm>
          <a:off x="16592627" y="103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xdr:cNvCxnSpPr/>
      </xdr:nvCxnSpPr>
      <xdr:spPr>
        <a:xfrm flipV="1">
          <a:off x="14699614" y="12797971"/>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xdr:cNvSpPr txBox="1"/>
      </xdr:nvSpPr>
      <xdr:spPr>
        <a:xfrm>
          <a:off x="14738350" y="1433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xdr:cNvCxnSpPr/>
      </xdr:nvCxnSpPr>
      <xdr:spPr>
        <a:xfrm>
          <a:off x="14611350" y="14334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xdr:cNvSpPr txBox="1"/>
      </xdr:nvSpPr>
      <xdr:spPr>
        <a:xfrm>
          <a:off x="14738350" y="125795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xdr:cNvCxnSpPr/>
      </xdr:nvCxnSpPr>
      <xdr:spPr>
        <a:xfrm>
          <a:off x="1461135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99621</xdr:rowOff>
    </xdr:from>
    <xdr:ext cx="405111" cy="259045"/>
    <xdr:sp macro="" textlink="">
      <xdr:nvSpPr>
        <xdr:cNvPr id="756" name="【消防施設】&#10;有形固定資産減価償却率平均値テキスト"/>
        <xdr:cNvSpPr txBox="1"/>
      </xdr:nvSpPr>
      <xdr:spPr>
        <a:xfrm>
          <a:off x="14738350" y="136441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xdr:cNvSpPr/>
      </xdr:nvSpPr>
      <xdr:spPr>
        <a:xfrm>
          <a:off x="14649450" y="136657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758" name="フローチャート: 判断 757"/>
        <xdr:cNvSpPr/>
      </xdr:nvSpPr>
      <xdr:spPr>
        <a:xfrm>
          <a:off x="1388745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9" name="フローチャート: 判断 758"/>
        <xdr:cNvSpPr/>
      </xdr:nvSpPr>
      <xdr:spPr>
        <a:xfrm>
          <a:off x="1309370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760" name="フローチャート: 判断 759"/>
        <xdr:cNvSpPr/>
      </xdr:nvSpPr>
      <xdr:spPr>
        <a:xfrm>
          <a:off x="12299950" y="136690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61" name="フローチャート: 判断 760"/>
        <xdr:cNvSpPr/>
      </xdr:nvSpPr>
      <xdr:spPr>
        <a:xfrm>
          <a:off x="11487150" y="13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67" name="楕円 766"/>
        <xdr:cNvSpPr/>
      </xdr:nvSpPr>
      <xdr:spPr>
        <a:xfrm>
          <a:off x="14649450" y="135153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158766</xdr:rowOff>
    </xdr:from>
    <xdr:ext cx="405111" cy="259045"/>
    <xdr:sp macro="" textlink="">
      <xdr:nvSpPr>
        <xdr:cNvPr id="768" name="【消防施設】&#10;有形固定資産減価償却率該当値テキスト"/>
        <xdr:cNvSpPr txBox="1"/>
      </xdr:nvSpPr>
      <xdr:spPr>
        <a:xfrm>
          <a:off x="14738350" y="1337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98334</xdr:rowOff>
    </xdr:from>
    <xdr:to>
      <xdr:col>81</xdr:col>
      <xdr:colOff>101600</xdr:colOff>
      <xdr:row>82</xdr:row>
      <xdr:rowOff>28484</xdr:rowOff>
    </xdr:to>
    <xdr:sp macro="" textlink="">
      <xdr:nvSpPr>
        <xdr:cNvPr id="769" name="楕円 768"/>
        <xdr:cNvSpPr/>
      </xdr:nvSpPr>
      <xdr:spPr>
        <a:xfrm>
          <a:off x="13887450" y="134777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149134</xdr:rowOff>
    </xdr:from>
    <xdr:to>
      <xdr:col>85</xdr:col>
      <xdr:colOff>127000</xdr:colOff>
      <xdr:row>82</xdr:row>
      <xdr:rowOff>15239</xdr:rowOff>
    </xdr:to>
    <xdr:cxnSp macro="">
      <xdr:nvCxnSpPr>
        <xdr:cNvPr id="770" name="直線コネクタ 769"/>
        <xdr:cNvCxnSpPr/>
      </xdr:nvCxnSpPr>
      <xdr:spPr>
        <a:xfrm>
          <a:off x="13938250" y="13528584"/>
          <a:ext cx="762000" cy="3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62412</xdr:rowOff>
    </xdr:from>
    <xdr:to>
      <xdr:col>76</xdr:col>
      <xdr:colOff>165100</xdr:colOff>
      <xdr:row>81</xdr:row>
      <xdr:rowOff>164012</xdr:rowOff>
    </xdr:to>
    <xdr:sp macro="" textlink="">
      <xdr:nvSpPr>
        <xdr:cNvPr id="771" name="楕円 770"/>
        <xdr:cNvSpPr/>
      </xdr:nvSpPr>
      <xdr:spPr>
        <a:xfrm>
          <a:off x="13093700" y="1344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113212</xdr:rowOff>
    </xdr:from>
    <xdr:to>
      <xdr:col>81</xdr:col>
      <xdr:colOff>50800</xdr:colOff>
      <xdr:row>81</xdr:row>
      <xdr:rowOff>149134</xdr:rowOff>
    </xdr:to>
    <xdr:cxnSp macro="">
      <xdr:nvCxnSpPr>
        <xdr:cNvPr id="772" name="直線コネクタ 771"/>
        <xdr:cNvCxnSpPr/>
      </xdr:nvCxnSpPr>
      <xdr:spPr>
        <a:xfrm>
          <a:off x="13144500" y="13492662"/>
          <a:ext cx="79375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24856</xdr:rowOff>
    </xdr:from>
    <xdr:to>
      <xdr:col>72</xdr:col>
      <xdr:colOff>38100</xdr:colOff>
      <xdr:row>81</xdr:row>
      <xdr:rowOff>126456</xdr:rowOff>
    </xdr:to>
    <xdr:sp macro="" textlink="">
      <xdr:nvSpPr>
        <xdr:cNvPr id="773" name="楕円 772"/>
        <xdr:cNvSpPr/>
      </xdr:nvSpPr>
      <xdr:spPr>
        <a:xfrm>
          <a:off x="12299950" y="134043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75656</xdr:rowOff>
    </xdr:from>
    <xdr:to>
      <xdr:col>76</xdr:col>
      <xdr:colOff>114300</xdr:colOff>
      <xdr:row>81</xdr:row>
      <xdr:rowOff>113212</xdr:rowOff>
    </xdr:to>
    <xdr:cxnSp macro="">
      <xdr:nvCxnSpPr>
        <xdr:cNvPr id="774" name="直線コネクタ 773"/>
        <xdr:cNvCxnSpPr/>
      </xdr:nvCxnSpPr>
      <xdr:spPr>
        <a:xfrm>
          <a:off x="12344400" y="13455106"/>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157118</xdr:rowOff>
    </xdr:from>
    <xdr:to>
      <xdr:col>67</xdr:col>
      <xdr:colOff>101600</xdr:colOff>
      <xdr:row>81</xdr:row>
      <xdr:rowOff>87268</xdr:rowOff>
    </xdr:to>
    <xdr:sp macro="" textlink="">
      <xdr:nvSpPr>
        <xdr:cNvPr id="775" name="楕円 774"/>
        <xdr:cNvSpPr/>
      </xdr:nvSpPr>
      <xdr:spPr>
        <a:xfrm>
          <a:off x="11487150" y="133714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36468</xdr:rowOff>
    </xdr:from>
    <xdr:to>
      <xdr:col>71</xdr:col>
      <xdr:colOff>177800</xdr:colOff>
      <xdr:row>81</xdr:row>
      <xdr:rowOff>75656</xdr:rowOff>
    </xdr:to>
    <xdr:cxnSp macro="">
      <xdr:nvCxnSpPr>
        <xdr:cNvPr id="776" name="直線コネクタ 775"/>
        <xdr:cNvCxnSpPr/>
      </xdr:nvCxnSpPr>
      <xdr:spPr>
        <a:xfrm>
          <a:off x="11537950" y="13415918"/>
          <a:ext cx="8064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73496</xdr:rowOff>
    </xdr:from>
    <xdr:ext cx="405111" cy="259045"/>
    <xdr:sp macro="" textlink="">
      <xdr:nvSpPr>
        <xdr:cNvPr id="777" name="n_1aveValue【消防施設】&#10;有形固定資産減価償却率"/>
        <xdr:cNvSpPr txBox="1"/>
      </xdr:nvSpPr>
      <xdr:spPr>
        <a:xfrm>
          <a:off x="13742044" y="13783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62065</xdr:rowOff>
    </xdr:from>
    <xdr:ext cx="405111" cy="259045"/>
    <xdr:sp macro="" textlink="">
      <xdr:nvSpPr>
        <xdr:cNvPr id="778" name="n_2aveValue【消防施設】&#10;有形固定資産減価償却率"/>
        <xdr:cNvSpPr txBox="1"/>
      </xdr:nvSpPr>
      <xdr:spPr>
        <a:xfrm>
          <a:off x="12960994" y="1377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45738</xdr:rowOff>
    </xdr:from>
    <xdr:ext cx="405111" cy="259045"/>
    <xdr:sp macro="" textlink="">
      <xdr:nvSpPr>
        <xdr:cNvPr id="779" name="n_3aveValue【消防施設】&#10;有形固定資産減価償却率"/>
        <xdr:cNvSpPr txBox="1"/>
      </xdr:nvSpPr>
      <xdr:spPr>
        <a:xfrm>
          <a:off x="12167244" y="1375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91457</xdr:rowOff>
    </xdr:from>
    <xdr:ext cx="405111" cy="259045"/>
    <xdr:sp macro="" textlink="">
      <xdr:nvSpPr>
        <xdr:cNvPr id="780" name="n_4aveValue【消防施設】&#10;有形固定資産減価償却率"/>
        <xdr:cNvSpPr txBox="1"/>
      </xdr:nvSpPr>
      <xdr:spPr>
        <a:xfrm>
          <a:off x="11354444" y="1363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45011</xdr:rowOff>
    </xdr:from>
    <xdr:ext cx="405111" cy="259045"/>
    <xdr:sp macro="" textlink="">
      <xdr:nvSpPr>
        <xdr:cNvPr id="781" name="n_1mainValue【消防施設】&#10;有形固定資産減価償却率"/>
        <xdr:cNvSpPr txBox="1"/>
      </xdr:nvSpPr>
      <xdr:spPr>
        <a:xfrm>
          <a:off x="13742044" y="1325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9089</xdr:rowOff>
    </xdr:from>
    <xdr:ext cx="405111" cy="259045"/>
    <xdr:sp macro="" textlink="">
      <xdr:nvSpPr>
        <xdr:cNvPr id="782" name="n_2mainValue【消防施設】&#10;有形固定資産減価償却率"/>
        <xdr:cNvSpPr txBox="1"/>
      </xdr:nvSpPr>
      <xdr:spPr>
        <a:xfrm>
          <a:off x="12960994" y="13223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142983</xdr:rowOff>
    </xdr:from>
    <xdr:ext cx="405111" cy="259045"/>
    <xdr:sp macro="" textlink="">
      <xdr:nvSpPr>
        <xdr:cNvPr id="783" name="n_3mainValue【消防施設】&#10;有形固定資産減価償却率"/>
        <xdr:cNvSpPr txBox="1"/>
      </xdr:nvSpPr>
      <xdr:spPr>
        <a:xfrm>
          <a:off x="12167244" y="1319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103795</xdr:rowOff>
    </xdr:from>
    <xdr:ext cx="405111" cy="259045"/>
    <xdr:sp macro="" textlink="">
      <xdr:nvSpPr>
        <xdr:cNvPr id="784" name="n_4mainValue【消防施設】&#10;有形固定資産減価償却率"/>
        <xdr:cNvSpPr txBox="1"/>
      </xdr:nvSpPr>
      <xdr:spPr>
        <a:xfrm>
          <a:off x="11354444" y="1315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xdr:cNvCxnSpPr/>
      </xdr:nvCxnSpPr>
      <xdr:spPr>
        <a:xfrm flipV="1">
          <a:off x="19951064" y="12967970"/>
          <a:ext cx="0" cy="1243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xdr:cNvSpPr txBox="1"/>
      </xdr:nvSpPr>
      <xdr:spPr>
        <a:xfrm>
          <a:off x="19989800" y="1421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xdr:cNvCxnSpPr/>
      </xdr:nvCxnSpPr>
      <xdr:spPr>
        <a:xfrm>
          <a:off x="19881850" y="1421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xdr:cNvSpPr txBox="1"/>
      </xdr:nvSpPr>
      <xdr:spPr>
        <a:xfrm>
          <a:off x="19989800" y="127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xdr:cNvCxnSpPr/>
      </xdr:nvCxnSpPr>
      <xdr:spPr>
        <a:xfrm>
          <a:off x="19881850" y="12967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100601</xdr:rowOff>
    </xdr:from>
    <xdr:ext cx="469744" cy="259045"/>
    <xdr:sp macro="" textlink="">
      <xdr:nvSpPr>
        <xdr:cNvPr id="811" name="【消防施設】&#10;一人当たり面積平均値テキスト"/>
        <xdr:cNvSpPr txBox="1"/>
      </xdr:nvSpPr>
      <xdr:spPr>
        <a:xfrm>
          <a:off x="19989800" y="13810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xdr:cNvSpPr/>
      </xdr:nvSpPr>
      <xdr:spPr>
        <a:xfrm>
          <a:off x="19900900" y="138318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813" name="フローチャート: 判断 812"/>
        <xdr:cNvSpPr/>
      </xdr:nvSpPr>
      <xdr:spPr>
        <a:xfrm>
          <a:off x="19157950" y="137952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814" name="フローチャート: 判断 813"/>
        <xdr:cNvSpPr/>
      </xdr:nvSpPr>
      <xdr:spPr>
        <a:xfrm>
          <a:off x="18345150" y="13776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5" name="フローチャート: 判断 814"/>
        <xdr:cNvSpPr/>
      </xdr:nvSpPr>
      <xdr:spPr>
        <a:xfrm>
          <a:off x="1755140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16" name="フローチャート: 判断 815"/>
        <xdr:cNvSpPr/>
      </xdr:nvSpPr>
      <xdr:spPr>
        <a:xfrm>
          <a:off x="16757650" y="13822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35306</xdr:rowOff>
    </xdr:from>
    <xdr:to>
      <xdr:col>116</xdr:col>
      <xdr:colOff>114300</xdr:colOff>
      <xdr:row>83</xdr:row>
      <xdr:rowOff>136906</xdr:rowOff>
    </xdr:to>
    <xdr:sp macro="" textlink="">
      <xdr:nvSpPr>
        <xdr:cNvPr id="822" name="楕円 821"/>
        <xdr:cNvSpPr/>
      </xdr:nvSpPr>
      <xdr:spPr>
        <a:xfrm>
          <a:off x="19900900" y="1374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58183</xdr:rowOff>
    </xdr:from>
    <xdr:ext cx="469744" cy="259045"/>
    <xdr:sp macro="" textlink="">
      <xdr:nvSpPr>
        <xdr:cNvPr id="823" name="【消防施設】&#10;一人当たり面積該当値テキスト"/>
        <xdr:cNvSpPr txBox="1"/>
      </xdr:nvSpPr>
      <xdr:spPr>
        <a:xfrm>
          <a:off x="19989800" y="1360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39878</xdr:rowOff>
    </xdr:from>
    <xdr:to>
      <xdr:col>112</xdr:col>
      <xdr:colOff>38100</xdr:colOff>
      <xdr:row>83</xdr:row>
      <xdr:rowOff>141478</xdr:rowOff>
    </xdr:to>
    <xdr:sp macro="" textlink="">
      <xdr:nvSpPr>
        <xdr:cNvPr id="824" name="楕円 823"/>
        <xdr:cNvSpPr/>
      </xdr:nvSpPr>
      <xdr:spPr>
        <a:xfrm>
          <a:off x="19157950" y="137495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86106</xdr:rowOff>
    </xdr:from>
    <xdr:to>
      <xdr:col>116</xdr:col>
      <xdr:colOff>63500</xdr:colOff>
      <xdr:row>83</xdr:row>
      <xdr:rowOff>90678</xdr:rowOff>
    </xdr:to>
    <xdr:cxnSp macro="">
      <xdr:nvCxnSpPr>
        <xdr:cNvPr id="825" name="直線コネクタ 824"/>
        <xdr:cNvCxnSpPr/>
      </xdr:nvCxnSpPr>
      <xdr:spPr>
        <a:xfrm flipV="1">
          <a:off x="19202400" y="13795756"/>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39878</xdr:rowOff>
    </xdr:from>
    <xdr:to>
      <xdr:col>107</xdr:col>
      <xdr:colOff>101600</xdr:colOff>
      <xdr:row>83</xdr:row>
      <xdr:rowOff>141478</xdr:rowOff>
    </xdr:to>
    <xdr:sp macro="" textlink="">
      <xdr:nvSpPr>
        <xdr:cNvPr id="826" name="楕円 825"/>
        <xdr:cNvSpPr/>
      </xdr:nvSpPr>
      <xdr:spPr>
        <a:xfrm>
          <a:off x="1834515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90678</xdr:rowOff>
    </xdr:from>
    <xdr:to>
      <xdr:col>111</xdr:col>
      <xdr:colOff>177800</xdr:colOff>
      <xdr:row>83</xdr:row>
      <xdr:rowOff>90678</xdr:rowOff>
    </xdr:to>
    <xdr:cxnSp macro="">
      <xdr:nvCxnSpPr>
        <xdr:cNvPr id="827" name="直線コネクタ 826"/>
        <xdr:cNvCxnSpPr/>
      </xdr:nvCxnSpPr>
      <xdr:spPr>
        <a:xfrm>
          <a:off x="18395950" y="138003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28" name="楕円 827"/>
        <xdr:cNvSpPr/>
      </xdr:nvSpPr>
      <xdr:spPr>
        <a:xfrm>
          <a:off x="1755140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90678</xdr:rowOff>
    </xdr:from>
    <xdr:to>
      <xdr:col>107</xdr:col>
      <xdr:colOff>50800</xdr:colOff>
      <xdr:row>83</xdr:row>
      <xdr:rowOff>90678</xdr:rowOff>
    </xdr:to>
    <xdr:cxnSp macro="">
      <xdr:nvCxnSpPr>
        <xdr:cNvPr id="829" name="直線コネクタ 828"/>
        <xdr:cNvCxnSpPr/>
      </xdr:nvCxnSpPr>
      <xdr:spPr>
        <a:xfrm>
          <a:off x="17602200" y="138003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830" name="楕円 829"/>
        <xdr:cNvSpPr/>
      </xdr:nvSpPr>
      <xdr:spPr>
        <a:xfrm>
          <a:off x="16757650" y="13754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90678</xdr:rowOff>
    </xdr:from>
    <xdr:to>
      <xdr:col>102</xdr:col>
      <xdr:colOff>114300</xdr:colOff>
      <xdr:row>83</xdr:row>
      <xdr:rowOff>95250</xdr:rowOff>
    </xdr:to>
    <xdr:cxnSp macro="">
      <xdr:nvCxnSpPr>
        <xdr:cNvPr id="831" name="直線コネクタ 830"/>
        <xdr:cNvCxnSpPr/>
      </xdr:nvCxnSpPr>
      <xdr:spPr>
        <a:xfrm flipV="1">
          <a:off x="16802100" y="13800328"/>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6875</xdr:rowOff>
    </xdr:from>
    <xdr:ext cx="469744" cy="259045"/>
    <xdr:sp macro="" textlink="">
      <xdr:nvSpPr>
        <xdr:cNvPr id="832" name="n_1aveValue【消防施設】&#10;一人当たり面積"/>
        <xdr:cNvSpPr txBox="1"/>
      </xdr:nvSpPr>
      <xdr:spPr>
        <a:xfrm>
          <a:off x="18980227" y="1388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160038</xdr:rowOff>
    </xdr:from>
    <xdr:ext cx="469744" cy="259045"/>
    <xdr:sp macro="" textlink="">
      <xdr:nvSpPr>
        <xdr:cNvPr id="833" name="n_2aveValue【消防施設】&#10;一人当たり面積"/>
        <xdr:cNvSpPr txBox="1"/>
      </xdr:nvSpPr>
      <xdr:spPr>
        <a:xfrm>
          <a:off x="18180127" y="1386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834" name="n_3aveValue【消防施設】&#10;一人当たり面積"/>
        <xdr:cNvSpPr txBox="1"/>
      </xdr:nvSpPr>
      <xdr:spPr>
        <a:xfrm>
          <a:off x="17386377"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34307</xdr:rowOff>
    </xdr:from>
    <xdr:ext cx="469744" cy="259045"/>
    <xdr:sp macro="" textlink="">
      <xdr:nvSpPr>
        <xdr:cNvPr id="835" name="n_4aveValue【消防施設】&#10;一人当たり面積"/>
        <xdr:cNvSpPr txBox="1"/>
      </xdr:nvSpPr>
      <xdr:spPr>
        <a:xfrm>
          <a:off x="16592627" y="1390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158005</xdr:rowOff>
    </xdr:from>
    <xdr:ext cx="469744" cy="259045"/>
    <xdr:sp macro="" textlink="">
      <xdr:nvSpPr>
        <xdr:cNvPr id="836" name="n_1mainValue【消防施設】&#10;一人当たり面積"/>
        <xdr:cNvSpPr txBox="1"/>
      </xdr:nvSpPr>
      <xdr:spPr>
        <a:xfrm>
          <a:off x="189802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158005</xdr:rowOff>
    </xdr:from>
    <xdr:ext cx="469744" cy="259045"/>
    <xdr:sp macro="" textlink="">
      <xdr:nvSpPr>
        <xdr:cNvPr id="837" name="n_2mainValue【消防施設】&#10;一人当たり面積"/>
        <xdr:cNvSpPr txBox="1"/>
      </xdr:nvSpPr>
      <xdr:spPr>
        <a:xfrm>
          <a:off x="181801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158005</xdr:rowOff>
    </xdr:from>
    <xdr:ext cx="469744" cy="259045"/>
    <xdr:sp macro="" textlink="">
      <xdr:nvSpPr>
        <xdr:cNvPr id="838" name="n_3mainValue【消防施設】&#10;一人当たり面積"/>
        <xdr:cNvSpPr txBox="1"/>
      </xdr:nvSpPr>
      <xdr:spPr>
        <a:xfrm>
          <a:off x="1738637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839" name="n_4mainValue【消防施設】&#10;一人当たり面積"/>
        <xdr:cNvSpPr txBox="1"/>
      </xdr:nvSpPr>
      <xdr:spPr>
        <a:xfrm>
          <a:off x="165926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xdr:cNvCxnSpPr/>
      </xdr:nvCxnSpPr>
      <xdr:spPr>
        <a:xfrm flipV="1">
          <a:off x="14699614" y="165843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xdr:cNvSpPr txBox="1"/>
      </xdr:nvSpPr>
      <xdr:spPr>
        <a:xfrm>
          <a:off x="14738350" y="163596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xdr:cNvCxnSpPr/>
      </xdr:nvCxnSpPr>
      <xdr:spPr>
        <a:xfrm>
          <a:off x="14611350" y="16584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16890</xdr:rowOff>
    </xdr:from>
    <xdr:ext cx="405111" cy="259045"/>
    <xdr:sp macro="" textlink="">
      <xdr:nvSpPr>
        <xdr:cNvPr id="870" name="【庁舎】&#10;有形固定資産減価償却率平均値テキスト"/>
        <xdr:cNvSpPr txBox="1"/>
      </xdr:nvSpPr>
      <xdr:spPr>
        <a:xfrm>
          <a:off x="14738350" y="17276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xdr:cNvSpPr/>
      </xdr:nvSpPr>
      <xdr:spPr>
        <a:xfrm>
          <a:off x="14649450" y="1729776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xdr:cNvSpPr/>
      </xdr:nvSpPr>
      <xdr:spPr>
        <a:xfrm>
          <a:off x="13887450" y="1735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xdr:cNvSpPr/>
      </xdr:nvSpPr>
      <xdr:spPr>
        <a:xfrm>
          <a:off x="13093700" y="174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xdr:cNvSpPr/>
      </xdr:nvSpPr>
      <xdr:spPr>
        <a:xfrm>
          <a:off x="12299950" y="174153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xdr:cNvSpPr/>
      </xdr:nvSpPr>
      <xdr:spPr>
        <a:xfrm>
          <a:off x="114871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51526</xdr:rowOff>
    </xdr:from>
    <xdr:to>
      <xdr:col>85</xdr:col>
      <xdr:colOff>177800</xdr:colOff>
      <xdr:row>102</xdr:row>
      <xdr:rowOff>153126</xdr:rowOff>
    </xdr:to>
    <xdr:sp macro="" textlink="">
      <xdr:nvSpPr>
        <xdr:cNvPr id="881" name="楕円 880"/>
        <xdr:cNvSpPr/>
      </xdr:nvSpPr>
      <xdr:spPr>
        <a:xfrm>
          <a:off x="14649450" y="1696792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74403</xdr:rowOff>
    </xdr:from>
    <xdr:ext cx="405111" cy="259045"/>
    <xdr:sp macro="" textlink="">
      <xdr:nvSpPr>
        <xdr:cNvPr id="882" name="【庁舎】&#10;有形固定資産減価償却率該当値テキスト"/>
        <xdr:cNvSpPr txBox="1"/>
      </xdr:nvSpPr>
      <xdr:spPr>
        <a:xfrm>
          <a:off x="14738350" y="1681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53158</xdr:rowOff>
    </xdr:from>
    <xdr:to>
      <xdr:col>81</xdr:col>
      <xdr:colOff>101600</xdr:colOff>
      <xdr:row>102</xdr:row>
      <xdr:rowOff>154758</xdr:rowOff>
    </xdr:to>
    <xdr:sp macro="" textlink="">
      <xdr:nvSpPr>
        <xdr:cNvPr id="883" name="楕円 882"/>
        <xdr:cNvSpPr/>
      </xdr:nvSpPr>
      <xdr:spPr>
        <a:xfrm>
          <a:off x="13887450" y="1696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102326</xdr:rowOff>
    </xdr:from>
    <xdr:to>
      <xdr:col>85</xdr:col>
      <xdr:colOff>127000</xdr:colOff>
      <xdr:row>102</xdr:row>
      <xdr:rowOff>103958</xdr:rowOff>
    </xdr:to>
    <xdr:cxnSp macro="">
      <xdr:nvCxnSpPr>
        <xdr:cNvPr id="884" name="直線コネクタ 883"/>
        <xdr:cNvCxnSpPr/>
      </xdr:nvCxnSpPr>
      <xdr:spPr>
        <a:xfrm flipV="1">
          <a:off x="13938250" y="17018726"/>
          <a:ext cx="762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40095</xdr:rowOff>
    </xdr:from>
    <xdr:to>
      <xdr:col>76</xdr:col>
      <xdr:colOff>165100</xdr:colOff>
      <xdr:row>102</xdr:row>
      <xdr:rowOff>141695</xdr:rowOff>
    </xdr:to>
    <xdr:sp macro="" textlink="">
      <xdr:nvSpPr>
        <xdr:cNvPr id="885" name="楕円 884"/>
        <xdr:cNvSpPr/>
      </xdr:nvSpPr>
      <xdr:spPr>
        <a:xfrm>
          <a:off x="13093700" y="169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90895</xdr:rowOff>
    </xdr:from>
    <xdr:to>
      <xdr:col>81</xdr:col>
      <xdr:colOff>50800</xdr:colOff>
      <xdr:row>102</xdr:row>
      <xdr:rowOff>103958</xdr:rowOff>
    </xdr:to>
    <xdr:cxnSp macro="">
      <xdr:nvCxnSpPr>
        <xdr:cNvPr id="886" name="直線コネクタ 885"/>
        <xdr:cNvCxnSpPr/>
      </xdr:nvCxnSpPr>
      <xdr:spPr>
        <a:xfrm>
          <a:off x="13144500" y="17007295"/>
          <a:ext cx="7937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2539</xdr:rowOff>
    </xdr:from>
    <xdr:to>
      <xdr:col>72</xdr:col>
      <xdr:colOff>38100</xdr:colOff>
      <xdr:row>102</xdr:row>
      <xdr:rowOff>104139</xdr:rowOff>
    </xdr:to>
    <xdr:sp macro="" textlink="">
      <xdr:nvSpPr>
        <xdr:cNvPr id="887" name="楕円 886"/>
        <xdr:cNvSpPr/>
      </xdr:nvSpPr>
      <xdr:spPr>
        <a:xfrm>
          <a:off x="12299950" y="16918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53339</xdr:rowOff>
    </xdr:from>
    <xdr:to>
      <xdr:col>76</xdr:col>
      <xdr:colOff>114300</xdr:colOff>
      <xdr:row>102</xdr:row>
      <xdr:rowOff>90895</xdr:rowOff>
    </xdr:to>
    <xdr:cxnSp macro="">
      <xdr:nvCxnSpPr>
        <xdr:cNvPr id="888" name="直線コネクタ 887"/>
        <xdr:cNvCxnSpPr/>
      </xdr:nvCxnSpPr>
      <xdr:spPr>
        <a:xfrm>
          <a:off x="12344400" y="16969739"/>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142966</xdr:rowOff>
    </xdr:from>
    <xdr:to>
      <xdr:col>67</xdr:col>
      <xdr:colOff>101600</xdr:colOff>
      <xdr:row>102</xdr:row>
      <xdr:rowOff>73116</xdr:rowOff>
    </xdr:to>
    <xdr:sp macro="" textlink="">
      <xdr:nvSpPr>
        <xdr:cNvPr id="889" name="楕円 888"/>
        <xdr:cNvSpPr/>
      </xdr:nvSpPr>
      <xdr:spPr>
        <a:xfrm>
          <a:off x="11487150" y="1688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22316</xdr:rowOff>
    </xdr:from>
    <xdr:to>
      <xdr:col>71</xdr:col>
      <xdr:colOff>177800</xdr:colOff>
      <xdr:row>102</xdr:row>
      <xdr:rowOff>53339</xdr:rowOff>
    </xdr:to>
    <xdr:cxnSp macro="">
      <xdr:nvCxnSpPr>
        <xdr:cNvPr id="890" name="直線コネクタ 889"/>
        <xdr:cNvCxnSpPr/>
      </xdr:nvCxnSpPr>
      <xdr:spPr>
        <a:xfrm>
          <a:off x="11537950" y="16938716"/>
          <a:ext cx="80645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11991</xdr:rowOff>
    </xdr:from>
    <xdr:ext cx="405111" cy="259045"/>
    <xdr:sp macro="" textlink="">
      <xdr:nvSpPr>
        <xdr:cNvPr id="891" name="n_1aveValue【庁舎】&#10;有形固定資産減価償却率"/>
        <xdr:cNvSpPr txBox="1"/>
      </xdr:nvSpPr>
      <xdr:spPr>
        <a:xfrm>
          <a:off x="13742044" y="1744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74040</xdr:rowOff>
    </xdr:from>
    <xdr:ext cx="405111" cy="259045"/>
    <xdr:sp macro="" textlink="">
      <xdr:nvSpPr>
        <xdr:cNvPr id="892" name="n_2aveValue【庁舎】&#10;有形固定資産減価償却率"/>
        <xdr:cNvSpPr txBox="1"/>
      </xdr:nvSpPr>
      <xdr:spPr>
        <a:xfrm>
          <a:off x="12960994" y="17504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77306</xdr:rowOff>
    </xdr:from>
    <xdr:ext cx="405111" cy="259045"/>
    <xdr:sp macro="" textlink="">
      <xdr:nvSpPr>
        <xdr:cNvPr id="893" name="n_3aveValue【庁舎】&#10;有形固定資産減価償却率"/>
        <xdr:cNvSpPr txBox="1"/>
      </xdr:nvSpPr>
      <xdr:spPr>
        <a:xfrm>
          <a:off x="12167244" y="17508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106697</xdr:rowOff>
    </xdr:from>
    <xdr:ext cx="405111" cy="259045"/>
    <xdr:sp macro="" textlink="">
      <xdr:nvSpPr>
        <xdr:cNvPr id="894" name="n_4aveValue【庁舎】&#10;有形固定資産減価償却率"/>
        <xdr:cNvSpPr txBox="1"/>
      </xdr:nvSpPr>
      <xdr:spPr>
        <a:xfrm>
          <a:off x="11354444"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171285</xdr:rowOff>
    </xdr:from>
    <xdr:ext cx="405111" cy="259045"/>
    <xdr:sp macro="" textlink="">
      <xdr:nvSpPr>
        <xdr:cNvPr id="895" name="n_1mainValue【庁舎】&#10;有形固定資産減価償却率"/>
        <xdr:cNvSpPr txBox="1"/>
      </xdr:nvSpPr>
      <xdr:spPr>
        <a:xfrm>
          <a:off x="13742044" y="1674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158222</xdr:rowOff>
    </xdr:from>
    <xdr:ext cx="405111" cy="259045"/>
    <xdr:sp macro="" textlink="">
      <xdr:nvSpPr>
        <xdr:cNvPr id="896" name="n_2mainValue【庁舎】&#10;有形固定資産減価償却率"/>
        <xdr:cNvSpPr txBox="1"/>
      </xdr:nvSpPr>
      <xdr:spPr>
        <a:xfrm>
          <a:off x="12960994" y="1673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120666</xdr:rowOff>
    </xdr:from>
    <xdr:ext cx="405111" cy="259045"/>
    <xdr:sp macro="" textlink="">
      <xdr:nvSpPr>
        <xdr:cNvPr id="897" name="n_3mainValue【庁舎】&#10;有形固定資産減価償却率"/>
        <xdr:cNvSpPr txBox="1"/>
      </xdr:nvSpPr>
      <xdr:spPr>
        <a:xfrm>
          <a:off x="12167244" y="1669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89643</xdr:rowOff>
    </xdr:from>
    <xdr:ext cx="405111" cy="259045"/>
    <xdr:sp macro="" textlink="">
      <xdr:nvSpPr>
        <xdr:cNvPr id="898" name="n_4mainValue【庁舎】&#10;有形固定資産減価償却率"/>
        <xdr:cNvSpPr txBox="1"/>
      </xdr:nvSpPr>
      <xdr:spPr>
        <a:xfrm>
          <a:off x="11354444" y="16663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xdr:cNvSpPr txBox="1"/>
      </xdr:nvSpPr>
      <xdr:spPr>
        <a:xfrm>
          <a:off x="160491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xdr:cNvCxnSpPr/>
      </xdr:nvCxnSpPr>
      <xdr:spPr>
        <a:xfrm flipV="1">
          <a:off x="19951064" y="166758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xdr:cNvSpPr txBox="1"/>
      </xdr:nvSpPr>
      <xdr:spPr>
        <a:xfrm>
          <a:off x="19989800" y="1821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xdr:cNvCxnSpPr/>
      </xdr:nvCxnSpPr>
      <xdr:spPr>
        <a:xfrm>
          <a:off x="19881850" y="182074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xdr:cNvSpPr txBox="1"/>
      </xdr:nvSpPr>
      <xdr:spPr>
        <a:xfrm>
          <a:off x="19989800" y="1645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xdr:cNvCxnSpPr/>
      </xdr:nvCxnSpPr>
      <xdr:spPr>
        <a:xfrm>
          <a:off x="19881850" y="166758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98533</xdr:rowOff>
    </xdr:from>
    <xdr:ext cx="469744" cy="259045"/>
    <xdr:sp macro="" textlink="">
      <xdr:nvSpPr>
        <xdr:cNvPr id="930" name="【庁舎】&#10;一人当たり面積平均値テキスト"/>
        <xdr:cNvSpPr txBox="1"/>
      </xdr:nvSpPr>
      <xdr:spPr>
        <a:xfrm>
          <a:off x="19989800" y="17700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xdr:cNvSpPr/>
      </xdr:nvSpPr>
      <xdr:spPr>
        <a:xfrm>
          <a:off x="19900900" y="1772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932" name="フローチャート: 判断 931"/>
        <xdr:cNvSpPr/>
      </xdr:nvSpPr>
      <xdr:spPr>
        <a:xfrm>
          <a:off x="19157950" y="176896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933" name="フローチャート: 判断 932"/>
        <xdr:cNvSpPr/>
      </xdr:nvSpPr>
      <xdr:spPr>
        <a:xfrm>
          <a:off x="18345150" y="1772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34" name="フローチャート: 判断 933"/>
        <xdr:cNvSpPr/>
      </xdr:nvSpPr>
      <xdr:spPr>
        <a:xfrm>
          <a:off x="17551400" y="1774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5" name="フローチャート: 判断 934"/>
        <xdr:cNvSpPr/>
      </xdr:nvSpPr>
      <xdr:spPr>
        <a:xfrm>
          <a:off x="16757650" y="177549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5806</xdr:rowOff>
    </xdr:from>
    <xdr:to>
      <xdr:col>116</xdr:col>
      <xdr:colOff>114300</xdr:colOff>
      <xdr:row>104</xdr:row>
      <xdr:rowOff>107406</xdr:rowOff>
    </xdr:to>
    <xdr:sp macro="" textlink="">
      <xdr:nvSpPr>
        <xdr:cNvPr id="941" name="楕円 940"/>
        <xdr:cNvSpPr/>
      </xdr:nvSpPr>
      <xdr:spPr>
        <a:xfrm>
          <a:off x="19900900" y="1726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28683</xdr:rowOff>
    </xdr:from>
    <xdr:ext cx="469744" cy="259045"/>
    <xdr:sp macro="" textlink="">
      <xdr:nvSpPr>
        <xdr:cNvPr id="942" name="【庁舎】&#10;一人当たり面積該当値テキスト"/>
        <xdr:cNvSpPr txBox="1"/>
      </xdr:nvSpPr>
      <xdr:spPr>
        <a:xfrm>
          <a:off x="19989800" y="1711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12337</xdr:rowOff>
    </xdr:from>
    <xdr:to>
      <xdr:col>112</xdr:col>
      <xdr:colOff>38100</xdr:colOff>
      <xdr:row>104</xdr:row>
      <xdr:rowOff>113937</xdr:rowOff>
    </xdr:to>
    <xdr:sp macro="" textlink="">
      <xdr:nvSpPr>
        <xdr:cNvPr id="943" name="楕円 942"/>
        <xdr:cNvSpPr/>
      </xdr:nvSpPr>
      <xdr:spPr>
        <a:xfrm>
          <a:off x="19157950" y="172716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56606</xdr:rowOff>
    </xdr:from>
    <xdr:to>
      <xdr:col>116</xdr:col>
      <xdr:colOff>63500</xdr:colOff>
      <xdr:row>104</xdr:row>
      <xdr:rowOff>63137</xdr:rowOff>
    </xdr:to>
    <xdr:cxnSp macro="">
      <xdr:nvCxnSpPr>
        <xdr:cNvPr id="944" name="直線コネクタ 943"/>
        <xdr:cNvCxnSpPr/>
      </xdr:nvCxnSpPr>
      <xdr:spPr>
        <a:xfrm flipV="1">
          <a:off x="19202400" y="17315906"/>
          <a:ext cx="7493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147864</xdr:rowOff>
    </xdr:from>
    <xdr:to>
      <xdr:col>107</xdr:col>
      <xdr:colOff>101600</xdr:colOff>
      <xdr:row>104</xdr:row>
      <xdr:rowOff>78014</xdr:rowOff>
    </xdr:to>
    <xdr:sp macro="" textlink="">
      <xdr:nvSpPr>
        <xdr:cNvPr id="945" name="楕円 944"/>
        <xdr:cNvSpPr/>
      </xdr:nvSpPr>
      <xdr:spPr>
        <a:xfrm>
          <a:off x="18345150" y="1723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27214</xdr:rowOff>
    </xdr:from>
    <xdr:to>
      <xdr:col>111</xdr:col>
      <xdr:colOff>177800</xdr:colOff>
      <xdr:row>104</xdr:row>
      <xdr:rowOff>63137</xdr:rowOff>
    </xdr:to>
    <xdr:cxnSp macro="">
      <xdr:nvCxnSpPr>
        <xdr:cNvPr id="946" name="直線コネクタ 945"/>
        <xdr:cNvCxnSpPr/>
      </xdr:nvCxnSpPr>
      <xdr:spPr>
        <a:xfrm>
          <a:off x="18395950" y="17286514"/>
          <a:ext cx="8064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154395</xdr:rowOff>
    </xdr:from>
    <xdr:to>
      <xdr:col>102</xdr:col>
      <xdr:colOff>165100</xdr:colOff>
      <xdr:row>104</xdr:row>
      <xdr:rowOff>84545</xdr:rowOff>
    </xdr:to>
    <xdr:sp macro="" textlink="">
      <xdr:nvSpPr>
        <xdr:cNvPr id="947" name="楕円 946"/>
        <xdr:cNvSpPr/>
      </xdr:nvSpPr>
      <xdr:spPr>
        <a:xfrm>
          <a:off x="17551400" y="1724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27214</xdr:rowOff>
    </xdr:from>
    <xdr:to>
      <xdr:col>107</xdr:col>
      <xdr:colOff>50800</xdr:colOff>
      <xdr:row>104</xdr:row>
      <xdr:rowOff>33745</xdr:rowOff>
    </xdr:to>
    <xdr:cxnSp macro="">
      <xdr:nvCxnSpPr>
        <xdr:cNvPr id="948" name="直線コネクタ 947"/>
        <xdr:cNvCxnSpPr/>
      </xdr:nvCxnSpPr>
      <xdr:spPr>
        <a:xfrm flipV="1">
          <a:off x="17602200" y="17286514"/>
          <a:ext cx="7937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157662</xdr:rowOff>
    </xdr:from>
    <xdr:to>
      <xdr:col>98</xdr:col>
      <xdr:colOff>38100</xdr:colOff>
      <xdr:row>104</xdr:row>
      <xdr:rowOff>87812</xdr:rowOff>
    </xdr:to>
    <xdr:sp macro="" textlink="">
      <xdr:nvSpPr>
        <xdr:cNvPr id="949" name="楕円 948"/>
        <xdr:cNvSpPr/>
      </xdr:nvSpPr>
      <xdr:spPr>
        <a:xfrm>
          <a:off x="16757650" y="172455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33745</xdr:rowOff>
    </xdr:from>
    <xdr:to>
      <xdr:col>102</xdr:col>
      <xdr:colOff>114300</xdr:colOff>
      <xdr:row>104</xdr:row>
      <xdr:rowOff>37012</xdr:rowOff>
    </xdr:to>
    <xdr:cxnSp macro="">
      <xdr:nvCxnSpPr>
        <xdr:cNvPr id="950" name="直線コネクタ 949"/>
        <xdr:cNvCxnSpPr/>
      </xdr:nvCxnSpPr>
      <xdr:spPr>
        <a:xfrm flipV="1">
          <a:off x="16802100" y="17293045"/>
          <a:ext cx="8001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8726</xdr:rowOff>
    </xdr:from>
    <xdr:ext cx="469744" cy="259045"/>
    <xdr:sp macro="" textlink="">
      <xdr:nvSpPr>
        <xdr:cNvPr id="951" name="n_1aveValue【庁舎】&#10;一人当たり面積"/>
        <xdr:cNvSpPr txBox="1"/>
      </xdr:nvSpPr>
      <xdr:spPr>
        <a:xfrm>
          <a:off x="18980227" y="1778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47914</xdr:rowOff>
    </xdr:from>
    <xdr:ext cx="469744" cy="259045"/>
    <xdr:sp macro="" textlink="">
      <xdr:nvSpPr>
        <xdr:cNvPr id="952" name="n_2aveValue【庁舎】&#10;一人当たり面積"/>
        <xdr:cNvSpPr txBox="1"/>
      </xdr:nvSpPr>
      <xdr:spPr>
        <a:xfrm>
          <a:off x="18180127" y="1782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53" name="n_3aveValue【庁舎】&#10;一人当たり面積"/>
        <xdr:cNvSpPr txBox="1"/>
      </xdr:nvSpPr>
      <xdr:spPr>
        <a:xfrm>
          <a:off x="17386377" y="17837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74040</xdr:rowOff>
    </xdr:from>
    <xdr:ext cx="469744" cy="259045"/>
    <xdr:sp macro="" textlink="">
      <xdr:nvSpPr>
        <xdr:cNvPr id="954" name="n_4aveValue【庁舎】&#10;一人当たり面積"/>
        <xdr:cNvSpPr txBox="1"/>
      </xdr:nvSpPr>
      <xdr:spPr>
        <a:xfrm>
          <a:off x="16592627" y="1784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130464</xdr:rowOff>
    </xdr:from>
    <xdr:ext cx="469744" cy="259045"/>
    <xdr:sp macro="" textlink="">
      <xdr:nvSpPr>
        <xdr:cNvPr id="955" name="n_1mainValue【庁舎】&#10;一人当たり面積"/>
        <xdr:cNvSpPr txBox="1"/>
      </xdr:nvSpPr>
      <xdr:spPr>
        <a:xfrm>
          <a:off x="18980227" y="1704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94541</xdr:rowOff>
    </xdr:from>
    <xdr:ext cx="469744" cy="259045"/>
    <xdr:sp macro="" textlink="">
      <xdr:nvSpPr>
        <xdr:cNvPr id="956" name="n_2mainValue【庁舎】&#10;一人当たり面積"/>
        <xdr:cNvSpPr txBox="1"/>
      </xdr:nvSpPr>
      <xdr:spPr>
        <a:xfrm>
          <a:off x="18180127" y="1701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101072</xdr:rowOff>
    </xdr:from>
    <xdr:ext cx="469744" cy="259045"/>
    <xdr:sp macro="" textlink="">
      <xdr:nvSpPr>
        <xdr:cNvPr id="957" name="n_3mainValue【庁舎】&#10;一人当たり面積"/>
        <xdr:cNvSpPr txBox="1"/>
      </xdr:nvSpPr>
      <xdr:spPr>
        <a:xfrm>
          <a:off x="17386377" y="17017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104339</xdr:rowOff>
    </xdr:from>
    <xdr:ext cx="469744" cy="259045"/>
    <xdr:sp macro="" textlink="">
      <xdr:nvSpPr>
        <xdr:cNvPr id="958" name="n_4mainValue【庁舎】&#10;一人当たり面積"/>
        <xdr:cNvSpPr txBox="1"/>
      </xdr:nvSpPr>
      <xdr:spPr>
        <a:xfrm>
          <a:off x="16592627" y="1702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庁舎にかかる有形固定資産減価償却率が類似団体と比較して低い水準にあるが、これは庁舎整備事業（建替え）を実施したことによるものである。　地域市民センターについても築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年以上経過した施設が多く、順次改修や建替えを行っているところであり、更なる低下が見込まれる。また、保健センター・保健所も同様に築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を経過した施設が複数あり、類似団体を大きく上回っているが、今後改修や建替え時期を迎えるため、公共施設等総合管理計画に基づき、除却や必要に応じての複合化など機能の見直しに取り組んでいくことと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財政力指数（</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ヶ年平均）は、直近</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ヶ年は横ばいで推移しており類似団体平均値を下回っている。単年度財政力指数は、</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合併特例事業債、臨時財政対策債償還費の影響による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公債費を中心に基準財政需要額</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したものの前年度同指数となった</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合併特例期間の終了を見据え、今後「歳入に見合った歳出」の徹底による歳出削減と市税徴収強化によって、</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持続可能な財政運営に努める。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52211</xdr:rowOff>
    </xdr:from>
    <xdr:to>
      <xdr:col>23</xdr:col>
      <xdr:colOff>133350</xdr:colOff>
      <xdr:row>42</xdr:row>
      <xdr:rowOff>65617</xdr:rowOff>
    </xdr:to>
    <xdr:cxnSp macro="">
      <xdr:nvCxnSpPr>
        <xdr:cNvPr id="69" name="直線コネクタ 68"/>
        <xdr:cNvCxnSpPr/>
      </xdr:nvCxnSpPr>
      <xdr:spPr>
        <a:xfrm>
          <a:off x="4114800" y="725311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52211</xdr:rowOff>
    </xdr:from>
    <xdr:to>
      <xdr:col>19</xdr:col>
      <xdr:colOff>133350</xdr:colOff>
      <xdr:row>42</xdr:row>
      <xdr:rowOff>52211</xdr:rowOff>
    </xdr:to>
    <xdr:cxnSp macro="">
      <xdr:nvCxnSpPr>
        <xdr:cNvPr id="72" name="直線コネクタ 71"/>
        <xdr:cNvCxnSpPr/>
      </xdr:nvCxnSpPr>
      <xdr:spPr>
        <a:xfrm>
          <a:off x="3225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74" name="テキスト ボックス 73"/>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52211</xdr:rowOff>
    </xdr:from>
    <xdr:to>
      <xdr:col>15</xdr:col>
      <xdr:colOff>82550</xdr:colOff>
      <xdr:row>42</xdr:row>
      <xdr:rowOff>52211</xdr:rowOff>
    </xdr:to>
    <xdr:cxnSp macro="">
      <xdr:nvCxnSpPr>
        <xdr:cNvPr id="75" name="直線コネクタ 74"/>
        <xdr:cNvCxnSpPr/>
      </xdr:nvCxnSpPr>
      <xdr:spPr>
        <a:xfrm>
          <a:off x="2336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77" name="テキスト ボックス 76"/>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38805</xdr:rowOff>
    </xdr:from>
    <xdr:to>
      <xdr:col>11</xdr:col>
      <xdr:colOff>31750</xdr:colOff>
      <xdr:row>42</xdr:row>
      <xdr:rowOff>52211</xdr:rowOff>
    </xdr:to>
    <xdr:cxnSp macro="">
      <xdr:nvCxnSpPr>
        <xdr:cNvPr id="78" name="直線コネクタ 77"/>
        <xdr:cNvCxnSpPr/>
      </xdr:nvCxnSpPr>
      <xdr:spPr>
        <a:xfrm>
          <a:off x="1447800" y="72397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80" name="テキスト ボックス 79"/>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1411</xdr:rowOff>
    </xdr:from>
    <xdr:to>
      <xdr:col>19</xdr:col>
      <xdr:colOff>184150</xdr:colOff>
      <xdr:row>42</xdr:row>
      <xdr:rowOff>103011</xdr:rowOff>
    </xdr:to>
    <xdr:sp macro="" textlink="">
      <xdr:nvSpPr>
        <xdr:cNvPr id="90" name="楕円 89"/>
        <xdr:cNvSpPr/>
      </xdr:nvSpPr>
      <xdr:spPr>
        <a:xfrm>
          <a:off x="4064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91" name="テキスト ボックス 90"/>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1411</xdr:rowOff>
    </xdr:from>
    <xdr:to>
      <xdr:col>15</xdr:col>
      <xdr:colOff>133350</xdr:colOff>
      <xdr:row>42</xdr:row>
      <xdr:rowOff>103011</xdr:rowOff>
    </xdr:to>
    <xdr:sp macro="" textlink="">
      <xdr:nvSpPr>
        <xdr:cNvPr id="92" name="楕円 91"/>
        <xdr:cNvSpPr/>
      </xdr:nvSpPr>
      <xdr:spPr>
        <a:xfrm>
          <a:off x="3175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87788</xdr:rowOff>
    </xdr:from>
    <xdr:ext cx="762000" cy="259045"/>
    <xdr:sp macro="" textlink="">
      <xdr:nvSpPr>
        <xdr:cNvPr id="93" name="テキスト ボックス 92"/>
        <xdr:cNvSpPr txBox="1"/>
      </xdr:nvSpPr>
      <xdr:spPr>
        <a:xfrm>
          <a:off x="2844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1411</xdr:rowOff>
    </xdr:from>
    <xdr:to>
      <xdr:col>11</xdr:col>
      <xdr:colOff>82550</xdr:colOff>
      <xdr:row>42</xdr:row>
      <xdr:rowOff>103011</xdr:rowOff>
    </xdr:to>
    <xdr:sp macro="" textlink="">
      <xdr:nvSpPr>
        <xdr:cNvPr id="94" name="楕円 93"/>
        <xdr:cNvSpPr/>
      </xdr:nvSpPr>
      <xdr:spPr>
        <a:xfrm>
          <a:off x="2286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87788</xdr:rowOff>
    </xdr:from>
    <xdr:ext cx="762000" cy="259045"/>
    <xdr:sp macro="" textlink="">
      <xdr:nvSpPr>
        <xdr:cNvPr id="95" name="テキスト ボックス 94"/>
        <xdr:cNvSpPr txBox="1"/>
      </xdr:nvSpPr>
      <xdr:spPr>
        <a:xfrm>
          <a:off x="1955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96" name="楕円 95"/>
        <xdr:cNvSpPr/>
      </xdr:nvSpPr>
      <xdr:spPr>
        <a:xfrm>
          <a:off x="1397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74382</xdr:rowOff>
    </xdr:from>
    <xdr:ext cx="762000" cy="259045"/>
    <xdr:sp macro="" textlink="">
      <xdr:nvSpPr>
        <xdr:cNvPr id="97" name="テキスト ボックス 96"/>
        <xdr:cNvSpPr txBox="1"/>
      </xdr:nvSpPr>
      <xdr:spPr>
        <a:xfrm>
          <a:off x="1066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経常一般財源では、市税が</a:t>
          </a:r>
          <a:r>
            <a:rPr kumimoji="1" lang="en-US" altLang="ja-JP" sz="1300">
              <a:latin typeface="ＭＳ Ｐゴシック" panose="020B0600070205080204" pitchFamily="50" charset="-128"/>
              <a:ea typeface="ＭＳ Ｐゴシック" panose="020B0600070205080204" pitchFamily="50" charset="-128"/>
            </a:rPr>
            <a:t>610</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％）、地方特例交付金が</a:t>
          </a:r>
          <a:r>
            <a:rPr kumimoji="1" lang="en-US" altLang="ja-JP" sz="1300">
              <a:latin typeface="ＭＳ Ｐゴシック" panose="020B0600070205080204" pitchFamily="50" charset="-128"/>
              <a:ea typeface="ＭＳ Ｐゴシック" panose="020B0600070205080204" pitchFamily="50" charset="-128"/>
            </a:rPr>
            <a:t>215</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66.0</a:t>
          </a:r>
          <a:r>
            <a:rPr kumimoji="1" lang="ja-JP" altLang="en-US" sz="1300">
              <a:latin typeface="ＭＳ Ｐゴシック" panose="020B0600070205080204" pitchFamily="50" charset="-128"/>
              <a:ea typeface="ＭＳ Ｐゴシック" panose="020B0600070205080204" pitchFamily="50" charset="-128"/>
            </a:rPr>
            <a:t>％）、地方交付税が</a:t>
          </a:r>
          <a:r>
            <a:rPr kumimoji="1" lang="en-US" altLang="ja-JP" sz="1300">
              <a:latin typeface="ＭＳ Ｐゴシック" panose="020B0600070205080204" pitchFamily="50" charset="-128"/>
              <a:ea typeface="ＭＳ Ｐゴシック" panose="020B0600070205080204" pitchFamily="50" charset="-128"/>
            </a:rPr>
            <a:t>222</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％）などの要因により、全体では</a:t>
          </a:r>
          <a:r>
            <a:rPr kumimoji="1" lang="en-US" altLang="ja-JP" sz="1300">
              <a:latin typeface="ＭＳ Ｐゴシック" panose="020B0600070205080204" pitchFamily="50" charset="-128"/>
              <a:ea typeface="ＭＳ Ｐゴシック" panose="020B0600070205080204" pitchFamily="50" charset="-128"/>
            </a:rPr>
            <a:t>273</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また、歳出面では、会計年度任用職員制度の開始等による人件費の増などが影響し、経常収支比率は</a:t>
          </a:r>
          <a:r>
            <a:rPr kumimoji="1" lang="en-US" altLang="ja-JP" sz="1300">
              <a:latin typeface="ＭＳ Ｐゴシック" panose="020B0600070205080204" pitchFamily="50" charset="-128"/>
              <a:ea typeface="ＭＳ Ｐゴシック" panose="020B0600070205080204" pitchFamily="50" charset="-128"/>
            </a:rPr>
            <a:t>92.1</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ポイント低下した。</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171132</xdr:rowOff>
    </xdr:from>
    <xdr:to>
      <xdr:col>23</xdr:col>
      <xdr:colOff>133350</xdr:colOff>
      <xdr:row>63</xdr:row>
      <xdr:rowOff>120332</xdr:rowOff>
    </xdr:to>
    <xdr:cxnSp macro="">
      <xdr:nvCxnSpPr>
        <xdr:cNvPr id="128" name="直線コネクタ 127"/>
        <xdr:cNvCxnSpPr/>
      </xdr:nvCxnSpPr>
      <xdr:spPr>
        <a:xfrm>
          <a:off x="4114800" y="10801032"/>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67962</xdr:rowOff>
    </xdr:from>
    <xdr:ext cx="762000" cy="259045"/>
    <xdr:sp macro="" textlink="">
      <xdr:nvSpPr>
        <xdr:cNvPr id="129" name="財政構造の弾力性平均値テキスト"/>
        <xdr:cNvSpPr txBox="1"/>
      </xdr:nvSpPr>
      <xdr:spPr>
        <a:xfrm>
          <a:off x="5041900" y="10697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62</xdr:row>
      <xdr:rowOff>171132</xdr:rowOff>
    </xdr:to>
    <xdr:cxnSp macro="">
      <xdr:nvCxnSpPr>
        <xdr:cNvPr id="131" name="直線コネクタ 130"/>
        <xdr:cNvCxnSpPr/>
      </xdr:nvCxnSpPr>
      <xdr:spPr>
        <a:xfrm>
          <a:off x="3225800" y="10746740"/>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3" name="テキスト ボックス 132"/>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63</xdr:row>
      <xdr:rowOff>47943</xdr:rowOff>
    </xdr:to>
    <xdr:cxnSp macro="">
      <xdr:nvCxnSpPr>
        <xdr:cNvPr id="134" name="直線コネクタ 133"/>
        <xdr:cNvCxnSpPr/>
      </xdr:nvCxnSpPr>
      <xdr:spPr>
        <a:xfrm flipV="1">
          <a:off x="2336800" y="10746740"/>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14288</xdr:rowOff>
    </xdr:from>
    <xdr:to>
      <xdr:col>11</xdr:col>
      <xdr:colOff>31750</xdr:colOff>
      <xdr:row>63</xdr:row>
      <xdr:rowOff>47943</xdr:rowOff>
    </xdr:to>
    <xdr:cxnSp macro="">
      <xdr:nvCxnSpPr>
        <xdr:cNvPr id="137" name="直線コネクタ 136"/>
        <xdr:cNvCxnSpPr/>
      </xdr:nvCxnSpPr>
      <xdr:spPr>
        <a:xfrm>
          <a:off x="1447800" y="10644188"/>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39" name="テキスト ボックス 138"/>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1" name="テキスト ボックス 140"/>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47" name="楕円 146"/>
        <xdr:cNvSpPr/>
      </xdr:nvSpPr>
      <xdr:spPr>
        <a:xfrm>
          <a:off x="49022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41609</xdr:rowOff>
    </xdr:from>
    <xdr:ext cx="762000" cy="259045"/>
    <xdr:sp macro="" textlink="">
      <xdr:nvSpPr>
        <xdr:cNvPr id="148" name="財政構造の弾力性該当値テキスト"/>
        <xdr:cNvSpPr txBox="1"/>
      </xdr:nvSpPr>
      <xdr:spPr>
        <a:xfrm>
          <a:off x="5041900" y="1084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120332</xdr:rowOff>
    </xdr:from>
    <xdr:to>
      <xdr:col>19</xdr:col>
      <xdr:colOff>184150</xdr:colOff>
      <xdr:row>63</xdr:row>
      <xdr:rowOff>50482</xdr:rowOff>
    </xdr:to>
    <xdr:sp macro="" textlink="">
      <xdr:nvSpPr>
        <xdr:cNvPr id="149" name="楕円 148"/>
        <xdr:cNvSpPr/>
      </xdr:nvSpPr>
      <xdr:spPr>
        <a:xfrm>
          <a:off x="4064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60659</xdr:rowOff>
    </xdr:from>
    <xdr:ext cx="736600" cy="259045"/>
    <xdr:sp macro="" textlink="">
      <xdr:nvSpPr>
        <xdr:cNvPr id="150" name="テキスト ボックス 149"/>
        <xdr:cNvSpPr txBox="1"/>
      </xdr:nvSpPr>
      <xdr:spPr>
        <a:xfrm>
          <a:off x="3733800" y="10519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1" name="楕円 150"/>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6367</xdr:rowOff>
    </xdr:from>
    <xdr:ext cx="762000" cy="259045"/>
    <xdr:sp macro="" textlink="">
      <xdr:nvSpPr>
        <xdr:cNvPr id="152" name="テキスト ボックス 151"/>
        <xdr:cNvSpPr txBox="1"/>
      </xdr:nvSpPr>
      <xdr:spPr>
        <a:xfrm>
          <a:off x="2844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168593</xdr:rowOff>
    </xdr:from>
    <xdr:to>
      <xdr:col>11</xdr:col>
      <xdr:colOff>82550</xdr:colOff>
      <xdr:row>63</xdr:row>
      <xdr:rowOff>98743</xdr:rowOff>
    </xdr:to>
    <xdr:sp macro="" textlink="">
      <xdr:nvSpPr>
        <xdr:cNvPr id="153" name="楕円 152"/>
        <xdr:cNvSpPr/>
      </xdr:nvSpPr>
      <xdr:spPr>
        <a:xfrm>
          <a:off x="2286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108920</xdr:rowOff>
    </xdr:from>
    <xdr:ext cx="762000" cy="259045"/>
    <xdr:sp macro="" textlink="">
      <xdr:nvSpPr>
        <xdr:cNvPr id="154" name="テキスト ボックス 153"/>
        <xdr:cNvSpPr txBox="1"/>
      </xdr:nvSpPr>
      <xdr:spPr>
        <a:xfrm>
          <a:off x="1955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134938</xdr:rowOff>
    </xdr:from>
    <xdr:to>
      <xdr:col>7</xdr:col>
      <xdr:colOff>31750</xdr:colOff>
      <xdr:row>62</xdr:row>
      <xdr:rowOff>65088</xdr:rowOff>
    </xdr:to>
    <xdr:sp macro="" textlink="">
      <xdr:nvSpPr>
        <xdr:cNvPr id="155" name="楕円 154"/>
        <xdr:cNvSpPr/>
      </xdr:nvSpPr>
      <xdr:spPr>
        <a:xfrm>
          <a:off x="1397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75265</xdr:rowOff>
    </xdr:from>
    <xdr:ext cx="762000" cy="259045"/>
    <xdr:sp macro="" textlink="">
      <xdr:nvSpPr>
        <xdr:cNvPr id="156" name="テキスト ボックス 155"/>
        <xdr:cNvSpPr txBox="1"/>
      </xdr:nvSpPr>
      <xdr:spPr>
        <a:xfrm>
          <a:off x="1066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[152,720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人件費は、会計年度任用職員制度の開始により増加となったことに加え、物件費においても、新型コロナウイルス感染症対応経費等により増加し、前年度比</a:t>
          </a:r>
          <a:r>
            <a:rPr kumimoji="1" lang="en-US" altLang="ja-JP" sz="1300">
              <a:latin typeface="ＭＳ Ｐゴシック" panose="020B0600070205080204" pitchFamily="50" charset="-128"/>
              <a:ea typeface="ＭＳ Ｐゴシック" panose="020B0600070205080204" pitchFamily="50" charset="-128"/>
            </a:rPr>
            <a:t>13,214</a:t>
          </a:r>
          <a:r>
            <a:rPr kumimoji="1" lang="ja-JP" altLang="en-US" sz="1300">
              <a:latin typeface="ＭＳ Ｐゴシック" panose="020B0600070205080204" pitchFamily="50" charset="-128"/>
              <a:ea typeface="ＭＳ Ｐゴシック" panose="020B0600070205080204" pitchFamily="50" charset="-128"/>
            </a:rPr>
            <a:t>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59527</xdr:rowOff>
    </xdr:from>
    <xdr:to>
      <xdr:col>23</xdr:col>
      <xdr:colOff>133350</xdr:colOff>
      <xdr:row>82</xdr:row>
      <xdr:rowOff>165812</xdr:rowOff>
    </xdr:to>
    <xdr:cxnSp macro="">
      <xdr:nvCxnSpPr>
        <xdr:cNvPr id="191" name="直線コネクタ 190"/>
        <xdr:cNvCxnSpPr/>
      </xdr:nvCxnSpPr>
      <xdr:spPr>
        <a:xfrm>
          <a:off x="4114800" y="14118427"/>
          <a:ext cx="838200" cy="10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15319</xdr:rowOff>
    </xdr:from>
    <xdr:ext cx="762000" cy="259045"/>
    <xdr:sp macro="" textlink="">
      <xdr:nvSpPr>
        <xdr:cNvPr id="192" name="人件費・物件費等の状況平均値テキスト"/>
        <xdr:cNvSpPr txBox="1"/>
      </xdr:nvSpPr>
      <xdr:spPr>
        <a:xfrm>
          <a:off x="5041900" y="13902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51595</xdr:rowOff>
    </xdr:from>
    <xdr:to>
      <xdr:col>19</xdr:col>
      <xdr:colOff>133350</xdr:colOff>
      <xdr:row>82</xdr:row>
      <xdr:rowOff>59527</xdr:rowOff>
    </xdr:to>
    <xdr:cxnSp macro="">
      <xdr:nvCxnSpPr>
        <xdr:cNvPr id="194" name="直線コネクタ 193"/>
        <xdr:cNvCxnSpPr/>
      </xdr:nvCxnSpPr>
      <xdr:spPr>
        <a:xfrm>
          <a:off x="3225800" y="14110495"/>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31608</xdr:rowOff>
    </xdr:from>
    <xdr:ext cx="736600" cy="259045"/>
    <xdr:sp macro="" textlink="">
      <xdr:nvSpPr>
        <xdr:cNvPr id="196" name="テキスト ボックス 195"/>
        <xdr:cNvSpPr txBox="1"/>
      </xdr:nvSpPr>
      <xdr:spPr>
        <a:xfrm>
          <a:off x="3733800" y="13747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50775</xdr:rowOff>
    </xdr:from>
    <xdr:to>
      <xdr:col>15</xdr:col>
      <xdr:colOff>82550</xdr:colOff>
      <xdr:row>82</xdr:row>
      <xdr:rowOff>51595</xdr:rowOff>
    </xdr:to>
    <xdr:cxnSp macro="">
      <xdr:nvCxnSpPr>
        <xdr:cNvPr id="197" name="直線コネクタ 196"/>
        <xdr:cNvCxnSpPr/>
      </xdr:nvCxnSpPr>
      <xdr:spPr>
        <a:xfrm>
          <a:off x="2336800" y="14109675"/>
          <a:ext cx="889000" cy="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3466</xdr:rowOff>
    </xdr:from>
    <xdr:ext cx="762000" cy="259045"/>
    <xdr:sp macro="" textlink="">
      <xdr:nvSpPr>
        <xdr:cNvPr id="199" name="テキスト ボックス 198"/>
        <xdr:cNvSpPr txBox="1"/>
      </xdr:nvSpPr>
      <xdr:spPr>
        <a:xfrm>
          <a:off x="2844800" y="1371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25085</xdr:rowOff>
    </xdr:from>
    <xdr:to>
      <xdr:col>11</xdr:col>
      <xdr:colOff>31750</xdr:colOff>
      <xdr:row>82</xdr:row>
      <xdr:rowOff>50775</xdr:rowOff>
    </xdr:to>
    <xdr:cxnSp macro="">
      <xdr:nvCxnSpPr>
        <xdr:cNvPr id="200" name="直線コネクタ 199"/>
        <xdr:cNvCxnSpPr/>
      </xdr:nvCxnSpPr>
      <xdr:spPr>
        <a:xfrm>
          <a:off x="1447800" y="14083985"/>
          <a:ext cx="889000" cy="2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1277</xdr:rowOff>
    </xdr:from>
    <xdr:ext cx="762000" cy="259045"/>
    <xdr:sp macro="" textlink="">
      <xdr:nvSpPr>
        <xdr:cNvPr id="202" name="テキスト ボックス 201"/>
        <xdr:cNvSpPr txBox="1"/>
      </xdr:nvSpPr>
      <xdr:spPr>
        <a:xfrm>
          <a:off x="1955800" y="137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35292</xdr:rowOff>
    </xdr:from>
    <xdr:ext cx="762000" cy="259045"/>
    <xdr:sp macro="" textlink="">
      <xdr:nvSpPr>
        <xdr:cNvPr id="204" name="テキスト ボックス 203"/>
        <xdr:cNvSpPr txBox="1"/>
      </xdr:nvSpPr>
      <xdr:spPr>
        <a:xfrm>
          <a:off x="1066800" y="13751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115012</xdr:rowOff>
    </xdr:from>
    <xdr:to>
      <xdr:col>23</xdr:col>
      <xdr:colOff>184150</xdr:colOff>
      <xdr:row>83</xdr:row>
      <xdr:rowOff>45162</xdr:rowOff>
    </xdr:to>
    <xdr:sp macro="" textlink="">
      <xdr:nvSpPr>
        <xdr:cNvPr id="210" name="楕円 209"/>
        <xdr:cNvSpPr/>
      </xdr:nvSpPr>
      <xdr:spPr>
        <a:xfrm>
          <a:off x="4902200" y="141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87089</xdr:rowOff>
    </xdr:from>
    <xdr:ext cx="762000" cy="259045"/>
    <xdr:sp macro="" textlink="">
      <xdr:nvSpPr>
        <xdr:cNvPr id="211" name="人件費・物件費等の状況該当値テキスト"/>
        <xdr:cNvSpPr txBox="1"/>
      </xdr:nvSpPr>
      <xdr:spPr>
        <a:xfrm>
          <a:off x="5041900" y="14145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8727</xdr:rowOff>
    </xdr:from>
    <xdr:to>
      <xdr:col>19</xdr:col>
      <xdr:colOff>184150</xdr:colOff>
      <xdr:row>82</xdr:row>
      <xdr:rowOff>110327</xdr:rowOff>
    </xdr:to>
    <xdr:sp macro="" textlink="">
      <xdr:nvSpPr>
        <xdr:cNvPr id="212" name="楕円 211"/>
        <xdr:cNvSpPr/>
      </xdr:nvSpPr>
      <xdr:spPr>
        <a:xfrm>
          <a:off x="4064000" y="1406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95104</xdr:rowOff>
    </xdr:from>
    <xdr:ext cx="736600" cy="259045"/>
    <xdr:sp macro="" textlink="">
      <xdr:nvSpPr>
        <xdr:cNvPr id="213" name="テキスト ボックス 212"/>
        <xdr:cNvSpPr txBox="1"/>
      </xdr:nvSpPr>
      <xdr:spPr>
        <a:xfrm>
          <a:off x="3733800" y="14154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795</xdr:rowOff>
    </xdr:from>
    <xdr:to>
      <xdr:col>15</xdr:col>
      <xdr:colOff>133350</xdr:colOff>
      <xdr:row>82</xdr:row>
      <xdr:rowOff>102395</xdr:rowOff>
    </xdr:to>
    <xdr:sp macro="" textlink="">
      <xdr:nvSpPr>
        <xdr:cNvPr id="214" name="楕円 213"/>
        <xdr:cNvSpPr/>
      </xdr:nvSpPr>
      <xdr:spPr>
        <a:xfrm>
          <a:off x="3175000" y="1405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87172</xdr:rowOff>
    </xdr:from>
    <xdr:ext cx="762000" cy="259045"/>
    <xdr:sp macro="" textlink="">
      <xdr:nvSpPr>
        <xdr:cNvPr id="215" name="テキスト ボックス 214"/>
        <xdr:cNvSpPr txBox="1"/>
      </xdr:nvSpPr>
      <xdr:spPr>
        <a:xfrm>
          <a:off x="2844800" y="1414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171425</xdr:rowOff>
    </xdr:from>
    <xdr:to>
      <xdr:col>11</xdr:col>
      <xdr:colOff>82550</xdr:colOff>
      <xdr:row>82</xdr:row>
      <xdr:rowOff>101575</xdr:rowOff>
    </xdr:to>
    <xdr:sp macro="" textlink="">
      <xdr:nvSpPr>
        <xdr:cNvPr id="216" name="楕円 215"/>
        <xdr:cNvSpPr/>
      </xdr:nvSpPr>
      <xdr:spPr>
        <a:xfrm>
          <a:off x="2286000" y="1405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86352</xdr:rowOff>
    </xdr:from>
    <xdr:ext cx="762000" cy="259045"/>
    <xdr:sp macro="" textlink="">
      <xdr:nvSpPr>
        <xdr:cNvPr id="217" name="テキスト ボックス 216"/>
        <xdr:cNvSpPr txBox="1"/>
      </xdr:nvSpPr>
      <xdr:spPr>
        <a:xfrm>
          <a:off x="1955800" y="1414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145735</xdr:rowOff>
    </xdr:from>
    <xdr:to>
      <xdr:col>7</xdr:col>
      <xdr:colOff>31750</xdr:colOff>
      <xdr:row>82</xdr:row>
      <xdr:rowOff>75885</xdr:rowOff>
    </xdr:to>
    <xdr:sp macro="" textlink="">
      <xdr:nvSpPr>
        <xdr:cNvPr id="218" name="楕円 217"/>
        <xdr:cNvSpPr/>
      </xdr:nvSpPr>
      <xdr:spPr>
        <a:xfrm>
          <a:off x="1397000" y="1403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60662</xdr:rowOff>
    </xdr:from>
    <xdr:ext cx="762000" cy="259045"/>
    <xdr:sp macro="" textlink="">
      <xdr:nvSpPr>
        <xdr:cNvPr id="219" name="テキスト ボックス 218"/>
        <xdr:cNvSpPr txBox="1"/>
      </xdr:nvSpPr>
      <xdr:spPr>
        <a:xfrm>
          <a:off x="1066800" y="1411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ラスパイレス指数は、前年度に比べ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ポイント低下した。類似団体平均と同程度の水準となるよう、引き続き社会情勢の変化や国の公務員制度改革の動向等も踏まえ、給与制度の適正化を進めるとともに、人件費の抑制に努める。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160161</xdr:rowOff>
    </xdr:to>
    <xdr:cxnSp macro="">
      <xdr:nvCxnSpPr>
        <xdr:cNvPr id="253" name="直線コネクタ 252"/>
        <xdr:cNvCxnSpPr/>
      </xdr:nvCxnSpPr>
      <xdr:spPr>
        <a:xfrm flipV="1">
          <a:off x="16179800" y="14323484"/>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57449</xdr:rowOff>
    </xdr:from>
    <xdr:ext cx="762000" cy="259045"/>
    <xdr:sp macro="" textlink="">
      <xdr:nvSpPr>
        <xdr:cNvPr id="254" name="給与水準   （国との比較）平均値テキスト"/>
        <xdr:cNvSpPr txBox="1"/>
      </xdr:nvSpPr>
      <xdr:spPr>
        <a:xfrm>
          <a:off x="17106900" y="14459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146755</xdr:rowOff>
    </xdr:from>
    <xdr:to>
      <xdr:col>77</xdr:col>
      <xdr:colOff>44450</xdr:colOff>
      <xdr:row>83</xdr:row>
      <xdr:rowOff>160161</xdr:rowOff>
    </xdr:to>
    <xdr:cxnSp macro="">
      <xdr:nvCxnSpPr>
        <xdr:cNvPr id="256" name="直線コネクタ 255"/>
        <xdr:cNvCxnSpPr/>
      </xdr:nvCxnSpPr>
      <xdr:spPr>
        <a:xfrm>
          <a:off x="15290800" y="143771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58" name="テキスト ボックス 257"/>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146755</xdr:rowOff>
    </xdr:from>
    <xdr:to>
      <xdr:col>72</xdr:col>
      <xdr:colOff>203200</xdr:colOff>
      <xdr:row>83</xdr:row>
      <xdr:rowOff>146755</xdr:rowOff>
    </xdr:to>
    <xdr:cxnSp macro="">
      <xdr:nvCxnSpPr>
        <xdr:cNvPr id="259" name="直線コネクタ 258"/>
        <xdr:cNvCxnSpPr/>
      </xdr:nvCxnSpPr>
      <xdr:spPr>
        <a:xfrm>
          <a:off x="14401800" y="143771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13705</xdr:rowOff>
    </xdr:from>
    <xdr:ext cx="762000" cy="259045"/>
    <xdr:sp macro="" textlink="">
      <xdr:nvSpPr>
        <xdr:cNvPr id="261" name="テキスト ボックス 260"/>
        <xdr:cNvSpPr txBox="1"/>
      </xdr:nvSpPr>
      <xdr:spPr>
        <a:xfrm>
          <a:off x="14909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146755</xdr:rowOff>
    </xdr:from>
    <xdr:to>
      <xdr:col>68</xdr:col>
      <xdr:colOff>152400</xdr:colOff>
      <xdr:row>84</xdr:row>
      <xdr:rowOff>55739</xdr:rowOff>
    </xdr:to>
    <xdr:cxnSp macro="">
      <xdr:nvCxnSpPr>
        <xdr:cNvPr id="262" name="直線コネクタ 261"/>
        <xdr:cNvCxnSpPr/>
      </xdr:nvCxnSpPr>
      <xdr:spPr>
        <a:xfrm flipV="1">
          <a:off x="13512800" y="1437710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13705</xdr:rowOff>
    </xdr:from>
    <xdr:ext cx="762000" cy="259045"/>
    <xdr:sp macro="" textlink="">
      <xdr:nvSpPr>
        <xdr:cNvPr id="264" name="テキスト ボックス 263"/>
        <xdr:cNvSpPr txBox="1"/>
      </xdr:nvSpPr>
      <xdr:spPr>
        <a:xfrm>
          <a:off x="14020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66" name="テキスト ボックス 265"/>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42334</xdr:rowOff>
    </xdr:from>
    <xdr:to>
      <xdr:col>81</xdr:col>
      <xdr:colOff>95250</xdr:colOff>
      <xdr:row>83</xdr:row>
      <xdr:rowOff>143934</xdr:rowOff>
    </xdr:to>
    <xdr:sp macro="" textlink="">
      <xdr:nvSpPr>
        <xdr:cNvPr id="272" name="楕円 271"/>
        <xdr:cNvSpPr/>
      </xdr:nvSpPr>
      <xdr:spPr>
        <a:xfrm>
          <a:off x="169672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58861</xdr:rowOff>
    </xdr:from>
    <xdr:ext cx="762000" cy="259045"/>
    <xdr:sp macro="" textlink="">
      <xdr:nvSpPr>
        <xdr:cNvPr id="273" name="給与水準   （国との比較）該当値テキスト"/>
        <xdr:cNvSpPr txBox="1"/>
      </xdr:nvSpPr>
      <xdr:spPr>
        <a:xfrm>
          <a:off x="171069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109361</xdr:rowOff>
    </xdr:from>
    <xdr:to>
      <xdr:col>77</xdr:col>
      <xdr:colOff>95250</xdr:colOff>
      <xdr:row>84</xdr:row>
      <xdr:rowOff>39511</xdr:rowOff>
    </xdr:to>
    <xdr:sp macro="" textlink="">
      <xdr:nvSpPr>
        <xdr:cNvPr id="274" name="楕円 273"/>
        <xdr:cNvSpPr/>
      </xdr:nvSpPr>
      <xdr:spPr>
        <a:xfrm>
          <a:off x="16129000" y="1433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49688</xdr:rowOff>
    </xdr:from>
    <xdr:ext cx="736600" cy="259045"/>
    <xdr:sp macro="" textlink="">
      <xdr:nvSpPr>
        <xdr:cNvPr id="275" name="テキスト ボックス 274"/>
        <xdr:cNvSpPr txBox="1"/>
      </xdr:nvSpPr>
      <xdr:spPr>
        <a:xfrm>
          <a:off x="15798800" y="14108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95955</xdr:rowOff>
    </xdr:from>
    <xdr:to>
      <xdr:col>73</xdr:col>
      <xdr:colOff>44450</xdr:colOff>
      <xdr:row>84</xdr:row>
      <xdr:rowOff>26105</xdr:rowOff>
    </xdr:to>
    <xdr:sp macro="" textlink="">
      <xdr:nvSpPr>
        <xdr:cNvPr id="276" name="楕円 275"/>
        <xdr:cNvSpPr/>
      </xdr:nvSpPr>
      <xdr:spPr>
        <a:xfrm>
          <a:off x="152400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36282</xdr:rowOff>
    </xdr:from>
    <xdr:ext cx="762000" cy="259045"/>
    <xdr:sp macro="" textlink="">
      <xdr:nvSpPr>
        <xdr:cNvPr id="277" name="テキスト ボックス 276"/>
        <xdr:cNvSpPr txBox="1"/>
      </xdr:nvSpPr>
      <xdr:spPr>
        <a:xfrm>
          <a:off x="14909800" y="140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95955</xdr:rowOff>
    </xdr:from>
    <xdr:to>
      <xdr:col>68</xdr:col>
      <xdr:colOff>203200</xdr:colOff>
      <xdr:row>84</xdr:row>
      <xdr:rowOff>26105</xdr:rowOff>
    </xdr:to>
    <xdr:sp macro="" textlink="">
      <xdr:nvSpPr>
        <xdr:cNvPr id="278" name="楕円 277"/>
        <xdr:cNvSpPr/>
      </xdr:nvSpPr>
      <xdr:spPr>
        <a:xfrm>
          <a:off x="143510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36282</xdr:rowOff>
    </xdr:from>
    <xdr:ext cx="762000" cy="259045"/>
    <xdr:sp macro="" textlink="">
      <xdr:nvSpPr>
        <xdr:cNvPr id="279" name="テキスト ボックス 278"/>
        <xdr:cNvSpPr txBox="1"/>
      </xdr:nvSpPr>
      <xdr:spPr>
        <a:xfrm>
          <a:off x="14020800" y="140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4939</xdr:rowOff>
    </xdr:from>
    <xdr:to>
      <xdr:col>64</xdr:col>
      <xdr:colOff>152400</xdr:colOff>
      <xdr:row>84</xdr:row>
      <xdr:rowOff>106539</xdr:rowOff>
    </xdr:to>
    <xdr:sp macro="" textlink="">
      <xdr:nvSpPr>
        <xdr:cNvPr id="280" name="楕円 279"/>
        <xdr:cNvSpPr/>
      </xdr:nvSpPr>
      <xdr:spPr>
        <a:xfrm>
          <a:off x="13462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116716</xdr:rowOff>
    </xdr:from>
    <xdr:ext cx="762000" cy="259045"/>
    <xdr:sp macro="" textlink="">
      <xdr:nvSpPr>
        <xdr:cNvPr id="281" name="テキスト ボックス 280"/>
        <xdr:cNvSpPr txBox="1"/>
      </xdr:nvSpPr>
      <xdr:spPr>
        <a:xfrm>
          <a:off x="13131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町合併以来、定員適正化計画（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次</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）に基づき、勧奨退職の推進や採用の抑制により計画以上のペースで縮減してきた。近年はマンパワーの維持のため雇用の抑制を控えたものの、前年度比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人減少し類似団体平均を下回っ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ている状況にある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。今後も民間委託等の推進を図るなど事務事業の見直しと適正人員の配置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及び会計年度任用職員の活用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を行い、より適切な定員管理に努める。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14288</xdr:rowOff>
    </xdr:from>
    <xdr:to>
      <xdr:col>81</xdr:col>
      <xdr:colOff>44450</xdr:colOff>
      <xdr:row>62</xdr:row>
      <xdr:rowOff>32385</xdr:rowOff>
    </xdr:to>
    <xdr:cxnSp macro="">
      <xdr:nvCxnSpPr>
        <xdr:cNvPr id="316" name="直線コネクタ 315"/>
        <xdr:cNvCxnSpPr/>
      </xdr:nvCxnSpPr>
      <xdr:spPr>
        <a:xfrm flipV="1">
          <a:off x="16179800" y="10644188"/>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7" name="定員管理の状況平均値テキスト"/>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32385</xdr:rowOff>
    </xdr:from>
    <xdr:to>
      <xdr:col>77</xdr:col>
      <xdr:colOff>44450</xdr:colOff>
      <xdr:row>62</xdr:row>
      <xdr:rowOff>50482</xdr:rowOff>
    </xdr:to>
    <xdr:cxnSp macro="">
      <xdr:nvCxnSpPr>
        <xdr:cNvPr id="319" name="直線コネクタ 318"/>
        <xdr:cNvCxnSpPr/>
      </xdr:nvCxnSpPr>
      <xdr:spPr>
        <a:xfrm flipV="1">
          <a:off x="15290800" y="10662285"/>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0" name="フローチャート: 判断 319"/>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1" name="テキスト ボックス 320"/>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38418</xdr:rowOff>
    </xdr:from>
    <xdr:to>
      <xdr:col>72</xdr:col>
      <xdr:colOff>203200</xdr:colOff>
      <xdr:row>62</xdr:row>
      <xdr:rowOff>50482</xdr:rowOff>
    </xdr:to>
    <xdr:cxnSp macro="">
      <xdr:nvCxnSpPr>
        <xdr:cNvPr id="322" name="直線コネクタ 321"/>
        <xdr:cNvCxnSpPr/>
      </xdr:nvCxnSpPr>
      <xdr:spPr>
        <a:xfrm>
          <a:off x="14401800" y="10668318"/>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3" name="フローチャート: 判断 322"/>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89340</xdr:rowOff>
    </xdr:from>
    <xdr:ext cx="762000" cy="259045"/>
    <xdr:sp macro="" textlink="">
      <xdr:nvSpPr>
        <xdr:cNvPr id="324" name="テキスト ボックス 323"/>
        <xdr:cNvSpPr txBox="1"/>
      </xdr:nvSpPr>
      <xdr:spPr>
        <a:xfrm>
          <a:off x="14909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38418</xdr:rowOff>
    </xdr:from>
    <xdr:to>
      <xdr:col>68</xdr:col>
      <xdr:colOff>152400</xdr:colOff>
      <xdr:row>62</xdr:row>
      <xdr:rowOff>84667</xdr:rowOff>
    </xdr:to>
    <xdr:cxnSp macro="">
      <xdr:nvCxnSpPr>
        <xdr:cNvPr id="325" name="直線コネクタ 324"/>
        <xdr:cNvCxnSpPr/>
      </xdr:nvCxnSpPr>
      <xdr:spPr>
        <a:xfrm flipV="1">
          <a:off x="13512800" y="10668318"/>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6" name="フローチャート: 判断 325"/>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75265</xdr:rowOff>
    </xdr:from>
    <xdr:ext cx="762000" cy="259045"/>
    <xdr:sp macro="" textlink="">
      <xdr:nvSpPr>
        <xdr:cNvPr id="327" name="テキスト ボックス 326"/>
        <xdr:cNvSpPr txBox="1"/>
      </xdr:nvSpPr>
      <xdr:spPr>
        <a:xfrm>
          <a:off x="14020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28" name="フローチャート: 判断 327"/>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69232</xdr:rowOff>
    </xdr:from>
    <xdr:ext cx="762000" cy="259045"/>
    <xdr:sp macro="" textlink="">
      <xdr:nvSpPr>
        <xdr:cNvPr id="329" name="テキスト ボックス 328"/>
        <xdr:cNvSpPr txBox="1"/>
      </xdr:nvSpPr>
      <xdr:spPr>
        <a:xfrm>
          <a:off x="13131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134938</xdr:rowOff>
    </xdr:from>
    <xdr:to>
      <xdr:col>81</xdr:col>
      <xdr:colOff>95250</xdr:colOff>
      <xdr:row>62</xdr:row>
      <xdr:rowOff>65088</xdr:rowOff>
    </xdr:to>
    <xdr:sp macro="" textlink="">
      <xdr:nvSpPr>
        <xdr:cNvPr id="335" name="楕円 334"/>
        <xdr:cNvSpPr/>
      </xdr:nvSpPr>
      <xdr:spPr>
        <a:xfrm>
          <a:off x="169672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151465</xdr:rowOff>
    </xdr:from>
    <xdr:ext cx="762000" cy="259045"/>
    <xdr:sp macro="" textlink="">
      <xdr:nvSpPr>
        <xdr:cNvPr id="336" name="定員管理の状況該当値テキスト"/>
        <xdr:cNvSpPr txBox="1"/>
      </xdr:nvSpPr>
      <xdr:spPr>
        <a:xfrm>
          <a:off x="17106900" y="1043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153035</xdr:rowOff>
    </xdr:from>
    <xdr:to>
      <xdr:col>77</xdr:col>
      <xdr:colOff>95250</xdr:colOff>
      <xdr:row>62</xdr:row>
      <xdr:rowOff>83185</xdr:rowOff>
    </xdr:to>
    <xdr:sp macro="" textlink="">
      <xdr:nvSpPr>
        <xdr:cNvPr id="337" name="楕円 336"/>
        <xdr:cNvSpPr/>
      </xdr:nvSpPr>
      <xdr:spPr>
        <a:xfrm>
          <a:off x="16129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93362</xdr:rowOff>
    </xdr:from>
    <xdr:ext cx="736600" cy="259045"/>
    <xdr:sp macro="" textlink="">
      <xdr:nvSpPr>
        <xdr:cNvPr id="338" name="テキスト ボックス 337"/>
        <xdr:cNvSpPr txBox="1"/>
      </xdr:nvSpPr>
      <xdr:spPr>
        <a:xfrm>
          <a:off x="15798800" y="1038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171132</xdr:rowOff>
    </xdr:from>
    <xdr:to>
      <xdr:col>73</xdr:col>
      <xdr:colOff>44450</xdr:colOff>
      <xdr:row>62</xdr:row>
      <xdr:rowOff>101282</xdr:rowOff>
    </xdr:to>
    <xdr:sp macro="" textlink="">
      <xdr:nvSpPr>
        <xdr:cNvPr id="339" name="楕円 338"/>
        <xdr:cNvSpPr/>
      </xdr:nvSpPr>
      <xdr:spPr>
        <a:xfrm>
          <a:off x="15240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86059</xdr:rowOff>
    </xdr:from>
    <xdr:ext cx="762000" cy="259045"/>
    <xdr:sp macro="" textlink="">
      <xdr:nvSpPr>
        <xdr:cNvPr id="340" name="テキスト ボックス 339"/>
        <xdr:cNvSpPr txBox="1"/>
      </xdr:nvSpPr>
      <xdr:spPr>
        <a:xfrm>
          <a:off x="14909800" y="1071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159068</xdr:rowOff>
    </xdr:from>
    <xdr:to>
      <xdr:col>68</xdr:col>
      <xdr:colOff>203200</xdr:colOff>
      <xdr:row>62</xdr:row>
      <xdr:rowOff>89218</xdr:rowOff>
    </xdr:to>
    <xdr:sp macro="" textlink="">
      <xdr:nvSpPr>
        <xdr:cNvPr id="341" name="楕円 340"/>
        <xdr:cNvSpPr/>
      </xdr:nvSpPr>
      <xdr:spPr>
        <a:xfrm>
          <a:off x="14351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73995</xdr:rowOff>
    </xdr:from>
    <xdr:ext cx="762000" cy="259045"/>
    <xdr:sp macro="" textlink="">
      <xdr:nvSpPr>
        <xdr:cNvPr id="342" name="テキスト ボックス 341"/>
        <xdr:cNvSpPr txBox="1"/>
      </xdr:nvSpPr>
      <xdr:spPr>
        <a:xfrm>
          <a:off x="14020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33867</xdr:rowOff>
    </xdr:from>
    <xdr:to>
      <xdr:col>64</xdr:col>
      <xdr:colOff>152400</xdr:colOff>
      <xdr:row>62</xdr:row>
      <xdr:rowOff>135467</xdr:rowOff>
    </xdr:to>
    <xdr:sp macro="" textlink="">
      <xdr:nvSpPr>
        <xdr:cNvPr id="343" name="楕円 342"/>
        <xdr:cNvSpPr/>
      </xdr:nvSpPr>
      <xdr:spPr>
        <a:xfrm>
          <a:off x="13462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120244</xdr:rowOff>
    </xdr:from>
    <xdr:ext cx="762000" cy="259045"/>
    <xdr:sp macro="" textlink="">
      <xdr:nvSpPr>
        <xdr:cNvPr id="344" name="テキスト ボックス 343"/>
        <xdr:cNvSpPr txBox="1"/>
      </xdr:nvSpPr>
      <xdr:spPr>
        <a:xfrm>
          <a:off x="13131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実質公債費比率は、新規借入の際には交付税措置の手厚い事業（旧合併特例事業債（特例分）、臨時財政対策債）に厳選していることに加え、公営企業会計での起債償還が進んだことに伴う繰出金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が前年度より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ヶ年平均で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しかしながら、類似団体平均と比べると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ポイント高く、引き続き交付税措置率の高い有利な起債を発行するなど、財務体質の改善に努める。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1" name="直線コネクタ 370"/>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2"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3" name="直線コネクタ 372"/>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4"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5" name="直線コネクタ 374"/>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69088</xdr:rowOff>
    </xdr:from>
    <xdr:to>
      <xdr:col>81</xdr:col>
      <xdr:colOff>44450</xdr:colOff>
      <xdr:row>41</xdr:row>
      <xdr:rowOff>3810</xdr:rowOff>
    </xdr:to>
    <xdr:cxnSp macro="">
      <xdr:nvCxnSpPr>
        <xdr:cNvPr id="376" name="直線コネクタ 375"/>
        <xdr:cNvCxnSpPr/>
      </xdr:nvCxnSpPr>
      <xdr:spPr>
        <a:xfrm flipV="1">
          <a:off x="16179800" y="6927088"/>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158005</xdr:rowOff>
    </xdr:from>
    <xdr:ext cx="762000" cy="259045"/>
    <xdr:sp macro="" textlink="">
      <xdr:nvSpPr>
        <xdr:cNvPr id="377" name="公債費負担の状況平均値テキスト"/>
        <xdr:cNvSpPr txBox="1"/>
      </xdr:nvSpPr>
      <xdr:spPr>
        <a:xfrm>
          <a:off x="17106900" y="667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78" name="フローチャート: 判断 377"/>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109982</xdr:rowOff>
    </xdr:to>
    <xdr:cxnSp macro="">
      <xdr:nvCxnSpPr>
        <xdr:cNvPr id="379" name="直線コネクタ 378"/>
        <xdr:cNvCxnSpPr/>
      </xdr:nvCxnSpPr>
      <xdr:spPr>
        <a:xfrm flipV="1">
          <a:off x="15290800" y="703326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0" name="フローチャート: 判断 379"/>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1" name="テキスト ボックス 380"/>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109982</xdr:rowOff>
    </xdr:from>
    <xdr:to>
      <xdr:col>72</xdr:col>
      <xdr:colOff>203200</xdr:colOff>
      <xdr:row>42</xdr:row>
      <xdr:rowOff>25400</xdr:rowOff>
    </xdr:to>
    <xdr:cxnSp macro="">
      <xdr:nvCxnSpPr>
        <xdr:cNvPr id="382" name="直線コネクタ 381"/>
        <xdr:cNvCxnSpPr/>
      </xdr:nvCxnSpPr>
      <xdr:spPr>
        <a:xfrm flipV="1">
          <a:off x="14401800" y="71394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3" name="フローチャート: 判断 382"/>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130065</xdr:rowOff>
    </xdr:from>
    <xdr:ext cx="762000" cy="259045"/>
    <xdr:sp macro="" textlink="">
      <xdr:nvSpPr>
        <xdr:cNvPr id="384" name="テキスト ボックス 383"/>
        <xdr:cNvSpPr txBox="1"/>
      </xdr:nvSpPr>
      <xdr:spPr>
        <a:xfrm>
          <a:off x="14909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44704</xdr:rowOff>
    </xdr:to>
    <xdr:cxnSp macro="">
      <xdr:nvCxnSpPr>
        <xdr:cNvPr id="385" name="直線コネクタ 384"/>
        <xdr:cNvCxnSpPr/>
      </xdr:nvCxnSpPr>
      <xdr:spPr>
        <a:xfrm flipV="1">
          <a:off x="13512800" y="722630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6" name="フローチャート: 判断 385"/>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159021</xdr:rowOff>
    </xdr:from>
    <xdr:ext cx="762000" cy="259045"/>
    <xdr:sp macro="" textlink="">
      <xdr:nvSpPr>
        <xdr:cNvPr id="387" name="テキスト ボックス 386"/>
        <xdr:cNvSpPr txBox="1"/>
      </xdr:nvSpPr>
      <xdr:spPr>
        <a:xfrm>
          <a:off x="14020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88" name="フローチャート: 判断 387"/>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389" name="テキスト ボックス 388"/>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18288</xdr:rowOff>
    </xdr:from>
    <xdr:to>
      <xdr:col>81</xdr:col>
      <xdr:colOff>95250</xdr:colOff>
      <xdr:row>40</xdr:row>
      <xdr:rowOff>119888</xdr:rowOff>
    </xdr:to>
    <xdr:sp macro="" textlink="">
      <xdr:nvSpPr>
        <xdr:cNvPr id="395" name="楕円 394"/>
        <xdr:cNvSpPr/>
      </xdr:nvSpPr>
      <xdr:spPr>
        <a:xfrm>
          <a:off x="169672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161815</xdr:rowOff>
    </xdr:from>
    <xdr:ext cx="762000" cy="259045"/>
    <xdr:sp macro="" textlink="">
      <xdr:nvSpPr>
        <xdr:cNvPr id="396" name="公債費負担の状況該当値テキスト"/>
        <xdr:cNvSpPr txBox="1"/>
      </xdr:nvSpPr>
      <xdr:spPr>
        <a:xfrm>
          <a:off x="17106900" y="684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397" name="楕円 396"/>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98" name="テキスト ボックス 397"/>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59182</xdr:rowOff>
    </xdr:from>
    <xdr:to>
      <xdr:col>73</xdr:col>
      <xdr:colOff>44450</xdr:colOff>
      <xdr:row>41</xdr:row>
      <xdr:rowOff>160782</xdr:rowOff>
    </xdr:to>
    <xdr:sp macro="" textlink="">
      <xdr:nvSpPr>
        <xdr:cNvPr id="399" name="楕円 398"/>
        <xdr:cNvSpPr/>
      </xdr:nvSpPr>
      <xdr:spPr>
        <a:xfrm>
          <a:off x="15240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145559</xdr:rowOff>
    </xdr:from>
    <xdr:ext cx="762000" cy="259045"/>
    <xdr:sp macro="" textlink="">
      <xdr:nvSpPr>
        <xdr:cNvPr id="400" name="テキスト ボックス 399"/>
        <xdr:cNvSpPr txBox="1"/>
      </xdr:nvSpPr>
      <xdr:spPr>
        <a:xfrm>
          <a:off x="14909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01" name="楕円 400"/>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02" name="テキスト ボックス 401"/>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165354</xdr:rowOff>
    </xdr:from>
    <xdr:to>
      <xdr:col>64</xdr:col>
      <xdr:colOff>152400</xdr:colOff>
      <xdr:row>42</xdr:row>
      <xdr:rowOff>95504</xdr:rowOff>
    </xdr:to>
    <xdr:sp macro="" textlink="">
      <xdr:nvSpPr>
        <xdr:cNvPr id="403" name="楕円 402"/>
        <xdr:cNvSpPr/>
      </xdr:nvSpPr>
      <xdr:spPr>
        <a:xfrm>
          <a:off x="13462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80281</xdr:rowOff>
    </xdr:from>
    <xdr:ext cx="762000" cy="259045"/>
    <xdr:sp macro="" textlink="">
      <xdr:nvSpPr>
        <xdr:cNvPr id="404" name="テキスト ボックス 403"/>
        <xdr:cNvSpPr txBox="1"/>
      </xdr:nvSpPr>
      <xdr:spPr>
        <a:xfrm>
          <a:off x="13131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債残高の増加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があるものの、公営企業等繰入見込額の減等により将来負担額が減となったことに加え、標準財政規模等が増加したことにより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3" name="直線コネクタ 432"/>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4"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5" name="直線コネクタ 434"/>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78698</xdr:rowOff>
    </xdr:from>
    <xdr:to>
      <xdr:col>81</xdr:col>
      <xdr:colOff>44450</xdr:colOff>
      <xdr:row>16</xdr:row>
      <xdr:rowOff>155109</xdr:rowOff>
    </xdr:to>
    <xdr:cxnSp macro="">
      <xdr:nvCxnSpPr>
        <xdr:cNvPr id="438" name="直線コネクタ 437"/>
        <xdr:cNvCxnSpPr/>
      </xdr:nvCxnSpPr>
      <xdr:spPr>
        <a:xfrm flipV="1">
          <a:off x="16179800" y="2821898"/>
          <a:ext cx="8382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137981</xdr:rowOff>
    </xdr:from>
    <xdr:ext cx="762000" cy="259045"/>
    <xdr:sp macro="" textlink="">
      <xdr:nvSpPr>
        <xdr:cNvPr id="439" name="将来負担の状況平均値テキスト"/>
        <xdr:cNvSpPr txBox="1"/>
      </xdr:nvSpPr>
      <xdr:spPr>
        <a:xfrm>
          <a:off x="17106900" y="2366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40" name="フローチャート: 判断 439"/>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106849</xdr:rowOff>
    </xdr:from>
    <xdr:to>
      <xdr:col>77</xdr:col>
      <xdr:colOff>44450</xdr:colOff>
      <xdr:row>16</xdr:row>
      <xdr:rowOff>155109</xdr:rowOff>
    </xdr:to>
    <xdr:cxnSp macro="">
      <xdr:nvCxnSpPr>
        <xdr:cNvPr id="441" name="直線コネクタ 440"/>
        <xdr:cNvCxnSpPr/>
      </xdr:nvCxnSpPr>
      <xdr:spPr>
        <a:xfrm>
          <a:off x="15290800" y="2850049"/>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2" name="フローチャート: 判断 441"/>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64999</xdr:rowOff>
    </xdr:from>
    <xdr:ext cx="736600" cy="259045"/>
    <xdr:sp macro="" textlink="">
      <xdr:nvSpPr>
        <xdr:cNvPr id="443" name="テキスト ボックス 442"/>
        <xdr:cNvSpPr txBox="1"/>
      </xdr:nvSpPr>
      <xdr:spPr>
        <a:xfrm>
          <a:off x="15798800" y="2293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106849</xdr:rowOff>
    </xdr:from>
    <xdr:to>
      <xdr:col>72</xdr:col>
      <xdr:colOff>203200</xdr:colOff>
      <xdr:row>17</xdr:row>
      <xdr:rowOff>51223</xdr:rowOff>
    </xdr:to>
    <xdr:cxnSp macro="">
      <xdr:nvCxnSpPr>
        <xdr:cNvPr id="444" name="直線コネクタ 443"/>
        <xdr:cNvCxnSpPr/>
      </xdr:nvCxnSpPr>
      <xdr:spPr>
        <a:xfrm flipV="1">
          <a:off x="14401800" y="2850049"/>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123063</xdr:rowOff>
    </xdr:from>
    <xdr:to>
      <xdr:col>73</xdr:col>
      <xdr:colOff>44450</xdr:colOff>
      <xdr:row>15</xdr:row>
      <xdr:rowOff>53213</xdr:rowOff>
    </xdr:to>
    <xdr:sp macro="" textlink="">
      <xdr:nvSpPr>
        <xdr:cNvPr id="445" name="フローチャート: 判断 444"/>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63390</xdr:rowOff>
    </xdr:from>
    <xdr:ext cx="762000" cy="259045"/>
    <xdr:sp macro="" textlink="">
      <xdr:nvSpPr>
        <xdr:cNvPr id="446" name="テキスト ボックス 445"/>
        <xdr:cNvSpPr txBox="1"/>
      </xdr:nvSpPr>
      <xdr:spPr>
        <a:xfrm>
          <a:off x="14909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9398</xdr:rowOff>
    </xdr:from>
    <xdr:to>
      <xdr:col>68</xdr:col>
      <xdr:colOff>152400</xdr:colOff>
      <xdr:row>17</xdr:row>
      <xdr:rowOff>51223</xdr:rowOff>
    </xdr:to>
    <xdr:cxnSp macro="">
      <xdr:nvCxnSpPr>
        <xdr:cNvPr id="447" name="直線コネクタ 446"/>
        <xdr:cNvCxnSpPr/>
      </xdr:nvCxnSpPr>
      <xdr:spPr>
        <a:xfrm>
          <a:off x="13512800" y="2924048"/>
          <a:ext cx="889000" cy="4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171323</xdr:rowOff>
    </xdr:from>
    <xdr:to>
      <xdr:col>68</xdr:col>
      <xdr:colOff>203200</xdr:colOff>
      <xdr:row>15</xdr:row>
      <xdr:rowOff>101473</xdr:rowOff>
    </xdr:to>
    <xdr:sp macro="" textlink="">
      <xdr:nvSpPr>
        <xdr:cNvPr id="448" name="フローチャート: 判断 447"/>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111650</xdr:rowOff>
    </xdr:from>
    <xdr:ext cx="762000" cy="259045"/>
    <xdr:sp macro="" textlink="">
      <xdr:nvSpPr>
        <xdr:cNvPr id="449" name="テキスト ボックス 448"/>
        <xdr:cNvSpPr txBox="1"/>
      </xdr:nvSpPr>
      <xdr:spPr>
        <a:xfrm>
          <a:off x="14020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50" name="フローチャート: 判断 449"/>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51" name="テキスト ボックス 450"/>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27898</xdr:rowOff>
    </xdr:from>
    <xdr:to>
      <xdr:col>81</xdr:col>
      <xdr:colOff>95250</xdr:colOff>
      <xdr:row>16</xdr:row>
      <xdr:rowOff>129498</xdr:rowOff>
    </xdr:to>
    <xdr:sp macro="" textlink="">
      <xdr:nvSpPr>
        <xdr:cNvPr id="457" name="楕円 456"/>
        <xdr:cNvSpPr/>
      </xdr:nvSpPr>
      <xdr:spPr>
        <a:xfrm>
          <a:off x="16967200" y="277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171425</xdr:rowOff>
    </xdr:from>
    <xdr:ext cx="762000" cy="259045"/>
    <xdr:sp macro="" textlink="">
      <xdr:nvSpPr>
        <xdr:cNvPr id="458" name="将来負担の状況該当値テキスト"/>
        <xdr:cNvSpPr txBox="1"/>
      </xdr:nvSpPr>
      <xdr:spPr>
        <a:xfrm>
          <a:off x="17106900" y="274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104309</xdr:rowOff>
    </xdr:from>
    <xdr:to>
      <xdr:col>77</xdr:col>
      <xdr:colOff>95250</xdr:colOff>
      <xdr:row>17</xdr:row>
      <xdr:rowOff>34459</xdr:rowOff>
    </xdr:to>
    <xdr:sp macro="" textlink="">
      <xdr:nvSpPr>
        <xdr:cNvPr id="459" name="楕円 458"/>
        <xdr:cNvSpPr/>
      </xdr:nvSpPr>
      <xdr:spPr>
        <a:xfrm>
          <a:off x="16129000" y="284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19236</xdr:rowOff>
    </xdr:from>
    <xdr:ext cx="736600" cy="259045"/>
    <xdr:sp macro="" textlink="">
      <xdr:nvSpPr>
        <xdr:cNvPr id="460" name="テキスト ボックス 459"/>
        <xdr:cNvSpPr txBox="1"/>
      </xdr:nvSpPr>
      <xdr:spPr>
        <a:xfrm>
          <a:off x="15798800" y="2933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56049</xdr:rowOff>
    </xdr:from>
    <xdr:to>
      <xdr:col>73</xdr:col>
      <xdr:colOff>44450</xdr:colOff>
      <xdr:row>16</xdr:row>
      <xdr:rowOff>157649</xdr:rowOff>
    </xdr:to>
    <xdr:sp macro="" textlink="">
      <xdr:nvSpPr>
        <xdr:cNvPr id="461" name="楕円 460"/>
        <xdr:cNvSpPr/>
      </xdr:nvSpPr>
      <xdr:spPr>
        <a:xfrm>
          <a:off x="15240000" y="279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142426</xdr:rowOff>
    </xdr:from>
    <xdr:ext cx="762000" cy="259045"/>
    <xdr:sp macro="" textlink="">
      <xdr:nvSpPr>
        <xdr:cNvPr id="462" name="テキスト ボックス 461"/>
        <xdr:cNvSpPr txBox="1"/>
      </xdr:nvSpPr>
      <xdr:spPr>
        <a:xfrm>
          <a:off x="14909800" y="2885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423</xdr:rowOff>
    </xdr:from>
    <xdr:to>
      <xdr:col>68</xdr:col>
      <xdr:colOff>203200</xdr:colOff>
      <xdr:row>17</xdr:row>
      <xdr:rowOff>102023</xdr:rowOff>
    </xdr:to>
    <xdr:sp macro="" textlink="">
      <xdr:nvSpPr>
        <xdr:cNvPr id="463" name="楕円 462"/>
        <xdr:cNvSpPr/>
      </xdr:nvSpPr>
      <xdr:spPr>
        <a:xfrm>
          <a:off x="143510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86800</xdr:rowOff>
    </xdr:from>
    <xdr:ext cx="762000" cy="259045"/>
    <xdr:sp macro="" textlink="">
      <xdr:nvSpPr>
        <xdr:cNvPr id="464" name="テキスト ボックス 463"/>
        <xdr:cNvSpPr txBox="1"/>
      </xdr:nvSpPr>
      <xdr:spPr>
        <a:xfrm>
          <a:off x="14020800" y="300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130048</xdr:rowOff>
    </xdr:from>
    <xdr:to>
      <xdr:col>64</xdr:col>
      <xdr:colOff>152400</xdr:colOff>
      <xdr:row>17</xdr:row>
      <xdr:rowOff>60198</xdr:rowOff>
    </xdr:to>
    <xdr:sp macro="" textlink="">
      <xdr:nvSpPr>
        <xdr:cNvPr id="465" name="楕円 464"/>
        <xdr:cNvSpPr/>
      </xdr:nvSpPr>
      <xdr:spPr>
        <a:xfrm>
          <a:off x="13462000" y="287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44975</xdr:rowOff>
    </xdr:from>
    <xdr:ext cx="762000" cy="259045"/>
    <xdr:sp macro="" textlink="">
      <xdr:nvSpPr>
        <xdr:cNvPr id="466" name="テキスト ボックス 465"/>
        <xdr:cNvSpPr txBox="1"/>
      </xdr:nvSpPr>
      <xdr:spPr>
        <a:xfrm>
          <a:off x="13131800" y="295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人件費については、会計年度任用職員数の増により増加したことから、経常経費比率は前年度と比較して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今後も定員適正化計画に基づく職員数の削減を進めるとともに、時間外勤務手当等の削減により一層努める。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101854</xdr:rowOff>
    </xdr:from>
    <xdr:to>
      <xdr:col>24</xdr:col>
      <xdr:colOff>25400</xdr:colOff>
      <xdr:row>36</xdr:row>
      <xdr:rowOff>122428</xdr:rowOff>
    </xdr:to>
    <xdr:cxnSp macro="">
      <xdr:nvCxnSpPr>
        <xdr:cNvPr id="64" name="直線コネクタ 63"/>
        <xdr:cNvCxnSpPr/>
      </xdr:nvCxnSpPr>
      <xdr:spPr>
        <a:xfrm>
          <a:off x="3987800" y="6102604"/>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168165</xdr:rowOff>
    </xdr:from>
    <xdr:ext cx="762000" cy="259045"/>
    <xdr:sp macro="" textlink="">
      <xdr:nvSpPr>
        <xdr:cNvPr id="65" name="人件費平均値テキスト"/>
        <xdr:cNvSpPr txBox="1"/>
      </xdr:nvSpPr>
      <xdr:spPr>
        <a:xfrm>
          <a:off x="4914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65278</xdr:rowOff>
    </xdr:from>
    <xdr:to>
      <xdr:col>19</xdr:col>
      <xdr:colOff>187325</xdr:colOff>
      <xdr:row>35</xdr:row>
      <xdr:rowOff>101854</xdr:rowOff>
    </xdr:to>
    <xdr:cxnSp macro="">
      <xdr:nvCxnSpPr>
        <xdr:cNvPr id="67" name="直線コネクタ 66"/>
        <xdr:cNvCxnSpPr/>
      </xdr:nvCxnSpPr>
      <xdr:spPr>
        <a:xfrm>
          <a:off x="3098800" y="60660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34815</xdr:rowOff>
    </xdr:from>
    <xdr:ext cx="736600" cy="259045"/>
    <xdr:sp macro="" textlink="">
      <xdr:nvSpPr>
        <xdr:cNvPr id="69" name="テキスト ボックス 68"/>
        <xdr:cNvSpPr txBox="1"/>
      </xdr:nvSpPr>
      <xdr:spPr>
        <a:xfrm>
          <a:off x="3606800" y="569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56134</xdr:rowOff>
    </xdr:from>
    <xdr:to>
      <xdr:col>15</xdr:col>
      <xdr:colOff>98425</xdr:colOff>
      <xdr:row>35</xdr:row>
      <xdr:rowOff>65278</xdr:rowOff>
    </xdr:to>
    <xdr:cxnSp macro="">
      <xdr:nvCxnSpPr>
        <xdr:cNvPr id="70" name="直線コネクタ 69"/>
        <xdr:cNvCxnSpPr/>
      </xdr:nvCxnSpPr>
      <xdr:spPr>
        <a:xfrm>
          <a:off x="2209800" y="60568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34815</xdr:rowOff>
    </xdr:from>
    <xdr:ext cx="762000" cy="259045"/>
    <xdr:sp macro="" textlink="">
      <xdr:nvSpPr>
        <xdr:cNvPr id="72" name="テキスト ボックス 71"/>
        <xdr:cNvSpPr txBox="1"/>
      </xdr:nvSpPr>
      <xdr:spPr>
        <a:xfrm>
          <a:off x="2717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136144</xdr:rowOff>
    </xdr:from>
    <xdr:to>
      <xdr:col>11</xdr:col>
      <xdr:colOff>9525</xdr:colOff>
      <xdr:row>35</xdr:row>
      <xdr:rowOff>56134</xdr:rowOff>
    </xdr:to>
    <xdr:cxnSp macro="">
      <xdr:nvCxnSpPr>
        <xdr:cNvPr id="73" name="直線コネクタ 72"/>
        <xdr:cNvCxnSpPr/>
      </xdr:nvCxnSpPr>
      <xdr:spPr>
        <a:xfrm>
          <a:off x="1320800" y="596544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34815</xdr:rowOff>
    </xdr:from>
    <xdr:ext cx="762000" cy="259045"/>
    <xdr:sp macro="" textlink="">
      <xdr:nvSpPr>
        <xdr:cNvPr id="75" name="テキスト ボックス 74"/>
        <xdr:cNvSpPr txBox="1"/>
      </xdr:nvSpPr>
      <xdr:spPr>
        <a:xfrm>
          <a:off x="1828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36847</xdr:rowOff>
    </xdr:from>
    <xdr:ext cx="762000" cy="259045"/>
    <xdr:sp macro="" textlink="">
      <xdr:nvSpPr>
        <xdr:cNvPr id="77" name="テキスト ボックス 76"/>
        <xdr:cNvSpPr txBox="1"/>
      </xdr:nvSpPr>
      <xdr:spPr>
        <a:xfrm>
          <a:off x="939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43705</xdr:rowOff>
    </xdr:from>
    <xdr:ext cx="762000" cy="259045"/>
    <xdr:sp macro="" textlink="">
      <xdr:nvSpPr>
        <xdr:cNvPr id="84" name="人件費該当値テキスト"/>
        <xdr:cNvSpPr txBox="1"/>
      </xdr:nvSpPr>
      <xdr:spPr>
        <a:xfrm>
          <a:off x="4914900" y="621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51054</xdr:rowOff>
    </xdr:from>
    <xdr:to>
      <xdr:col>20</xdr:col>
      <xdr:colOff>38100</xdr:colOff>
      <xdr:row>35</xdr:row>
      <xdr:rowOff>152654</xdr:rowOff>
    </xdr:to>
    <xdr:sp macro="" textlink="">
      <xdr:nvSpPr>
        <xdr:cNvPr id="85" name="楕円 84"/>
        <xdr:cNvSpPr/>
      </xdr:nvSpPr>
      <xdr:spPr>
        <a:xfrm>
          <a:off x="3937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137431</xdr:rowOff>
    </xdr:from>
    <xdr:ext cx="736600" cy="259045"/>
    <xdr:sp macro="" textlink="">
      <xdr:nvSpPr>
        <xdr:cNvPr id="86" name="テキスト ボックス 85"/>
        <xdr:cNvSpPr txBox="1"/>
      </xdr:nvSpPr>
      <xdr:spPr>
        <a:xfrm>
          <a:off x="3606800" y="6138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14478</xdr:rowOff>
    </xdr:from>
    <xdr:to>
      <xdr:col>15</xdr:col>
      <xdr:colOff>149225</xdr:colOff>
      <xdr:row>35</xdr:row>
      <xdr:rowOff>116078</xdr:rowOff>
    </xdr:to>
    <xdr:sp macro="" textlink="">
      <xdr:nvSpPr>
        <xdr:cNvPr id="87" name="楕円 86"/>
        <xdr:cNvSpPr/>
      </xdr:nvSpPr>
      <xdr:spPr>
        <a:xfrm>
          <a:off x="3048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100855</xdr:rowOff>
    </xdr:from>
    <xdr:ext cx="762000" cy="259045"/>
    <xdr:sp macro="" textlink="">
      <xdr:nvSpPr>
        <xdr:cNvPr id="88" name="テキスト ボックス 87"/>
        <xdr:cNvSpPr txBox="1"/>
      </xdr:nvSpPr>
      <xdr:spPr>
        <a:xfrm>
          <a:off x="2717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5334</xdr:rowOff>
    </xdr:from>
    <xdr:to>
      <xdr:col>11</xdr:col>
      <xdr:colOff>60325</xdr:colOff>
      <xdr:row>35</xdr:row>
      <xdr:rowOff>106934</xdr:rowOff>
    </xdr:to>
    <xdr:sp macro="" textlink="">
      <xdr:nvSpPr>
        <xdr:cNvPr id="89" name="楕円 88"/>
        <xdr:cNvSpPr/>
      </xdr:nvSpPr>
      <xdr:spPr>
        <a:xfrm>
          <a:off x="2159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91711</xdr:rowOff>
    </xdr:from>
    <xdr:ext cx="762000" cy="259045"/>
    <xdr:sp macro="" textlink="">
      <xdr:nvSpPr>
        <xdr:cNvPr id="90" name="テキスト ボックス 89"/>
        <xdr:cNvSpPr txBox="1"/>
      </xdr:nvSpPr>
      <xdr:spPr>
        <a:xfrm>
          <a:off x="1828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85344</xdr:rowOff>
    </xdr:from>
    <xdr:to>
      <xdr:col>6</xdr:col>
      <xdr:colOff>171450</xdr:colOff>
      <xdr:row>35</xdr:row>
      <xdr:rowOff>15494</xdr:rowOff>
    </xdr:to>
    <xdr:sp macro="" textlink="">
      <xdr:nvSpPr>
        <xdr:cNvPr id="91" name="楕円 90"/>
        <xdr:cNvSpPr/>
      </xdr:nvSpPr>
      <xdr:spPr>
        <a:xfrm>
          <a:off x="1270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25671</xdr:rowOff>
    </xdr:from>
    <xdr:ext cx="762000" cy="259045"/>
    <xdr:sp macro="" textlink="">
      <xdr:nvSpPr>
        <xdr:cNvPr id="92" name="テキスト ボックス 91"/>
        <xdr:cNvSpPr txBox="1"/>
      </xdr:nvSpPr>
      <xdr:spPr>
        <a:xfrm>
          <a:off x="939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物件費の経常収支比率は、前年度比で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ポイントの減となったが、類似団体平均より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広い面積を有するためごみ収集運搬業務の負担や、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町合併による複数施設の運営などが依然として大きな割合を占めていることから、今後も民間委託等による事務事業の見直しや施設の統廃合を含めた行財政改革を実践し、歳出削減に努める。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100330</xdr:rowOff>
    </xdr:from>
    <xdr:to>
      <xdr:col>82</xdr:col>
      <xdr:colOff>107950</xdr:colOff>
      <xdr:row>17</xdr:row>
      <xdr:rowOff>138430</xdr:rowOff>
    </xdr:to>
    <xdr:cxnSp macro="">
      <xdr:nvCxnSpPr>
        <xdr:cNvPr id="125" name="直線コネクタ 124"/>
        <xdr:cNvCxnSpPr/>
      </xdr:nvCxnSpPr>
      <xdr:spPr>
        <a:xfrm flipV="1">
          <a:off x="15671800" y="3014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36847</xdr:rowOff>
    </xdr:from>
    <xdr:ext cx="762000" cy="259045"/>
    <xdr:sp macro="" textlink="">
      <xdr:nvSpPr>
        <xdr:cNvPr id="126" name="物件費平均値テキスト"/>
        <xdr:cNvSpPr txBox="1"/>
      </xdr:nvSpPr>
      <xdr:spPr>
        <a:xfrm>
          <a:off x="16598900" y="295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100330</xdr:rowOff>
    </xdr:from>
    <xdr:to>
      <xdr:col>78</xdr:col>
      <xdr:colOff>69850</xdr:colOff>
      <xdr:row>17</xdr:row>
      <xdr:rowOff>138430</xdr:rowOff>
    </xdr:to>
    <xdr:cxnSp macro="">
      <xdr:nvCxnSpPr>
        <xdr:cNvPr id="128" name="直線コネクタ 127"/>
        <xdr:cNvCxnSpPr/>
      </xdr:nvCxnSpPr>
      <xdr:spPr>
        <a:xfrm>
          <a:off x="14782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63517</xdr:rowOff>
    </xdr:from>
    <xdr:ext cx="736600" cy="259045"/>
    <xdr:sp macro="" textlink="">
      <xdr:nvSpPr>
        <xdr:cNvPr id="130" name="テキスト ボックス 129"/>
        <xdr:cNvSpPr txBox="1"/>
      </xdr:nvSpPr>
      <xdr:spPr>
        <a:xfrm>
          <a:off x="15290800" y="314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77470</xdr:rowOff>
    </xdr:from>
    <xdr:to>
      <xdr:col>73</xdr:col>
      <xdr:colOff>180975</xdr:colOff>
      <xdr:row>17</xdr:row>
      <xdr:rowOff>100330</xdr:rowOff>
    </xdr:to>
    <xdr:cxnSp macro="">
      <xdr:nvCxnSpPr>
        <xdr:cNvPr id="131" name="直線コネクタ 130"/>
        <xdr:cNvCxnSpPr/>
      </xdr:nvCxnSpPr>
      <xdr:spPr>
        <a:xfrm>
          <a:off x="13893800" y="2992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33037</xdr:rowOff>
    </xdr:from>
    <xdr:ext cx="762000" cy="259045"/>
    <xdr:sp macro="" textlink="">
      <xdr:nvSpPr>
        <xdr:cNvPr id="133" name="テキスト ボックス 132"/>
        <xdr:cNvSpPr txBox="1"/>
      </xdr:nvSpPr>
      <xdr:spPr>
        <a:xfrm>
          <a:off x="14401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54610</xdr:rowOff>
    </xdr:from>
    <xdr:to>
      <xdr:col>69</xdr:col>
      <xdr:colOff>92075</xdr:colOff>
      <xdr:row>17</xdr:row>
      <xdr:rowOff>77470</xdr:rowOff>
    </xdr:to>
    <xdr:cxnSp macro="">
      <xdr:nvCxnSpPr>
        <xdr:cNvPr id="134" name="直線コネクタ 133"/>
        <xdr:cNvCxnSpPr/>
      </xdr:nvCxnSpPr>
      <xdr:spPr>
        <a:xfrm>
          <a:off x="13004800" y="2969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17797</xdr:rowOff>
    </xdr:from>
    <xdr:ext cx="762000" cy="259045"/>
    <xdr:sp macro="" textlink="">
      <xdr:nvSpPr>
        <xdr:cNvPr id="136" name="テキスト ボックス 135"/>
        <xdr:cNvSpPr txBox="1"/>
      </xdr:nvSpPr>
      <xdr:spPr>
        <a:xfrm>
          <a:off x="13512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2557</xdr:rowOff>
    </xdr:from>
    <xdr:ext cx="762000" cy="259045"/>
    <xdr:sp macro="" textlink="">
      <xdr:nvSpPr>
        <xdr:cNvPr id="138" name="テキスト ボックス 137"/>
        <xdr:cNvSpPr txBox="1"/>
      </xdr:nvSpPr>
      <xdr:spPr>
        <a:xfrm>
          <a:off x="12623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49530</xdr:rowOff>
    </xdr:from>
    <xdr:to>
      <xdr:col>82</xdr:col>
      <xdr:colOff>158750</xdr:colOff>
      <xdr:row>17</xdr:row>
      <xdr:rowOff>151130</xdr:rowOff>
    </xdr:to>
    <xdr:sp macro="" textlink="">
      <xdr:nvSpPr>
        <xdr:cNvPr id="144" name="楕円 143"/>
        <xdr:cNvSpPr/>
      </xdr:nvSpPr>
      <xdr:spPr>
        <a:xfrm>
          <a:off x="164592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66057</xdr:rowOff>
    </xdr:from>
    <xdr:ext cx="762000" cy="259045"/>
    <xdr:sp macro="" textlink="">
      <xdr:nvSpPr>
        <xdr:cNvPr id="145" name="物件費該当値テキスト"/>
        <xdr:cNvSpPr txBox="1"/>
      </xdr:nvSpPr>
      <xdr:spPr>
        <a:xfrm>
          <a:off x="165989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6" name="楕円 145"/>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47" name="テキスト ボックス 146"/>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49530</xdr:rowOff>
    </xdr:from>
    <xdr:to>
      <xdr:col>74</xdr:col>
      <xdr:colOff>31750</xdr:colOff>
      <xdr:row>17</xdr:row>
      <xdr:rowOff>151130</xdr:rowOff>
    </xdr:to>
    <xdr:sp macro="" textlink="">
      <xdr:nvSpPr>
        <xdr:cNvPr id="148" name="楕円 147"/>
        <xdr:cNvSpPr/>
      </xdr:nvSpPr>
      <xdr:spPr>
        <a:xfrm>
          <a:off x="14732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161307</xdr:rowOff>
    </xdr:from>
    <xdr:ext cx="762000" cy="259045"/>
    <xdr:sp macro="" textlink="">
      <xdr:nvSpPr>
        <xdr:cNvPr id="149" name="テキスト ボックス 148"/>
        <xdr:cNvSpPr txBox="1"/>
      </xdr:nvSpPr>
      <xdr:spPr>
        <a:xfrm>
          <a:off x="14401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26670</xdr:rowOff>
    </xdr:from>
    <xdr:to>
      <xdr:col>69</xdr:col>
      <xdr:colOff>142875</xdr:colOff>
      <xdr:row>17</xdr:row>
      <xdr:rowOff>128270</xdr:rowOff>
    </xdr:to>
    <xdr:sp macro="" textlink="">
      <xdr:nvSpPr>
        <xdr:cNvPr id="150" name="楕円 149"/>
        <xdr:cNvSpPr/>
      </xdr:nvSpPr>
      <xdr:spPr>
        <a:xfrm>
          <a:off x="13843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138447</xdr:rowOff>
    </xdr:from>
    <xdr:ext cx="762000" cy="259045"/>
    <xdr:sp macro="" textlink="">
      <xdr:nvSpPr>
        <xdr:cNvPr id="151" name="テキスト ボックス 150"/>
        <xdr:cNvSpPr txBox="1"/>
      </xdr:nvSpPr>
      <xdr:spPr>
        <a:xfrm>
          <a:off x="13512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52" name="楕円 151"/>
        <xdr:cNvSpPr/>
      </xdr:nvSpPr>
      <xdr:spPr>
        <a:xfrm>
          <a:off x="12954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115587</xdr:rowOff>
    </xdr:from>
    <xdr:ext cx="762000" cy="259045"/>
    <xdr:sp macro="" textlink="">
      <xdr:nvSpPr>
        <xdr:cNvPr id="153" name="テキスト ボックス 152"/>
        <xdr:cNvSpPr txBox="1"/>
      </xdr:nvSpPr>
      <xdr:spPr>
        <a:xfrm>
          <a:off x="12623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生活扶助支給事業</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私立保育園等への施設給付事業</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などの減少により、前年度比で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少子化が進み、児童福祉費等に係る扶助費の減少は見込まれるが、一方で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26307</xdr:rowOff>
    </xdr:from>
    <xdr:to>
      <xdr:col>24</xdr:col>
      <xdr:colOff>25400</xdr:colOff>
      <xdr:row>53</xdr:row>
      <xdr:rowOff>91622</xdr:rowOff>
    </xdr:to>
    <xdr:cxnSp macro="">
      <xdr:nvCxnSpPr>
        <xdr:cNvPr id="188" name="直線コネクタ 187"/>
        <xdr:cNvCxnSpPr/>
      </xdr:nvCxnSpPr>
      <xdr:spPr>
        <a:xfrm flipV="1">
          <a:off x="3987800" y="91131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168020</xdr:rowOff>
    </xdr:from>
    <xdr:ext cx="762000" cy="259045"/>
    <xdr:sp macro="" textlink="">
      <xdr:nvSpPr>
        <xdr:cNvPr id="189" name="扶助費平均値テキスト"/>
        <xdr:cNvSpPr txBox="1"/>
      </xdr:nvSpPr>
      <xdr:spPr>
        <a:xfrm>
          <a:off x="4914900" y="942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15422</xdr:rowOff>
    </xdr:from>
    <xdr:to>
      <xdr:col>19</xdr:col>
      <xdr:colOff>187325</xdr:colOff>
      <xdr:row>53</xdr:row>
      <xdr:rowOff>91622</xdr:rowOff>
    </xdr:to>
    <xdr:cxnSp macro="">
      <xdr:nvCxnSpPr>
        <xdr:cNvPr id="191" name="直線コネクタ 190"/>
        <xdr:cNvCxnSpPr/>
      </xdr:nvCxnSpPr>
      <xdr:spPr>
        <a:xfrm>
          <a:off x="3098800" y="91022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100693</xdr:rowOff>
    </xdr:from>
    <xdr:to>
      <xdr:col>20</xdr:col>
      <xdr:colOff>38100</xdr:colOff>
      <xdr:row>56</xdr:row>
      <xdr:rowOff>30843</xdr:rowOff>
    </xdr:to>
    <xdr:sp macro="" textlink="">
      <xdr:nvSpPr>
        <xdr:cNvPr id="192" name="フローチャート: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15620</xdr:rowOff>
    </xdr:from>
    <xdr:ext cx="736600" cy="259045"/>
    <xdr:sp macro="" textlink="">
      <xdr:nvSpPr>
        <xdr:cNvPr id="193" name="テキスト ボックス 192"/>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4535</xdr:rowOff>
    </xdr:from>
    <xdr:to>
      <xdr:col>15</xdr:col>
      <xdr:colOff>98425</xdr:colOff>
      <xdr:row>53</xdr:row>
      <xdr:rowOff>15422</xdr:rowOff>
    </xdr:to>
    <xdr:cxnSp macro="">
      <xdr:nvCxnSpPr>
        <xdr:cNvPr id="194" name="直線コネクタ 193"/>
        <xdr:cNvCxnSpPr/>
      </xdr:nvCxnSpPr>
      <xdr:spPr>
        <a:xfrm>
          <a:off x="2209800" y="90913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5" name="フローチャート: 判断 194"/>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154412</xdr:rowOff>
    </xdr:from>
    <xdr:ext cx="762000" cy="259045"/>
    <xdr:sp macro="" textlink="">
      <xdr:nvSpPr>
        <xdr:cNvPr id="196" name="テキスト ボックス 195"/>
        <xdr:cNvSpPr txBox="1"/>
      </xdr:nvSpPr>
      <xdr:spPr>
        <a:xfrm>
          <a:off x="2717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4535</xdr:rowOff>
    </xdr:from>
    <xdr:to>
      <xdr:col>11</xdr:col>
      <xdr:colOff>9525</xdr:colOff>
      <xdr:row>53</xdr:row>
      <xdr:rowOff>37193</xdr:rowOff>
    </xdr:to>
    <xdr:cxnSp macro="">
      <xdr:nvCxnSpPr>
        <xdr:cNvPr id="197" name="直線コネクタ 196"/>
        <xdr:cNvCxnSpPr/>
      </xdr:nvCxnSpPr>
      <xdr:spPr>
        <a:xfrm flipV="1">
          <a:off x="1320800" y="9091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46265</xdr:rowOff>
    </xdr:from>
    <xdr:to>
      <xdr:col>11</xdr:col>
      <xdr:colOff>60325</xdr:colOff>
      <xdr:row>55</xdr:row>
      <xdr:rowOff>147865</xdr:rowOff>
    </xdr:to>
    <xdr:sp macro="" textlink="">
      <xdr:nvSpPr>
        <xdr:cNvPr id="198" name="フローチャート: 判断 197"/>
        <xdr:cNvSpPr/>
      </xdr:nvSpPr>
      <xdr:spPr>
        <a:xfrm>
          <a:off x="2159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132642</xdr:rowOff>
    </xdr:from>
    <xdr:ext cx="762000" cy="259045"/>
    <xdr:sp macro="" textlink="">
      <xdr:nvSpPr>
        <xdr:cNvPr id="199" name="テキスト ボックス 198"/>
        <xdr:cNvSpPr txBox="1"/>
      </xdr:nvSpPr>
      <xdr:spPr>
        <a:xfrm>
          <a:off x="1828800" y="956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0" name="フローチャート: 判断 199"/>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110870</xdr:rowOff>
    </xdr:from>
    <xdr:ext cx="762000" cy="259045"/>
    <xdr:sp macro="" textlink="">
      <xdr:nvSpPr>
        <xdr:cNvPr id="201" name="テキスト ボックス 200"/>
        <xdr:cNvSpPr txBox="1"/>
      </xdr:nvSpPr>
      <xdr:spPr>
        <a:xfrm>
          <a:off x="939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146957</xdr:rowOff>
    </xdr:from>
    <xdr:to>
      <xdr:col>24</xdr:col>
      <xdr:colOff>76200</xdr:colOff>
      <xdr:row>53</xdr:row>
      <xdr:rowOff>77107</xdr:rowOff>
    </xdr:to>
    <xdr:sp macro="" textlink="">
      <xdr:nvSpPr>
        <xdr:cNvPr id="207" name="楕円 206"/>
        <xdr:cNvSpPr/>
      </xdr:nvSpPr>
      <xdr:spPr>
        <a:xfrm>
          <a:off x="4775200" y="906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163484</xdr:rowOff>
    </xdr:from>
    <xdr:ext cx="762000" cy="259045"/>
    <xdr:sp macro="" textlink="">
      <xdr:nvSpPr>
        <xdr:cNvPr id="208" name="扶助費該当値テキスト"/>
        <xdr:cNvSpPr txBox="1"/>
      </xdr:nvSpPr>
      <xdr:spPr>
        <a:xfrm>
          <a:off x="4914900" y="890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40822</xdr:rowOff>
    </xdr:from>
    <xdr:to>
      <xdr:col>20</xdr:col>
      <xdr:colOff>38100</xdr:colOff>
      <xdr:row>53</xdr:row>
      <xdr:rowOff>142422</xdr:rowOff>
    </xdr:to>
    <xdr:sp macro="" textlink="">
      <xdr:nvSpPr>
        <xdr:cNvPr id="209" name="楕円 208"/>
        <xdr:cNvSpPr/>
      </xdr:nvSpPr>
      <xdr:spPr>
        <a:xfrm>
          <a:off x="3937000" y="912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152599</xdr:rowOff>
    </xdr:from>
    <xdr:ext cx="736600" cy="259045"/>
    <xdr:sp macro="" textlink="">
      <xdr:nvSpPr>
        <xdr:cNvPr id="210" name="テキスト ボックス 209"/>
        <xdr:cNvSpPr txBox="1"/>
      </xdr:nvSpPr>
      <xdr:spPr>
        <a:xfrm>
          <a:off x="3606800" y="889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136072</xdr:rowOff>
    </xdr:from>
    <xdr:to>
      <xdr:col>15</xdr:col>
      <xdr:colOff>149225</xdr:colOff>
      <xdr:row>53</xdr:row>
      <xdr:rowOff>66222</xdr:rowOff>
    </xdr:to>
    <xdr:sp macro="" textlink="">
      <xdr:nvSpPr>
        <xdr:cNvPr id="211" name="楕円 210"/>
        <xdr:cNvSpPr/>
      </xdr:nvSpPr>
      <xdr:spPr>
        <a:xfrm>
          <a:off x="3048000" y="905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76399</xdr:rowOff>
    </xdr:from>
    <xdr:ext cx="762000" cy="259045"/>
    <xdr:sp macro="" textlink="">
      <xdr:nvSpPr>
        <xdr:cNvPr id="212" name="テキスト ボックス 211"/>
        <xdr:cNvSpPr txBox="1"/>
      </xdr:nvSpPr>
      <xdr:spPr>
        <a:xfrm>
          <a:off x="2717800" y="882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125185</xdr:rowOff>
    </xdr:from>
    <xdr:to>
      <xdr:col>11</xdr:col>
      <xdr:colOff>60325</xdr:colOff>
      <xdr:row>53</xdr:row>
      <xdr:rowOff>55335</xdr:rowOff>
    </xdr:to>
    <xdr:sp macro="" textlink="">
      <xdr:nvSpPr>
        <xdr:cNvPr id="213" name="楕円 212"/>
        <xdr:cNvSpPr/>
      </xdr:nvSpPr>
      <xdr:spPr>
        <a:xfrm>
          <a:off x="21590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65512</xdr:rowOff>
    </xdr:from>
    <xdr:ext cx="762000" cy="259045"/>
    <xdr:sp macro="" textlink="">
      <xdr:nvSpPr>
        <xdr:cNvPr id="214" name="テキスト ボックス 213"/>
        <xdr:cNvSpPr txBox="1"/>
      </xdr:nvSpPr>
      <xdr:spPr>
        <a:xfrm>
          <a:off x="1828800" y="880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157843</xdr:rowOff>
    </xdr:from>
    <xdr:to>
      <xdr:col>6</xdr:col>
      <xdr:colOff>171450</xdr:colOff>
      <xdr:row>53</xdr:row>
      <xdr:rowOff>87993</xdr:rowOff>
    </xdr:to>
    <xdr:sp macro="" textlink="">
      <xdr:nvSpPr>
        <xdr:cNvPr id="215" name="楕円 214"/>
        <xdr:cNvSpPr/>
      </xdr:nvSpPr>
      <xdr:spPr>
        <a:xfrm>
          <a:off x="1270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98170</xdr:rowOff>
    </xdr:from>
    <xdr:ext cx="762000" cy="259045"/>
    <xdr:sp macro="" textlink="">
      <xdr:nvSpPr>
        <xdr:cNvPr id="216" name="テキスト ボックス 215"/>
        <xdr:cNvSpPr txBox="1"/>
      </xdr:nvSpPr>
      <xdr:spPr>
        <a:xfrm>
          <a:off x="939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特別会計への繰出金は、介護サービス等の需要増などにより介護保険特別会計への繰出金が増加傾向にあるとともに、維持補修費も増加したことにより、前年度と比較して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60325</xdr:rowOff>
    </xdr:from>
    <xdr:to>
      <xdr:col>82</xdr:col>
      <xdr:colOff>107950</xdr:colOff>
      <xdr:row>56</xdr:row>
      <xdr:rowOff>98425</xdr:rowOff>
    </xdr:to>
    <xdr:cxnSp macro="">
      <xdr:nvCxnSpPr>
        <xdr:cNvPr id="253" name="直線コネクタ 252"/>
        <xdr:cNvCxnSpPr/>
      </xdr:nvCxnSpPr>
      <xdr:spPr>
        <a:xfrm>
          <a:off x="15671800" y="96615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60325</xdr:rowOff>
    </xdr:from>
    <xdr:to>
      <xdr:col>78</xdr:col>
      <xdr:colOff>69850</xdr:colOff>
      <xdr:row>56</xdr:row>
      <xdr:rowOff>98425</xdr:rowOff>
    </xdr:to>
    <xdr:cxnSp macro="">
      <xdr:nvCxnSpPr>
        <xdr:cNvPr id="256" name="直線コネクタ 255"/>
        <xdr:cNvCxnSpPr/>
      </xdr:nvCxnSpPr>
      <xdr:spPr>
        <a:xfrm flipV="1">
          <a:off x="14782800" y="9661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7" name="フローチャート: 判断 256"/>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95902</xdr:rowOff>
    </xdr:from>
    <xdr:ext cx="736600" cy="259045"/>
    <xdr:sp macro="" textlink="">
      <xdr:nvSpPr>
        <xdr:cNvPr id="258" name="テキスト ボックス 257"/>
        <xdr:cNvSpPr txBox="1"/>
      </xdr:nvSpPr>
      <xdr:spPr>
        <a:xfrm>
          <a:off x="15290800" y="1004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60325</xdr:rowOff>
    </xdr:from>
    <xdr:to>
      <xdr:col>73</xdr:col>
      <xdr:colOff>180975</xdr:colOff>
      <xdr:row>56</xdr:row>
      <xdr:rowOff>98425</xdr:rowOff>
    </xdr:to>
    <xdr:cxnSp macro="">
      <xdr:nvCxnSpPr>
        <xdr:cNvPr id="259" name="直線コネクタ 258"/>
        <xdr:cNvCxnSpPr/>
      </xdr:nvCxnSpPr>
      <xdr:spPr>
        <a:xfrm>
          <a:off x="13893800" y="9661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60" name="フローチャート: 判断 259"/>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134002</xdr:rowOff>
    </xdr:from>
    <xdr:ext cx="762000" cy="259045"/>
    <xdr:sp macro="" textlink="">
      <xdr:nvSpPr>
        <xdr:cNvPr id="261" name="テキスト ボックス 260"/>
        <xdr:cNvSpPr txBox="1"/>
      </xdr:nvSpPr>
      <xdr:spPr>
        <a:xfrm>
          <a:off x="14401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22225</xdr:rowOff>
    </xdr:from>
    <xdr:to>
      <xdr:col>69</xdr:col>
      <xdr:colOff>92075</xdr:colOff>
      <xdr:row>56</xdr:row>
      <xdr:rowOff>60325</xdr:rowOff>
    </xdr:to>
    <xdr:cxnSp macro="">
      <xdr:nvCxnSpPr>
        <xdr:cNvPr id="262" name="直線コネクタ 261"/>
        <xdr:cNvCxnSpPr/>
      </xdr:nvCxnSpPr>
      <xdr:spPr>
        <a:xfrm>
          <a:off x="13004800" y="96234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3" name="フローチャート: 判断 262"/>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4" name="テキスト ボックス 263"/>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5" name="フローチャート: 判断 264"/>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652</xdr:rowOff>
    </xdr:from>
    <xdr:ext cx="762000" cy="259045"/>
    <xdr:sp macro="" textlink="">
      <xdr:nvSpPr>
        <xdr:cNvPr id="266" name="テキスト ボックス 265"/>
        <xdr:cNvSpPr txBox="1"/>
      </xdr:nvSpPr>
      <xdr:spPr>
        <a:xfrm>
          <a:off x="12623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47625</xdr:rowOff>
    </xdr:from>
    <xdr:to>
      <xdr:col>82</xdr:col>
      <xdr:colOff>158750</xdr:colOff>
      <xdr:row>56</xdr:row>
      <xdr:rowOff>149225</xdr:rowOff>
    </xdr:to>
    <xdr:sp macro="" textlink="">
      <xdr:nvSpPr>
        <xdr:cNvPr id="272" name="楕円 271"/>
        <xdr:cNvSpPr/>
      </xdr:nvSpPr>
      <xdr:spPr>
        <a:xfrm>
          <a:off x="164592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64152</xdr:rowOff>
    </xdr:from>
    <xdr:ext cx="762000" cy="259045"/>
    <xdr:sp macro="" textlink="">
      <xdr:nvSpPr>
        <xdr:cNvPr id="273" name="その他該当値テキスト"/>
        <xdr:cNvSpPr txBox="1"/>
      </xdr:nvSpPr>
      <xdr:spPr>
        <a:xfrm>
          <a:off x="16598900" y="949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9525</xdr:rowOff>
    </xdr:from>
    <xdr:to>
      <xdr:col>78</xdr:col>
      <xdr:colOff>120650</xdr:colOff>
      <xdr:row>56</xdr:row>
      <xdr:rowOff>111125</xdr:rowOff>
    </xdr:to>
    <xdr:sp macro="" textlink="">
      <xdr:nvSpPr>
        <xdr:cNvPr id="274" name="楕円 273"/>
        <xdr:cNvSpPr/>
      </xdr:nvSpPr>
      <xdr:spPr>
        <a:xfrm>
          <a:off x="15621000" y="961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121302</xdr:rowOff>
    </xdr:from>
    <xdr:ext cx="736600" cy="259045"/>
    <xdr:sp macro="" textlink="">
      <xdr:nvSpPr>
        <xdr:cNvPr id="275" name="テキスト ボックス 274"/>
        <xdr:cNvSpPr txBox="1"/>
      </xdr:nvSpPr>
      <xdr:spPr>
        <a:xfrm>
          <a:off x="15290800" y="9379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47625</xdr:rowOff>
    </xdr:from>
    <xdr:to>
      <xdr:col>74</xdr:col>
      <xdr:colOff>31750</xdr:colOff>
      <xdr:row>56</xdr:row>
      <xdr:rowOff>149225</xdr:rowOff>
    </xdr:to>
    <xdr:sp macro="" textlink="">
      <xdr:nvSpPr>
        <xdr:cNvPr id="276" name="楕円 275"/>
        <xdr:cNvSpPr/>
      </xdr:nvSpPr>
      <xdr:spPr>
        <a:xfrm>
          <a:off x="14732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159402</xdr:rowOff>
    </xdr:from>
    <xdr:ext cx="762000" cy="259045"/>
    <xdr:sp macro="" textlink="">
      <xdr:nvSpPr>
        <xdr:cNvPr id="277" name="テキスト ボックス 276"/>
        <xdr:cNvSpPr txBox="1"/>
      </xdr:nvSpPr>
      <xdr:spPr>
        <a:xfrm>
          <a:off x="14401800" y="941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9525</xdr:rowOff>
    </xdr:from>
    <xdr:to>
      <xdr:col>69</xdr:col>
      <xdr:colOff>142875</xdr:colOff>
      <xdr:row>56</xdr:row>
      <xdr:rowOff>111125</xdr:rowOff>
    </xdr:to>
    <xdr:sp macro="" textlink="">
      <xdr:nvSpPr>
        <xdr:cNvPr id="278" name="楕円 277"/>
        <xdr:cNvSpPr/>
      </xdr:nvSpPr>
      <xdr:spPr>
        <a:xfrm>
          <a:off x="13843000" y="961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121302</xdr:rowOff>
    </xdr:from>
    <xdr:ext cx="762000" cy="259045"/>
    <xdr:sp macro="" textlink="">
      <xdr:nvSpPr>
        <xdr:cNvPr id="279" name="テキスト ボックス 278"/>
        <xdr:cNvSpPr txBox="1"/>
      </xdr:nvSpPr>
      <xdr:spPr>
        <a:xfrm>
          <a:off x="13512800" y="937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142875</xdr:rowOff>
    </xdr:from>
    <xdr:to>
      <xdr:col>65</xdr:col>
      <xdr:colOff>53975</xdr:colOff>
      <xdr:row>56</xdr:row>
      <xdr:rowOff>73025</xdr:rowOff>
    </xdr:to>
    <xdr:sp macro="" textlink="">
      <xdr:nvSpPr>
        <xdr:cNvPr id="280" name="楕円 279"/>
        <xdr:cNvSpPr/>
      </xdr:nvSpPr>
      <xdr:spPr>
        <a:xfrm>
          <a:off x="12954000" y="957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83202</xdr:rowOff>
    </xdr:from>
    <xdr:ext cx="762000" cy="259045"/>
    <xdr:sp macro="" textlink="">
      <xdr:nvSpPr>
        <xdr:cNvPr id="281" name="テキスト ボックス 280"/>
        <xdr:cNvSpPr txBox="1"/>
      </xdr:nvSpPr>
      <xdr:spPr>
        <a:xfrm>
          <a:off x="12623800" y="9341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下水道事業の起債償還が進んだことによる基準内繰出金の減少や新型コロナウイルス感染症の影響による活動自粛による補助金の減少などにより、前年度より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ポイント減少した。補助金等その他に係る経常収支比率が類似団体よりも大きく上回るのは、一部事務組合の公立病院への補助金が多額になっているためである。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今後も効果の薄れてきた事業や補助金適正化計画に基づき補助金等を見直し、さらなる削減に努める。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30988</xdr:rowOff>
    </xdr:to>
    <xdr:cxnSp macro="">
      <xdr:nvCxnSpPr>
        <xdr:cNvPr id="311" name="直線コネクタ 310"/>
        <xdr:cNvCxnSpPr/>
      </xdr:nvCxnSpPr>
      <xdr:spPr>
        <a:xfrm flipV="1">
          <a:off x="15671800" y="651865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2" name="補助費等平均値テキスト"/>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17272</xdr:rowOff>
    </xdr:from>
    <xdr:to>
      <xdr:col>78</xdr:col>
      <xdr:colOff>69850</xdr:colOff>
      <xdr:row>38</xdr:row>
      <xdr:rowOff>30988</xdr:rowOff>
    </xdr:to>
    <xdr:cxnSp macro="">
      <xdr:nvCxnSpPr>
        <xdr:cNvPr id="314" name="直線コネクタ 313"/>
        <xdr:cNvCxnSpPr/>
      </xdr:nvCxnSpPr>
      <xdr:spPr>
        <a:xfrm>
          <a:off x="14782800" y="65323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5" name="フローチャート: 判断 314"/>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6" name="テキスト ボックス 315"/>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17272</xdr:rowOff>
    </xdr:from>
    <xdr:to>
      <xdr:col>73</xdr:col>
      <xdr:colOff>180975</xdr:colOff>
      <xdr:row>38</xdr:row>
      <xdr:rowOff>140716</xdr:rowOff>
    </xdr:to>
    <xdr:cxnSp macro="">
      <xdr:nvCxnSpPr>
        <xdr:cNvPr id="317" name="直線コネクタ 316"/>
        <xdr:cNvCxnSpPr/>
      </xdr:nvCxnSpPr>
      <xdr:spPr>
        <a:xfrm flipV="1">
          <a:off x="13893800" y="653237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8" name="フローチャート: 判断 317"/>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9" name="テキスト ボックス 318"/>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104140</xdr:rowOff>
    </xdr:from>
    <xdr:to>
      <xdr:col>69</xdr:col>
      <xdr:colOff>92075</xdr:colOff>
      <xdr:row>38</xdr:row>
      <xdr:rowOff>140716</xdr:rowOff>
    </xdr:to>
    <xdr:cxnSp macro="">
      <xdr:nvCxnSpPr>
        <xdr:cNvPr id="320" name="直線コネクタ 319"/>
        <xdr:cNvCxnSpPr/>
      </xdr:nvCxnSpPr>
      <xdr:spPr>
        <a:xfrm>
          <a:off x="13004800" y="661924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4" name="テキスト ボックス 323"/>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30" name="楕円 329"/>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31" name="補助費等該当値テキスト"/>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32" name="楕円 331"/>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33" name="テキスト ボックス 332"/>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137922</xdr:rowOff>
    </xdr:from>
    <xdr:to>
      <xdr:col>74</xdr:col>
      <xdr:colOff>31750</xdr:colOff>
      <xdr:row>38</xdr:row>
      <xdr:rowOff>68072</xdr:rowOff>
    </xdr:to>
    <xdr:sp macro="" textlink="">
      <xdr:nvSpPr>
        <xdr:cNvPr id="334" name="楕円 333"/>
        <xdr:cNvSpPr/>
      </xdr:nvSpPr>
      <xdr:spPr>
        <a:xfrm>
          <a:off x="14732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52849</xdr:rowOff>
    </xdr:from>
    <xdr:ext cx="762000" cy="259045"/>
    <xdr:sp macro="" textlink="">
      <xdr:nvSpPr>
        <xdr:cNvPr id="335" name="テキスト ボックス 334"/>
        <xdr:cNvSpPr txBox="1"/>
      </xdr:nvSpPr>
      <xdr:spPr>
        <a:xfrm>
          <a:off x="14401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89916</xdr:rowOff>
    </xdr:from>
    <xdr:to>
      <xdr:col>69</xdr:col>
      <xdr:colOff>142875</xdr:colOff>
      <xdr:row>39</xdr:row>
      <xdr:rowOff>20066</xdr:rowOff>
    </xdr:to>
    <xdr:sp macro="" textlink="">
      <xdr:nvSpPr>
        <xdr:cNvPr id="336" name="楕円 335"/>
        <xdr:cNvSpPr/>
      </xdr:nvSpPr>
      <xdr:spPr>
        <a:xfrm>
          <a:off x="13843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4843</xdr:rowOff>
    </xdr:from>
    <xdr:ext cx="762000" cy="259045"/>
    <xdr:sp macro="" textlink="">
      <xdr:nvSpPr>
        <xdr:cNvPr id="337" name="テキスト ボックス 336"/>
        <xdr:cNvSpPr txBox="1"/>
      </xdr:nvSpPr>
      <xdr:spPr>
        <a:xfrm>
          <a:off x="135128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53340</xdr:rowOff>
    </xdr:from>
    <xdr:to>
      <xdr:col>65</xdr:col>
      <xdr:colOff>53975</xdr:colOff>
      <xdr:row>38</xdr:row>
      <xdr:rowOff>154940</xdr:rowOff>
    </xdr:to>
    <xdr:sp macro="" textlink="">
      <xdr:nvSpPr>
        <xdr:cNvPr id="338" name="楕円 337"/>
        <xdr:cNvSpPr/>
      </xdr:nvSpPr>
      <xdr:spPr>
        <a:xfrm>
          <a:off x="12954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139717</xdr:rowOff>
    </xdr:from>
    <xdr:ext cx="762000" cy="259045"/>
    <xdr:sp macro="" textlink="">
      <xdr:nvSpPr>
        <xdr:cNvPr id="339" name="テキスト ボックス 338"/>
        <xdr:cNvSpPr txBox="1"/>
      </xdr:nvSpPr>
      <xdr:spPr>
        <a:xfrm>
          <a:off x="12623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庁舎整備事業などの大規模建設事業を実施したことにより、地方債現在高が増加した影響で、地方債の元利償還が膨らみ、前年度比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ポイント上回った。公債費のピークは令和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年頃となる見込みであるが、臨時財政対策債や合併特例事業債など交付税措置率が高い有利な起債を厳選し、悪化につながらないよう、財務体質の改善に努める。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56135</xdr:rowOff>
    </xdr:from>
    <xdr:to>
      <xdr:col>24</xdr:col>
      <xdr:colOff>25400</xdr:colOff>
      <xdr:row>77</xdr:row>
      <xdr:rowOff>110998</xdr:rowOff>
    </xdr:to>
    <xdr:cxnSp macro="">
      <xdr:nvCxnSpPr>
        <xdr:cNvPr id="369" name="直線コネクタ 368"/>
        <xdr:cNvCxnSpPr/>
      </xdr:nvCxnSpPr>
      <xdr:spPr>
        <a:xfrm>
          <a:off x="3987800" y="13257785"/>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53864</xdr:rowOff>
    </xdr:from>
    <xdr:ext cx="762000" cy="259045"/>
    <xdr:sp macro="" textlink="">
      <xdr:nvSpPr>
        <xdr:cNvPr id="370"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56135</xdr:rowOff>
    </xdr:from>
    <xdr:to>
      <xdr:col>19</xdr:col>
      <xdr:colOff>187325</xdr:colOff>
      <xdr:row>77</xdr:row>
      <xdr:rowOff>83565</xdr:rowOff>
    </xdr:to>
    <xdr:cxnSp macro="">
      <xdr:nvCxnSpPr>
        <xdr:cNvPr id="372" name="直線コネクタ 371"/>
        <xdr:cNvCxnSpPr/>
      </xdr:nvCxnSpPr>
      <xdr:spPr>
        <a:xfrm flipV="1">
          <a:off x="3098800" y="13257785"/>
          <a:ext cx="8890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4" name="テキスト ボックス 373"/>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78994</xdr:rowOff>
    </xdr:from>
    <xdr:to>
      <xdr:col>15</xdr:col>
      <xdr:colOff>98425</xdr:colOff>
      <xdr:row>77</xdr:row>
      <xdr:rowOff>83565</xdr:rowOff>
    </xdr:to>
    <xdr:cxnSp macro="">
      <xdr:nvCxnSpPr>
        <xdr:cNvPr id="375" name="直線コネクタ 374"/>
        <xdr:cNvCxnSpPr/>
      </xdr:nvCxnSpPr>
      <xdr:spPr>
        <a:xfrm>
          <a:off x="2209800" y="132806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6" name="フローチャート: 判断 375"/>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77" name="テキスト ボックス 376"/>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78994</xdr:rowOff>
    </xdr:to>
    <xdr:cxnSp macro="">
      <xdr:nvCxnSpPr>
        <xdr:cNvPr id="378" name="直線コネクタ 377"/>
        <xdr:cNvCxnSpPr/>
      </xdr:nvCxnSpPr>
      <xdr:spPr>
        <a:xfrm>
          <a:off x="1320800" y="132257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9" name="フローチャート: 判断 378"/>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80" name="テキスト ボックス 379"/>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1" name="フローチャート: 判断 380"/>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82" name="テキスト ボックス 381"/>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60198</xdr:rowOff>
    </xdr:from>
    <xdr:to>
      <xdr:col>24</xdr:col>
      <xdr:colOff>76200</xdr:colOff>
      <xdr:row>77</xdr:row>
      <xdr:rowOff>161798</xdr:rowOff>
    </xdr:to>
    <xdr:sp macro="" textlink="">
      <xdr:nvSpPr>
        <xdr:cNvPr id="388" name="楕円 387"/>
        <xdr:cNvSpPr/>
      </xdr:nvSpPr>
      <xdr:spPr>
        <a:xfrm>
          <a:off x="47752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32275</xdr:rowOff>
    </xdr:from>
    <xdr:ext cx="762000" cy="259045"/>
    <xdr:sp macro="" textlink="">
      <xdr:nvSpPr>
        <xdr:cNvPr id="389" name="公債費該当値テキスト"/>
        <xdr:cNvSpPr txBox="1"/>
      </xdr:nvSpPr>
      <xdr:spPr>
        <a:xfrm>
          <a:off x="49149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5335</xdr:rowOff>
    </xdr:from>
    <xdr:to>
      <xdr:col>20</xdr:col>
      <xdr:colOff>38100</xdr:colOff>
      <xdr:row>77</xdr:row>
      <xdr:rowOff>106935</xdr:rowOff>
    </xdr:to>
    <xdr:sp macro="" textlink="">
      <xdr:nvSpPr>
        <xdr:cNvPr id="390" name="楕円 389"/>
        <xdr:cNvSpPr/>
      </xdr:nvSpPr>
      <xdr:spPr>
        <a:xfrm>
          <a:off x="3937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91" name="テキスト ボックス 390"/>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32765</xdr:rowOff>
    </xdr:from>
    <xdr:to>
      <xdr:col>15</xdr:col>
      <xdr:colOff>149225</xdr:colOff>
      <xdr:row>77</xdr:row>
      <xdr:rowOff>134365</xdr:rowOff>
    </xdr:to>
    <xdr:sp macro="" textlink="">
      <xdr:nvSpPr>
        <xdr:cNvPr id="392" name="楕円 391"/>
        <xdr:cNvSpPr/>
      </xdr:nvSpPr>
      <xdr:spPr>
        <a:xfrm>
          <a:off x="3048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93" name="テキスト ボックス 392"/>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94" name="楕円 393"/>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139971</xdr:rowOff>
    </xdr:from>
    <xdr:ext cx="762000" cy="259045"/>
    <xdr:sp macro="" textlink="">
      <xdr:nvSpPr>
        <xdr:cNvPr id="395" name="テキスト ボックス 394"/>
        <xdr:cNvSpPr txBox="1"/>
      </xdr:nvSpPr>
      <xdr:spPr>
        <a:xfrm>
          <a:off x="1828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96" name="楕円 395"/>
        <xdr:cNvSpPr/>
      </xdr:nvSpPr>
      <xdr:spPr>
        <a:xfrm>
          <a:off x="1270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97" name="テキスト ボックス 396"/>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扶助費や補助費等は減少したが、それ以外の費目、特に人件費が増加したことから、前年度比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ポイントと僅かに下回っているものの、今後も継続した行財政改革を進めることにより、一層の改善に努める。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88137</xdr:rowOff>
    </xdr:from>
    <xdr:to>
      <xdr:col>82</xdr:col>
      <xdr:colOff>107950</xdr:colOff>
      <xdr:row>77</xdr:row>
      <xdr:rowOff>124713</xdr:rowOff>
    </xdr:to>
    <xdr:cxnSp macro="">
      <xdr:nvCxnSpPr>
        <xdr:cNvPr id="428" name="直線コネクタ 427"/>
        <xdr:cNvCxnSpPr/>
      </xdr:nvCxnSpPr>
      <xdr:spPr>
        <a:xfrm>
          <a:off x="15671800" y="13289787"/>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55135</xdr:rowOff>
    </xdr:from>
    <xdr:ext cx="762000" cy="259045"/>
    <xdr:sp macro="" textlink="">
      <xdr:nvSpPr>
        <xdr:cNvPr id="429" name="公債費以外平均値テキスト"/>
        <xdr:cNvSpPr txBox="1"/>
      </xdr:nvSpPr>
      <xdr:spPr>
        <a:xfrm>
          <a:off x="16598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88137</xdr:rowOff>
    </xdr:to>
    <xdr:cxnSp macro="">
      <xdr:nvCxnSpPr>
        <xdr:cNvPr id="431" name="直線コネクタ 430"/>
        <xdr:cNvCxnSpPr/>
      </xdr:nvCxnSpPr>
      <xdr:spPr>
        <a:xfrm>
          <a:off x="14782800" y="1322120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19558</xdr:rowOff>
    </xdr:from>
    <xdr:to>
      <xdr:col>73</xdr:col>
      <xdr:colOff>180975</xdr:colOff>
      <xdr:row>77</xdr:row>
      <xdr:rowOff>101854</xdr:rowOff>
    </xdr:to>
    <xdr:cxnSp macro="">
      <xdr:nvCxnSpPr>
        <xdr:cNvPr id="434" name="直線コネクタ 433"/>
        <xdr:cNvCxnSpPr/>
      </xdr:nvCxnSpPr>
      <xdr:spPr>
        <a:xfrm flipV="1">
          <a:off x="13893800" y="132212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132859</xdr:rowOff>
    </xdr:from>
    <xdr:ext cx="762000" cy="259045"/>
    <xdr:sp macro="" textlink="">
      <xdr:nvSpPr>
        <xdr:cNvPr id="436" name="テキスト ボックス 435"/>
        <xdr:cNvSpPr txBox="1"/>
      </xdr:nvSpPr>
      <xdr:spPr>
        <a:xfrm>
          <a:off x="14401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77</xdr:row>
      <xdr:rowOff>101854</xdr:rowOff>
    </xdr:to>
    <xdr:cxnSp macro="">
      <xdr:nvCxnSpPr>
        <xdr:cNvPr id="437" name="直線コネクタ 436"/>
        <xdr:cNvCxnSpPr/>
      </xdr:nvCxnSpPr>
      <xdr:spPr>
        <a:xfrm>
          <a:off x="13004800" y="1320292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8" name="フローチャート: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39" name="テキスト ボックス 438"/>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0" name="フローチャート: 判断 439"/>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41" name="テキスト ボックス 440"/>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47" name="楕円 446"/>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90440</xdr:rowOff>
    </xdr:from>
    <xdr:ext cx="762000" cy="259045"/>
    <xdr:sp macro="" textlink="">
      <xdr:nvSpPr>
        <xdr:cNvPr id="448" name="公債費以外該当値テキスト"/>
        <xdr:cNvSpPr txBox="1"/>
      </xdr:nvSpPr>
      <xdr:spPr>
        <a:xfrm>
          <a:off x="16598900" y="1312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37337</xdr:rowOff>
    </xdr:from>
    <xdr:to>
      <xdr:col>78</xdr:col>
      <xdr:colOff>120650</xdr:colOff>
      <xdr:row>77</xdr:row>
      <xdr:rowOff>138937</xdr:rowOff>
    </xdr:to>
    <xdr:sp macro="" textlink="">
      <xdr:nvSpPr>
        <xdr:cNvPr id="449" name="楕円 448"/>
        <xdr:cNvSpPr/>
      </xdr:nvSpPr>
      <xdr:spPr>
        <a:xfrm>
          <a:off x="15621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149114</xdr:rowOff>
    </xdr:from>
    <xdr:ext cx="736600" cy="259045"/>
    <xdr:sp macro="" textlink="">
      <xdr:nvSpPr>
        <xdr:cNvPr id="450" name="テキスト ボックス 449"/>
        <xdr:cNvSpPr txBox="1"/>
      </xdr:nvSpPr>
      <xdr:spPr>
        <a:xfrm>
          <a:off x="15290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140208</xdr:rowOff>
    </xdr:from>
    <xdr:to>
      <xdr:col>74</xdr:col>
      <xdr:colOff>31750</xdr:colOff>
      <xdr:row>77</xdr:row>
      <xdr:rowOff>70358</xdr:rowOff>
    </xdr:to>
    <xdr:sp macro="" textlink="">
      <xdr:nvSpPr>
        <xdr:cNvPr id="451" name="楕円 450"/>
        <xdr:cNvSpPr/>
      </xdr:nvSpPr>
      <xdr:spPr>
        <a:xfrm>
          <a:off x="14732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80535</xdr:rowOff>
    </xdr:from>
    <xdr:ext cx="762000" cy="259045"/>
    <xdr:sp macro="" textlink="">
      <xdr:nvSpPr>
        <xdr:cNvPr id="452" name="テキスト ボックス 451"/>
        <xdr:cNvSpPr txBox="1"/>
      </xdr:nvSpPr>
      <xdr:spPr>
        <a:xfrm>
          <a:off x="14401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51054</xdr:rowOff>
    </xdr:from>
    <xdr:to>
      <xdr:col>69</xdr:col>
      <xdr:colOff>142875</xdr:colOff>
      <xdr:row>77</xdr:row>
      <xdr:rowOff>152654</xdr:rowOff>
    </xdr:to>
    <xdr:sp macro="" textlink="">
      <xdr:nvSpPr>
        <xdr:cNvPr id="453" name="楕円 452"/>
        <xdr:cNvSpPr/>
      </xdr:nvSpPr>
      <xdr:spPr>
        <a:xfrm>
          <a:off x="13843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137431</xdr:rowOff>
    </xdr:from>
    <xdr:ext cx="762000" cy="259045"/>
    <xdr:sp macro="" textlink="">
      <xdr:nvSpPr>
        <xdr:cNvPr id="454" name="テキスト ボックス 453"/>
        <xdr:cNvSpPr txBox="1"/>
      </xdr:nvSpPr>
      <xdr:spPr>
        <a:xfrm>
          <a:off x="13512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5" name="楕円 454"/>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56" name="テキスト ボックス 455"/>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138212</xdr:rowOff>
    </xdr:from>
    <xdr:to>
      <xdr:col>29</xdr:col>
      <xdr:colOff>127000</xdr:colOff>
      <xdr:row>16</xdr:row>
      <xdr:rowOff>8090</xdr:rowOff>
    </xdr:to>
    <xdr:cxnSp macro="">
      <xdr:nvCxnSpPr>
        <xdr:cNvPr id="52" name="直線コネクタ 51"/>
        <xdr:cNvCxnSpPr/>
      </xdr:nvCxnSpPr>
      <xdr:spPr bwMode="auto">
        <a:xfrm flipV="1">
          <a:off x="5003800" y="2757587"/>
          <a:ext cx="647700" cy="41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128135</xdr:rowOff>
    </xdr:from>
    <xdr:ext cx="762000" cy="259045"/>
    <xdr:sp macro="" textlink="">
      <xdr:nvSpPr>
        <xdr:cNvPr id="53" name="人口1人当たり決算額の推移平均値テキスト130"/>
        <xdr:cNvSpPr txBox="1"/>
      </xdr:nvSpPr>
      <xdr:spPr>
        <a:xfrm>
          <a:off x="5740400" y="291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3306</xdr:rowOff>
    </xdr:from>
    <xdr:to>
      <xdr:col>26</xdr:col>
      <xdr:colOff>50800</xdr:colOff>
      <xdr:row>16</xdr:row>
      <xdr:rowOff>8090</xdr:rowOff>
    </xdr:to>
    <xdr:cxnSp macro="">
      <xdr:nvCxnSpPr>
        <xdr:cNvPr id="55" name="直線コネクタ 54"/>
        <xdr:cNvCxnSpPr/>
      </xdr:nvCxnSpPr>
      <xdr:spPr bwMode="auto">
        <a:xfrm>
          <a:off x="4305300" y="2794131"/>
          <a:ext cx="698500" cy="4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97910</xdr:rowOff>
    </xdr:from>
    <xdr:ext cx="736600" cy="259045"/>
    <xdr:sp macro="" textlink="">
      <xdr:nvSpPr>
        <xdr:cNvPr id="57" name="テキスト ボックス 56"/>
        <xdr:cNvSpPr txBox="1"/>
      </xdr:nvSpPr>
      <xdr:spPr>
        <a:xfrm>
          <a:off x="4622800" y="3060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3306</xdr:rowOff>
    </xdr:from>
    <xdr:to>
      <xdr:col>22</xdr:col>
      <xdr:colOff>114300</xdr:colOff>
      <xdr:row>16</xdr:row>
      <xdr:rowOff>20336</xdr:rowOff>
    </xdr:to>
    <xdr:cxnSp macro="">
      <xdr:nvCxnSpPr>
        <xdr:cNvPr id="58" name="直線コネクタ 57"/>
        <xdr:cNvCxnSpPr/>
      </xdr:nvCxnSpPr>
      <xdr:spPr bwMode="auto">
        <a:xfrm flipV="1">
          <a:off x="3606800" y="2794131"/>
          <a:ext cx="698500" cy="17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118321</xdr:rowOff>
    </xdr:from>
    <xdr:ext cx="762000" cy="259045"/>
    <xdr:sp macro="" textlink="">
      <xdr:nvSpPr>
        <xdr:cNvPr id="60" name="テキスト ボックス 59"/>
        <xdr:cNvSpPr txBox="1"/>
      </xdr:nvSpPr>
      <xdr:spPr>
        <a:xfrm>
          <a:off x="3924300" y="3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20336</xdr:rowOff>
    </xdr:from>
    <xdr:to>
      <xdr:col>18</xdr:col>
      <xdr:colOff>177800</xdr:colOff>
      <xdr:row>16</xdr:row>
      <xdr:rowOff>44846</xdr:rowOff>
    </xdr:to>
    <xdr:cxnSp macro="">
      <xdr:nvCxnSpPr>
        <xdr:cNvPr id="61" name="直線コネクタ 60"/>
        <xdr:cNvCxnSpPr/>
      </xdr:nvCxnSpPr>
      <xdr:spPr bwMode="auto">
        <a:xfrm flipV="1">
          <a:off x="2908300" y="2811161"/>
          <a:ext cx="698500" cy="245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135940</xdr:rowOff>
    </xdr:from>
    <xdr:ext cx="762000" cy="259045"/>
    <xdr:sp macro="" textlink="">
      <xdr:nvSpPr>
        <xdr:cNvPr id="63" name="テキスト ボックス 62"/>
        <xdr:cNvSpPr txBox="1"/>
      </xdr:nvSpPr>
      <xdr:spPr>
        <a:xfrm>
          <a:off x="32258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150358</xdr:rowOff>
    </xdr:from>
    <xdr:ext cx="762000" cy="259045"/>
    <xdr:sp macro="" textlink="">
      <xdr:nvSpPr>
        <xdr:cNvPr id="65" name="テキスト ボックス 64"/>
        <xdr:cNvSpPr txBox="1"/>
      </xdr:nvSpPr>
      <xdr:spPr>
        <a:xfrm>
          <a:off x="2527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87412</xdr:rowOff>
    </xdr:from>
    <xdr:to>
      <xdr:col>29</xdr:col>
      <xdr:colOff>177800</xdr:colOff>
      <xdr:row>16</xdr:row>
      <xdr:rowOff>17562</xdr:rowOff>
    </xdr:to>
    <xdr:sp macro="" textlink="">
      <xdr:nvSpPr>
        <xdr:cNvPr id="71" name="楕円 70"/>
        <xdr:cNvSpPr/>
      </xdr:nvSpPr>
      <xdr:spPr bwMode="auto">
        <a:xfrm>
          <a:off x="5600700" y="2706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103939</xdr:rowOff>
    </xdr:from>
    <xdr:ext cx="762000" cy="259045"/>
    <xdr:sp macro="" textlink="">
      <xdr:nvSpPr>
        <xdr:cNvPr id="72" name="人口1人当たり決算額の推移該当値テキスト130"/>
        <xdr:cNvSpPr txBox="1"/>
      </xdr:nvSpPr>
      <xdr:spPr>
        <a:xfrm>
          <a:off x="5740400" y="255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128740</xdr:rowOff>
    </xdr:from>
    <xdr:to>
      <xdr:col>26</xdr:col>
      <xdr:colOff>101600</xdr:colOff>
      <xdr:row>16</xdr:row>
      <xdr:rowOff>58890</xdr:rowOff>
    </xdr:to>
    <xdr:sp macro="" textlink="">
      <xdr:nvSpPr>
        <xdr:cNvPr id="73" name="楕円 72"/>
        <xdr:cNvSpPr/>
      </xdr:nvSpPr>
      <xdr:spPr bwMode="auto">
        <a:xfrm>
          <a:off x="4953000" y="2748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69067</xdr:rowOff>
    </xdr:from>
    <xdr:ext cx="736600" cy="259045"/>
    <xdr:sp macro="" textlink="">
      <xdr:nvSpPr>
        <xdr:cNvPr id="74" name="テキスト ボックス 73"/>
        <xdr:cNvSpPr txBox="1"/>
      </xdr:nvSpPr>
      <xdr:spPr>
        <a:xfrm>
          <a:off x="4622800" y="2516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123956</xdr:rowOff>
    </xdr:from>
    <xdr:to>
      <xdr:col>22</xdr:col>
      <xdr:colOff>165100</xdr:colOff>
      <xdr:row>16</xdr:row>
      <xdr:rowOff>54106</xdr:rowOff>
    </xdr:to>
    <xdr:sp macro="" textlink="">
      <xdr:nvSpPr>
        <xdr:cNvPr id="75" name="楕円 74"/>
        <xdr:cNvSpPr/>
      </xdr:nvSpPr>
      <xdr:spPr bwMode="auto">
        <a:xfrm>
          <a:off x="4254500" y="2743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64283</xdr:rowOff>
    </xdr:from>
    <xdr:ext cx="762000" cy="259045"/>
    <xdr:sp macro="" textlink="">
      <xdr:nvSpPr>
        <xdr:cNvPr id="76" name="テキスト ボックス 75"/>
        <xdr:cNvSpPr txBox="1"/>
      </xdr:nvSpPr>
      <xdr:spPr>
        <a:xfrm>
          <a:off x="3924300" y="251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140986</xdr:rowOff>
    </xdr:from>
    <xdr:to>
      <xdr:col>19</xdr:col>
      <xdr:colOff>38100</xdr:colOff>
      <xdr:row>16</xdr:row>
      <xdr:rowOff>71136</xdr:rowOff>
    </xdr:to>
    <xdr:sp macro="" textlink="">
      <xdr:nvSpPr>
        <xdr:cNvPr id="77" name="楕円 76"/>
        <xdr:cNvSpPr/>
      </xdr:nvSpPr>
      <xdr:spPr bwMode="auto">
        <a:xfrm>
          <a:off x="3556000" y="2760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81313</xdr:rowOff>
    </xdr:from>
    <xdr:ext cx="762000" cy="259045"/>
    <xdr:sp macro="" textlink="">
      <xdr:nvSpPr>
        <xdr:cNvPr id="78" name="テキスト ボックス 77"/>
        <xdr:cNvSpPr txBox="1"/>
      </xdr:nvSpPr>
      <xdr:spPr>
        <a:xfrm>
          <a:off x="3225800" y="25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165496</xdr:rowOff>
    </xdr:from>
    <xdr:to>
      <xdr:col>15</xdr:col>
      <xdr:colOff>101600</xdr:colOff>
      <xdr:row>16</xdr:row>
      <xdr:rowOff>95646</xdr:rowOff>
    </xdr:to>
    <xdr:sp macro="" textlink="">
      <xdr:nvSpPr>
        <xdr:cNvPr id="79" name="楕円 78"/>
        <xdr:cNvSpPr/>
      </xdr:nvSpPr>
      <xdr:spPr bwMode="auto">
        <a:xfrm>
          <a:off x="2857500" y="2784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105823</xdr:rowOff>
    </xdr:from>
    <xdr:ext cx="762000" cy="259045"/>
    <xdr:sp macro="" textlink="">
      <xdr:nvSpPr>
        <xdr:cNvPr id="80" name="テキスト ボックス 79"/>
        <xdr:cNvSpPr txBox="1"/>
      </xdr:nvSpPr>
      <xdr:spPr>
        <a:xfrm>
          <a:off x="2527300" y="255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6452</xdr:rowOff>
    </xdr:from>
    <xdr:to>
      <xdr:col>29</xdr:col>
      <xdr:colOff>127000</xdr:colOff>
      <xdr:row>36</xdr:row>
      <xdr:rowOff>45389</xdr:rowOff>
    </xdr:to>
    <xdr:cxnSp macro="">
      <xdr:nvCxnSpPr>
        <xdr:cNvPr id="114" name="直線コネクタ 113"/>
        <xdr:cNvCxnSpPr/>
      </xdr:nvCxnSpPr>
      <xdr:spPr bwMode="auto">
        <a:xfrm flipV="1">
          <a:off x="5003800" y="6959702"/>
          <a:ext cx="647700" cy="38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26484</xdr:rowOff>
    </xdr:from>
    <xdr:ext cx="762000" cy="259045"/>
    <xdr:sp macro="" textlink="">
      <xdr:nvSpPr>
        <xdr:cNvPr id="115" name="人口1人当たり決算額の推移平均値テキスト445"/>
        <xdr:cNvSpPr txBox="1"/>
      </xdr:nvSpPr>
      <xdr:spPr>
        <a:xfrm>
          <a:off x="5740400" y="6979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284886</xdr:rowOff>
    </xdr:from>
    <xdr:to>
      <xdr:col>26</xdr:col>
      <xdr:colOff>50800</xdr:colOff>
      <xdr:row>36</xdr:row>
      <xdr:rowOff>45389</xdr:rowOff>
    </xdr:to>
    <xdr:cxnSp macro="">
      <xdr:nvCxnSpPr>
        <xdr:cNvPr id="117" name="直線コネクタ 116"/>
        <xdr:cNvCxnSpPr/>
      </xdr:nvCxnSpPr>
      <xdr:spPr bwMode="auto">
        <a:xfrm>
          <a:off x="4305300" y="6895236"/>
          <a:ext cx="698500" cy="103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141508</xdr:rowOff>
    </xdr:from>
    <xdr:ext cx="736600" cy="259045"/>
    <xdr:sp macro="" textlink="">
      <xdr:nvSpPr>
        <xdr:cNvPr id="119" name="テキスト ボックス 118"/>
        <xdr:cNvSpPr txBox="1"/>
      </xdr:nvSpPr>
      <xdr:spPr>
        <a:xfrm>
          <a:off x="4622800" y="7094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116980</xdr:rowOff>
    </xdr:from>
    <xdr:to>
      <xdr:col>22</xdr:col>
      <xdr:colOff>114300</xdr:colOff>
      <xdr:row>35</xdr:row>
      <xdr:rowOff>284886</xdr:rowOff>
    </xdr:to>
    <xdr:cxnSp macro="">
      <xdr:nvCxnSpPr>
        <xdr:cNvPr id="120" name="直線コネクタ 119"/>
        <xdr:cNvCxnSpPr/>
      </xdr:nvCxnSpPr>
      <xdr:spPr bwMode="auto">
        <a:xfrm>
          <a:off x="3606800" y="6727330"/>
          <a:ext cx="698500" cy="167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124324</xdr:rowOff>
    </xdr:from>
    <xdr:ext cx="762000" cy="259045"/>
    <xdr:sp macro="" textlink="">
      <xdr:nvSpPr>
        <xdr:cNvPr id="122" name="テキスト ボックス 121"/>
        <xdr:cNvSpPr txBox="1"/>
      </xdr:nvSpPr>
      <xdr:spPr>
        <a:xfrm>
          <a:off x="39243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116980</xdr:rowOff>
    </xdr:from>
    <xdr:to>
      <xdr:col>18</xdr:col>
      <xdr:colOff>177800</xdr:colOff>
      <xdr:row>35</xdr:row>
      <xdr:rowOff>124485</xdr:rowOff>
    </xdr:to>
    <xdr:cxnSp macro="">
      <xdr:nvCxnSpPr>
        <xdr:cNvPr id="123" name="直線コネクタ 122"/>
        <xdr:cNvCxnSpPr/>
      </xdr:nvCxnSpPr>
      <xdr:spPr bwMode="auto">
        <a:xfrm flipV="1">
          <a:off x="2908300" y="6727330"/>
          <a:ext cx="698500" cy="7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93883</xdr:rowOff>
    </xdr:from>
    <xdr:ext cx="762000" cy="259045"/>
    <xdr:sp macro="" textlink="">
      <xdr:nvSpPr>
        <xdr:cNvPr id="125" name="テキスト ボックス 124"/>
        <xdr:cNvSpPr txBox="1"/>
      </xdr:nvSpPr>
      <xdr:spPr>
        <a:xfrm>
          <a:off x="32258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80357</xdr:rowOff>
    </xdr:from>
    <xdr:ext cx="762000" cy="259045"/>
    <xdr:sp macro="" textlink="">
      <xdr:nvSpPr>
        <xdr:cNvPr id="127" name="テキスト ボックス 126"/>
        <xdr:cNvSpPr txBox="1"/>
      </xdr:nvSpPr>
      <xdr:spPr>
        <a:xfrm>
          <a:off x="2527300" y="703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298552</xdr:rowOff>
    </xdr:from>
    <xdr:to>
      <xdr:col>29</xdr:col>
      <xdr:colOff>177800</xdr:colOff>
      <xdr:row>36</xdr:row>
      <xdr:rowOff>57252</xdr:rowOff>
    </xdr:to>
    <xdr:sp macro="" textlink="">
      <xdr:nvSpPr>
        <xdr:cNvPr id="133" name="楕円 132"/>
        <xdr:cNvSpPr/>
      </xdr:nvSpPr>
      <xdr:spPr bwMode="auto">
        <a:xfrm>
          <a:off x="5600700" y="6908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143629</xdr:rowOff>
    </xdr:from>
    <xdr:ext cx="762000" cy="259045"/>
    <xdr:sp macro="" textlink="">
      <xdr:nvSpPr>
        <xdr:cNvPr id="134" name="人口1人当たり決算額の推移該当値テキスト445"/>
        <xdr:cNvSpPr txBox="1"/>
      </xdr:nvSpPr>
      <xdr:spPr>
        <a:xfrm>
          <a:off x="5740400" y="675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337489</xdr:rowOff>
    </xdr:from>
    <xdr:to>
      <xdr:col>26</xdr:col>
      <xdr:colOff>101600</xdr:colOff>
      <xdr:row>36</xdr:row>
      <xdr:rowOff>96189</xdr:rowOff>
    </xdr:to>
    <xdr:sp macro="" textlink="">
      <xdr:nvSpPr>
        <xdr:cNvPr id="135" name="楕円 134"/>
        <xdr:cNvSpPr/>
      </xdr:nvSpPr>
      <xdr:spPr bwMode="auto">
        <a:xfrm>
          <a:off x="4953000" y="6947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106366</xdr:rowOff>
    </xdr:from>
    <xdr:ext cx="736600" cy="259045"/>
    <xdr:sp macro="" textlink="">
      <xdr:nvSpPr>
        <xdr:cNvPr id="136" name="テキスト ボックス 135"/>
        <xdr:cNvSpPr txBox="1"/>
      </xdr:nvSpPr>
      <xdr:spPr>
        <a:xfrm>
          <a:off x="4622800" y="671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234086</xdr:rowOff>
    </xdr:from>
    <xdr:to>
      <xdr:col>22</xdr:col>
      <xdr:colOff>165100</xdr:colOff>
      <xdr:row>35</xdr:row>
      <xdr:rowOff>335686</xdr:rowOff>
    </xdr:to>
    <xdr:sp macro="" textlink="">
      <xdr:nvSpPr>
        <xdr:cNvPr id="137" name="楕円 136"/>
        <xdr:cNvSpPr/>
      </xdr:nvSpPr>
      <xdr:spPr bwMode="auto">
        <a:xfrm>
          <a:off x="4254500" y="684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2963</xdr:rowOff>
    </xdr:from>
    <xdr:ext cx="762000" cy="259045"/>
    <xdr:sp macro="" textlink="">
      <xdr:nvSpPr>
        <xdr:cNvPr id="138" name="テキスト ボックス 137"/>
        <xdr:cNvSpPr txBox="1"/>
      </xdr:nvSpPr>
      <xdr:spPr>
        <a:xfrm>
          <a:off x="3924300" y="661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66180</xdr:rowOff>
    </xdr:from>
    <xdr:to>
      <xdr:col>19</xdr:col>
      <xdr:colOff>38100</xdr:colOff>
      <xdr:row>35</xdr:row>
      <xdr:rowOff>167780</xdr:rowOff>
    </xdr:to>
    <xdr:sp macro="" textlink="">
      <xdr:nvSpPr>
        <xdr:cNvPr id="139" name="楕円 138"/>
        <xdr:cNvSpPr/>
      </xdr:nvSpPr>
      <xdr:spPr bwMode="auto">
        <a:xfrm>
          <a:off x="3556000" y="6676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177957</xdr:rowOff>
    </xdr:from>
    <xdr:ext cx="762000" cy="259045"/>
    <xdr:sp macro="" textlink="">
      <xdr:nvSpPr>
        <xdr:cNvPr id="140" name="テキスト ボックス 139"/>
        <xdr:cNvSpPr txBox="1"/>
      </xdr:nvSpPr>
      <xdr:spPr>
        <a:xfrm>
          <a:off x="3225800" y="644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73685</xdr:rowOff>
    </xdr:from>
    <xdr:to>
      <xdr:col>15</xdr:col>
      <xdr:colOff>101600</xdr:colOff>
      <xdr:row>35</xdr:row>
      <xdr:rowOff>175285</xdr:rowOff>
    </xdr:to>
    <xdr:sp macro="" textlink="">
      <xdr:nvSpPr>
        <xdr:cNvPr id="141" name="楕円 140"/>
        <xdr:cNvSpPr/>
      </xdr:nvSpPr>
      <xdr:spPr bwMode="auto">
        <a:xfrm>
          <a:off x="2857500" y="6684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185462</xdr:rowOff>
    </xdr:from>
    <xdr:ext cx="762000" cy="259045"/>
    <xdr:sp macro="" textlink="">
      <xdr:nvSpPr>
        <xdr:cNvPr id="142" name="テキスト ボックス 141"/>
        <xdr:cNvSpPr txBox="1"/>
      </xdr:nvSpPr>
      <xdr:spPr>
        <a:xfrm>
          <a:off x="2527300" y="645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120650</xdr:rowOff>
    </xdr:from>
    <xdr:to>
      <xdr:col>24</xdr:col>
      <xdr:colOff>63500</xdr:colOff>
      <xdr:row>35</xdr:row>
      <xdr:rowOff>78854</xdr:rowOff>
    </xdr:to>
    <xdr:cxnSp macro="">
      <xdr:nvCxnSpPr>
        <xdr:cNvPr id="61" name="直線コネクタ 60"/>
        <xdr:cNvCxnSpPr/>
      </xdr:nvCxnSpPr>
      <xdr:spPr>
        <a:xfrm flipV="1">
          <a:off x="3797300" y="5949950"/>
          <a:ext cx="838200" cy="12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75004</xdr:rowOff>
    </xdr:from>
    <xdr:ext cx="534377" cy="259045"/>
    <xdr:sp macro="" textlink="">
      <xdr:nvSpPr>
        <xdr:cNvPr id="62" name="人件費平均値テキスト"/>
        <xdr:cNvSpPr txBox="1"/>
      </xdr:nvSpPr>
      <xdr:spPr>
        <a:xfrm>
          <a:off x="4686300" y="607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77026</xdr:rowOff>
    </xdr:from>
    <xdr:to>
      <xdr:col>19</xdr:col>
      <xdr:colOff>177800</xdr:colOff>
      <xdr:row>35</xdr:row>
      <xdr:rowOff>78854</xdr:rowOff>
    </xdr:to>
    <xdr:cxnSp macro="">
      <xdr:nvCxnSpPr>
        <xdr:cNvPr id="64" name="直線コネクタ 63"/>
        <xdr:cNvCxnSpPr/>
      </xdr:nvCxnSpPr>
      <xdr:spPr>
        <a:xfrm>
          <a:off x="2908300" y="6077776"/>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156881</xdr:rowOff>
    </xdr:from>
    <xdr:ext cx="534377" cy="259045"/>
    <xdr:sp macro="" textlink="">
      <xdr:nvSpPr>
        <xdr:cNvPr id="66" name="テキスト ボックス 65"/>
        <xdr:cNvSpPr txBox="1"/>
      </xdr:nvSpPr>
      <xdr:spPr>
        <a:xfrm>
          <a:off x="3530111" y="632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77026</xdr:rowOff>
    </xdr:from>
    <xdr:to>
      <xdr:col>15</xdr:col>
      <xdr:colOff>50800</xdr:colOff>
      <xdr:row>35</xdr:row>
      <xdr:rowOff>112706</xdr:rowOff>
    </xdr:to>
    <xdr:cxnSp macro="">
      <xdr:nvCxnSpPr>
        <xdr:cNvPr id="67" name="直線コネクタ 66"/>
        <xdr:cNvCxnSpPr/>
      </xdr:nvCxnSpPr>
      <xdr:spPr>
        <a:xfrm flipV="1">
          <a:off x="2019300" y="6077776"/>
          <a:ext cx="889000" cy="3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169302</xdr:rowOff>
    </xdr:from>
    <xdr:ext cx="534377" cy="259045"/>
    <xdr:sp macro="" textlink="">
      <xdr:nvSpPr>
        <xdr:cNvPr id="69" name="テキスト ボックス 68"/>
        <xdr:cNvSpPr txBox="1"/>
      </xdr:nvSpPr>
      <xdr:spPr>
        <a:xfrm>
          <a:off x="2641111" y="634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112706</xdr:rowOff>
    </xdr:from>
    <xdr:to>
      <xdr:col>10</xdr:col>
      <xdr:colOff>114300</xdr:colOff>
      <xdr:row>36</xdr:row>
      <xdr:rowOff>6502</xdr:rowOff>
    </xdr:to>
    <xdr:cxnSp macro="">
      <xdr:nvCxnSpPr>
        <xdr:cNvPr id="70" name="直線コネクタ 69"/>
        <xdr:cNvCxnSpPr/>
      </xdr:nvCxnSpPr>
      <xdr:spPr>
        <a:xfrm flipV="1">
          <a:off x="1130300" y="6113456"/>
          <a:ext cx="889000" cy="6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13111</xdr:rowOff>
    </xdr:from>
    <xdr:ext cx="534377" cy="259045"/>
    <xdr:sp macro="" textlink="">
      <xdr:nvSpPr>
        <xdr:cNvPr id="72" name="テキスト ボックス 71"/>
        <xdr:cNvSpPr txBox="1"/>
      </xdr:nvSpPr>
      <xdr:spPr>
        <a:xfrm>
          <a:off x="1752111" y="635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9205</xdr:rowOff>
    </xdr:from>
    <xdr:ext cx="534377" cy="259045"/>
    <xdr:sp macro="" textlink="">
      <xdr:nvSpPr>
        <xdr:cNvPr id="74" name="テキスト ボックス 73"/>
        <xdr:cNvSpPr txBox="1"/>
      </xdr:nvSpPr>
      <xdr:spPr>
        <a:xfrm>
          <a:off x="863111" y="635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69850</xdr:rowOff>
    </xdr:from>
    <xdr:to>
      <xdr:col>24</xdr:col>
      <xdr:colOff>114300</xdr:colOff>
      <xdr:row>35</xdr:row>
      <xdr:rowOff>0</xdr:rowOff>
    </xdr:to>
    <xdr:sp macro="" textlink="">
      <xdr:nvSpPr>
        <xdr:cNvPr id="80" name="楕円 79"/>
        <xdr:cNvSpPr/>
      </xdr:nvSpPr>
      <xdr:spPr>
        <a:xfrm>
          <a:off x="4584700" y="58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534377" cy="259045"/>
    <xdr:sp macro="" textlink="">
      <xdr:nvSpPr>
        <xdr:cNvPr id="81" name="人件費該当値テキスト"/>
        <xdr:cNvSpPr txBox="1"/>
      </xdr:nvSpPr>
      <xdr:spPr>
        <a:xfrm>
          <a:off x="4686300" y="575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28054</xdr:rowOff>
    </xdr:from>
    <xdr:to>
      <xdr:col>20</xdr:col>
      <xdr:colOff>38100</xdr:colOff>
      <xdr:row>35</xdr:row>
      <xdr:rowOff>129654</xdr:rowOff>
    </xdr:to>
    <xdr:sp macro="" textlink="">
      <xdr:nvSpPr>
        <xdr:cNvPr id="82" name="楕円 81"/>
        <xdr:cNvSpPr/>
      </xdr:nvSpPr>
      <xdr:spPr>
        <a:xfrm>
          <a:off x="3746500" y="602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146181</xdr:rowOff>
    </xdr:from>
    <xdr:ext cx="534377" cy="259045"/>
    <xdr:sp macro="" textlink="">
      <xdr:nvSpPr>
        <xdr:cNvPr id="83" name="テキスト ボックス 82"/>
        <xdr:cNvSpPr txBox="1"/>
      </xdr:nvSpPr>
      <xdr:spPr>
        <a:xfrm>
          <a:off x="3530111" y="580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26226</xdr:rowOff>
    </xdr:from>
    <xdr:to>
      <xdr:col>15</xdr:col>
      <xdr:colOff>101600</xdr:colOff>
      <xdr:row>35</xdr:row>
      <xdr:rowOff>127826</xdr:rowOff>
    </xdr:to>
    <xdr:sp macro="" textlink="">
      <xdr:nvSpPr>
        <xdr:cNvPr id="84" name="楕円 83"/>
        <xdr:cNvSpPr/>
      </xdr:nvSpPr>
      <xdr:spPr>
        <a:xfrm>
          <a:off x="2857500" y="602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144353</xdr:rowOff>
    </xdr:from>
    <xdr:ext cx="534377" cy="259045"/>
    <xdr:sp macro="" textlink="">
      <xdr:nvSpPr>
        <xdr:cNvPr id="85" name="テキスト ボックス 84"/>
        <xdr:cNvSpPr txBox="1"/>
      </xdr:nvSpPr>
      <xdr:spPr>
        <a:xfrm>
          <a:off x="2641111" y="580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61906</xdr:rowOff>
    </xdr:from>
    <xdr:to>
      <xdr:col>10</xdr:col>
      <xdr:colOff>165100</xdr:colOff>
      <xdr:row>35</xdr:row>
      <xdr:rowOff>163506</xdr:rowOff>
    </xdr:to>
    <xdr:sp macro="" textlink="">
      <xdr:nvSpPr>
        <xdr:cNvPr id="86" name="楕円 85"/>
        <xdr:cNvSpPr/>
      </xdr:nvSpPr>
      <xdr:spPr>
        <a:xfrm>
          <a:off x="1968500" y="606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8583</xdr:rowOff>
    </xdr:from>
    <xdr:ext cx="534377" cy="259045"/>
    <xdr:sp macro="" textlink="">
      <xdr:nvSpPr>
        <xdr:cNvPr id="87" name="テキスト ボックス 86"/>
        <xdr:cNvSpPr txBox="1"/>
      </xdr:nvSpPr>
      <xdr:spPr>
        <a:xfrm>
          <a:off x="1752111" y="583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127152</xdr:rowOff>
    </xdr:from>
    <xdr:to>
      <xdr:col>6</xdr:col>
      <xdr:colOff>38100</xdr:colOff>
      <xdr:row>36</xdr:row>
      <xdr:rowOff>57302</xdr:rowOff>
    </xdr:to>
    <xdr:sp macro="" textlink="">
      <xdr:nvSpPr>
        <xdr:cNvPr id="88" name="楕円 87"/>
        <xdr:cNvSpPr/>
      </xdr:nvSpPr>
      <xdr:spPr>
        <a:xfrm>
          <a:off x="1079500" y="612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73829</xdr:rowOff>
    </xdr:from>
    <xdr:ext cx="534377" cy="259045"/>
    <xdr:sp macro="" textlink="">
      <xdr:nvSpPr>
        <xdr:cNvPr id="89" name="テキスト ボックス 88"/>
        <xdr:cNvSpPr txBox="1"/>
      </xdr:nvSpPr>
      <xdr:spPr>
        <a:xfrm>
          <a:off x="863111" y="590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117965</xdr:rowOff>
    </xdr:from>
    <xdr:to>
      <xdr:col>24</xdr:col>
      <xdr:colOff>63500</xdr:colOff>
      <xdr:row>58</xdr:row>
      <xdr:rowOff>10980</xdr:rowOff>
    </xdr:to>
    <xdr:cxnSp macro="">
      <xdr:nvCxnSpPr>
        <xdr:cNvPr id="117" name="直線コネクタ 116"/>
        <xdr:cNvCxnSpPr/>
      </xdr:nvCxnSpPr>
      <xdr:spPr>
        <a:xfrm flipV="1">
          <a:off x="3797300" y="9890615"/>
          <a:ext cx="838200" cy="6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93580</xdr:rowOff>
    </xdr:from>
    <xdr:ext cx="534377" cy="259045"/>
    <xdr:sp macro="" textlink="">
      <xdr:nvSpPr>
        <xdr:cNvPr id="118" name="物件費平均値テキスト"/>
        <xdr:cNvSpPr txBox="1"/>
      </xdr:nvSpPr>
      <xdr:spPr>
        <a:xfrm>
          <a:off x="4686300" y="9866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10980</xdr:rowOff>
    </xdr:from>
    <xdr:to>
      <xdr:col>19</xdr:col>
      <xdr:colOff>177800</xdr:colOff>
      <xdr:row>58</xdr:row>
      <xdr:rowOff>26570</xdr:rowOff>
    </xdr:to>
    <xdr:cxnSp macro="">
      <xdr:nvCxnSpPr>
        <xdr:cNvPr id="120" name="直線コネクタ 119"/>
        <xdr:cNvCxnSpPr/>
      </xdr:nvCxnSpPr>
      <xdr:spPr>
        <a:xfrm flipV="1">
          <a:off x="2908300" y="9955080"/>
          <a:ext cx="8890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74229</xdr:rowOff>
    </xdr:from>
    <xdr:ext cx="534377" cy="259045"/>
    <xdr:sp macro="" textlink="">
      <xdr:nvSpPr>
        <xdr:cNvPr id="122" name="テキスト ボックス 121"/>
        <xdr:cNvSpPr txBox="1"/>
      </xdr:nvSpPr>
      <xdr:spPr>
        <a:xfrm>
          <a:off x="3530111" y="96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8081</xdr:rowOff>
    </xdr:from>
    <xdr:to>
      <xdr:col>15</xdr:col>
      <xdr:colOff>50800</xdr:colOff>
      <xdr:row>58</xdr:row>
      <xdr:rowOff>26570</xdr:rowOff>
    </xdr:to>
    <xdr:cxnSp macro="">
      <xdr:nvCxnSpPr>
        <xdr:cNvPr id="123" name="直線コネクタ 122"/>
        <xdr:cNvCxnSpPr/>
      </xdr:nvCxnSpPr>
      <xdr:spPr>
        <a:xfrm>
          <a:off x="2019300" y="9952181"/>
          <a:ext cx="889000" cy="18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74615</xdr:rowOff>
    </xdr:from>
    <xdr:ext cx="534377" cy="259045"/>
    <xdr:sp macro="" textlink="">
      <xdr:nvSpPr>
        <xdr:cNvPr id="125" name="テキスト ボックス 124"/>
        <xdr:cNvSpPr txBox="1"/>
      </xdr:nvSpPr>
      <xdr:spPr>
        <a:xfrm>
          <a:off x="2641111" y="1001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1122</xdr:rowOff>
    </xdr:from>
    <xdr:to>
      <xdr:col>10</xdr:col>
      <xdr:colOff>114300</xdr:colOff>
      <xdr:row>58</xdr:row>
      <xdr:rowOff>8081</xdr:rowOff>
    </xdr:to>
    <xdr:cxnSp macro="">
      <xdr:nvCxnSpPr>
        <xdr:cNvPr id="126" name="直線コネクタ 125"/>
        <xdr:cNvCxnSpPr/>
      </xdr:nvCxnSpPr>
      <xdr:spPr>
        <a:xfrm>
          <a:off x="1130300" y="9945222"/>
          <a:ext cx="889000" cy="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76416</xdr:rowOff>
    </xdr:from>
    <xdr:ext cx="534377" cy="259045"/>
    <xdr:sp macro="" textlink="">
      <xdr:nvSpPr>
        <xdr:cNvPr id="128" name="テキスト ボックス 127"/>
        <xdr:cNvSpPr txBox="1"/>
      </xdr:nvSpPr>
      <xdr:spPr>
        <a:xfrm>
          <a:off x="1752111" y="1002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67165</xdr:rowOff>
    </xdr:from>
    <xdr:to>
      <xdr:col>24</xdr:col>
      <xdr:colOff>114300</xdr:colOff>
      <xdr:row>57</xdr:row>
      <xdr:rowOff>168765</xdr:rowOff>
    </xdr:to>
    <xdr:sp macro="" textlink="">
      <xdr:nvSpPr>
        <xdr:cNvPr id="136" name="楕円 135"/>
        <xdr:cNvSpPr/>
      </xdr:nvSpPr>
      <xdr:spPr>
        <a:xfrm>
          <a:off x="4584700" y="98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90042</xdr:rowOff>
    </xdr:from>
    <xdr:ext cx="534377" cy="259045"/>
    <xdr:sp macro="" textlink="">
      <xdr:nvSpPr>
        <xdr:cNvPr id="137" name="物件費該当値テキスト"/>
        <xdr:cNvSpPr txBox="1"/>
      </xdr:nvSpPr>
      <xdr:spPr>
        <a:xfrm>
          <a:off x="4686300" y="969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131630</xdr:rowOff>
    </xdr:from>
    <xdr:to>
      <xdr:col>20</xdr:col>
      <xdr:colOff>38100</xdr:colOff>
      <xdr:row>58</xdr:row>
      <xdr:rowOff>61780</xdr:rowOff>
    </xdr:to>
    <xdr:sp macro="" textlink="">
      <xdr:nvSpPr>
        <xdr:cNvPr id="138" name="楕円 137"/>
        <xdr:cNvSpPr/>
      </xdr:nvSpPr>
      <xdr:spPr>
        <a:xfrm>
          <a:off x="3746500" y="99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52907</xdr:rowOff>
    </xdr:from>
    <xdr:ext cx="534377" cy="259045"/>
    <xdr:sp macro="" textlink="">
      <xdr:nvSpPr>
        <xdr:cNvPr id="139" name="テキスト ボックス 138"/>
        <xdr:cNvSpPr txBox="1"/>
      </xdr:nvSpPr>
      <xdr:spPr>
        <a:xfrm>
          <a:off x="3530111" y="999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147220</xdr:rowOff>
    </xdr:from>
    <xdr:to>
      <xdr:col>15</xdr:col>
      <xdr:colOff>101600</xdr:colOff>
      <xdr:row>58</xdr:row>
      <xdr:rowOff>77370</xdr:rowOff>
    </xdr:to>
    <xdr:sp macro="" textlink="">
      <xdr:nvSpPr>
        <xdr:cNvPr id="140" name="楕円 139"/>
        <xdr:cNvSpPr/>
      </xdr:nvSpPr>
      <xdr:spPr>
        <a:xfrm>
          <a:off x="2857500" y="99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93897</xdr:rowOff>
    </xdr:from>
    <xdr:ext cx="534377" cy="259045"/>
    <xdr:sp macro="" textlink="">
      <xdr:nvSpPr>
        <xdr:cNvPr id="141" name="テキスト ボックス 140"/>
        <xdr:cNvSpPr txBox="1"/>
      </xdr:nvSpPr>
      <xdr:spPr>
        <a:xfrm>
          <a:off x="2641111" y="96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128731</xdr:rowOff>
    </xdr:from>
    <xdr:to>
      <xdr:col>10</xdr:col>
      <xdr:colOff>165100</xdr:colOff>
      <xdr:row>58</xdr:row>
      <xdr:rowOff>58881</xdr:rowOff>
    </xdr:to>
    <xdr:sp macro="" textlink="">
      <xdr:nvSpPr>
        <xdr:cNvPr id="142" name="楕円 141"/>
        <xdr:cNvSpPr/>
      </xdr:nvSpPr>
      <xdr:spPr>
        <a:xfrm>
          <a:off x="1968500" y="990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75408</xdr:rowOff>
    </xdr:from>
    <xdr:ext cx="534377" cy="259045"/>
    <xdr:sp macro="" textlink="">
      <xdr:nvSpPr>
        <xdr:cNvPr id="143" name="テキスト ボックス 142"/>
        <xdr:cNvSpPr txBox="1"/>
      </xdr:nvSpPr>
      <xdr:spPr>
        <a:xfrm>
          <a:off x="1752111" y="967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121772</xdr:rowOff>
    </xdr:from>
    <xdr:to>
      <xdr:col>6</xdr:col>
      <xdr:colOff>38100</xdr:colOff>
      <xdr:row>58</xdr:row>
      <xdr:rowOff>51922</xdr:rowOff>
    </xdr:to>
    <xdr:sp macro="" textlink="">
      <xdr:nvSpPr>
        <xdr:cNvPr id="144" name="楕円 143"/>
        <xdr:cNvSpPr/>
      </xdr:nvSpPr>
      <xdr:spPr>
        <a:xfrm>
          <a:off x="1079500" y="989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43049</xdr:rowOff>
    </xdr:from>
    <xdr:ext cx="534377" cy="259045"/>
    <xdr:sp macro="" textlink="">
      <xdr:nvSpPr>
        <xdr:cNvPr id="145" name="テキスト ボックス 144"/>
        <xdr:cNvSpPr txBox="1"/>
      </xdr:nvSpPr>
      <xdr:spPr>
        <a:xfrm>
          <a:off x="863111" y="998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168160</xdr:rowOff>
    </xdr:from>
    <xdr:to>
      <xdr:col>24</xdr:col>
      <xdr:colOff>63500</xdr:colOff>
      <xdr:row>77</xdr:row>
      <xdr:rowOff>15742</xdr:rowOff>
    </xdr:to>
    <xdr:cxnSp macro="">
      <xdr:nvCxnSpPr>
        <xdr:cNvPr id="170" name="直線コネクタ 169"/>
        <xdr:cNvCxnSpPr/>
      </xdr:nvCxnSpPr>
      <xdr:spPr>
        <a:xfrm flipV="1">
          <a:off x="3797300" y="13198360"/>
          <a:ext cx="838200" cy="1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155987</xdr:rowOff>
    </xdr:from>
    <xdr:to>
      <xdr:col>19</xdr:col>
      <xdr:colOff>177800</xdr:colOff>
      <xdr:row>77</xdr:row>
      <xdr:rowOff>15742</xdr:rowOff>
    </xdr:to>
    <xdr:cxnSp macro="">
      <xdr:nvCxnSpPr>
        <xdr:cNvPr id="173" name="直線コネクタ 172"/>
        <xdr:cNvCxnSpPr/>
      </xdr:nvCxnSpPr>
      <xdr:spPr>
        <a:xfrm>
          <a:off x="2908300" y="13186187"/>
          <a:ext cx="889000" cy="3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148673</xdr:rowOff>
    </xdr:from>
    <xdr:to>
      <xdr:col>15</xdr:col>
      <xdr:colOff>50800</xdr:colOff>
      <xdr:row>76</xdr:row>
      <xdr:rowOff>155987</xdr:rowOff>
    </xdr:to>
    <xdr:cxnSp macro="">
      <xdr:nvCxnSpPr>
        <xdr:cNvPr id="176" name="直線コネクタ 175"/>
        <xdr:cNvCxnSpPr/>
      </xdr:nvCxnSpPr>
      <xdr:spPr>
        <a:xfrm>
          <a:off x="2019300" y="13178873"/>
          <a:ext cx="8890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148673</xdr:rowOff>
    </xdr:from>
    <xdr:to>
      <xdr:col>10</xdr:col>
      <xdr:colOff>114300</xdr:colOff>
      <xdr:row>76</xdr:row>
      <xdr:rowOff>162903</xdr:rowOff>
    </xdr:to>
    <xdr:cxnSp macro="">
      <xdr:nvCxnSpPr>
        <xdr:cNvPr id="179" name="直線コネクタ 178"/>
        <xdr:cNvCxnSpPr/>
      </xdr:nvCxnSpPr>
      <xdr:spPr>
        <a:xfrm flipV="1">
          <a:off x="1130300" y="13178873"/>
          <a:ext cx="889000" cy="1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117360</xdr:rowOff>
    </xdr:from>
    <xdr:to>
      <xdr:col>24</xdr:col>
      <xdr:colOff>114300</xdr:colOff>
      <xdr:row>77</xdr:row>
      <xdr:rowOff>47510</xdr:rowOff>
    </xdr:to>
    <xdr:sp macro="" textlink="">
      <xdr:nvSpPr>
        <xdr:cNvPr id="189" name="楕円 188"/>
        <xdr:cNvSpPr/>
      </xdr:nvSpPr>
      <xdr:spPr>
        <a:xfrm>
          <a:off x="4584700" y="1314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95787</xdr:rowOff>
    </xdr:from>
    <xdr:ext cx="469744" cy="259045"/>
    <xdr:sp macro="" textlink="">
      <xdr:nvSpPr>
        <xdr:cNvPr id="190" name="維持補修費該当値テキスト"/>
        <xdr:cNvSpPr txBox="1"/>
      </xdr:nvSpPr>
      <xdr:spPr>
        <a:xfrm>
          <a:off x="4686300" y="13125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136392</xdr:rowOff>
    </xdr:from>
    <xdr:to>
      <xdr:col>20</xdr:col>
      <xdr:colOff>38100</xdr:colOff>
      <xdr:row>77</xdr:row>
      <xdr:rowOff>66542</xdr:rowOff>
    </xdr:to>
    <xdr:sp macro="" textlink="">
      <xdr:nvSpPr>
        <xdr:cNvPr id="191" name="楕円 190"/>
        <xdr:cNvSpPr/>
      </xdr:nvSpPr>
      <xdr:spPr>
        <a:xfrm>
          <a:off x="3746500" y="1316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57669</xdr:rowOff>
    </xdr:from>
    <xdr:ext cx="469744" cy="259045"/>
    <xdr:sp macro="" textlink="">
      <xdr:nvSpPr>
        <xdr:cNvPr id="192" name="テキスト ボックス 191"/>
        <xdr:cNvSpPr txBox="1"/>
      </xdr:nvSpPr>
      <xdr:spPr>
        <a:xfrm>
          <a:off x="3562428" y="1325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105187</xdr:rowOff>
    </xdr:from>
    <xdr:to>
      <xdr:col>15</xdr:col>
      <xdr:colOff>101600</xdr:colOff>
      <xdr:row>77</xdr:row>
      <xdr:rowOff>35337</xdr:rowOff>
    </xdr:to>
    <xdr:sp macro="" textlink="">
      <xdr:nvSpPr>
        <xdr:cNvPr id="193" name="楕円 192"/>
        <xdr:cNvSpPr/>
      </xdr:nvSpPr>
      <xdr:spPr>
        <a:xfrm>
          <a:off x="2857500" y="1313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26464</xdr:rowOff>
    </xdr:from>
    <xdr:ext cx="469744" cy="259045"/>
    <xdr:sp macro="" textlink="">
      <xdr:nvSpPr>
        <xdr:cNvPr id="194" name="テキスト ボックス 193"/>
        <xdr:cNvSpPr txBox="1"/>
      </xdr:nvSpPr>
      <xdr:spPr>
        <a:xfrm>
          <a:off x="2673428" y="1322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97873</xdr:rowOff>
    </xdr:from>
    <xdr:to>
      <xdr:col>10</xdr:col>
      <xdr:colOff>165100</xdr:colOff>
      <xdr:row>77</xdr:row>
      <xdr:rowOff>28023</xdr:rowOff>
    </xdr:to>
    <xdr:sp macro="" textlink="">
      <xdr:nvSpPr>
        <xdr:cNvPr id="195" name="楕円 194"/>
        <xdr:cNvSpPr/>
      </xdr:nvSpPr>
      <xdr:spPr>
        <a:xfrm>
          <a:off x="1968500" y="1312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19150</xdr:rowOff>
    </xdr:from>
    <xdr:ext cx="469744" cy="259045"/>
    <xdr:sp macro="" textlink="">
      <xdr:nvSpPr>
        <xdr:cNvPr id="196" name="テキスト ボックス 195"/>
        <xdr:cNvSpPr txBox="1"/>
      </xdr:nvSpPr>
      <xdr:spPr>
        <a:xfrm>
          <a:off x="1784428" y="13220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112103</xdr:rowOff>
    </xdr:from>
    <xdr:to>
      <xdr:col>6</xdr:col>
      <xdr:colOff>38100</xdr:colOff>
      <xdr:row>77</xdr:row>
      <xdr:rowOff>42253</xdr:rowOff>
    </xdr:to>
    <xdr:sp macro="" textlink="">
      <xdr:nvSpPr>
        <xdr:cNvPr id="197" name="楕円 196"/>
        <xdr:cNvSpPr/>
      </xdr:nvSpPr>
      <xdr:spPr>
        <a:xfrm>
          <a:off x="1079500" y="1314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33380</xdr:rowOff>
    </xdr:from>
    <xdr:ext cx="469744" cy="259045"/>
    <xdr:sp macro="" textlink="">
      <xdr:nvSpPr>
        <xdr:cNvPr id="198" name="テキスト ボックス 197"/>
        <xdr:cNvSpPr txBox="1"/>
      </xdr:nvSpPr>
      <xdr:spPr>
        <a:xfrm>
          <a:off x="895428" y="1323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74701</xdr:rowOff>
    </xdr:from>
    <xdr:to>
      <xdr:col>24</xdr:col>
      <xdr:colOff>63500</xdr:colOff>
      <xdr:row>98</xdr:row>
      <xdr:rowOff>135877</xdr:rowOff>
    </xdr:to>
    <xdr:cxnSp macro="">
      <xdr:nvCxnSpPr>
        <xdr:cNvPr id="228" name="直線コネクタ 227"/>
        <xdr:cNvCxnSpPr/>
      </xdr:nvCxnSpPr>
      <xdr:spPr>
        <a:xfrm flipV="1">
          <a:off x="3797300" y="16876801"/>
          <a:ext cx="838200" cy="6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9695</xdr:rowOff>
    </xdr:from>
    <xdr:ext cx="534377" cy="259045"/>
    <xdr:sp macro="" textlink="">
      <xdr:nvSpPr>
        <xdr:cNvPr id="229" name="扶助費平均値テキスト"/>
        <xdr:cNvSpPr txBox="1"/>
      </xdr:nvSpPr>
      <xdr:spPr>
        <a:xfrm>
          <a:off x="4686300" y="16468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135877</xdr:rowOff>
    </xdr:from>
    <xdr:to>
      <xdr:col>19</xdr:col>
      <xdr:colOff>177800</xdr:colOff>
      <xdr:row>99</xdr:row>
      <xdr:rowOff>7379</xdr:rowOff>
    </xdr:to>
    <xdr:cxnSp macro="">
      <xdr:nvCxnSpPr>
        <xdr:cNvPr id="231" name="直線コネクタ 230"/>
        <xdr:cNvCxnSpPr/>
      </xdr:nvCxnSpPr>
      <xdr:spPr>
        <a:xfrm flipV="1">
          <a:off x="2908300" y="16937977"/>
          <a:ext cx="889000" cy="4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149610</xdr:rowOff>
    </xdr:from>
    <xdr:ext cx="534377" cy="259045"/>
    <xdr:sp macro="" textlink="">
      <xdr:nvSpPr>
        <xdr:cNvPr id="233" name="テキスト ボックス 232"/>
        <xdr:cNvSpPr txBox="1"/>
      </xdr:nvSpPr>
      <xdr:spPr>
        <a:xfrm>
          <a:off x="3530111" y="164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978</xdr:rowOff>
    </xdr:from>
    <xdr:to>
      <xdr:col>15</xdr:col>
      <xdr:colOff>50800</xdr:colOff>
      <xdr:row>99</xdr:row>
      <xdr:rowOff>7379</xdr:rowOff>
    </xdr:to>
    <xdr:cxnSp macro="">
      <xdr:nvCxnSpPr>
        <xdr:cNvPr id="234" name="直線コネクタ 233"/>
        <xdr:cNvCxnSpPr/>
      </xdr:nvCxnSpPr>
      <xdr:spPr>
        <a:xfrm>
          <a:off x="2019300" y="16974528"/>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27652</xdr:rowOff>
    </xdr:from>
    <xdr:ext cx="534377" cy="259045"/>
    <xdr:sp macro="" textlink="">
      <xdr:nvSpPr>
        <xdr:cNvPr id="236" name="テキスト ボックス 235"/>
        <xdr:cNvSpPr txBox="1"/>
      </xdr:nvSpPr>
      <xdr:spPr>
        <a:xfrm>
          <a:off x="2641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978</xdr:rowOff>
    </xdr:from>
    <xdr:to>
      <xdr:col>10</xdr:col>
      <xdr:colOff>114300</xdr:colOff>
      <xdr:row>99</xdr:row>
      <xdr:rowOff>15951</xdr:rowOff>
    </xdr:to>
    <xdr:cxnSp macro="">
      <xdr:nvCxnSpPr>
        <xdr:cNvPr id="237" name="直線コネクタ 236"/>
        <xdr:cNvCxnSpPr/>
      </xdr:nvCxnSpPr>
      <xdr:spPr>
        <a:xfrm flipV="1">
          <a:off x="1130300" y="16974528"/>
          <a:ext cx="8890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30929</xdr:rowOff>
    </xdr:from>
    <xdr:ext cx="534377" cy="259045"/>
    <xdr:sp macro="" textlink="">
      <xdr:nvSpPr>
        <xdr:cNvPr id="239" name="テキスト ボックス 238"/>
        <xdr:cNvSpPr txBox="1"/>
      </xdr:nvSpPr>
      <xdr:spPr>
        <a:xfrm>
          <a:off x="1752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39628</xdr:rowOff>
    </xdr:from>
    <xdr:ext cx="534377" cy="259045"/>
    <xdr:sp macro="" textlink="">
      <xdr:nvSpPr>
        <xdr:cNvPr id="241" name="テキスト ボックス 240"/>
        <xdr:cNvSpPr txBox="1"/>
      </xdr:nvSpPr>
      <xdr:spPr>
        <a:xfrm>
          <a:off x="863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23901</xdr:rowOff>
    </xdr:from>
    <xdr:to>
      <xdr:col>24</xdr:col>
      <xdr:colOff>114300</xdr:colOff>
      <xdr:row>98</xdr:row>
      <xdr:rowOff>125501</xdr:rowOff>
    </xdr:to>
    <xdr:sp macro="" textlink="">
      <xdr:nvSpPr>
        <xdr:cNvPr id="247" name="楕円 246"/>
        <xdr:cNvSpPr/>
      </xdr:nvSpPr>
      <xdr:spPr>
        <a:xfrm>
          <a:off x="4584700" y="1682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2328</xdr:rowOff>
    </xdr:from>
    <xdr:ext cx="534377" cy="259045"/>
    <xdr:sp macro="" textlink="">
      <xdr:nvSpPr>
        <xdr:cNvPr id="248" name="扶助費該当値テキスト"/>
        <xdr:cNvSpPr txBox="1"/>
      </xdr:nvSpPr>
      <xdr:spPr>
        <a:xfrm>
          <a:off x="4686300" y="1680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85077</xdr:rowOff>
    </xdr:from>
    <xdr:to>
      <xdr:col>20</xdr:col>
      <xdr:colOff>38100</xdr:colOff>
      <xdr:row>99</xdr:row>
      <xdr:rowOff>15227</xdr:rowOff>
    </xdr:to>
    <xdr:sp macro="" textlink="">
      <xdr:nvSpPr>
        <xdr:cNvPr id="249" name="楕円 248"/>
        <xdr:cNvSpPr/>
      </xdr:nvSpPr>
      <xdr:spPr>
        <a:xfrm>
          <a:off x="3746500" y="1688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6354</xdr:rowOff>
    </xdr:from>
    <xdr:ext cx="534377" cy="259045"/>
    <xdr:sp macro="" textlink="">
      <xdr:nvSpPr>
        <xdr:cNvPr id="250" name="テキスト ボックス 249"/>
        <xdr:cNvSpPr txBox="1"/>
      </xdr:nvSpPr>
      <xdr:spPr>
        <a:xfrm>
          <a:off x="3530111" y="1697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128029</xdr:rowOff>
    </xdr:from>
    <xdr:to>
      <xdr:col>15</xdr:col>
      <xdr:colOff>101600</xdr:colOff>
      <xdr:row>99</xdr:row>
      <xdr:rowOff>58179</xdr:rowOff>
    </xdr:to>
    <xdr:sp macro="" textlink="">
      <xdr:nvSpPr>
        <xdr:cNvPr id="251" name="楕円 250"/>
        <xdr:cNvSpPr/>
      </xdr:nvSpPr>
      <xdr:spPr>
        <a:xfrm>
          <a:off x="2857500" y="1693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49306</xdr:rowOff>
    </xdr:from>
    <xdr:ext cx="534377" cy="259045"/>
    <xdr:sp macro="" textlink="">
      <xdr:nvSpPr>
        <xdr:cNvPr id="252" name="テキスト ボックス 251"/>
        <xdr:cNvSpPr txBox="1"/>
      </xdr:nvSpPr>
      <xdr:spPr>
        <a:xfrm>
          <a:off x="2641111" y="170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121628</xdr:rowOff>
    </xdr:from>
    <xdr:to>
      <xdr:col>10</xdr:col>
      <xdr:colOff>165100</xdr:colOff>
      <xdr:row>99</xdr:row>
      <xdr:rowOff>51778</xdr:rowOff>
    </xdr:to>
    <xdr:sp macro="" textlink="">
      <xdr:nvSpPr>
        <xdr:cNvPr id="253" name="楕円 252"/>
        <xdr:cNvSpPr/>
      </xdr:nvSpPr>
      <xdr:spPr>
        <a:xfrm>
          <a:off x="1968500" y="1692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42905</xdr:rowOff>
    </xdr:from>
    <xdr:ext cx="534377" cy="259045"/>
    <xdr:sp macro="" textlink="">
      <xdr:nvSpPr>
        <xdr:cNvPr id="254" name="テキスト ボックス 253"/>
        <xdr:cNvSpPr txBox="1"/>
      </xdr:nvSpPr>
      <xdr:spPr>
        <a:xfrm>
          <a:off x="1752111" y="1701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136601</xdr:rowOff>
    </xdr:from>
    <xdr:to>
      <xdr:col>6</xdr:col>
      <xdr:colOff>38100</xdr:colOff>
      <xdr:row>99</xdr:row>
      <xdr:rowOff>66751</xdr:rowOff>
    </xdr:to>
    <xdr:sp macro="" textlink="">
      <xdr:nvSpPr>
        <xdr:cNvPr id="255" name="楕円 254"/>
        <xdr:cNvSpPr/>
      </xdr:nvSpPr>
      <xdr:spPr>
        <a:xfrm>
          <a:off x="1079500" y="1693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57878</xdr:rowOff>
    </xdr:from>
    <xdr:ext cx="534377" cy="259045"/>
    <xdr:sp macro="" textlink="">
      <xdr:nvSpPr>
        <xdr:cNvPr id="256" name="テキスト ボックス 255"/>
        <xdr:cNvSpPr txBox="1"/>
      </xdr:nvSpPr>
      <xdr:spPr>
        <a:xfrm>
          <a:off x="863111" y="1703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34375</xdr:rowOff>
    </xdr:from>
    <xdr:to>
      <xdr:col>55</xdr:col>
      <xdr:colOff>0</xdr:colOff>
      <xdr:row>36</xdr:row>
      <xdr:rowOff>165481</xdr:rowOff>
    </xdr:to>
    <xdr:cxnSp macro="">
      <xdr:nvCxnSpPr>
        <xdr:cNvPr id="283" name="直線コネクタ 282"/>
        <xdr:cNvCxnSpPr/>
      </xdr:nvCxnSpPr>
      <xdr:spPr>
        <a:xfrm flipV="1">
          <a:off x="9639300" y="5863675"/>
          <a:ext cx="838200" cy="47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10556</xdr:rowOff>
    </xdr:from>
    <xdr:ext cx="599010" cy="259045"/>
    <xdr:sp macro="" textlink="">
      <xdr:nvSpPr>
        <xdr:cNvPr id="284" name="補助費等平均値テキスト"/>
        <xdr:cNvSpPr txBox="1"/>
      </xdr:nvSpPr>
      <xdr:spPr>
        <a:xfrm>
          <a:off x="10528300" y="5839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165481</xdr:rowOff>
    </xdr:from>
    <xdr:to>
      <xdr:col>50</xdr:col>
      <xdr:colOff>114300</xdr:colOff>
      <xdr:row>36</xdr:row>
      <xdr:rowOff>169747</xdr:rowOff>
    </xdr:to>
    <xdr:cxnSp macro="">
      <xdr:nvCxnSpPr>
        <xdr:cNvPr id="286" name="直線コネクタ 285"/>
        <xdr:cNvCxnSpPr/>
      </xdr:nvCxnSpPr>
      <xdr:spPr>
        <a:xfrm flipV="1">
          <a:off x="8750300" y="6337681"/>
          <a:ext cx="889000" cy="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127371</xdr:rowOff>
    </xdr:from>
    <xdr:ext cx="534377" cy="259045"/>
    <xdr:sp macro="" textlink="">
      <xdr:nvSpPr>
        <xdr:cNvPr id="288" name="テキスト ボックス 287"/>
        <xdr:cNvSpPr txBox="1"/>
      </xdr:nvSpPr>
      <xdr:spPr>
        <a:xfrm>
          <a:off x="9372111" y="647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157823</xdr:rowOff>
    </xdr:from>
    <xdr:to>
      <xdr:col>45</xdr:col>
      <xdr:colOff>177800</xdr:colOff>
      <xdr:row>36</xdr:row>
      <xdr:rowOff>169747</xdr:rowOff>
    </xdr:to>
    <xdr:cxnSp macro="">
      <xdr:nvCxnSpPr>
        <xdr:cNvPr id="289" name="直線コネクタ 288"/>
        <xdr:cNvCxnSpPr/>
      </xdr:nvCxnSpPr>
      <xdr:spPr>
        <a:xfrm>
          <a:off x="7861300" y="6330023"/>
          <a:ext cx="889000" cy="1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146221</xdr:rowOff>
    </xdr:from>
    <xdr:ext cx="534377" cy="259045"/>
    <xdr:sp macro="" textlink="">
      <xdr:nvSpPr>
        <xdr:cNvPr id="291" name="テキスト ボックス 290"/>
        <xdr:cNvSpPr txBox="1"/>
      </xdr:nvSpPr>
      <xdr:spPr>
        <a:xfrm>
          <a:off x="8483111" y="648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153498</xdr:rowOff>
    </xdr:from>
    <xdr:to>
      <xdr:col>41</xdr:col>
      <xdr:colOff>50800</xdr:colOff>
      <xdr:row>36</xdr:row>
      <xdr:rowOff>157823</xdr:rowOff>
    </xdr:to>
    <xdr:cxnSp macro="">
      <xdr:nvCxnSpPr>
        <xdr:cNvPr id="292" name="直線コネクタ 291"/>
        <xdr:cNvCxnSpPr/>
      </xdr:nvCxnSpPr>
      <xdr:spPr>
        <a:xfrm>
          <a:off x="6972300" y="6325698"/>
          <a:ext cx="889000" cy="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152389</xdr:rowOff>
    </xdr:from>
    <xdr:ext cx="534377" cy="259045"/>
    <xdr:sp macro="" textlink="">
      <xdr:nvSpPr>
        <xdr:cNvPr id="294" name="テキスト ボックス 293"/>
        <xdr:cNvSpPr txBox="1"/>
      </xdr:nvSpPr>
      <xdr:spPr>
        <a:xfrm>
          <a:off x="7594111" y="649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153486</xdr:rowOff>
    </xdr:from>
    <xdr:ext cx="534377" cy="259045"/>
    <xdr:sp macro="" textlink="">
      <xdr:nvSpPr>
        <xdr:cNvPr id="296" name="テキスト ボックス 295"/>
        <xdr:cNvSpPr txBox="1"/>
      </xdr:nvSpPr>
      <xdr:spPr>
        <a:xfrm>
          <a:off x="6705111" y="649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155025</xdr:rowOff>
    </xdr:from>
    <xdr:to>
      <xdr:col>55</xdr:col>
      <xdr:colOff>50800</xdr:colOff>
      <xdr:row>34</xdr:row>
      <xdr:rowOff>85175</xdr:rowOff>
    </xdr:to>
    <xdr:sp macro="" textlink="">
      <xdr:nvSpPr>
        <xdr:cNvPr id="302" name="楕円 301"/>
        <xdr:cNvSpPr/>
      </xdr:nvSpPr>
      <xdr:spPr>
        <a:xfrm>
          <a:off x="10426700" y="58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6452</xdr:rowOff>
    </xdr:from>
    <xdr:ext cx="599010" cy="259045"/>
    <xdr:sp macro="" textlink="">
      <xdr:nvSpPr>
        <xdr:cNvPr id="303" name="補助費等該当値テキスト"/>
        <xdr:cNvSpPr txBox="1"/>
      </xdr:nvSpPr>
      <xdr:spPr>
        <a:xfrm>
          <a:off x="10528300" y="566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114681</xdr:rowOff>
    </xdr:from>
    <xdr:to>
      <xdr:col>50</xdr:col>
      <xdr:colOff>165100</xdr:colOff>
      <xdr:row>37</xdr:row>
      <xdr:rowOff>44831</xdr:rowOff>
    </xdr:to>
    <xdr:sp macro="" textlink="">
      <xdr:nvSpPr>
        <xdr:cNvPr id="304" name="楕円 303"/>
        <xdr:cNvSpPr/>
      </xdr:nvSpPr>
      <xdr:spPr>
        <a:xfrm>
          <a:off x="9588500" y="628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61358</xdr:rowOff>
    </xdr:from>
    <xdr:ext cx="534377" cy="259045"/>
    <xdr:sp macro="" textlink="">
      <xdr:nvSpPr>
        <xdr:cNvPr id="305" name="テキスト ボックス 304"/>
        <xdr:cNvSpPr txBox="1"/>
      </xdr:nvSpPr>
      <xdr:spPr>
        <a:xfrm>
          <a:off x="9372111" y="606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118947</xdr:rowOff>
    </xdr:from>
    <xdr:to>
      <xdr:col>46</xdr:col>
      <xdr:colOff>38100</xdr:colOff>
      <xdr:row>37</xdr:row>
      <xdr:rowOff>49097</xdr:rowOff>
    </xdr:to>
    <xdr:sp macro="" textlink="">
      <xdr:nvSpPr>
        <xdr:cNvPr id="306" name="楕円 305"/>
        <xdr:cNvSpPr/>
      </xdr:nvSpPr>
      <xdr:spPr>
        <a:xfrm>
          <a:off x="8699500" y="629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65624</xdr:rowOff>
    </xdr:from>
    <xdr:ext cx="534377" cy="259045"/>
    <xdr:sp macro="" textlink="">
      <xdr:nvSpPr>
        <xdr:cNvPr id="307" name="テキスト ボックス 306"/>
        <xdr:cNvSpPr txBox="1"/>
      </xdr:nvSpPr>
      <xdr:spPr>
        <a:xfrm>
          <a:off x="8483111" y="606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107023</xdr:rowOff>
    </xdr:from>
    <xdr:to>
      <xdr:col>41</xdr:col>
      <xdr:colOff>101600</xdr:colOff>
      <xdr:row>37</xdr:row>
      <xdr:rowOff>37173</xdr:rowOff>
    </xdr:to>
    <xdr:sp macro="" textlink="">
      <xdr:nvSpPr>
        <xdr:cNvPr id="308" name="楕円 307"/>
        <xdr:cNvSpPr/>
      </xdr:nvSpPr>
      <xdr:spPr>
        <a:xfrm>
          <a:off x="7810500" y="627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53700</xdr:rowOff>
    </xdr:from>
    <xdr:ext cx="534377" cy="259045"/>
    <xdr:sp macro="" textlink="">
      <xdr:nvSpPr>
        <xdr:cNvPr id="309" name="テキスト ボックス 308"/>
        <xdr:cNvSpPr txBox="1"/>
      </xdr:nvSpPr>
      <xdr:spPr>
        <a:xfrm>
          <a:off x="7594111" y="6054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102698</xdr:rowOff>
    </xdr:from>
    <xdr:to>
      <xdr:col>36</xdr:col>
      <xdr:colOff>165100</xdr:colOff>
      <xdr:row>37</xdr:row>
      <xdr:rowOff>32848</xdr:rowOff>
    </xdr:to>
    <xdr:sp macro="" textlink="">
      <xdr:nvSpPr>
        <xdr:cNvPr id="310" name="楕円 309"/>
        <xdr:cNvSpPr/>
      </xdr:nvSpPr>
      <xdr:spPr>
        <a:xfrm>
          <a:off x="6921500" y="627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49375</xdr:rowOff>
    </xdr:from>
    <xdr:ext cx="534377" cy="259045"/>
    <xdr:sp macro="" textlink="">
      <xdr:nvSpPr>
        <xdr:cNvPr id="311" name="テキスト ボックス 310"/>
        <xdr:cNvSpPr txBox="1"/>
      </xdr:nvSpPr>
      <xdr:spPr>
        <a:xfrm>
          <a:off x="6705111" y="605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29560</xdr:rowOff>
    </xdr:from>
    <xdr:to>
      <xdr:col>55</xdr:col>
      <xdr:colOff>0</xdr:colOff>
      <xdr:row>58</xdr:row>
      <xdr:rowOff>61940</xdr:rowOff>
    </xdr:to>
    <xdr:cxnSp macro="">
      <xdr:nvCxnSpPr>
        <xdr:cNvPr id="342" name="直線コネクタ 341"/>
        <xdr:cNvCxnSpPr/>
      </xdr:nvCxnSpPr>
      <xdr:spPr>
        <a:xfrm>
          <a:off x="9639300" y="9802210"/>
          <a:ext cx="838200" cy="20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34014</xdr:rowOff>
    </xdr:from>
    <xdr:ext cx="534377" cy="259045"/>
    <xdr:sp macro="" textlink="">
      <xdr:nvSpPr>
        <xdr:cNvPr id="343" name="普通建設事業費平均値テキスト"/>
        <xdr:cNvSpPr txBox="1"/>
      </xdr:nvSpPr>
      <xdr:spPr>
        <a:xfrm>
          <a:off x="10528300" y="9806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29560</xdr:rowOff>
    </xdr:from>
    <xdr:to>
      <xdr:col>50</xdr:col>
      <xdr:colOff>114300</xdr:colOff>
      <xdr:row>58</xdr:row>
      <xdr:rowOff>20586</xdr:rowOff>
    </xdr:to>
    <xdr:cxnSp macro="">
      <xdr:nvCxnSpPr>
        <xdr:cNvPr id="345" name="直線コネクタ 344"/>
        <xdr:cNvCxnSpPr/>
      </xdr:nvCxnSpPr>
      <xdr:spPr>
        <a:xfrm flipV="1">
          <a:off x="8750300" y="9802210"/>
          <a:ext cx="889000" cy="16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108531</xdr:rowOff>
    </xdr:from>
    <xdr:ext cx="534377" cy="259045"/>
    <xdr:sp macro="" textlink="">
      <xdr:nvSpPr>
        <xdr:cNvPr id="347" name="テキスト ボックス 346"/>
        <xdr:cNvSpPr txBox="1"/>
      </xdr:nvSpPr>
      <xdr:spPr>
        <a:xfrm>
          <a:off x="9372111" y="1005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153377</xdr:rowOff>
    </xdr:from>
    <xdr:to>
      <xdr:col>45</xdr:col>
      <xdr:colOff>177800</xdr:colOff>
      <xdr:row>58</xdr:row>
      <xdr:rowOff>20586</xdr:rowOff>
    </xdr:to>
    <xdr:cxnSp macro="">
      <xdr:nvCxnSpPr>
        <xdr:cNvPr id="348" name="直線コネクタ 347"/>
        <xdr:cNvCxnSpPr/>
      </xdr:nvCxnSpPr>
      <xdr:spPr>
        <a:xfrm>
          <a:off x="7861300" y="9926027"/>
          <a:ext cx="889000" cy="3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133673</xdr:rowOff>
    </xdr:from>
    <xdr:ext cx="534377" cy="259045"/>
    <xdr:sp macro="" textlink="">
      <xdr:nvSpPr>
        <xdr:cNvPr id="350" name="テキスト ボックス 349"/>
        <xdr:cNvSpPr txBox="1"/>
      </xdr:nvSpPr>
      <xdr:spPr>
        <a:xfrm>
          <a:off x="8483111" y="1007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133169</xdr:rowOff>
    </xdr:from>
    <xdr:to>
      <xdr:col>41</xdr:col>
      <xdr:colOff>50800</xdr:colOff>
      <xdr:row>57</xdr:row>
      <xdr:rowOff>153377</xdr:rowOff>
    </xdr:to>
    <xdr:cxnSp macro="">
      <xdr:nvCxnSpPr>
        <xdr:cNvPr id="351" name="直線コネクタ 350"/>
        <xdr:cNvCxnSpPr/>
      </xdr:nvCxnSpPr>
      <xdr:spPr>
        <a:xfrm>
          <a:off x="6972300" y="9905819"/>
          <a:ext cx="889000" cy="2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135548</xdr:rowOff>
    </xdr:from>
    <xdr:ext cx="534377" cy="259045"/>
    <xdr:sp macro="" textlink="">
      <xdr:nvSpPr>
        <xdr:cNvPr id="353" name="テキスト ボックス 352"/>
        <xdr:cNvSpPr txBox="1"/>
      </xdr:nvSpPr>
      <xdr:spPr>
        <a:xfrm>
          <a:off x="7594111" y="1007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125147</xdr:rowOff>
    </xdr:from>
    <xdr:ext cx="534377" cy="259045"/>
    <xdr:sp macro="" textlink="">
      <xdr:nvSpPr>
        <xdr:cNvPr id="355" name="テキスト ボックス 354"/>
        <xdr:cNvSpPr txBox="1"/>
      </xdr:nvSpPr>
      <xdr:spPr>
        <a:xfrm>
          <a:off x="6705111" y="1006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11140</xdr:rowOff>
    </xdr:from>
    <xdr:to>
      <xdr:col>55</xdr:col>
      <xdr:colOff>50800</xdr:colOff>
      <xdr:row>58</xdr:row>
      <xdr:rowOff>112740</xdr:rowOff>
    </xdr:to>
    <xdr:sp macro="" textlink="">
      <xdr:nvSpPr>
        <xdr:cNvPr id="361" name="楕円 360"/>
        <xdr:cNvSpPr/>
      </xdr:nvSpPr>
      <xdr:spPr>
        <a:xfrm>
          <a:off x="10426700" y="995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161017</xdr:rowOff>
    </xdr:from>
    <xdr:ext cx="534377" cy="259045"/>
    <xdr:sp macro="" textlink="">
      <xdr:nvSpPr>
        <xdr:cNvPr id="362" name="普通建設事業費該当値テキスト"/>
        <xdr:cNvSpPr txBox="1"/>
      </xdr:nvSpPr>
      <xdr:spPr>
        <a:xfrm>
          <a:off x="10528300" y="993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150210</xdr:rowOff>
    </xdr:from>
    <xdr:to>
      <xdr:col>50</xdr:col>
      <xdr:colOff>165100</xdr:colOff>
      <xdr:row>57</xdr:row>
      <xdr:rowOff>80360</xdr:rowOff>
    </xdr:to>
    <xdr:sp macro="" textlink="">
      <xdr:nvSpPr>
        <xdr:cNvPr id="363" name="楕円 362"/>
        <xdr:cNvSpPr/>
      </xdr:nvSpPr>
      <xdr:spPr>
        <a:xfrm>
          <a:off x="9588500" y="975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96887</xdr:rowOff>
    </xdr:from>
    <xdr:ext cx="599010" cy="259045"/>
    <xdr:sp macro="" textlink="">
      <xdr:nvSpPr>
        <xdr:cNvPr id="364" name="テキスト ボックス 363"/>
        <xdr:cNvSpPr txBox="1"/>
      </xdr:nvSpPr>
      <xdr:spPr>
        <a:xfrm>
          <a:off x="9339795" y="9526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141236</xdr:rowOff>
    </xdr:from>
    <xdr:to>
      <xdr:col>46</xdr:col>
      <xdr:colOff>38100</xdr:colOff>
      <xdr:row>58</xdr:row>
      <xdr:rowOff>71386</xdr:rowOff>
    </xdr:to>
    <xdr:sp macro="" textlink="">
      <xdr:nvSpPr>
        <xdr:cNvPr id="365" name="楕円 364"/>
        <xdr:cNvSpPr/>
      </xdr:nvSpPr>
      <xdr:spPr>
        <a:xfrm>
          <a:off x="8699500" y="991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87913</xdr:rowOff>
    </xdr:from>
    <xdr:ext cx="534377" cy="259045"/>
    <xdr:sp macro="" textlink="">
      <xdr:nvSpPr>
        <xdr:cNvPr id="366" name="テキスト ボックス 365"/>
        <xdr:cNvSpPr txBox="1"/>
      </xdr:nvSpPr>
      <xdr:spPr>
        <a:xfrm>
          <a:off x="8483111" y="968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102577</xdr:rowOff>
    </xdr:from>
    <xdr:to>
      <xdr:col>41</xdr:col>
      <xdr:colOff>101600</xdr:colOff>
      <xdr:row>58</xdr:row>
      <xdr:rowOff>32727</xdr:rowOff>
    </xdr:to>
    <xdr:sp macro="" textlink="">
      <xdr:nvSpPr>
        <xdr:cNvPr id="367" name="楕円 366"/>
        <xdr:cNvSpPr/>
      </xdr:nvSpPr>
      <xdr:spPr>
        <a:xfrm>
          <a:off x="7810500" y="987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49254</xdr:rowOff>
    </xdr:from>
    <xdr:ext cx="534377" cy="259045"/>
    <xdr:sp macro="" textlink="">
      <xdr:nvSpPr>
        <xdr:cNvPr id="368" name="テキスト ボックス 367"/>
        <xdr:cNvSpPr txBox="1"/>
      </xdr:nvSpPr>
      <xdr:spPr>
        <a:xfrm>
          <a:off x="7594111" y="965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82369</xdr:rowOff>
    </xdr:from>
    <xdr:to>
      <xdr:col>36</xdr:col>
      <xdr:colOff>165100</xdr:colOff>
      <xdr:row>58</xdr:row>
      <xdr:rowOff>12519</xdr:rowOff>
    </xdr:to>
    <xdr:sp macro="" textlink="">
      <xdr:nvSpPr>
        <xdr:cNvPr id="369" name="楕円 368"/>
        <xdr:cNvSpPr/>
      </xdr:nvSpPr>
      <xdr:spPr>
        <a:xfrm>
          <a:off x="6921500" y="985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29046</xdr:rowOff>
    </xdr:from>
    <xdr:ext cx="534377" cy="259045"/>
    <xdr:sp macro="" textlink="">
      <xdr:nvSpPr>
        <xdr:cNvPr id="370" name="テキスト ボックス 369"/>
        <xdr:cNvSpPr txBox="1"/>
      </xdr:nvSpPr>
      <xdr:spPr>
        <a:xfrm>
          <a:off x="6705111" y="963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33103</xdr:rowOff>
    </xdr:from>
    <xdr:to>
      <xdr:col>55</xdr:col>
      <xdr:colOff>0</xdr:colOff>
      <xdr:row>78</xdr:row>
      <xdr:rowOff>102132</xdr:rowOff>
    </xdr:to>
    <xdr:cxnSp macro="">
      <xdr:nvCxnSpPr>
        <xdr:cNvPr id="397" name="直線コネクタ 396"/>
        <xdr:cNvCxnSpPr/>
      </xdr:nvCxnSpPr>
      <xdr:spPr>
        <a:xfrm>
          <a:off x="9639300" y="13234753"/>
          <a:ext cx="838200" cy="24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26990</xdr:rowOff>
    </xdr:from>
    <xdr:ext cx="534377" cy="259045"/>
    <xdr:sp macro="" textlink="">
      <xdr:nvSpPr>
        <xdr:cNvPr id="398" name="普通建設事業費 （ うち新規整備　）平均値テキスト"/>
        <xdr:cNvSpPr txBox="1"/>
      </xdr:nvSpPr>
      <xdr:spPr>
        <a:xfrm>
          <a:off x="10528300" y="13228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33103</xdr:rowOff>
    </xdr:from>
    <xdr:to>
      <xdr:col>50</xdr:col>
      <xdr:colOff>114300</xdr:colOff>
      <xdr:row>78</xdr:row>
      <xdr:rowOff>33159</xdr:rowOff>
    </xdr:to>
    <xdr:cxnSp macro="">
      <xdr:nvCxnSpPr>
        <xdr:cNvPr id="400" name="直線コネクタ 399"/>
        <xdr:cNvCxnSpPr/>
      </xdr:nvCxnSpPr>
      <xdr:spPr>
        <a:xfrm flipV="1">
          <a:off x="8750300" y="13234753"/>
          <a:ext cx="889000" cy="17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102069</xdr:rowOff>
    </xdr:from>
    <xdr:ext cx="534377" cy="259045"/>
    <xdr:sp macro="" textlink="">
      <xdr:nvSpPr>
        <xdr:cNvPr id="402" name="テキスト ボックス 401"/>
        <xdr:cNvSpPr txBox="1"/>
      </xdr:nvSpPr>
      <xdr:spPr>
        <a:xfrm>
          <a:off x="9372111" y="1347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33159</xdr:rowOff>
    </xdr:from>
    <xdr:to>
      <xdr:col>45</xdr:col>
      <xdr:colOff>177800</xdr:colOff>
      <xdr:row>78</xdr:row>
      <xdr:rowOff>97811</xdr:rowOff>
    </xdr:to>
    <xdr:cxnSp macro="">
      <xdr:nvCxnSpPr>
        <xdr:cNvPr id="403" name="直線コネクタ 402"/>
        <xdr:cNvCxnSpPr/>
      </xdr:nvCxnSpPr>
      <xdr:spPr>
        <a:xfrm flipV="1">
          <a:off x="7861300" y="13406259"/>
          <a:ext cx="889000" cy="6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116901</xdr:rowOff>
    </xdr:from>
    <xdr:ext cx="534377" cy="259045"/>
    <xdr:sp macro="" textlink="">
      <xdr:nvSpPr>
        <xdr:cNvPr id="405" name="テキスト ボックス 404"/>
        <xdr:cNvSpPr txBox="1"/>
      </xdr:nvSpPr>
      <xdr:spPr>
        <a:xfrm>
          <a:off x="8483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77828</xdr:rowOff>
    </xdr:from>
    <xdr:to>
      <xdr:col>41</xdr:col>
      <xdr:colOff>50800</xdr:colOff>
      <xdr:row>78</xdr:row>
      <xdr:rowOff>97811</xdr:rowOff>
    </xdr:to>
    <xdr:cxnSp macro="">
      <xdr:nvCxnSpPr>
        <xdr:cNvPr id="406" name="直線コネクタ 405"/>
        <xdr:cNvCxnSpPr/>
      </xdr:nvCxnSpPr>
      <xdr:spPr>
        <a:xfrm>
          <a:off x="6972300" y="13450928"/>
          <a:ext cx="889000" cy="1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133431</xdr:rowOff>
    </xdr:from>
    <xdr:ext cx="534377" cy="259045"/>
    <xdr:sp macro="" textlink="">
      <xdr:nvSpPr>
        <xdr:cNvPr id="408" name="テキスト ボックス 407"/>
        <xdr:cNvSpPr txBox="1"/>
      </xdr:nvSpPr>
      <xdr:spPr>
        <a:xfrm>
          <a:off x="7594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117366</xdr:rowOff>
    </xdr:from>
    <xdr:ext cx="534377" cy="259045"/>
    <xdr:sp macro="" textlink="">
      <xdr:nvSpPr>
        <xdr:cNvPr id="410" name="テキスト ボックス 409"/>
        <xdr:cNvSpPr txBox="1"/>
      </xdr:nvSpPr>
      <xdr:spPr>
        <a:xfrm>
          <a:off x="6705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51332</xdr:rowOff>
    </xdr:from>
    <xdr:to>
      <xdr:col>55</xdr:col>
      <xdr:colOff>50800</xdr:colOff>
      <xdr:row>78</xdr:row>
      <xdr:rowOff>152932</xdr:rowOff>
    </xdr:to>
    <xdr:sp macro="" textlink="">
      <xdr:nvSpPr>
        <xdr:cNvPr id="416" name="楕円 415"/>
        <xdr:cNvSpPr/>
      </xdr:nvSpPr>
      <xdr:spPr>
        <a:xfrm>
          <a:off x="10426700" y="1342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153989</xdr:rowOff>
    </xdr:from>
    <xdr:ext cx="469744" cy="259045"/>
    <xdr:sp macro="" textlink="">
      <xdr:nvSpPr>
        <xdr:cNvPr id="417" name="普通建設事業費 （ うち新規整備　）該当値テキスト"/>
        <xdr:cNvSpPr txBox="1"/>
      </xdr:nvSpPr>
      <xdr:spPr>
        <a:xfrm>
          <a:off x="10528300" y="1335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153753</xdr:rowOff>
    </xdr:from>
    <xdr:to>
      <xdr:col>50</xdr:col>
      <xdr:colOff>165100</xdr:colOff>
      <xdr:row>77</xdr:row>
      <xdr:rowOff>83903</xdr:rowOff>
    </xdr:to>
    <xdr:sp macro="" textlink="">
      <xdr:nvSpPr>
        <xdr:cNvPr id="418" name="楕円 417"/>
        <xdr:cNvSpPr/>
      </xdr:nvSpPr>
      <xdr:spPr>
        <a:xfrm>
          <a:off x="9588500" y="1318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100431</xdr:rowOff>
    </xdr:from>
    <xdr:ext cx="534377" cy="259045"/>
    <xdr:sp macro="" textlink="">
      <xdr:nvSpPr>
        <xdr:cNvPr id="419" name="テキスト ボックス 418"/>
        <xdr:cNvSpPr txBox="1"/>
      </xdr:nvSpPr>
      <xdr:spPr>
        <a:xfrm>
          <a:off x="9372111" y="1295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153809</xdr:rowOff>
    </xdr:from>
    <xdr:to>
      <xdr:col>46</xdr:col>
      <xdr:colOff>38100</xdr:colOff>
      <xdr:row>78</xdr:row>
      <xdr:rowOff>83959</xdr:rowOff>
    </xdr:to>
    <xdr:sp macro="" textlink="">
      <xdr:nvSpPr>
        <xdr:cNvPr id="420" name="楕円 419"/>
        <xdr:cNvSpPr/>
      </xdr:nvSpPr>
      <xdr:spPr>
        <a:xfrm>
          <a:off x="8699500" y="1335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100486</xdr:rowOff>
    </xdr:from>
    <xdr:ext cx="534377" cy="259045"/>
    <xdr:sp macro="" textlink="">
      <xdr:nvSpPr>
        <xdr:cNvPr id="421" name="テキスト ボックス 420"/>
        <xdr:cNvSpPr txBox="1"/>
      </xdr:nvSpPr>
      <xdr:spPr>
        <a:xfrm>
          <a:off x="8483111" y="13130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47011</xdr:rowOff>
    </xdr:from>
    <xdr:to>
      <xdr:col>41</xdr:col>
      <xdr:colOff>101600</xdr:colOff>
      <xdr:row>78</xdr:row>
      <xdr:rowOff>148611</xdr:rowOff>
    </xdr:to>
    <xdr:sp macro="" textlink="">
      <xdr:nvSpPr>
        <xdr:cNvPr id="422" name="楕円 421"/>
        <xdr:cNvSpPr/>
      </xdr:nvSpPr>
      <xdr:spPr>
        <a:xfrm>
          <a:off x="7810500" y="1342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139738</xdr:rowOff>
    </xdr:from>
    <xdr:ext cx="469744" cy="259045"/>
    <xdr:sp macro="" textlink="">
      <xdr:nvSpPr>
        <xdr:cNvPr id="423" name="テキスト ボックス 422"/>
        <xdr:cNvSpPr txBox="1"/>
      </xdr:nvSpPr>
      <xdr:spPr>
        <a:xfrm>
          <a:off x="7626428" y="1351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27028</xdr:rowOff>
    </xdr:from>
    <xdr:to>
      <xdr:col>36</xdr:col>
      <xdr:colOff>165100</xdr:colOff>
      <xdr:row>78</xdr:row>
      <xdr:rowOff>128628</xdr:rowOff>
    </xdr:to>
    <xdr:sp macro="" textlink="">
      <xdr:nvSpPr>
        <xdr:cNvPr id="424" name="楕円 423"/>
        <xdr:cNvSpPr/>
      </xdr:nvSpPr>
      <xdr:spPr>
        <a:xfrm>
          <a:off x="6921500" y="1340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119755</xdr:rowOff>
    </xdr:from>
    <xdr:ext cx="534377" cy="259045"/>
    <xdr:sp macro="" textlink="">
      <xdr:nvSpPr>
        <xdr:cNvPr id="425" name="テキスト ボックス 424"/>
        <xdr:cNvSpPr txBox="1"/>
      </xdr:nvSpPr>
      <xdr:spPr>
        <a:xfrm>
          <a:off x="6705111" y="1349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123730</xdr:rowOff>
    </xdr:from>
    <xdr:to>
      <xdr:col>55</xdr:col>
      <xdr:colOff>0</xdr:colOff>
      <xdr:row>96</xdr:row>
      <xdr:rowOff>126724</xdr:rowOff>
    </xdr:to>
    <xdr:cxnSp macro="">
      <xdr:nvCxnSpPr>
        <xdr:cNvPr id="456" name="直線コネクタ 455"/>
        <xdr:cNvCxnSpPr/>
      </xdr:nvCxnSpPr>
      <xdr:spPr>
        <a:xfrm>
          <a:off x="9639300" y="16411480"/>
          <a:ext cx="838200" cy="17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142287</xdr:rowOff>
    </xdr:from>
    <xdr:ext cx="534377" cy="259045"/>
    <xdr:sp macro="" textlink="">
      <xdr:nvSpPr>
        <xdr:cNvPr id="457" name="普通建設事業費 （ うち更新整備　）平均値テキスト"/>
        <xdr:cNvSpPr txBox="1"/>
      </xdr:nvSpPr>
      <xdr:spPr>
        <a:xfrm>
          <a:off x="10528300" y="16601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123730</xdr:rowOff>
    </xdr:from>
    <xdr:to>
      <xdr:col>50</xdr:col>
      <xdr:colOff>114300</xdr:colOff>
      <xdr:row>97</xdr:row>
      <xdr:rowOff>52984</xdr:rowOff>
    </xdr:to>
    <xdr:cxnSp macro="">
      <xdr:nvCxnSpPr>
        <xdr:cNvPr id="459" name="直線コネクタ 458"/>
        <xdr:cNvCxnSpPr/>
      </xdr:nvCxnSpPr>
      <xdr:spPr>
        <a:xfrm flipV="1">
          <a:off x="8750300" y="16411480"/>
          <a:ext cx="889000" cy="27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104447</xdr:rowOff>
    </xdr:from>
    <xdr:ext cx="534377" cy="259045"/>
    <xdr:sp macro="" textlink="">
      <xdr:nvSpPr>
        <xdr:cNvPr id="461" name="テキスト ボックス 460"/>
        <xdr:cNvSpPr txBox="1"/>
      </xdr:nvSpPr>
      <xdr:spPr>
        <a:xfrm>
          <a:off x="9372111" y="1673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46464</xdr:rowOff>
    </xdr:from>
    <xdr:to>
      <xdr:col>45</xdr:col>
      <xdr:colOff>177800</xdr:colOff>
      <xdr:row>97</xdr:row>
      <xdr:rowOff>52984</xdr:rowOff>
    </xdr:to>
    <xdr:cxnSp macro="">
      <xdr:nvCxnSpPr>
        <xdr:cNvPr id="462" name="直線コネクタ 461"/>
        <xdr:cNvCxnSpPr/>
      </xdr:nvCxnSpPr>
      <xdr:spPr>
        <a:xfrm>
          <a:off x="7861300" y="16334214"/>
          <a:ext cx="889000" cy="34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154337</xdr:rowOff>
    </xdr:from>
    <xdr:ext cx="534377" cy="259045"/>
    <xdr:sp macro="" textlink="">
      <xdr:nvSpPr>
        <xdr:cNvPr id="464" name="テキスト ボックス 463"/>
        <xdr:cNvSpPr txBox="1"/>
      </xdr:nvSpPr>
      <xdr:spPr>
        <a:xfrm>
          <a:off x="8483111" y="1678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11761</xdr:rowOff>
    </xdr:from>
    <xdr:to>
      <xdr:col>41</xdr:col>
      <xdr:colOff>50800</xdr:colOff>
      <xdr:row>95</xdr:row>
      <xdr:rowOff>46464</xdr:rowOff>
    </xdr:to>
    <xdr:cxnSp macro="">
      <xdr:nvCxnSpPr>
        <xdr:cNvPr id="465" name="直線コネクタ 464"/>
        <xdr:cNvCxnSpPr/>
      </xdr:nvCxnSpPr>
      <xdr:spPr>
        <a:xfrm>
          <a:off x="6972300" y="16299511"/>
          <a:ext cx="889000" cy="3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12071</xdr:rowOff>
    </xdr:from>
    <xdr:ext cx="534377" cy="259045"/>
    <xdr:sp macro="" textlink="">
      <xdr:nvSpPr>
        <xdr:cNvPr id="467" name="テキスト ボックス 466"/>
        <xdr:cNvSpPr txBox="1"/>
      </xdr:nvSpPr>
      <xdr:spPr>
        <a:xfrm>
          <a:off x="7594111" y="168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1751</xdr:rowOff>
    </xdr:from>
    <xdr:ext cx="534377" cy="259045"/>
    <xdr:sp macro="" textlink="">
      <xdr:nvSpPr>
        <xdr:cNvPr id="469" name="テキスト ボックス 468"/>
        <xdr:cNvSpPr txBox="1"/>
      </xdr:nvSpPr>
      <xdr:spPr>
        <a:xfrm>
          <a:off x="6705111" y="168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75924</xdr:rowOff>
    </xdr:from>
    <xdr:to>
      <xdr:col>55</xdr:col>
      <xdr:colOff>50800</xdr:colOff>
      <xdr:row>97</xdr:row>
      <xdr:rowOff>6074</xdr:rowOff>
    </xdr:to>
    <xdr:sp macro="" textlink="">
      <xdr:nvSpPr>
        <xdr:cNvPr id="475" name="楕円 474"/>
        <xdr:cNvSpPr/>
      </xdr:nvSpPr>
      <xdr:spPr>
        <a:xfrm>
          <a:off x="10426700" y="1653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98801</xdr:rowOff>
    </xdr:from>
    <xdr:ext cx="534377" cy="259045"/>
    <xdr:sp macro="" textlink="">
      <xdr:nvSpPr>
        <xdr:cNvPr id="476" name="普通建設事業費 （ うち更新整備　）該当値テキスト"/>
        <xdr:cNvSpPr txBox="1"/>
      </xdr:nvSpPr>
      <xdr:spPr>
        <a:xfrm>
          <a:off x="10528300" y="1638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72930</xdr:rowOff>
    </xdr:from>
    <xdr:to>
      <xdr:col>50</xdr:col>
      <xdr:colOff>165100</xdr:colOff>
      <xdr:row>96</xdr:row>
      <xdr:rowOff>3080</xdr:rowOff>
    </xdr:to>
    <xdr:sp macro="" textlink="">
      <xdr:nvSpPr>
        <xdr:cNvPr id="477" name="楕円 476"/>
        <xdr:cNvSpPr/>
      </xdr:nvSpPr>
      <xdr:spPr>
        <a:xfrm>
          <a:off x="9588500" y="163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19607</xdr:rowOff>
    </xdr:from>
    <xdr:ext cx="534377" cy="259045"/>
    <xdr:sp macro="" textlink="">
      <xdr:nvSpPr>
        <xdr:cNvPr id="478" name="テキスト ボックス 477"/>
        <xdr:cNvSpPr txBox="1"/>
      </xdr:nvSpPr>
      <xdr:spPr>
        <a:xfrm>
          <a:off x="9372111" y="1613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2184</xdr:rowOff>
    </xdr:from>
    <xdr:to>
      <xdr:col>46</xdr:col>
      <xdr:colOff>38100</xdr:colOff>
      <xdr:row>97</xdr:row>
      <xdr:rowOff>103784</xdr:rowOff>
    </xdr:to>
    <xdr:sp macro="" textlink="">
      <xdr:nvSpPr>
        <xdr:cNvPr id="479" name="楕円 478"/>
        <xdr:cNvSpPr/>
      </xdr:nvSpPr>
      <xdr:spPr>
        <a:xfrm>
          <a:off x="8699500" y="1663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120311</xdr:rowOff>
    </xdr:from>
    <xdr:ext cx="534377" cy="259045"/>
    <xdr:sp macro="" textlink="">
      <xdr:nvSpPr>
        <xdr:cNvPr id="480" name="テキスト ボックス 479"/>
        <xdr:cNvSpPr txBox="1"/>
      </xdr:nvSpPr>
      <xdr:spPr>
        <a:xfrm>
          <a:off x="8483111" y="1640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167114</xdr:rowOff>
    </xdr:from>
    <xdr:to>
      <xdr:col>41</xdr:col>
      <xdr:colOff>101600</xdr:colOff>
      <xdr:row>95</xdr:row>
      <xdr:rowOff>97264</xdr:rowOff>
    </xdr:to>
    <xdr:sp macro="" textlink="">
      <xdr:nvSpPr>
        <xdr:cNvPr id="481" name="楕円 480"/>
        <xdr:cNvSpPr/>
      </xdr:nvSpPr>
      <xdr:spPr>
        <a:xfrm>
          <a:off x="7810500" y="1628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113791</xdr:rowOff>
    </xdr:from>
    <xdr:ext cx="534377" cy="259045"/>
    <xdr:sp macro="" textlink="">
      <xdr:nvSpPr>
        <xdr:cNvPr id="482" name="テキスト ボックス 481"/>
        <xdr:cNvSpPr txBox="1"/>
      </xdr:nvSpPr>
      <xdr:spPr>
        <a:xfrm>
          <a:off x="7594111" y="1605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132411</xdr:rowOff>
    </xdr:from>
    <xdr:to>
      <xdr:col>36</xdr:col>
      <xdr:colOff>165100</xdr:colOff>
      <xdr:row>95</xdr:row>
      <xdr:rowOff>62561</xdr:rowOff>
    </xdr:to>
    <xdr:sp macro="" textlink="">
      <xdr:nvSpPr>
        <xdr:cNvPr id="483" name="楕円 482"/>
        <xdr:cNvSpPr/>
      </xdr:nvSpPr>
      <xdr:spPr>
        <a:xfrm>
          <a:off x="6921500" y="1624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79088</xdr:rowOff>
    </xdr:from>
    <xdr:ext cx="534377" cy="259045"/>
    <xdr:sp macro="" textlink="">
      <xdr:nvSpPr>
        <xdr:cNvPr id="484" name="テキスト ボックス 483"/>
        <xdr:cNvSpPr txBox="1"/>
      </xdr:nvSpPr>
      <xdr:spPr>
        <a:xfrm>
          <a:off x="6705111" y="1602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35169</xdr:rowOff>
    </xdr:from>
    <xdr:to>
      <xdr:col>85</xdr:col>
      <xdr:colOff>127000</xdr:colOff>
      <xdr:row>39</xdr:row>
      <xdr:rowOff>39421</xdr:rowOff>
    </xdr:to>
    <xdr:cxnSp macro="">
      <xdr:nvCxnSpPr>
        <xdr:cNvPr id="513" name="直線コネクタ 512"/>
        <xdr:cNvCxnSpPr/>
      </xdr:nvCxnSpPr>
      <xdr:spPr>
        <a:xfrm>
          <a:off x="15481300" y="6721719"/>
          <a:ext cx="8382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34186</xdr:rowOff>
    </xdr:from>
    <xdr:to>
      <xdr:col>81</xdr:col>
      <xdr:colOff>50800</xdr:colOff>
      <xdr:row>39</xdr:row>
      <xdr:rowOff>35169</xdr:rowOff>
    </xdr:to>
    <xdr:cxnSp macro="">
      <xdr:nvCxnSpPr>
        <xdr:cNvPr id="516" name="直線コネクタ 515"/>
        <xdr:cNvCxnSpPr/>
      </xdr:nvCxnSpPr>
      <xdr:spPr>
        <a:xfrm>
          <a:off x="14592300" y="6720736"/>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33203</xdr:rowOff>
    </xdr:from>
    <xdr:to>
      <xdr:col>76</xdr:col>
      <xdr:colOff>114300</xdr:colOff>
      <xdr:row>39</xdr:row>
      <xdr:rowOff>34186</xdr:rowOff>
    </xdr:to>
    <xdr:cxnSp macro="">
      <xdr:nvCxnSpPr>
        <xdr:cNvPr id="519" name="直線コネクタ 518"/>
        <xdr:cNvCxnSpPr/>
      </xdr:nvCxnSpPr>
      <xdr:spPr>
        <a:xfrm>
          <a:off x="13703300" y="6719753"/>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33203</xdr:rowOff>
    </xdr:from>
    <xdr:to>
      <xdr:col>71</xdr:col>
      <xdr:colOff>177800</xdr:colOff>
      <xdr:row>39</xdr:row>
      <xdr:rowOff>41836</xdr:rowOff>
    </xdr:to>
    <xdr:cxnSp macro="">
      <xdr:nvCxnSpPr>
        <xdr:cNvPr id="522" name="直線コネクタ 521"/>
        <xdr:cNvCxnSpPr/>
      </xdr:nvCxnSpPr>
      <xdr:spPr>
        <a:xfrm flipV="1">
          <a:off x="12814300" y="6719753"/>
          <a:ext cx="889000" cy="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76410</xdr:rowOff>
    </xdr:from>
    <xdr:ext cx="469744" cy="259045"/>
    <xdr:sp macro="" textlink="">
      <xdr:nvSpPr>
        <xdr:cNvPr id="524" name="テキスト ボックス 523"/>
        <xdr:cNvSpPr txBox="1"/>
      </xdr:nvSpPr>
      <xdr:spPr>
        <a:xfrm>
          <a:off x="13468428" y="676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160071</xdr:rowOff>
    </xdr:from>
    <xdr:to>
      <xdr:col>85</xdr:col>
      <xdr:colOff>177800</xdr:colOff>
      <xdr:row>39</xdr:row>
      <xdr:rowOff>90221</xdr:rowOff>
    </xdr:to>
    <xdr:sp macro="" textlink="">
      <xdr:nvSpPr>
        <xdr:cNvPr id="532" name="楕円 531"/>
        <xdr:cNvSpPr/>
      </xdr:nvSpPr>
      <xdr:spPr>
        <a:xfrm>
          <a:off x="16268700" y="667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110715</xdr:rowOff>
    </xdr:from>
    <xdr:ext cx="378565" cy="259045"/>
    <xdr:sp macro="" textlink="">
      <xdr:nvSpPr>
        <xdr:cNvPr id="533" name="災害復旧事業費該当値テキスト"/>
        <xdr:cNvSpPr txBox="1"/>
      </xdr:nvSpPr>
      <xdr:spPr>
        <a:xfrm>
          <a:off x="16370300" y="6625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155819</xdr:rowOff>
    </xdr:from>
    <xdr:to>
      <xdr:col>81</xdr:col>
      <xdr:colOff>101600</xdr:colOff>
      <xdr:row>39</xdr:row>
      <xdr:rowOff>85969</xdr:rowOff>
    </xdr:to>
    <xdr:sp macro="" textlink="">
      <xdr:nvSpPr>
        <xdr:cNvPr id="534" name="楕円 533"/>
        <xdr:cNvSpPr/>
      </xdr:nvSpPr>
      <xdr:spPr>
        <a:xfrm>
          <a:off x="15430500" y="667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77096</xdr:rowOff>
    </xdr:from>
    <xdr:ext cx="469744" cy="259045"/>
    <xdr:sp macro="" textlink="">
      <xdr:nvSpPr>
        <xdr:cNvPr id="535" name="テキスト ボックス 534"/>
        <xdr:cNvSpPr txBox="1"/>
      </xdr:nvSpPr>
      <xdr:spPr>
        <a:xfrm>
          <a:off x="15246428" y="676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154836</xdr:rowOff>
    </xdr:from>
    <xdr:to>
      <xdr:col>76</xdr:col>
      <xdr:colOff>165100</xdr:colOff>
      <xdr:row>39</xdr:row>
      <xdr:rowOff>84986</xdr:rowOff>
    </xdr:to>
    <xdr:sp macro="" textlink="">
      <xdr:nvSpPr>
        <xdr:cNvPr id="536" name="楕円 535"/>
        <xdr:cNvSpPr/>
      </xdr:nvSpPr>
      <xdr:spPr>
        <a:xfrm>
          <a:off x="14541500" y="666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76113</xdr:rowOff>
    </xdr:from>
    <xdr:ext cx="469744" cy="259045"/>
    <xdr:sp macro="" textlink="">
      <xdr:nvSpPr>
        <xdr:cNvPr id="537" name="テキスト ボックス 536"/>
        <xdr:cNvSpPr txBox="1"/>
      </xdr:nvSpPr>
      <xdr:spPr>
        <a:xfrm>
          <a:off x="14357428" y="676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153853</xdr:rowOff>
    </xdr:from>
    <xdr:to>
      <xdr:col>72</xdr:col>
      <xdr:colOff>38100</xdr:colOff>
      <xdr:row>39</xdr:row>
      <xdr:rowOff>84003</xdr:rowOff>
    </xdr:to>
    <xdr:sp macro="" textlink="">
      <xdr:nvSpPr>
        <xdr:cNvPr id="538" name="楕円 537"/>
        <xdr:cNvSpPr/>
      </xdr:nvSpPr>
      <xdr:spPr>
        <a:xfrm>
          <a:off x="13652500" y="666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100530</xdr:rowOff>
    </xdr:from>
    <xdr:ext cx="469744" cy="259045"/>
    <xdr:sp macro="" textlink="">
      <xdr:nvSpPr>
        <xdr:cNvPr id="539" name="テキスト ボックス 538"/>
        <xdr:cNvSpPr txBox="1"/>
      </xdr:nvSpPr>
      <xdr:spPr>
        <a:xfrm>
          <a:off x="13468428" y="6444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162486</xdr:rowOff>
    </xdr:from>
    <xdr:to>
      <xdr:col>67</xdr:col>
      <xdr:colOff>101600</xdr:colOff>
      <xdr:row>39</xdr:row>
      <xdr:rowOff>92636</xdr:rowOff>
    </xdr:to>
    <xdr:sp macro="" textlink="">
      <xdr:nvSpPr>
        <xdr:cNvPr id="540" name="楕円 539"/>
        <xdr:cNvSpPr/>
      </xdr:nvSpPr>
      <xdr:spPr>
        <a:xfrm>
          <a:off x="12763500" y="667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83763</xdr:rowOff>
    </xdr:from>
    <xdr:ext cx="378565" cy="259045"/>
    <xdr:sp macro="" textlink="">
      <xdr:nvSpPr>
        <xdr:cNvPr id="541" name="テキスト ボックス 540"/>
        <xdr:cNvSpPr txBox="1"/>
      </xdr:nvSpPr>
      <xdr:spPr>
        <a:xfrm>
          <a:off x="12625017" y="6770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50546</xdr:rowOff>
    </xdr:from>
    <xdr:to>
      <xdr:col>85</xdr:col>
      <xdr:colOff>127000</xdr:colOff>
      <xdr:row>74</xdr:row>
      <xdr:rowOff>110934</xdr:rowOff>
    </xdr:to>
    <xdr:cxnSp macro="">
      <xdr:nvCxnSpPr>
        <xdr:cNvPr id="619" name="直線コネクタ 618"/>
        <xdr:cNvCxnSpPr/>
      </xdr:nvCxnSpPr>
      <xdr:spPr>
        <a:xfrm flipV="1">
          <a:off x="15481300" y="12737846"/>
          <a:ext cx="838200" cy="6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72947</xdr:rowOff>
    </xdr:from>
    <xdr:ext cx="534377" cy="259045"/>
    <xdr:sp macro="" textlink="">
      <xdr:nvSpPr>
        <xdr:cNvPr id="620" name="公債費平均値テキスト"/>
        <xdr:cNvSpPr txBox="1"/>
      </xdr:nvSpPr>
      <xdr:spPr>
        <a:xfrm>
          <a:off x="16370300" y="12760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13741</xdr:rowOff>
    </xdr:from>
    <xdr:to>
      <xdr:col>81</xdr:col>
      <xdr:colOff>50800</xdr:colOff>
      <xdr:row>74</xdr:row>
      <xdr:rowOff>110934</xdr:rowOff>
    </xdr:to>
    <xdr:cxnSp macro="">
      <xdr:nvCxnSpPr>
        <xdr:cNvPr id="622" name="直線コネクタ 621"/>
        <xdr:cNvCxnSpPr/>
      </xdr:nvCxnSpPr>
      <xdr:spPr>
        <a:xfrm>
          <a:off x="14592300" y="12701041"/>
          <a:ext cx="889000" cy="9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3376</xdr:rowOff>
    </xdr:from>
    <xdr:ext cx="534377" cy="259045"/>
    <xdr:sp macro="" textlink="">
      <xdr:nvSpPr>
        <xdr:cNvPr id="624" name="テキスト ボックス 623"/>
        <xdr:cNvSpPr txBox="1"/>
      </xdr:nvSpPr>
      <xdr:spPr>
        <a:xfrm>
          <a:off x="15214111" y="1286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13741</xdr:rowOff>
    </xdr:from>
    <xdr:to>
      <xdr:col>76</xdr:col>
      <xdr:colOff>114300</xdr:colOff>
      <xdr:row>74</xdr:row>
      <xdr:rowOff>112078</xdr:rowOff>
    </xdr:to>
    <xdr:cxnSp macro="">
      <xdr:nvCxnSpPr>
        <xdr:cNvPr id="625" name="直線コネクタ 624"/>
        <xdr:cNvCxnSpPr/>
      </xdr:nvCxnSpPr>
      <xdr:spPr>
        <a:xfrm flipV="1">
          <a:off x="13703300" y="12701041"/>
          <a:ext cx="889000" cy="9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163587</xdr:rowOff>
    </xdr:from>
    <xdr:ext cx="534377" cy="259045"/>
    <xdr:sp macro="" textlink="">
      <xdr:nvSpPr>
        <xdr:cNvPr id="627" name="テキスト ボックス 626"/>
        <xdr:cNvSpPr txBox="1"/>
      </xdr:nvSpPr>
      <xdr:spPr>
        <a:xfrm>
          <a:off x="14325111" y="1285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112078</xdr:rowOff>
    </xdr:from>
    <xdr:to>
      <xdr:col>71</xdr:col>
      <xdr:colOff>177800</xdr:colOff>
      <xdr:row>74</xdr:row>
      <xdr:rowOff>162617</xdr:rowOff>
    </xdr:to>
    <xdr:cxnSp macro="">
      <xdr:nvCxnSpPr>
        <xdr:cNvPr id="628" name="直線コネクタ 627"/>
        <xdr:cNvCxnSpPr/>
      </xdr:nvCxnSpPr>
      <xdr:spPr>
        <a:xfrm flipV="1">
          <a:off x="12814300" y="12799378"/>
          <a:ext cx="889000" cy="5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166635</xdr:rowOff>
    </xdr:from>
    <xdr:ext cx="534377" cy="259045"/>
    <xdr:sp macro="" textlink="">
      <xdr:nvSpPr>
        <xdr:cNvPr id="630" name="テキスト ボックス 629"/>
        <xdr:cNvSpPr txBox="1"/>
      </xdr:nvSpPr>
      <xdr:spPr>
        <a:xfrm>
          <a:off x="13436111" y="1285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20794</xdr:rowOff>
    </xdr:from>
    <xdr:ext cx="534377" cy="259045"/>
    <xdr:sp macro="" textlink="">
      <xdr:nvSpPr>
        <xdr:cNvPr id="632" name="テキスト ボックス 631"/>
        <xdr:cNvSpPr txBox="1"/>
      </xdr:nvSpPr>
      <xdr:spPr>
        <a:xfrm>
          <a:off x="12547111" y="1253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171196</xdr:rowOff>
    </xdr:from>
    <xdr:to>
      <xdr:col>85</xdr:col>
      <xdr:colOff>177800</xdr:colOff>
      <xdr:row>74</xdr:row>
      <xdr:rowOff>101346</xdr:rowOff>
    </xdr:to>
    <xdr:sp macro="" textlink="">
      <xdr:nvSpPr>
        <xdr:cNvPr id="638" name="楕円 637"/>
        <xdr:cNvSpPr/>
      </xdr:nvSpPr>
      <xdr:spPr>
        <a:xfrm>
          <a:off x="16268700" y="1268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22623</xdr:rowOff>
    </xdr:from>
    <xdr:ext cx="534377" cy="259045"/>
    <xdr:sp macro="" textlink="">
      <xdr:nvSpPr>
        <xdr:cNvPr id="639" name="公債費該当値テキスト"/>
        <xdr:cNvSpPr txBox="1"/>
      </xdr:nvSpPr>
      <xdr:spPr>
        <a:xfrm>
          <a:off x="16370300" y="1253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60134</xdr:rowOff>
    </xdr:from>
    <xdr:to>
      <xdr:col>81</xdr:col>
      <xdr:colOff>101600</xdr:colOff>
      <xdr:row>74</xdr:row>
      <xdr:rowOff>161734</xdr:rowOff>
    </xdr:to>
    <xdr:sp macro="" textlink="">
      <xdr:nvSpPr>
        <xdr:cNvPr id="640" name="楕円 639"/>
        <xdr:cNvSpPr/>
      </xdr:nvSpPr>
      <xdr:spPr>
        <a:xfrm>
          <a:off x="15430500" y="1274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6811</xdr:rowOff>
    </xdr:from>
    <xdr:ext cx="534377" cy="259045"/>
    <xdr:sp macro="" textlink="">
      <xdr:nvSpPr>
        <xdr:cNvPr id="641" name="テキスト ボックス 640"/>
        <xdr:cNvSpPr txBox="1"/>
      </xdr:nvSpPr>
      <xdr:spPr>
        <a:xfrm>
          <a:off x="15214111" y="1252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134391</xdr:rowOff>
    </xdr:from>
    <xdr:to>
      <xdr:col>76</xdr:col>
      <xdr:colOff>165100</xdr:colOff>
      <xdr:row>74</xdr:row>
      <xdr:rowOff>64541</xdr:rowOff>
    </xdr:to>
    <xdr:sp macro="" textlink="">
      <xdr:nvSpPr>
        <xdr:cNvPr id="642" name="楕円 641"/>
        <xdr:cNvSpPr/>
      </xdr:nvSpPr>
      <xdr:spPr>
        <a:xfrm>
          <a:off x="14541500" y="1265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81068</xdr:rowOff>
    </xdr:from>
    <xdr:ext cx="534377" cy="259045"/>
    <xdr:sp macro="" textlink="">
      <xdr:nvSpPr>
        <xdr:cNvPr id="643" name="テキスト ボックス 642"/>
        <xdr:cNvSpPr txBox="1"/>
      </xdr:nvSpPr>
      <xdr:spPr>
        <a:xfrm>
          <a:off x="14325111" y="1242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61278</xdr:rowOff>
    </xdr:from>
    <xdr:to>
      <xdr:col>72</xdr:col>
      <xdr:colOff>38100</xdr:colOff>
      <xdr:row>74</xdr:row>
      <xdr:rowOff>162878</xdr:rowOff>
    </xdr:to>
    <xdr:sp macro="" textlink="">
      <xdr:nvSpPr>
        <xdr:cNvPr id="644" name="楕円 643"/>
        <xdr:cNvSpPr/>
      </xdr:nvSpPr>
      <xdr:spPr>
        <a:xfrm>
          <a:off x="13652500" y="1274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7955</xdr:rowOff>
    </xdr:from>
    <xdr:ext cx="534377" cy="259045"/>
    <xdr:sp macro="" textlink="">
      <xdr:nvSpPr>
        <xdr:cNvPr id="645" name="テキスト ボックス 644"/>
        <xdr:cNvSpPr txBox="1"/>
      </xdr:nvSpPr>
      <xdr:spPr>
        <a:xfrm>
          <a:off x="13436111" y="1252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111817</xdr:rowOff>
    </xdr:from>
    <xdr:to>
      <xdr:col>67</xdr:col>
      <xdr:colOff>101600</xdr:colOff>
      <xdr:row>75</xdr:row>
      <xdr:rowOff>41967</xdr:rowOff>
    </xdr:to>
    <xdr:sp macro="" textlink="">
      <xdr:nvSpPr>
        <xdr:cNvPr id="646" name="楕円 645"/>
        <xdr:cNvSpPr/>
      </xdr:nvSpPr>
      <xdr:spPr>
        <a:xfrm>
          <a:off x="12763500" y="1279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33094</xdr:rowOff>
    </xdr:from>
    <xdr:ext cx="534377" cy="259045"/>
    <xdr:sp macro="" textlink="">
      <xdr:nvSpPr>
        <xdr:cNvPr id="647" name="テキスト ボックス 646"/>
        <xdr:cNvSpPr txBox="1"/>
      </xdr:nvSpPr>
      <xdr:spPr>
        <a:xfrm>
          <a:off x="12547111" y="1289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28587</xdr:rowOff>
    </xdr:from>
    <xdr:to>
      <xdr:col>85</xdr:col>
      <xdr:colOff>127000</xdr:colOff>
      <xdr:row>98</xdr:row>
      <xdr:rowOff>62891</xdr:rowOff>
    </xdr:to>
    <xdr:cxnSp macro="">
      <xdr:nvCxnSpPr>
        <xdr:cNvPr id="676" name="直線コネクタ 675"/>
        <xdr:cNvCxnSpPr/>
      </xdr:nvCxnSpPr>
      <xdr:spPr>
        <a:xfrm flipV="1">
          <a:off x="15481300" y="16830687"/>
          <a:ext cx="838200" cy="34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138481</xdr:rowOff>
    </xdr:from>
    <xdr:to>
      <xdr:col>81</xdr:col>
      <xdr:colOff>50800</xdr:colOff>
      <xdr:row>98</xdr:row>
      <xdr:rowOff>62891</xdr:rowOff>
    </xdr:to>
    <xdr:cxnSp macro="">
      <xdr:nvCxnSpPr>
        <xdr:cNvPr id="679" name="直線コネクタ 678"/>
        <xdr:cNvCxnSpPr/>
      </xdr:nvCxnSpPr>
      <xdr:spPr>
        <a:xfrm>
          <a:off x="14592300" y="16769131"/>
          <a:ext cx="889000" cy="9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109338</xdr:rowOff>
    </xdr:from>
    <xdr:ext cx="534377" cy="259045"/>
    <xdr:sp macro="" textlink="">
      <xdr:nvSpPr>
        <xdr:cNvPr id="681" name="テキスト ボックス 680"/>
        <xdr:cNvSpPr txBox="1"/>
      </xdr:nvSpPr>
      <xdr:spPr>
        <a:xfrm>
          <a:off x="15214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138481</xdr:rowOff>
    </xdr:from>
    <xdr:to>
      <xdr:col>76</xdr:col>
      <xdr:colOff>114300</xdr:colOff>
      <xdr:row>98</xdr:row>
      <xdr:rowOff>121958</xdr:rowOff>
    </xdr:to>
    <xdr:cxnSp macro="">
      <xdr:nvCxnSpPr>
        <xdr:cNvPr id="682" name="直線コネクタ 681"/>
        <xdr:cNvCxnSpPr/>
      </xdr:nvCxnSpPr>
      <xdr:spPr>
        <a:xfrm flipV="1">
          <a:off x="13703300" y="16769131"/>
          <a:ext cx="889000" cy="15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64267</xdr:rowOff>
    </xdr:from>
    <xdr:ext cx="534377" cy="259045"/>
    <xdr:sp macro="" textlink="">
      <xdr:nvSpPr>
        <xdr:cNvPr id="684" name="テキスト ボックス 683"/>
        <xdr:cNvSpPr txBox="1"/>
      </xdr:nvSpPr>
      <xdr:spPr>
        <a:xfrm>
          <a:off x="14325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121958</xdr:rowOff>
    </xdr:from>
    <xdr:to>
      <xdr:col>71</xdr:col>
      <xdr:colOff>177800</xdr:colOff>
      <xdr:row>98</xdr:row>
      <xdr:rowOff>136131</xdr:rowOff>
    </xdr:to>
    <xdr:cxnSp macro="">
      <xdr:nvCxnSpPr>
        <xdr:cNvPr id="685" name="直線コネクタ 684"/>
        <xdr:cNvCxnSpPr/>
      </xdr:nvCxnSpPr>
      <xdr:spPr>
        <a:xfrm flipV="1">
          <a:off x="12814300" y="16924058"/>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129939</xdr:rowOff>
    </xdr:from>
    <xdr:ext cx="534377" cy="259045"/>
    <xdr:sp macro="" textlink="">
      <xdr:nvSpPr>
        <xdr:cNvPr id="687" name="テキスト ボックス 686"/>
        <xdr:cNvSpPr txBox="1"/>
      </xdr:nvSpPr>
      <xdr:spPr>
        <a:xfrm>
          <a:off x="13436111" y="1658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95762</xdr:rowOff>
    </xdr:from>
    <xdr:ext cx="534377" cy="259045"/>
    <xdr:sp macro="" textlink="">
      <xdr:nvSpPr>
        <xdr:cNvPr id="689" name="テキスト ボックス 688"/>
        <xdr:cNvSpPr txBox="1"/>
      </xdr:nvSpPr>
      <xdr:spPr>
        <a:xfrm>
          <a:off x="12547111" y="1655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149237</xdr:rowOff>
    </xdr:from>
    <xdr:to>
      <xdr:col>85</xdr:col>
      <xdr:colOff>177800</xdr:colOff>
      <xdr:row>98</xdr:row>
      <xdr:rowOff>79387</xdr:rowOff>
    </xdr:to>
    <xdr:sp macro="" textlink="">
      <xdr:nvSpPr>
        <xdr:cNvPr id="695" name="楕円 694"/>
        <xdr:cNvSpPr/>
      </xdr:nvSpPr>
      <xdr:spPr>
        <a:xfrm>
          <a:off x="16268700" y="167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127664</xdr:rowOff>
    </xdr:from>
    <xdr:ext cx="534377" cy="259045"/>
    <xdr:sp macro="" textlink="">
      <xdr:nvSpPr>
        <xdr:cNvPr id="696" name="積立金該当値テキスト"/>
        <xdr:cNvSpPr txBox="1"/>
      </xdr:nvSpPr>
      <xdr:spPr>
        <a:xfrm>
          <a:off x="16370300" y="1675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12091</xdr:rowOff>
    </xdr:from>
    <xdr:to>
      <xdr:col>81</xdr:col>
      <xdr:colOff>101600</xdr:colOff>
      <xdr:row>98</xdr:row>
      <xdr:rowOff>113691</xdr:rowOff>
    </xdr:to>
    <xdr:sp macro="" textlink="">
      <xdr:nvSpPr>
        <xdr:cNvPr id="697" name="楕円 696"/>
        <xdr:cNvSpPr/>
      </xdr:nvSpPr>
      <xdr:spPr>
        <a:xfrm>
          <a:off x="15430500" y="1681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104818</xdr:rowOff>
    </xdr:from>
    <xdr:ext cx="534377" cy="259045"/>
    <xdr:sp macro="" textlink="">
      <xdr:nvSpPr>
        <xdr:cNvPr id="698" name="テキスト ボックス 697"/>
        <xdr:cNvSpPr txBox="1"/>
      </xdr:nvSpPr>
      <xdr:spPr>
        <a:xfrm>
          <a:off x="15214111" y="1690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87681</xdr:rowOff>
    </xdr:from>
    <xdr:to>
      <xdr:col>76</xdr:col>
      <xdr:colOff>165100</xdr:colOff>
      <xdr:row>98</xdr:row>
      <xdr:rowOff>17831</xdr:rowOff>
    </xdr:to>
    <xdr:sp macro="" textlink="">
      <xdr:nvSpPr>
        <xdr:cNvPr id="699" name="楕円 698"/>
        <xdr:cNvSpPr/>
      </xdr:nvSpPr>
      <xdr:spPr>
        <a:xfrm>
          <a:off x="14541500" y="1671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34358</xdr:rowOff>
    </xdr:from>
    <xdr:ext cx="534377" cy="259045"/>
    <xdr:sp macro="" textlink="">
      <xdr:nvSpPr>
        <xdr:cNvPr id="700" name="テキスト ボックス 699"/>
        <xdr:cNvSpPr txBox="1"/>
      </xdr:nvSpPr>
      <xdr:spPr>
        <a:xfrm>
          <a:off x="14325111" y="1649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71158</xdr:rowOff>
    </xdr:from>
    <xdr:to>
      <xdr:col>72</xdr:col>
      <xdr:colOff>38100</xdr:colOff>
      <xdr:row>99</xdr:row>
      <xdr:rowOff>1308</xdr:rowOff>
    </xdr:to>
    <xdr:sp macro="" textlink="">
      <xdr:nvSpPr>
        <xdr:cNvPr id="701" name="楕円 700"/>
        <xdr:cNvSpPr/>
      </xdr:nvSpPr>
      <xdr:spPr>
        <a:xfrm>
          <a:off x="13652500" y="1687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163885</xdr:rowOff>
    </xdr:from>
    <xdr:ext cx="469744" cy="259045"/>
    <xdr:sp macro="" textlink="">
      <xdr:nvSpPr>
        <xdr:cNvPr id="702" name="テキスト ボックス 701"/>
        <xdr:cNvSpPr txBox="1"/>
      </xdr:nvSpPr>
      <xdr:spPr>
        <a:xfrm>
          <a:off x="13468428" y="169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85331</xdr:rowOff>
    </xdr:from>
    <xdr:to>
      <xdr:col>67</xdr:col>
      <xdr:colOff>101600</xdr:colOff>
      <xdr:row>99</xdr:row>
      <xdr:rowOff>15481</xdr:rowOff>
    </xdr:to>
    <xdr:sp macro="" textlink="">
      <xdr:nvSpPr>
        <xdr:cNvPr id="703" name="楕円 702"/>
        <xdr:cNvSpPr/>
      </xdr:nvSpPr>
      <xdr:spPr>
        <a:xfrm>
          <a:off x="12763500" y="1688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6608</xdr:rowOff>
    </xdr:from>
    <xdr:ext cx="469744" cy="259045"/>
    <xdr:sp macro="" textlink="">
      <xdr:nvSpPr>
        <xdr:cNvPr id="704" name="テキスト ボックス 703"/>
        <xdr:cNvSpPr txBox="1"/>
      </xdr:nvSpPr>
      <xdr:spPr>
        <a:xfrm>
          <a:off x="12579428" y="1698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92342</xdr:rowOff>
    </xdr:from>
    <xdr:to>
      <xdr:col>116</xdr:col>
      <xdr:colOff>63500</xdr:colOff>
      <xdr:row>38</xdr:row>
      <xdr:rowOff>24981</xdr:rowOff>
    </xdr:to>
    <xdr:cxnSp macro="">
      <xdr:nvCxnSpPr>
        <xdr:cNvPr id="733" name="直線コネクタ 732"/>
        <xdr:cNvCxnSpPr/>
      </xdr:nvCxnSpPr>
      <xdr:spPr>
        <a:xfrm>
          <a:off x="21323300" y="6435992"/>
          <a:ext cx="838200" cy="10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3700</xdr:rowOff>
    </xdr:from>
    <xdr:ext cx="469744" cy="259045"/>
    <xdr:sp macro="" textlink="">
      <xdr:nvSpPr>
        <xdr:cNvPr id="734" name="投資及び出資金平均値テキスト"/>
        <xdr:cNvSpPr txBox="1"/>
      </xdr:nvSpPr>
      <xdr:spPr>
        <a:xfrm>
          <a:off x="22212300" y="6518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89217</xdr:rowOff>
    </xdr:from>
    <xdr:to>
      <xdr:col>111</xdr:col>
      <xdr:colOff>177800</xdr:colOff>
      <xdr:row>37</xdr:row>
      <xdr:rowOff>92342</xdr:rowOff>
    </xdr:to>
    <xdr:cxnSp macro="">
      <xdr:nvCxnSpPr>
        <xdr:cNvPr id="736" name="直線コネクタ 735"/>
        <xdr:cNvCxnSpPr/>
      </xdr:nvCxnSpPr>
      <xdr:spPr>
        <a:xfrm>
          <a:off x="20434300" y="6432867"/>
          <a:ext cx="889000" cy="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154462</xdr:rowOff>
    </xdr:from>
    <xdr:ext cx="469744" cy="259045"/>
    <xdr:sp macro="" textlink="">
      <xdr:nvSpPr>
        <xdr:cNvPr id="738" name="テキスト ボックス 737"/>
        <xdr:cNvSpPr txBox="1"/>
      </xdr:nvSpPr>
      <xdr:spPr>
        <a:xfrm>
          <a:off x="21088428" y="666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89217</xdr:rowOff>
    </xdr:from>
    <xdr:to>
      <xdr:col>107</xdr:col>
      <xdr:colOff>50800</xdr:colOff>
      <xdr:row>37</xdr:row>
      <xdr:rowOff>103315</xdr:rowOff>
    </xdr:to>
    <xdr:cxnSp macro="">
      <xdr:nvCxnSpPr>
        <xdr:cNvPr id="739" name="直線コネクタ 738"/>
        <xdr:cNvCxnSpPr/>
      </xdr:nvCxnSpPr>
      <xdr:spPr>
        <a:xfrm flipV="1">
          <a:off x="19545300" y="6432867"/>
          <a:ext cx="889000" cy="1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161320</xdr:rowOff>
    </xdr:from>
    <xdr:ext cx="469744" cy="259045"/>
    <xdr:sp macro="" textlink="">
      <xdr:nvSpPr>
        <xdr:cNvPr id="741" name="テキスト ボックス 740"/>
        <xdr:cNvSpPr txBox="1"/>
      </xdr:nvSpPr>
      <xdr:spPr>
        <a:xfrm>
          <a:off x="20199428" y="667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74397</xdr:rowOff>
    </xdr:from>
    <xdr:to>
      <xdr:col>102</xdr:col>
      <xdr:colOff>114300</xdr:colOff>
      <xdr:row>37</xdr:row>
      <xdr:rowOff>103315</xdr:rowOff>
    </xdr:to>
    <xdr:cxnSp macro="">
      <xdr:nvCxnSpPr>
        <xdr:cNvPr id="742" name="直線コネクタ 741"/>
        <xdr:cNvCxnSpPr/>
      </xdr:nvCxnSpPr>
      <xdr:spPr>
        <a:xfrm>
          <a:off x="18656300" y="6418047"/>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171111</xdr:rowOff>
    </xdr:from>
    <xdr:ext cx="469744" cy="259045"/>
    <xdr:sp macro="" textlink="">
      <xdr:nvSpPr>
        <xdr:cNvPr id="744" name="テキスト ボックス 743"/>
        <xdr:cNvSpPr txBox="1"/>
      </xdr:nvSpPr>
      <xdr:spPr>
        <a:xfrm>
          <a:off x="19310428" y="668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6024</xdr:rowOff>
    </xdr:from>
    <xdr:ext cx="469744" cy="259045"/>
    <xdr:sp macro="" textlink="">
      <xdr:nvSpPr>
        <xdr:cNvPr id="746" name="テキスト ボックス 745"/>
        <xdr:cNvSpPr txBox="1"/>
      </xdr:nvSpPr>
      <xdr:spPr>
        <a:xfrm>
          <a:off x="18421428" y="669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145631</xdr:rowOff>
    </xdr:from>
    <xdr:to>
      <xdr:col>116</xdr:col>
      <xdr:colOff>114300</xdr:colOff>
      <xdr:row>38</xdr:row>
      <xdr:rowOff>75781</xdr:rowOff>
    </xdr:to>
    <xdr:sp macro="" textlink="">
      <xdr:nvSpPr>
        <xdr:cNvPr id="752" name="楕円 751"/>
        <xdr:cNvSpPr/>
      </xdr:nvSpPr>
      <xdr:spPr>
        <a:xfrm>
          <a:off x="22110700" y="648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168508</xdr:rowOff>
    </xdr:from>
    <xdr:ext cx="469744" cy="259045"/>
    <xdr:sp macro="" textlink="">
      <xdr:nvSpPr>
        <xdr:cNvPr id="753" name="投資及び出資金該当値テキスト"/>
        <xdr:cNvSpPr txBox="1"/>
      </xdr:nvSpPr>
      <xdr:spPr>
        <a:xfrm>
          <a:off x="22212300" y="634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41542</xdr:rowOff>
    </xdr:from>
    <xdr:to>
      <xdr:col>112</xdr:col>
      <xdr:colOff>38100</xdr:colOff>
      <xdr:row>37</xdr:row>
      <xdr:rowOff>143142</xdr:rowOff>
    </xdr:to>
    <xdr:sp macro="" textlink="">
      <xdr:nvSpPr>
        <xdr:cNvPr id="754" name="楕円 753"/>
        <xdr:cNvSpPr/>
      </xdr:nvSpPr>
      <xdr:spPr>
        <a:xfrm>
          <a:off x="21272500" y="63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159669</xdr:rowOff>
    </xdr:from>
    <xdr:ext cx="469744" cy="259045"/>
    <xdr:sp macro="" textlink="">
      <xdr:nvSpPr>
        <xdr:cNvPr id="755" name="テキスト ボックス 754"/>
        <xdr:cNvSpPr txBox="1"/>
      </xdr:nvSpPr>
      <xdr:spPr>
        <a:xfrm>
          <a:off x="21088428" y="616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38417</xdr:rowOff>
    </xdr:from>
    <xdr:to>
      <xdr:col>107</xdr:col>
      <xdr:colOff>101600</xdr:colOff>
      <xdr:row>37</xdr:row>
      <xdr:rowOff>140017</xdr:rowOff>
    </xdr:to>
    <xdr:sp macro="" textlink="">
      <xdr:nvSpPr>
        <xdr:cNvPr id="756" name="楕円 755"/>
        <xdr:cNvSpPr/>
      </xdr:nvSpPr>
      <xdr:spPr>
        <a:xfrm>
          <a:off x="20383500" y="638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156544</xdr:rowOff>
    </xdr:from>
    <xdr:ext cx="469744" cy="259045"/>
    <xdr:sp macro="" textlink="">
      <xdr:nvSpPr>
        <xdr:cNvPr id="757" name="テキスト ボックス 756"/>
        <xdr:cNvSpPr txBox="1"/>
      </xdr:nvSpPr>
      <xdr:spPr>
        <a:xfrm>
          <a:off x="20199428" y="615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52515</xdr:rowOff>
    </xdr:from>
    <xdr:to>
      <xdr:col>102</xdr:col>
      <xdr:colOff>165100</xdr:colOff>
      <xdr:row>37</xdr:row>
      <xdr:rowOff>154115</xdr:rowOff>
    </xdr:to>
    <xdr:sp macro="" textlink="">
      <xdr:nvSpPr>
        <xdr:cNvPr id="758" name="楕円 757"/>
        <xdr:cNvSpPr/>
      </xdr:nvSpPr>
      <xdr:spPr>
        <a:xfrm>
          <a:off x="19494500" y="63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170642</xdr:rowOff>
    </xdr:from>
    <xdr:ext cx="469744" cy="259045"/>
    <xdr:sp macro="" textlink="">
      <xdr:nvSpPr>
        <xdr:cNvPr id="759" name="テキスト ボックス 758"/>
        <xdr:cNvSpPr txBox="1"/>
      </xdr:nvSpPr>
      <xdr:spPr>
        <a:xfrm>
          <a:off x="19310428" y="617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23597</xdr:rowOff>
    </xdr:from>
    <xdr:to>
      <xdr:col>98</xdr:col>
      <xdr:colOff>38100</xdr:colOff>
      <xdr:row>37</xdr:row>
      <xdr:rowOff>125197</xdr:rowOff>
    </xdr:to>
    <xdr:sp macro="" textlink="">
      <xdr:nvSpPr>
        <xdr:cNvPr id="760" name="楕円 759"/>
        <xdr:cNvSpPr/>
      </xdr:nvSpPr>
      <xdr:spPr>
        <a:xfrm>
          <a:off x="18605500" y="636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141724</xdr:rowOff>
    </xdr:from>
    <xdr:ext cx="469744" cy="259045"/>
    <xdr:sp macro="" textlink="">
      <xdr:nvSpPr>
        <xdr:cNvPr id="761" name="テキスト ボックス 760"/>
        <xdr:cNvSpPr txBox="1"/>
      </xdr:nvSpPr>
      <xdr:spPr>
        <a:xfrm>
          <a:off x="18421428" y="614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40907</xdr:rowOff>
    </xdr:from>
    <xdr:to>
      <xdr:col>116</xdr:col>
      <xdr:colOff>63500</xdr:colOff>
      <xdr:row>59</xdr:row>
      <xdr:rowOff>41859</xdr:rowOff>
    </xdr:to>
    <xdr:cxnSp macro="">
      <xdr:nvCxnSpPr>
        <xdr:cNvPr id="790" name="直線コネクタ 789"/>
        <xdr:cNvCxnSpPr/>
      </xdr:nvCxnSpPr>
      <xdr:spPr>
        <a:xfrm flipV="1">
          <a:off x="21323300" y="10156457"/>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41859</xdr:rowOff>
    </xdr:from>
    <xdr:to>
      <xdr:col>111</xdr:col>
      <xdr:colOff>177800</xdr:colOff>
      <xdr:row>59</xdr:row>
      <xdr:rowOff>42507</xdr:rowOff>
    </xdr:to>
    <xdr:cxnSp macro="">
      <xdr:nvCxnSpPr>
        <xdr:cNvPr id="793" name="直線コネクタ 792"/>
        <xdr:cNvCxnSpPr/>
      </xdr:nvCxnSpPr>
      <xdr:spPr>
        <a:xfrm flipV="1">
          <a:off x="20434300" y="10157409"/>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41326</xdr:rowOff>
    </xdr:from>
    <xdr:to>
      <xdr:col>107</xdr:col>
      <xdr:colOff>50800</xdr:colOff>
      <xdr:row>59</xdr:row>
      <xdr:rowOff>42507</xdr:rowOff>
    </xdr:to>
    <xdr:cxnSp macro="">
      <xdr:nvCxnSpPr>
        <xdr:cNvPr id="796" name="直線コネクタ 795"/>
        <xdr:cNvCxnSpPr/>
      </xdr:nvCxnSpPr>
      <xdr:spPr>
        <a:xfrm>
          <a:off x="19545300" y="10156876"/>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24791</xdr:rowOff>
    </xdr:from>
    <xdr:to>
      <xdr:col>102</xdr:col>
      <xdr:colOff>114300</xdr:colOff>
      <xdr:row>59</xdr:row>
      <xdr:rowOff>41326</xdr:rowOff>
    </xdr:to>
    <xdr:cxnSp macro="">
      <xdr:nvCxnSpPr>
        <xdr:cNvPr id="799" name="直線コネクタ 798"/>
        <xdr:cNvCxnSpPr/>
      </xdr:nvCxnSpPr>
      <xdr:spPr>
        <a:xfrm>
          <a:off x="18656300" y="10140341"/>
          <a:ext cx="8890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161557</xdr:rowOff>
    </xdr:from>
    <xdr:to>
      <xdr:col>116</xdr:col>
      <xdr:colOff>114300</xdr:colOff>
      <xdr:row>59</xdr:row>
      <xdr:rowOff>91707</xdr:rowOff>
    </xdr:to>
    <xdr:sp macro="" textlink="">
      <xdr:nvSpPr>
        <xdr:cNvPr id="809" name="楕円 808"/>
        <xdr:cNvSpPr/>
      </xdr:nvSpPr>
      <xdr:spPr>
        <a:xfrm>
          <a:off x="22110700" y="101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76484</xdr:rowOff>
    </xdr:from>
    <xdr:ext cx="313932" cy="259045"/>
    <xdr:sp macro="" textlink="">
      <xdr:nvSpPr>
        <xdr:cNvPr id="810" name="貸付金該当値テキスト"/>
        <xdr:cNvSpPr txBox="1"/>
      </xdr:nvSpPr>
      <xdr:spPr>
        <a:xfrm>
          <a:off x="22212300" y="10020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162509</xdr:rowOff>
    </xdr:from>
    <xdr:to>
      <xdr:col>112</xdr:col>
      <xdr:colOff>38100</xdr:colOff>
      <xdr:row>59</xdr:row>
      <xdr:rowOff>92659</xdr:rowOff>
    </xdr:to>
    <xdr:sp macro="" textlink="">
      <xdr:nvSpPr>
        <xdr:cNvPr id="811" name="楕円 810"/>
        <xdr:cNvSpPr/>
      </xdr:nvSpPr>
      <xdr:spPr>
        <a:xfrm>
          <a:off x="21272500" y="101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83786</xdr:rowOff>
    </xdr:from>
    <xdr:ext cx="313932" cy="259045"/>
    <xdr:sp macro="" textlink="">
      <xdr:nvSpPr>
        <xdr:cNvPr id="812" name="テキスト ボックス 811"/>
        <xdr:cNvSpPr txBox="1"/>
      </xdr:nvSpPr>
      <xdr:spPr>
        <a:xfrm>
          <a:off x="21166333" y="101993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163157</xdr:rowOff>
    </xdr:from>
    <xdr:to>
      <xdr:col>107</xdr:col>
      <xdr:colOff>101600</xdr:colOff>
      <xdr:row>59</xdr:row>
      <xdr:rowOff>93307</xdr:rowOff>
    </xdr:to>
    <xdr:sp macro="" textlink="">
      <xdr:nvSpPr>
        <xdr:cNvPr id="813" name="楕円 812"/>
        <xdr:cNvSpPr/>
      </xdr:nvSpPr>
      <xdr:spPr>
        <a:xfrm>
          <a:off x="20383500" y="1010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84434</xdr:rowOff>
    </xdr:from>
    <xdr:ext cx="313932" cy="259045"/>
    <xdr:sp macro="" textlink="">
      <xdr:nvSpPr>
        <xdr:cNvPr id="814" name="テキスト ボックス 813"/>
        <xdr:cNvSpPr txBox="1"/>
      </xdr:nvSpPr>
      <xdr:spPr>
        <a:xfrm>
          <a:off x="20277333" y="10199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161976</xdr:rowOff>
    </xdr:from>
    <xdr:to>
      <xdr:col>102</xdr:col>
      <xdr:colOff>165100</xdr:colOff>
      <xdr:row>59</xdr:row>
      <xdr:rowOff>92126</xdr:rowOff>
    </xdr:to>
    <xdr:sp macro="" textlink="">
      <xdr:nvSpPr>
        <xdr:cNvPr id="815" name="楕円 814"/>
        <xdr:cNvSpPr/>
      </xdr:nvSpPr>
      <xdr:spPr>
        <a:xfrm>
          <a:off x="194945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83253</xdr:rowOff>
    </xdr:from>
    <xdr:ext cx="313932" cy="259045"/>
    <xdr:sp macro="" textlink="">
      <xdr:nvSpPr>
        <xdr:cNvPr id="816" name="テキスト ボックス 815"/>
        <xdr:cNvSpPr txBox="1"/>
      </xdr:nvSpPr>
      <xdr:spPr>
        <a:xfrm>
          <a:off x="19388333" y="101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145441</xdr:rowOff>
    </xdr:from>
    <xdr:to>
      <xdr:col>98</xdr:col>
      <xdr:colOff>38100</xdr:colOff>
      <xdr:row>59</xdr:row>
      <xdr:rowOff>75591</xdr:rowOff>
    </xdr:to>
    <xdr:sp macro="" textlink="">
      <xdr:nvSpPr>
        <xdr:cNvPr id="817" name="楕円 816"/>
        <xdr:cNvSpPr/>
      </xdr:nvSpPr>
      <xdr:spPr>
        <a:xfrm>
          <a:off x="18605500" y="100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66718</xdr:rowOff>
    </xdr:from>
    <xdr:ext cx="378565" cy="259045"/>
    <xdr:sp macro="" textlink="">
      <xdr:nvSpPr>
        <xdr:cNvPr id="818" name="テキスト ボックス 817"/>
        <xdr:cNvSpPr txBox="1"/>
      </xdr:nvSpPr>
      <xdr:spPr>
        <a:xfrm>
          <a:off x="18467017" y="10182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39965</xdr:rowOff>
    </xdr:from>
    <xdr:to>
      <xdr:col>116</xdr:col>
      <xdr:colOff>63500</xdr:colOff>
      <xdr:row>75</xdr:row>
      <xdr:rowOff>55771</xdr:rowOff>
    </xdr:to>
    <xdr:cxnSp macro="">
      <xdr:nvCxnSpPr>
        <xdr:cNvPr id="850" name="直線コネクタ 849"/>
        <xdr:cNvCxnSpPr/>
      </xdr:nvCxnSpPr>
      <xdr:spPr>
        <a:xfrm flipV="1">
          <a:off x="21323300" y="12898715"/>
          <a:ext cx="8382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55771</xdr:rowOff>
    </xdr:from>
    <xdr:to>
      <xdr:col>111</xdr:col>
      <xdr:colOff>177800</xdr:colOff>
      <xdr:row>75</xdr:row>
      <xdr:rowOff>80884</xdr:rowOff>
    </xdr:to>
    <xdr:cxnSp macro="">
      <xdr:nvCxnSpPr>
        <xdr:cNvPr id="853" name="直線コネクタ 852"/>
        <xdr:cNvCxnSpPr/>
      </xdr:nvCxnSpPr>
      <xdr:spPr>
        <a:xfrm flipV="1">
          <a:off x="20434300" y="12914521"/>
          <a:ext cx="889000" cy="2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26106</xdr:rowOff>
    </xdr:from>
    <xdr:ext cx="534377" cy="259045"/>
    <xdr:sp macro="" textlink="">
      <xdr:nvSpPr>
        <xdr:cNvPr id="855" name="テキスト ボックス 854"/>
        <xdr:cNvSpPr txBox="1"/>
      </xdr:nvSpPr>
      <xdr:spPr>
        <a:xfrm>
          <a:off x="21056111" y="123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80884</xdr:rowOff>
    </xdr:from>
    <xdr:to>
      <xdr:col>107</xdr:col>
      <xdr:colOff>50800</xdr:colOff>
      <xdr:row>75</xdr:row>
      <xdr:rowOff>124645</xdr:rowOff>
    </xdr:to>
    <xdr:cxnSp macro="">
      <xdr:nvCxnSpPr>
        <xdr:cNvPr id="856" name="直線コネクタ 855"/>
        <xdr:cNvCxnSpPr/>
      </xdr:nvCxnSpPr>
      <xdr:spPr>
        <a:xfrm flipV="1">
          <a:off x="19545300" y="12939634"/>
          <a:ext cx="889000" cy="4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124645</xdr:rowOff>
    </xdr:from>
    <xdr:to>
      <xdr:col>102</xdr:col>
      <xdr:colOff>114300</xdr:colOff>
      <xdr:row>75</xdr:row>
      <xdr:rowOff>136173</xdr:rowOff>
    </xdr:to>
    <xdr:cxnSp macro="">
      <xdr:nvCxnSpPr>
        <xdr:cNvPr id="859" name="直線コネクタ 858"/>
        <xdr:cNvCxnSpPr/>
      </xdr:nvCxnSpPr>
      <xdr:spPr>
        <a:xfrm flipV="1">
          <a:off x="18656300" y="12983395"/>
          <a:ext cx="889000" cy="1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143836</xdr:rowOff>
    </xdr:from>
    <xdr:ext cx="534377" cy="259045"/>
    <xdr:sp macro="" textlink="">
      <xdr:nvSpPr>
        <xdr:cNvPr id="861" name="テキスト ボックス 860"/>
        <xdr:cNvSpPr txBox="1"/>
      </xdr:nvSpPr>
      <xdr:spPr>
        <a:xfrm>
          <a:off x="19278111" y="1231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119735</xdr:rowOff>
    </xdr:from>
    <xdr:ext cx="534377" cy="259045"/>
    <xdr:sp macro="" textlink="">
      <xdr:nvSpPr>
        <xdr:cNvPr id="863" name="テキスト ボックス 862"/>
        <xdr:cNvSpPr txBox="1"/>
      </xdr:nvSpPr>
      <xdr:spPr>
        <a:xfrm>
          <a:off x="18389111" y="122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160615</xdr:rowOff>
    </xdr:from>
    <xdr:to>
      <xdr:col>116</xdr:col>
      <xdr:colOff>114300</xdr:colOff>
      <xdr:row>75</xdr:row>
      <xdr:rowOff>90765</xdr:rowOff>
    </xdr:to>
    <xdr:sp macro="" textlink="">
      <xdr:nvSpPr>
        <xdr:cNvPr id="869" name="楕円 868"/>
        <xdr:cNvSpPr/>
      </xdr:nvSpPr>
      <xdr:spPr>
        <a:xfrm>
          <a:off x="22110700" y="1284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139042</xdr:rowOff>
    </xdr:from>
    <xdr:ext cx="534377" cy="259045"/>
    <xdr:sp macro="" textlink="">
      <xdr:nvSpPr>
        <xdr:cNvPr id="870" name="繰出金該当値テキスト"/>
        <xdr:cNvSpPr txBox="1"/>
      </xdr:nvSpPr>
      <xdr:spPr>
        <a:xfrm>
          <a:off x="22212300" y="1282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4971</xdr:rowOff>
    </xdr:from>
    <xdr:to>
      <xdr:col>112</xdr:col>
      <xdr:colOff>38100</xdr:colOff>
      <xdr:row>75</xdr:row>
      <xdr:rowOff>106571</xdr:rowOff>
    </xdr:to>
    <xdr:sp macro="" textlink="">
      <xdr:nvSpPr>
        <xdr:cNvPr id="871" name="楕円 870"/>
        <xdr:cNvSpPr/>
      </xdr:nvSpPr>
      <xdr:spPr>
        <a:xfrm>
          <a:off x="21272500" y="1286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97698</xdr:rowOff>
    </xdr:from>
    <xdr:ext cx="534377" cy="259045"/>
    <xdr:sp macro="" textlink="">
      <xdr:nvSpPr>
        <xdr:cNvPr id="872" name="テキスト ボックス 871"/>
        <xdr:cNvSpPr txBox="1"/>
      </xdr:nvSpPr>
      <xdr:spPr>
        <a:xfrm>
          <a:off x="21056111" y="1295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30084</xdr:rowOff>
    </xdr:from>
    <xdr:to>
      <xdr:col>107</xdr:col>
      <xdr:colOff>101600</xdr:colOff>
      <xdr:row>75</xdr:row>
      <xdr:rowOff>131684</xdr:rowOff>
    </xdr:to>
    <xdr:sp macro="" textlink="">
      <xdr:nvSpPr>
        <xdr:cNvPr id="873" name="楕円 872"/>
        <xdr:cNvSpPr/>
      </xdr:nvSpPr>
      <xdr:spPr>
        <a:xfrm>
          <a:off x="20383500" y="1288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122812</xdr:rowOff>
    </xdr:from>
    <xdr:ext cx="534377" cy="259045"/>
    <xdr:sp macro="" textlink="">
      <xdr:nvSpPr>
        <xdr:cNvPr id="874" name="テキスト ボックス 873"/>
        <xdr:cNvSpPr txBox="1"/>
      </xdr:nvSpPr>
      <xdr:spPr>
        <a:xfrm>
          <a:off x="20167111" y="1298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73845</xdr:rowOff>
    </xdr:from>
    <xdr:to>
      <xdr:col>102</xdr:col>
      <xdr:colOff>165100</xdr:colOff>
      <xdr:row>76</xdr:row>
      <xdr:rowOff>3995</xdr:rowOff>
    </xdr:to>
    <xdr:sp macro="" textlink="">
      <xdr:nvSpPr>
        <xdr:cNvPr id="875" name="楕円 874"/>
        <xdr:cNvSpPr/>
      </xdr:nvSpPr>
      <xdr:spPr>
        <a:xfrm>
          <a:off x="19494500" y="129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166572</xdr:rowOff>
    </xdr:from>
    <xdr:ext cx="534377" cy="259045"/>
    <xdr:sp macro="" textlink="">
      <xdr:nvSpPr>
        <xdr:cNvPr id="876" name="テキスト ボックス 875"/>
        <xdr:cNvSpPr txBox="1"/>
      </xdr:nvSpPr>
      <xdr:spPr>
        <a:xfrm>
          <a:off x="19278111" y="130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85373</xdr:rowOff>
    </xdr:from>
    <xdr:to>
      <xdr:col>98</xdr:col>
      <xdr:colOff>38100</xdr:colOff>
      <xdr:row>76</xdr:row>
      <xdr:rowOff>15523</xdr:rowOff>
    </xdr:to>
    <xdr:sp macro="" textlink="">
      <xdr:nvSpPr>
        <xdr:cNvPr id="877" name="楕円 876"/>
        <xdr:cNvSpPr/>
      </xdr:nvSpPr>
      <xdr:spPr>
        <a:xfrm>
          <a:off x="18605500" y="1294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6650</xdr:rowOff>
    </xdr:from>
    <xdr:ext cx="534377" cy="259045"/>
    <xdr:sp macro="" textlink="">
      <xdr:nvSpPr>
        <xdr:cNvPr id="878" name="テキスト ボックス 877"/>
        <xdr:cNvSpPr txBox="1"/>
      </xdr:nvSpPr>
      <xdr:spPr>
        <a:xfrm>
          <a:off x="18389111" y="1303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561,589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主な構成項目である人件費は、会計年度任用職員制度の開始により増加しており、類似団体と比較してもコストが高い状況となっている。普通建設事業費は、前年度大規模建設事業を実施したことから、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63,811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大幅に減少し、類似団体と同等のコストとなっている。また、補助費等は新型コロナウイルス感染症として、特別定額給付金の支給や事業者への支援を実施したことにより前年度と比較し、大幅に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90,194
86,378
481.62
52,596,446
50,652,037
1,631,233
25,594,517
49,646,406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155702</xdr:rowOff>
    </xdr:from>
    <xdr:to>
      <xdr:col>24</xdr:col>
      <xdr:colOff>63500</xdr:colOff>
      <xdr:row>36</xdr:row>
      <xdr:rowOff>160274</xdr:rowOff>
    </xdr:to>
    <xdr:cxnSp macro="">
      <xdr:nvCxnSpPr>
        <xdr:cNvPr id="59" name="直線コネクタ 58"/>
        <xdr:cNvCxnSpPr/>
      </xdr:nvCxnSpPr>
      <xdr:spPr>
        <a:xfrm>
          <a:off x="3797300" y="632790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98518</xdr:rowOff>
    </xdr:from>
    <xdr:ext cx="469744" cy="259045"/>
    <xdr:sp macro="" textlink="">
      <xdr:nvSpPr>
        <xdr:cNvPr id="60" name="議会費平均値テキスト"/>
        <xdr:cNvSpPr txBox="1"/>
      </xdr:nvSpPr>
      <xdr:spPr>
        <a:xfrm>
          <a:off x="4686300" y="592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80264</xdr:rowOff>
    </xdr:from>
    <xdr:to>
      <xdr:col>19</xdr:col>
      <xdr:colOff>177800</xdr:colOff>
      <xdr:row>36</xdr:row>
      <xdr:rowOff>155702</xdr:rowOff>
    </xdr:to>
    <xdr:cxnSp macro="">
      <xdr:nvCxnSpPr>
        <xdr:cNvPr id="62" name="直線コネクタ 61"/>
        <xdr:cNvCxnSpPr/>
      </xdr:nvCxnSpPr>
      <xdr:spPr>
        <a:xfrm>
          <a:off x="2908300" y="6252464"/>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116044</xdr:rowOff>
    </xdr:from>
    <xdr:ext cx="469744" cy="259045"/>
    <xdr:sp macro="" textlink="">
      <xdr:nvSpPr>
        <xdr:cNvPr id="64" name="テキスト ボックス 63"/>
        <xdr:cNvSpPr txBox="1"/>
      </xdr:nvSpPr>
      <xdr:spPr>
        <a:xfrm>
          <a:off x="3562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80264</xdr:rowOff>
    </xdr:from>
    <xdr:to>
      <xdr:col>15</xdr:col>
      <xdr:colOff>50800</xdr:colOff>
      <xdr:row>36</xdr:row>
      <xdr:rowOff>101295</xdr:rowOff>
    </xdr:to>
    <xdr:cxnSp macro="">
      <xdr:nvCxnSpPr>
        <xdr:cNvPr id="65" name="直線コネクタ 64"/>
        <xdr:cNvCxnSpPr/>
      </xdr:nvCxnSpPr>
      <xdr:spPr>
        <a:xfrm flipV="1">
          <a:off x="2019300" y="6252464"/>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114673</xdr:rowOff>
    </xdr:from>
    <xdr:ext cx="469744" cy="259045"/>
    <xdr:sp macro="" textlink="">
      <xdr:nvSpPr>
        <xdr:cNvPr id="67" name="テキスト ボックス 66"/>
        <xdr:cNvSpPr txBox="1"/>
      </xdr:nvSpPr>
      <xdr:spPr>
        <a:xfrm>
          <a:off x="2673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67919</xdr:rowOff>
    </xdr:from>
    <xdr:to>
      <xdr:col>10</xdr:col>
      <xdr:colOff>114300</xdr:colOff>
      <xdr:row>36</xdr:row>
      <xdr:rowOff>101295</xdr:rowOff>
    </xdr:to>
    <xdr:cxnSp macro="">
      <xdr:nvCxnSpPr>
        <xdr:cNvPr id="68" name="直線コネクタ 67"/>
        <xdr:cNvCxnSpPr/>
      </xdr:nvCxnSpPr>
      <xdr:spPr>
        <a:xfrm>
          <a:off x="1130300" y="6240119"/>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121073</xdr:rowOff>
    </xdr:from>
    <xdr:ext cx="469744" cy="259045"/>
    <xdr:sp macro="" textlink="">
      <xdr:nvSpPr>
        <xdr:cNvPr id="70" name="テキスト ボックス 69"/>
        <xdr:cNvSpPr txBox="1"/>
      </xdr:nvSpPr>
      <xdr:spPr>
        <a:xfrm>
          <a:off x="1784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60266</xdr:rowOff>
    </xdr:from>
    <xdr:ext cx="469744" cy="259045"/>
    <xdr:sp macro="" textlink="">
      <xdr:nvSpPr>
        <xdr:cNvPr id="72" name="テキスト ボックス 71"/>
        <xdr:cNvSpPr txBox="1"/>
      </xdr:nvSpPr>
      <xdr:spPr>
        <a:xfrm>
          <a:off x="895428" y="57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109474</xdr:rowOff>
    </xdr:from>
    <xdr:to>
      <xdr:col>24</xdr:col>
      <xdr:colOff>114300</xdr:colOff>
      <xdr:row>37</xdr:row>
      <xdr:rowOff>39624</xdr:rowOff>
    </xdr:to>
    <xdr:sp macro="" textlink="">
      <xdr:nvSpPr>
        <xdr:cNvPr id="78" name="楕円 77"/>
        <xdr:cNvSpPr/>
      </xdr:nvSpPr>
      <xdr:spPr>
        <a:xfrm>
          <a:off x="4584700" y="62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87901</xdr:rowOff>
    </xdr:from>
    <xdr:ext cx="469744" cy="259045"/>
    <xdr:sp macro="" textlink="">
      <xdr:nvSpPr>
        <xdr:cNvPr id="79" name="議会費該当値テキスト"/>
        <xdr:cNvSpPr txBox="1"/>
      </xdr:nvSpPr>
      <xdr:spPr>
        <a:xfrm>
          <a:off x="4686300" y="626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104902</xdr:rowOff>
    </xdr:from>
    <xdr:to>
      <xdr:col>20</xdr:col>
      <xdr:colOff>38100</xdr:colOff>
      <xdr:row>37</xdr:row>
      <xdr:rowOff>35052</xdr:rowOff>
    </xdr:to>
    <xdr:sp macro="" textlink="">
      <xdr:nvSpPr>
        <xdr:cNvPr id="80" name="楕円 79"/>
        <xdr:cNvSpPr/>
      </xdr:nvSpPr>
      <xdr:spPr>
        <a:xfrm>
          <a:off x="3746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26179</xdr:rowOff>
    </xdr:from>
    <xdr:ext cx="469744" cy="259045"/>
    <xdr:sp macro="" textlink="">
      <xdr:nvSpPr>
        <xdr:cNvPr id="81" name="テキスト ボックス 80"/>
        <xdr:cNvSpPr txBox="1"/>
      </xdr:nvSpPr>
      <xdr:spPr>
        <a:xfrm>
          <a:off x="3562428" y="636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29464</xdr:rowOff>
    </xdr:from>
    <xdr:to>
      <xdr:col>15</xdr:col>
      <xdr:colOff>101600</xdr:colOff>
      <xdr:row>36</xdr:row>
      <xdr:rowOff>131064</xdr:rowOff>
    </xdr:to>
    <xdr:sp macro="" textlink="">
      <xdr:nvSpPr>
        <xdr:cNvPr id="82" name="楕円 81"/>
        <xdr:cNvSpPr/>
      </xdr:nvSpPr>
      <xdr:spPr>
        <a:xfrm>
          <a:off x="2857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122191</xdr:rowOff>
    </xdr:from>
    <xdr:ext cx="469744" cy="259045"/>
    <xdr:sp macro="" textlink="">
      <xdr:nvSpPr>
        <xdr:cNvPr id="83" name="テキスト ボックス 82"/>
        <xdr:cNvSpPr txBox="1"/>
      </xdr:nvSpPr>
      <xdr:spPr>
        <a:xfrm>
          <a:off x="2673428" y="629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50495</xdr:rowOff>
    </xdr:from>
    <xdr:to>
      <xdr:col>10</xdr:col>
      <xdr:colOff>165100</xdr:colOff>
      <xdr:row>36</xdr:row>
      <xdr:rowOff>152095</xdr:rowOff>
    </xdr:to>
    <xdr:sp macro="" textlink="">
      <xdr:nvSpPr>
        <xdr:cNvPr id="84" name="楕円 83"/>
        <xdr:cNvSpPr/>
      </xdr:nvSpPr>
      <xdr:spPr>
        <a:xfrm>
          <a:off x="1968500" y="62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143222</xdr:rowOff>
    </xdr:from>
    <xdr:ext cx="469744" cy="259045"/>
    <xdr:sp macro="" textlink="">
      <xdr:nvSpPr>
        <xdr:cNvPr id="85" name="テキスト ボックス 84"/>
        <xdr:cNvSpPr txBox="1"/>
      </xdr:nvSpPr>
      <xdr:spPr>
        <a:xfrm>
          <a:off x="1784428" y="631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17119</xdr:rowOff>
    </xdr:from>
    <xdr:to>
      <xdr:col>6</xdr:col>
      <xdr:colOff>38100</xdr:colOff>
      <xdr:row>36</xdr:row>
      <xdr:rowOff>118719</xdr:rowOff>
    </xdr:to>
    <xdr:sp macro="" textlink="">
      <xdr:nvSpPr>
        <xdr:cNvPr id="86" name="楕円 85"/>
        <xdr:cNvSpPr/>
      </xdr:nvSpPr>
      <xdr:spPr>
        <a:xfrm>
          <a:off x="1079500" y="61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109846</xdr:rowOff>
    </xdr:from>
    <xdr:ext cx="469744" cy="259045"/>
    <xdr:sp macro="" textlink="">
      <xdr:nvSpPr>
        <xdr:cNvPr id="87" name="テキスト ボックス 86"/>
        <xdr:cNvSpPr txBox="1"/>
      </xdr:nvSpPr>
      <xdr:spPr>
        <a:xfrm>
          <a:off x="895428" y="62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73006</xdr:rowOff>
    </xdr:from>
    <xdr:to>
      <xdr:col>24</xdr:col>
      <xdr:colOff>63500</xdr:colOff>
      <xdr:row>57</xdr:row>
      <xdr:rowOff>115560</xdr:rowOff>
    </xdr:to>
    <xdr:cxnSp macro="">
      <xdr:nvCxnSpPr>
        <xdr:cNvPr id="116" name="直線コネクタ 115"/>
        <xdr:cNvCxnSpPr/>
      </xdr:nvCxnSpPr>
      <xdr:spPr>
        <a:xfrm flipV="1">
          <a:off x="3797300" y="9502756"/>
          <a:ext cx="838200" cy="38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20571</xdr:rowOff>
    </xdr:from>
    <xdr:ext cx="599010" cy="259045"/>
    <xdr:sp macro="" textlink="">
      <xdr:nvSpPr>
        <xdr:cNvPr id="117" name="総務費平均値テキスト"/>
        <xdr:cNvSpPr txBox="1"/>
      </xdr:nvSpPr>
      <xdr:spPr>
        <a:xfrm>
          <a:off x="4686300" y="9450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84832</xdr:rowOff>
    </xdr:from>
    <xdr:to>
      <xdr:col>19</xdr:col>
      <xdr:colOff>177800</xdr:colOff>
      <xdr:row>57</xdr:row>
      <xdr:rowOff>115560</xdr:rowOff>
    </xdr:to>
    <xdr:cxnSp macro="">
      <xdr:nvCxnSpPr>
        <xdr:cNvPr id="119" name="直線コネクタ 118"/>
        <xdr:cNvCxnSpPr/>
      </xdr:nvCxnSpPr>
      <xdr:spPr>
        <a:xfrm>
          <a:off x="2908300" y="9857482"/>
          <a:ext cx="889000" cy="3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23954</xdr:rowOff>
    </xdr:from>
    <xdr:ext cx="534377" cy="259045"/>
    <xdr:sp macro="" textlink="">
      <xdr:nvSpPr>
        <xdr:cNvPr id="121" name="テキスト ボックス 120"/>
        <xdr:cNvSpPr txBox="1"/>
      </xdr:nvSpPr>
      <xdr:spPr>
        <a:xfrm>
          <a:off x="3530111" y="996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72377</xdr:rowOff>
    </xdr:from>
    <xdr:to>
      <xdr:col>15</xdr:col>
      <xdr:colOff>50800</xdr:colOff>
      <xdr:row>57</xdr:row>
      <xdr:rowOff>84832</xdr:rowOff>
    </xdr:to>
    <xdr:cxnSp macro="">
      <xdr:nvCxnSpPr>
        <xdr:cNvPr id="122" name="直線コネクタ 121"/>
        <xdr:cNvCxnSpPr/>
      </xdr:nvCxnSpPr>
      <xdr:spPr>
        <a:xfrm>
          <a:off x="2019300" y="9845027"/>
          <a:ext cx="889000" cy="1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29280</xdr:rowOff>
    </xdr:from>
    <xdr:ext cx="534377" cy="259045"/>
    <xdr:sp macro="" textlink="">
      <xdr:nvSpPr>
        <xdr:cNvPr id="124" name="テキスト ボックス 123"/>
        <xdr:cNvSpPr txBox="1"/>
      </xdr:nvSpPr>
      <xdr:spPr>
        <a:xfrm>
          <a:off x="2641111" y="997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156258</xdr:rowOff>
    </xdr:from>
    <xdr:to>
      <xdr:col>10</xdr:col>
      <xdr:colOff>114300</xdr:colOff>
      <xdr:row>57</xdr:row>
      <xdr:rowOff>72377</xdr:rowOff>
    </xdr:to>
    <xdr:cxnSp macro="">
      <xdr:nvCxnSpPr>
        <xdr:cNvPr id="125" name="直線コネクタ 124"/>
        <xdr:cNvCxnSpPr/>
      </xdr:nvCxnSpPr>
      <xdr:spPr>
        <a:xfrm>
          <a:off x="1130300" y="9757458"/>
          <a:ext cx="889000" cy="8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50197</xdr:rowOff>
    </xdr:from>
    <xdr:ext cx="534377" cy="259045"/>
    <xdr:sp macro="" textlink="">
      <xdr:nvSpPr>
        <xdr:cNvPr id="127" name="テキスト ボックス 126"/>
        <xdr:cNvSpPr txBox="1"/>
      </xdr:nvSpPr>
      <xdr:spPr>
        <a:xfrm>
          <a:off x="1752111" y="999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28012</xdr:rowOff>
    </xdr:from>
    <xdr:ext cx="534377" cy="259045"/>
    <xdr:sp macro="" textlink="">
      <xdr:nvSpPr>
        <xdr:cNvPr id="129" name="テキスト ボックス 128"/>
        <xdr:cNvSpPr txBox="1"/>
      </xdr:nvSpPr>
      <xdr:spPr>
        <a:xfrm>
          <a:off x="863111" y="997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22206</xdr:rowOff>
    </xdr:from>
    <xdr:to>
      <xdr:col>24</xdr:col>
      <xdr:colOff>114300</xdr:colOff>
      <xdr:row>55</xdr:row>
      <xdr:rowOff>123806</xdr:rowOff>
    </xdr:to>
    <xdr:sp macro="" textlink="">
      <xdr:nvSpPr>
        <xdr:cNvPr id="135" name="楕円 134"/>
        <xdr:cNvSpPr/>
      </xdr:nvSpPr>
      <xdr:spPr>
        <a:xfrm>
          <a:off x="4584700" y="945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45083</xdr:rowOff>
    </xdr:from>
    <xdr:ext cx="599010" cy="259045"/>
    <xdr:sp macro="" textlink="">
      <xdr:nvSpPr>
        <xdr:cNvPr id="136" name="総務費該当値テキスト"/>
        <xdr:cNvSpPr txBox="1"/>
      </xdr:nvSpPr>
      <xdr:spPr>
        <a:xfrm>
          <a:off x="4686300" y="930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64760</xdr:rowOff>
    </xdr:from>
    <xdr:to>
      <xdr:col>20</xdr:col>
      <xdr:colOff>38100</xdr:colOff>
      <xdr:row>57</xdr:row>
      <xdr:rowOff>166360</xdr:rowOff>
    </xdr:to>
    <xdr:sp macro="" textlink="">
      <xdr:nvSpPr>
        <xdr:cNvPr id="137" name="楕円 136"/>
        <xdr:cNvSpPr/>
      </xdr:nvSpPr>
      <xdr:spPr>
        <a:xfrm>
          <a:off x="3746500" y="983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11437</xdr:rowOff>
    </xdr:from>
    <xdr:ext cx="534377" cy="259045"/>
    <xdr:sp macro="" textlink="">
      <xdr:nvSpPr>
        <xdr:cNvPr id="138" name="テキスト ボックス 137"/>
        <xdr:cNvSpPr txBox="1"/>
      </xdr:nvSpPr>
      <xdr:spPr>
        <a:xfrm>
          <a:off x="3530111" y="961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34032</xdr:rowOff>
    </xdr:from>
    <xdr:to>
      <xdr:col>15</xdr:col>
      <xdr:colOff>101600</xdr:colOff>
      <xdr:row>57</xdr:row>
      <xdr:rowOff>135632</xdr:rowOff>
    </xdr:to>
    <xdr:sp macro="" textlink="">
      <xdr:nvSpPr>
        <xdr:cNvPr id="139" name="楕円 138"/>
        <xdr:cNvSpPr/>
      </xdr:nvSpPr>
      <xdr:spPr>
        <a:xfrm>
          <a:off x="2857500" y="980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152159</xdr:rowOff>
    </xdr:from>
    <xdr:ext cx="534377" cy="259045"/>
    <xdr:sp macro="" textlink="">
      <xdr:nvSpPr>
        <xdr:cNvPr id="140" name="テキスト ボックス 139"/>
        <xdr:cNvSpPr txBox="1"/>
      </xdr:nvSpPr>
      <xdr:spPr>
        <a:xfrm>
          <a:off x="2641111" y="958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21577</xdr:rowOff>
    </xdr:from>
    <xdr:to>
      <xdr:col>10</xdr:col>
      <xdr:colOff>165100</xdr:colOff>
      <xdr:row>57</xdr:row>
      <xdr:rowOff>123177</xdr:rowOff>
    </xdr:to>
    <xdr:sp macro="" textlink="">
      <xdr:nvSpPr>
        <xdr:cNvPr id="141" name="楕円 140"/>
        <xdr:cNvSpPr/>
      </xdr:nvSpPr>
      <xdr:spPr>
        <a:xfrm>
          <a:off x="1968500" y="979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139704</xdr:rowOff>
    </xdr:from>
    <xdr:ext cx="534377" cy="259045"/>
    <xdr:sp macro="" textlink="">
      <xdr:nvSpPr>
        <xdr:cNvPr id="142" name="テキスト ボックス 141"/>
        <xdr:cNvSpPr txBox="1"/>
      </xdr:nvSpPr>
      <xdr:spPr>
        <a:xfrm>
          <a:off x="1752111" y="956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105458</xdr:rowOff>
    </xdr:from>
    <xdr:to>
      <xdr:col>6</xdr:col>
      <xdr:colOff>38100</xdr:colOff>
      <xdr:row>57</xdr:row>
      <xdr:rowOff>35608</xdr:rowOff>
    </xdr:to>
    <xdr:sp macro="" textlink="">
      <xdr:nvSpPr>
        <xdr:cNvPr id="143" name="楕円 142"/>
        <xdr:cNvSpPr/>
      </xdr:nvSpPr>
      <xdr:spPr>
        <a:xfrm>
          <a:off x="1079500" y="970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52135</xdr:rowOff>
    </xdr:from>
    <xdr:ext cx="599010" cy="259045"/>
    <xdr:sp macro="" textlink="">
      <xdr:nvSpPr>
        <xdr:cNvPr id="144" name="テキスト ボックス 143"/>
        <xdr:cNvSpPr txBox="1"/>
      </xdr:nvSpPr>
      <xdr:spPr>
        <a:xfrm>
          <a:off x="830795" y="948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141616</xdr:rowOff>
    </xdr:from>
    <xdr:to>
      <xdr:col>24</xdr:col>
      <xdr:colOff>63500</xdr:colOff>
      <xdr:row>75</xdr:row>
      <xdr:rowOff>146558</xdr:rowOff>
    </xdr:to>
    <xdr:cxnSp macro="">
      <xdr:nvCxnSpPr>
        <xdr:cNvPr id="176" name="直線コネクタ 175"/>
        <xdr:cNvCxnSpPr/>
      </xdr:nvCxnSpPr>
      <xdr:spPr>
        <a:xfrm>
          <a:off x="3797300" y="13000366"/>
          <a:ext cx="838200" cy="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99727</xdr:rowOff>
    </xdr:from>
    <xdr:ext cx="599010" cy="259045"/>
    <xdr:sp macro="" textlink="">
      <xdr:nvSpPr>
        <xdr:cNvPr id="177" name="民生費平均値テキスト"/>
        <xdr:cNvSpPr txBox="1"/>
      </xdr:nvSpPr>
      <xdr:spPr>
        <a:xfrm>
          <a:off x="4686300" y="12787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141616</xdr:rowOff>
    </xdr:from>
    <xdr:to>
      <xdr:col>19</xdr:col>
      <xdr:colOff>177800</xdr:colOff>
      <xdr:row>76</xdr:row>
      <xdr:rowOff>86784</xdr:rowOff>
    </xdr:to>
    <xdr:cxnSp macro="">
      <xdr:nvCxnSpPr>
        <xdr:cNvPr id="179" name="直線コネクタ 178"/>
        <xdr:cNvCxnSpPr/>
      </xdr:nvCxnSpPr>
      <xdr:spPr>
        <a:xfrm flipV="1">
          <a:off x="2908300" y="13000366"/>
          <a:ext cx="889000" cy="11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56616</xdr:rowOff>
    </xdr:from>
    <xdr:ext cx="599010" cy="259045"/>
    <xdr:sp macro="" textlink="">
      <xdr:nvSpPr>
        <xdr:cNvPr id="181" name="テキスト ボックス 180"/>
        <xdr:cNvSpPr txBox="1"/>
      </xdr:nvSpPr>
      <xdr:spPr>
        <a:xfrm>
          <a:off x="3497795" y="1308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78609</xdr:rowOff>
    </xdr:from>
    <xdr:to>
      <xdr:col>15</xdr:col>
      <xdr:colOff>50800</xdr:colOff>
      <xdr:row>76</xdr:row>
      <xdr:rowOff>86784</xdr:rowOff>
    </xdr:to>
    <xdr:cxnSp macro="">
      <xdr:nvCxnSpPr>
        <xdr:cNvPr id="182" name="直線コネクタ 181"/>
        <xdr:cNvCxnSpPr/>
      </xdr:nvCxnSpPr>
      <xdr:spPr>
        <a:xfrm>
          <a:off x="2019300" y="13108809"/>
          <a:ext cx="889000" cy="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142823</xdr:rowOff>
    </xdr:from>
    <xdr:ext cx="599010" cy="259045"/>
    <xdr:sp macro="" textlink="">
      <xdr:nvSpPr>
        <xdr:cNvPr id="184" name="テキスト ボックス 183"/>
        <xdr:cNvSpPr txBox="1"/>
      </xdr:nvSpPr>
      <xdr:spPr>
        <a:xfrm>
          <a:off x="2608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78609</xdr:rowOff>
    </xdr:from>
    <xdr:to>
      <xdr:col>10</xdr:col>
      <xdr:colOff>114300</xdr:colOff>
      <xdr:row>76</xdr:row>
      <xdr:rowOff>160437</xdr:rowOff>
    </xdr:to>
    <xdr:cxnSp macro="">
      <xdr:nvCxnSpPr>
        <xdr:cNvPr id="185" name="直線コネクタ 184"/>
        <xdr:cNvCxnSpPr/>
      </xdr:nvCxnSpPr>
      <xdr:spPr>
        <a:xfrm flipV="1">
          <a:off x="1130300" y="13108809"/>
          <a:ext cx="889000" cy="8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120573</xdr:rowOff>
    </xdr:from>
    <xdr:ext cx="599010" cy="259045"/>
    <xdr:sp macro="" textlink="">
      <xdr:nvSpPr>
        <xdr:cNvPr id="187" name="テキスト ボックス 186"/>
        <xdr:cNvSpPr txBox="1"/>
      </xdr:nvSpPr>
      <xdr:spPr>
        <a:xfrm>
          <a:off x="1719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67254</xdr:rowOff>
    </xdr:from>
    <xdr:ext cx="599010" cy="259045"/>
    <xdr:sp macro="" textlink="">
      <xdr:nvSpPr>
        <xdr:cNvPr id="189" name="テキスト ボックス 188"/>
        <xdr:cNvSpPr txBox="1"/>
      </xdr:nvSpPr>
      <xdr:spPr>
        <a:xfrm>
          <a:off x="830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95758</xdr:rowOff>
    </xdr:from>
    <xdr:to>
      <xdr:col>24</xdr:col>
      <xdr:colOff>114300</xdr:colOff>
      <xdr:row>76</xdr:row>
      <xdr:rowOff>25908</xdr:rowOff>
    </xdr:to>
    <xdr:sp macro="" textlink="">
      <xdr:nvSpPr>
        <xdr:cNvPr id="195" name="楕円 194"/>
        <xdr:cNvSpPr/>
      </xdr:nvSpPr>
      <xdr:spPr>
        <a:xfrm>
          <a:off x="4584700" y="1295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74185</xdr:rowOff>
    </xdr:from>
    <xdr:ext cx="599010" cy="259045"/>
    <xdr:sp macro="" textlink="">
      <xdr:nvSpPr>
        <xdr:cNvPr id="196" name="民生費該当値テキスト"/>
        <xdr:cNvSpPr txBox="1"/>
      </xdr:nvSpPr>
      <xdr:spPr>
        <a:xfrm>
          <a:off x="4686300" y="12932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90816</xdr:rowOff>
    </xdr:from>
    <xdr:to>
      <xdr:col>20</xdr:col>
      <xdr:colOff>38100</xdr:colOff>
      <xdr:row>76</xdr:row>
      <xdr:rowOff>20966</xdr:rowOff>
    </xdr:to>
    <xdr:sp macro="" textlink="">
      <xdr:nvSpPr>
        <xdr:cNvPr id="197" name="楕円 196"/>
        <xdr:cNvSpPr/>
      </xdr:nvSpPr>
      <xdr:spPr>
        <a:xfrm>
          <a:off x="3746500" y="1294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37493</xdr:rowOff>
    </xdr:from>
    <xdr:ext cx="599010" cy="259045"/>
    <xdr:sp macro="" textlink="">
      <xdr:nvSpPr>
        <xdr:cNvPr id="198" name="テキスト ボックス 197"/>
        <xdr:cNvSpPr txBox="1"/>
      </xdr:nvSpPr>
      <xdr:spPr>
        <a:xfrm>
          <a:off x="3497795" y="1272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35984</xdr:rowOff>
    </xdr:from>
    <xdr:to>
      <xdr:col>15</xdr:col>
      <xdr:colOff>101600</xdr:colOff>
      <xdr:row>76</xdr:row>
      <xdr:rowOff>137584</xdr:rowOff>
    </xdr:to>
    <xdr:sp macro="" textlink="">
      <xdr:nvSpPr>
        <xdr:cNvPr id="199" name="楕円 198"/>
        <xdr:cNvSpPr/>
      </xdr:nvSpPr>
      <xdr:spPr>
        <a:xfrm>
          <a:off x="2857500" y="1306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128711</xdr:rowOff>
    </xdr:from>
    <xdr:ext cx="599010" cy="259045"/>
    <xdr:sp macro="" textlink="">
      <xdr:nvSpPr>
        <xdr:cNvPr id="200" name="テキスト ボックス 199"/>
        <xdr:cNvSpPr txBox="1"/>
      </xdr:nvSpPr>
      <xdr:spPr>
        <a:xfrm>
          <a:off x="2608795" y="1315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27809</xdr:rowOff>
    </xdr:from>
    <xdr:to>
      <xdr:col>10</xdr:col>
      <xdr:colOff>165100</xdr:colOff>
      <xdr:row>76</xdr:row>
      <xdr:rowOff>129409</xdr:rowOff>
    </xdr:to>
    <xdr:sp macro="" textlink="">
      <xdr:nvSpPr>
        <xdr:cNvPr id="201" name="楕円 200"/>
        <xdr:cNvSpPr/>
      </xdr:nvSpPr>
      <xdr:spPr>
        <a:xfrm>
          <a:off x="1968500" y="1305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120536</xdr:rowOff>
    </xdr:from>
    <xdr:ext cx="599010" cy="259045"/>
    <xdr:sp macro="" textlink="">
      <xdr:nvSpPr>
        <xdr:cNvPr id="202" name="テキスト ボックス 201"/>
        <xdr:cNvSpPr txBox="1"/>
      </xdr:nvSpPr>
      <xdr:spPr>
        <a:xfrm>
          <a:off x="1719795" y="13150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109637</xdr:rowOff>
    </xdr:from>
    <xdr:to>
      <xdr:col>6</xdr:col>
      <xdr:colOff>38100</xdr:colOff>
      <xdr:row>77</xdr:row>
      <xdr:rowOff>39787</xdr:rowOff>
    </xdr:to>
    <xdr:sp macro="" textlink="">
      <xdr:nvSpPr>
        <xdr:cNvPr id="203" name="楕円 202"/>
        <xdr:cNvSpPr/>
      </xdr:nvSpPr>
      <xdr:spPr>
        <a:xfrm>
          <a:off x="1079500" y="1313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30914</xdr:rowOff>
    </xdr:from>
    <xdr:ext cx="599010" cy="259045"/>
    <xdr:sp macro="" textlink="">
      <xdr:nvSpPr>
        <xdr:cNvPr id="204" name="テキスト ボックス 203"/>
        <xdr:cNvSpPr txBox="1"/>
      </xdr:nvSpPr>
      <xdr:spPr>
        <a:xfrm>
          <a:off x="830795" y="13232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95870</xdr:rowOff>
    </xdr:from>
    <xdr:to>
      <xdr:col>24</xdr:col>
      <xdr:colOff>63500</xdr:colOff>
      <xdr:row>97</xdr:row>
      <xdr:rowOff>110683</xdr:rowOff>
    </xdr:to>
    <xdr:cxnSp macro="">
      <xdr:nvCxnSpPr>
        <xdr:cNvPr id="233" name="直線コネクタ 232"/>
        <xdr:cNvCxnSpPr/>
      </xdr:nvCxnSpPr>
      <xdr:spPr>
        <a:xfrm flipV="1">
          <a:off x="3797300" y="16726520"/>
          <a:ext cx="83820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28041</xdr:rowOff>
    </xdr:from>
    <xdr:ext cx="534377" cy="259045"/>
    <xdr:sp macro="" textlink="">
      <xdr:nvSpPr>
        <xdr:cNvPr id="234" name="衛生費平均値テキスト"/>
        <xdr:cNvSpPr txBox="1"/>
      </xdr:nvSpPr>
      <xdr:spPr>
        <a:xfrm>
          <a:off x="4686300" y="16487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98422</xdr:rowOff>
    </xdr:from>
    <xdr:to>
      <xdr:col>19</xdr:col>
      <xdr:colOff>177800</xdr:colOff>
      <xdr:row>97</xdr:row>
      <xdr:rowOff>110683</xdr:rowOff>
    </xdr:to>
    <xdr:cxnSp macro="">
      <xdr:nvCxnSpPr>
        <xdr:cNvPr id="236" name="直線コネクタ 235"/>
        <xdr:cNvCxnSpPr/>
      </xdr:nvCxnSpPr>
      <xdr:spPr>
        <a:xfrm>
          <a:off x="2908300" y="16729072"/>
          <a:ext cx="889000" cy="1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162968</xdr:rowOff>
    </xdr:from>
    <xdr:ext cx="534377" cy="259045"/>
    <xdr:sp macro="" textlink="">
      <xdr:nvSpPr>
        <xdr:cNvPr id="238" name="テキスト ボックス 237"/>
        <xdr:cNvSpPr txBox="1"/>
      </xdr:nvSpPr>
      <xdr:spPr>
        <a:xfrm>
          <a:off x="3530111" y="16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81026</xdr:rowOff>
    </xdr:from>
    <xdr:to>
      <xdr:col>15</xdr:col>
      <xdr:colOff>50800</xdr:colOff>
      <xdr:row>97</xdr:row>
      <xdr:rowOff>98422</xdr:rowOff>
    </xdr:to>
    <xdr:cxnSp macro="">
      <xdr:nvCxnSpPr>
        <xdr:cNvPr id="239" name="直線コネクタ 238"/>
        <xdr:cNvCxnSpPr/>
      </xdr:nvCxnSpPr>
      <xdr:spPr>
        <a:xfrm>
          <a:off x="2019300" y="16711676"/>
          <a:ext cx="889000" cy="1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140516</xdr:rowOff>
    </xdr:from>
    <xdr:ext cx="534377" cy="259045"/>
    <xdr:sp macro="" textlink="">
      <xdr:nvSpPr>
        <xdr:cNvPr id="241" name="テキスト ボックス 240"/>
        <xdr:cNvSpPr txBox="1"/>
      </xdr:nvSpPr>
      <xdr:spPr>
        <a:xfrm>
          <a:off x="2641111" y="1677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75181</xdr:rowOff>
    </xdr:from>
    <xdr:to>
      <xdr:col>10</xdr:col>
      <xdr:colOff>114300</xdr:colOff>
      <xdr:row>97</xdr:row>
      <xdr:rowOff>81026</xdr:rowOff>
    </xdr:to>
    <xdr:cxnSp macro="">
      <xdr:nvCxnSpPr>
        <xdr:cNvPr id="242" name="直線コネクタ 241"/>
        <xdr:cNvCxnSpPr/>
      </xdr:nvCxnSpPr>
      <xdr:spPr>
        <a:xfrm>
          <a:off x="1130300" y="16705831"/>
          <a:ext cx="889000" cy="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157966</xdr:rowOff>
    </xdr:from>
    <xdr:ext cx="534377" cy="259045"/>
    <xdr:sp macro="" textlink="">
      <xdr:nvSpPr>
        <xdr:cNvPr id="244" name="テキスト ボックス 243"/>
        <xdr:cNvSpPr txBox="1"/>
      </xdr:nvSpPr>
      <xdr:spPr>
        <a:xfrm>
          <a:off x="1752111" y="1678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155650</xdr:rowOff>
    </xdr:from>
    <xdr:ext cx="534377" cy="259045"/>
    <xdr:sp macro="" textlink="">
      <xdr:nvSpPr>
        <xdr:cNvPr id="246" name="テキスト ボックス 245"/>
        <xdr:cNvSpPr txBox="1"/>
      </xdr:nvSpPr>
      <xdr:spPr>
        <a:xfrm>
          <a:off x="863111" y="167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45070</xdr:rowOff>
    </xdr:from>
    <xdr:to>
      <xdr:col>24</xdr:col>
      <xdr:colOff>114300</xdr:colOff>
      <xdr:row>97</xdr:row>
      <xdr:rowOff>146670</xdr:rowOff>
    </xdr:to>
    <xdr:sp macro="" textlink="">
      <xdr:nvSpPr>
        <xdr:cNvPr id="252" name="楕円 251"/>
        <xdr:cNvSpPr/>
      </xdr:nvSpPr>
      <xdr:spPr>
        <a:xfrm>
          <a:off x="4584700" y="1667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23497</xdr:rowOff>
    </xdr:from>
    <xdr:ext cx="534377" cy="259045"/>
    <xdr:sp macro="" textlink="">
      <xdr:nvSpPr>
        <xdr:cNvPr id="253" name="衛生費該当値テキスト"/>
        <xdr:cNvSpPr txBox="1"/>
      </xdr:nvSpPr>
      <xdr:spPr>
        <a:xfrm>
          <a:off x="4686300" y="166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59883</xdr:rowOff>
    </xdr:from>
    <xdr:to>
      <xdr:col>20</xdr:col>
      <xdr:colOff>38100</xdr:colOff>
      <xdr:row>97</xdr:row>
      <xdr:rowOff>161483</xdr:rowOff>
    </xdr:to>
    <xdr:sp macro="" textlink="">
      <xdr:nvSpPr>
        <xdr:cNvPr id="254" name="楕円 253"/>
        <xdr:cNvSpPr/>
      </xdr:nvSpPr>
      <xdr:spPr>
        <a:xfrm>
          <a:off x="3746500" y="1669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152610</xdr:rowOff>
    </xdr:from>
    <xdr:ext cx="534377" cy="259045"/>
    <xdr:sp macro="" textlink="">
      <xdr:nvSpPr>
        <xdr:cNvPr id="255" name="テキスト ボックス 254"/>
        <xdr:cNvSpPr txBox="1"/>
      </xdr:nvSpPr>
      <xdr:spPr>
        <a:xfrm>
          <a:off x="3530111" y="1678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47622</xdr:rowOff>
    </xdr:from>
    <xdr:to>
      <xdr:col>15</xdr:col>
      <xdr:colOff>101600</xdr:colOff>
      <xdr:row>97</xdr:row>
      <xdr:rowOff>149222</xdr:rowOff>
    </xdr:to>
    <xdr:sp macro="" textlink="">
      <xdr:nvSpPr>
        <xdr:cNvPr id="256" name="楕円 255"/>
        <xdr:cNvSpPr/>
      </xdr:nvSpPr>
      <xdr:spPr>
        <a:xfrm>
          <a:off x="2857500" y="1667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165749</xdr:rowOff>
    </xdr:from>
    <xdr:ext cx="534377" cy="259045"/>
    <xdr:sp macro="" textlink="">
      <xdr:nvSpPr>
        <xdr:cNvPr id="257" name="テキスト ボックス 256"/>
        <xdr:cNvSpPr txBox="1"/>
      </xdr:nvSpPr>
      <xdr:spPr>
        <a:xfrm>
          <a:off x="2641111" y="1645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30226</xdr:rowOff>
    </xdr:from>
    <xdr:to>
      <xdr:col>10</xdr:col>
      <xdr:colOff>165100</xdr:colOff>
      <xdr:row>97</xdr:row>
      <xdr:rowOff>131826</xdr:rowOff>
    </xdr:to>
    <xdr:sp macro="" textlink="">
      <xdr:nvSpPr>
        <xdr:cNvPr id="258" name="楕円 257"/>
        <xdr:cNvSpPr/>
      </xdr:nvSpPr>
      <xdr:spPr>
        <a:xfrm>
          <a:off x="1968500" y="1666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148353</xdr:rowOff>
    </xdr:from>
    <xdr:ext cx="534377" cy="259045"/>
    <xdr:sp macro="" textlink="">
      <xdr:nvSpPr>
        <xdr:cNvPr id="259" name="テキスト ボックス 258"/>
        <xdr:cNvSpPr txBox="1"/>
      </xdr:nvSpPr>
      <xdr:spPr>
        <a:xfrm>
          <a:off x="1752111" y="164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24381</xdr:rowOff>
    </xdr:from>
    <xdr:to>
      <xdr:col>6</xdr:col>
      <xdr:colOff>38100</xdr:colOff>
      <xdr:row>97</xdr:row>
      <xdr:rowOff>125981</xdr:rowOff>
    </xdr:to>
    <xdr:sp macro="" textlink="">
      <xdr:nvSpPr>
        <xdr:cNvPr id="260" name="楕円 259"/>
        <xdr:cNvSpPr/>
      </xdr:nvSpPr>
      <xdr:spPr>
        <a:xfrm>
          <a:off x="1079500" y="1665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142508</xdr:rowOff>
    </xdr:from>
    <xdr:ext cx="534377" cy="259045"/>
    <xdr:sp macro="" textlink="">
      <xdr:nvSpPr>
        <xdr:cNvPr id="261" name="テキスト ボックス 260"/>
        <xdr:cNvSpPr txBox="1"/>
      </xdr:nvSpPr>
      <xdr:spPr>
        <a:xfrm>
          <a:off x="863111" y="164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125241</xdr:rowOff>
    </xdr:from>
    <xdr:to>
      <xdr:col>55</xdr:col>
      <xdr:colOff>0</xdr:colOff>
      <xdr:row>37</xdr:row>
      <xdr:rowOff>139700</xdr:rowOff>
    </xdr:to>
    <xdr:cxnSp macro="">
      <xdr:nvCxnSpPr>
        <xdr:cNvPr id="286" name="直線コネクタ 285"/>
        <xdr:cNvCxnSpPr/>
      </xdr:nvCxnSpPr>
      <xdr:spPr>
        <a:xfrm>
          <a:off x="9639300" y="6468891"/>
          <a:ext cx="838200" cy="1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125241</xdr:rowOff>
    </xdr:from>
    <xdr:to>
      <xdr:col>50</xdr:col>
      <xdr:colOff>114300</xdr:colOff>
      <xdr:row>37</xdr:row>
      <xdr:rowOff>140329</xdr:rowOff>
    </xdr:to>
    <xdr:cxnSp macro="">
      <xdr:nvCxnSpPr>
        <xdr:cNvPr id="289" name="直線コネクタ 288"/>
        <xdr:cNvCxnSpPr/>
      </xdr:nvCxnSpPr>
      <xdr:spPr>
        <a:xfrm flipV="1">
          <a:off x="8750300" y="6468891"/>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14774</xdr:rowOff>
    </xdr:from>
    <xdr:ext cx="469744" cy="259045"/>
    <xdr:sp macro="" textlink="">
      <xdr:nvSpPr>
        <xdr:cNvPr id="291" name="テキスト ボックス 290"/>
        <xdr:cNvSpPr txBox="1"/>
      </xdr:nvSpPr>
      <xdr:spPr>
        <a:xfrm>
          <a:off x="9404428" y="61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140329</xdr:rowOff>
    </xdr:from>
    <xdr:to>
      <xdr:col>45</xdr:col>
      <xdr:colOff>177800</xdr:colOff>
      <xdr:row>37</xdr:row>
      <xdr:rowOff>141357</xdr:rowOff>
    </xdr:to>
    <xdr:cxnSp macro="">
      <xdr:nvCxnSpPr>
        <xdr:cNvPr id="292" name="直線コネクタ 291"/>
        <xdr:cNvCxnSpPr/>
      </xdr:nvCxnSpPr>
      <xdr:spPr>
        <a:xfrm flipV="1">
          <a:off x="7861300" y="6483979"/>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10488</xdr:rowOff>
    </xdr:from>
    <xdr:ext cx="469744" cy="259045"/>
    <xdr:sp macro="" textlink="">
      <xdr:nvSpPr>
        <xdr:cNvPr id="294" name="テキスト ボックス 293"/>
        <xdr:cNvSpPr txBox="1"/>
      </xdr:nvSpPr>
      <xdr:spPr>
        <a:xfrm>
          <a:off x="8515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141357</xdr:rowOff>
    </xdr:from>
    <xdr:to>
      <xdr:col>41</xdr:col>
      <xdr:colOff>50800</xdr:colOff>
      <xdr:row>37</xdr:row>
      <xdr:rowOff>142958</xdr:rowOff>
    </xdr:to>
    <xdr:cxnSp macro="">
      <xdr:nvCxnSpPr>
        <xdr:cNvPr id="295" name="直線コネクタ 294"/>
        <xdr:cNvCxnSpPr/>
      </xdr:nvCxnSpPr>
      <xdr:spPr>
        <a:xfrm flipV="1">
          <a:off x="6972300" y="6485007"/>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9288</xdr:rowOff>
    </xdr:from>
    <xdr:ext cx="469744" cy="259045"/>
    <xdr:sp macro="" textlink="">
      <xdr:nvSpPr>
        <xdr:cNvPr id="297" name="テキスト ボックス 296"/>
        <xdr:cNvSpPr txBox="1"/>
      </xdr:nvSpPr>
      <xdr:spPr>
        <a:xfrm>
          <a:off x="7626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1973</xdr:rowOff>
    </xdr:from>
    <xdr:ext cx="469744" cy="259045"/>
    <xdr:sp macro="" textlink="">
      <xdr:nvSpPr>
        <xdr:cNvPr id="299" name="テキスト ボックス 298"/>
        <xdr:cNvSpPr txBox="1"/>
      </xdr:nvSpPr>
      <xdr:spPr>
        <a:xfrm>
          <a:off x="6737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88900</xdr:rowOff>
    </xdr:from>
    <xdr:to>
      <xdr:col>55</xdr:col>
      <xdr:colOff>50800</xdr:colOff>
      <xdr:row>38</xdr:row>
      <xdr:rowOff>19050</xdr:rowOff>
    </xdr:to>
    <xdr:sp macro="" textlink="">
      <xdr:nvSpPr>
        <xdr:cNvPr id="305" name="楕円 304"/>
        <xdr:cNvSpPr/>
      </xdr:nvSpPr>
      <xdr:spPr>
        <a:xfrm>
          <a:off x="10426700" y="64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53840</xdr:rowOff>
    </xdr:from>
    <xdr:ext cx="469744" cy="259045"/>
    <xdr:sp macro="" textlink="">
      <xdr:nvSpPr>
        <xdr:cNvPr id="306" name="労働費該当値テキスト"/>
        <xdr:cNvSpPr txBox="1"/>
      </xdr:nvSpPr>
      <xdr:spPr>
        <a:xfrm>
          <a:off x="10528300" y="639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74441</xdr:rowOff>
    </xdr:from>
    <xdr:to>
      <xdr:col>50</xdr:col>
      <xdr:colOff>165100</xdr:colOff>
      <xdr:row>38</xdr:row>
      <xdr:rowOff>4591</xdr:rowOff>
    </xdr:to>
    <xdr:sp macro="" textlink="">
      <xdr:nvSpPr>
        <xdr:cNvPr id="307" name="楕円 306"/>
        <xdr:cNvSpPr/>
      </xdr:nvSpPr>
      <xdr:spPr>
        <a:xfrm>
          <a:off x="9588500" y="641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167168</xdr:rowOff>
    </xdr:from>
    <xdr:ext cx="469744" cy="259045"/>
    <xdr:sp macro="" textlink="">
      <xdr:nvSpPr>
        <xdr:cNvPr id="308" name="テキスト ボックス 307"/>
        <xdr:cNvSpPr txBox="1"/>
      </xdr:nvSpPr>
      <xdr:spPr>
        <a:xfrm>
          <a:off x="9404428" y="651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89529</xdr:rowOff>
    </xdr:from>
    <xdr:to>
      <xdr:col>46</xdr:col>
      <xdr:colOff>38100</xdr:colOff>
      <xdr:row>38</xdr:row>
      <xdr:rowOff>19679</xdr:rowOff>
    </xdr:to>
    <xdr:sp macro="" textlink="">
      <xdr:nvSpPr>
        <xdr:cNvPr id="309" name="楕円 308"/>
        <xdr:cNvSpPr/>
      </xdr:nvSpPr>
      <xdr:spPr>
        <a:xfrm>
          <a:off x="8699500" y="64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10806</xdr:rowOff>
    </xdr:from>
    <xdr:ext cx="378565" cy="259045"/>
    <xdr:sp macro="" textlink="">
      <xdr:nvSpPr>
        <xdr:cNvPr id="310" name="テキスト ボックス 309"/>
        <xdr:cNvSpPr txBox="1"/>
      </xdr:nvSpPr>
      <xdr:spPr>
        <a:xfrm>
          <a:off x="8561017" y="6525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90557</xdr:rowOff>
    </xdr:from>
    <xdr:to>
      <xdr:col>41</xdr:col>
      <xdr:colOff>101600</xdr:colOff>
      <xdr:row>38</xdr:row>
      <xdr:rowOff>20707</xdr:rowOff>
    </xdr:to>
    <xdr:sp macro="" textlink="">
      <xdr:nvSpPr>
        <xdr:cNvPr id="311" name="楕円 310"/>
        <xdr:cNvSpPr/>
      </xdr:nvSpPr>
      <xdr:spPr>
        <a:xfrm>
          <a:off x="7810500" y="643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11834</xdr:rowOff>
    </xdr:from>
    <xdr:ext cx="378565" cy="259045"/>
    <xdr:sp macro="" textlink="">
      <xdr:nvSpPr>
        <xdr:cNvPr id="312" name="テキスト ボックス 311"/>
        <xdr:cNvSpPr txBox="1"/>
      </xdr:nvSpPr>
      <xdr:spPr>
        <a:xfrm>
          <a:off x="7672017" y="6526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92158</xdr:rowOff>
    </xdr:from>
    <xdr:to>
      <xdr:col>36</xdr:col>
      <xdr:colOff>165100</xdr:colOff>
      <xdr:row>38</xdr:row>
      <xdr:rowOff>22307</xdr:rowOff>
    </xdr:to>
    <xdr:sp macro="" textlink="">
      <xdr:nvSpPr>
        <xdr:cNvPr id="313" name="楕円 312"/>
        <xdr:cNvSpPr/>
      </xdr:nvSpPr>
      <xdr:spPr>
        <a:xfrm>
          <a:off x="6921500" y="64358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13434</xdr:rowOff>
    </xdr:from>
    <xdr:ext cx="378565" cy="259045"/>
    <xdr:sp macro="" textlink="">
      <xdr:nvSpPr>
        <xdr:cNvPr id="314" name="テキスト ボックス 313"/>
        <xdr:cNvSpPr txBox="1"/>
      </xdr:nvSpPr>
      <xdr:spPr>
        <a:xfrm>
          <a:off x="6783017" y="6528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156635</xdr:rowOff>
    </xdr:from>
    <xdr:to>
      <xdr:col>55</xdr:col>
      <xdr:colOff>0</xdr:colOff>
      <xdr:row>57</xdr:row>
      <xdr:rowOff>162514</xdr:rowOff>
    </xdr:to>
    <xdr:cxnSp macro="">
      <xdr:nvCxnSpPr>
        <xdr:cNvPr id="341" name="直線コネクタ 340"/>
        <xdr:cNvCxnSpPr/>
      </xdr:nvCxnSpPr>
      <xdr:spPr>
        <a:xfrm flipV="1">
          <a:off x="9639300" y="9929285"/>
          <a:ext cx="8382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122502</xdr:rowOff>
    </xdr:from>
    <xdr:ext cx="534377" cy="259045"/>
    <xdr:sp macro="" textlink="">
      <xdr:nvSpPr>
        <xdr:cNvPr id="342" name="農林水産業費平均値テキスト"/>
        <xdr:cNvSpPr txBox="1"/>
      </xdr:nvSpPr>
      <xdr:spPr>
        <a:xfrm>
          <a:off x="10528300" y="989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162514</xdr:rowOff>
    </xdr:from>
    <xdr:to>
      <xdr:col>50</xdr:col>
      <xdr:colOff>114300</xdr:colOff>
      <xdr:row>57</xdr:row>
      <xdr:rowOff>165961</xdr:rowOff>
    </xdr:to>
    <xdr:cxnSp macro="">
      <xdr:nvCxnSpPr>
        <xdr:cNvPr id="344" name="直線コネクタ 343"/>
        <xdr:cNvCxnSpPr/>
      </xdr:nvCxnSpPr>
      <xdr:spPr>
        <a:xfrm flipV="1">
          <a:off x="8750300" y="993516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57616</xdr:rowOff>
    </xdr:from>
    <xdr:ext cx="534377" cy="259045"/>
    <xdr:sp macro="" textlink="">
      <xdr:nvSpPr>
        <xdr:cNvPr id="346" name="テキスト ボックス 345"/>
        <xdr:cNvSpPr txBox="1"/>
      </xdr:nvSpPr>
      <xdr:spPr>
        <a:xfrm>
          <a:off x="9372111" y="1000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138640</xdr:rowOff>
    </xdr:from>
    <xdr:to>
      <xdr:col>45</xdr:col>
      <xdr:colOff>177800</xdr:colOff>
      <xdr:row>57</xdr:row>
      <xdr:rowOff>165961</xdr:rowOff>
    </xdr:to>
    <xdr:cxnSp macro="">
      <xdr:nvCxnSpPr>
        <xdr:cNvPr id="347" name="直線コネクタ 346"/>
        <xdr:cNvCxnSpPr/>
      </xdr:nvCxnSpPr>
      <xdr:spPr>
        <a:xfrm>
          <a:off x="7861300" y="9911290"/>
          <a:ext cx="889000" cy="2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64740</xdr:rowOff>
    </xdr:from>
    <xdr:ext cx="534377" cy="259045"/>
    <xdr:sp macro="" textlink="">
      <xdr:nvSpPr>
        <xdr:cNvPr id="349" name="テキスト ボックス 348"/>
        <xdr:cNvSpPr txBox="1"/>
      </xdr:nvSpPr>
      <xdr:spPr>
        <a:xfrm>
          <a:off x="8483111" y="1000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138640</xdr:rowOff>
    </xdr:from>
    <xdr:to>
      <xdr:col>41</xdr:col>
      <xdr:colOff>50800</xdr:colOff>
      <xdr:row>57</xdr:row>
      <xdr:rowOff>145735</xdr:rowOff>
    </xdr:to>
    <xdr:cxnSp macro="">
      <xdr:nvCxnSpPr>
        <xdr:cNvPr id="350" name="直線コネクタ 349"/>
        <xdr:cNvCxnSpPr/>
      </xdr:nvCxnSpPr>
      <xdr:spPr>
        <a:xfrm flipV="1">
          <a:off x="6972300" y="9911290"/>
          <a:ext cx="889000" cy="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66732</xdr:rowOff>
    </xdr:from>
    <xdr:ext cx="534377" cy="259045"/>
    <xdr:sp macro="" textlink="">
      <xdr:nvSpPr>
        <xdr:cNvPr id="352" name="テキスト ボックス 351"/>
        <xdr:cNvSpPr txBox="1"/>
      </xdr:nvSpPr>
      <xdr:spPr>
        <a:xfrm>
          <a:off x="7594111" y="1001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64063</xdr:rowOff>
    </xdr:from>
    <xdr:ext cx="534377" cy="259045"/>
    <xdr:sp macro="" textlink="">
      <xdr:nvSpPr>
        <xdr:cNvPr id="354" name="テキスト ボックス 353"/>
        <xdr:cNvSpPr txBox="1"/>
      </xdr:nvSpPr>
      <xdr:spPr>
        <a:xfrm>
          <a:off x="6705111" y="100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105835</xdr:rowOff>
    </xdr:from>
    <xdr:to>
      <xdr:col>55</xdr:col>
      <xdr:colOff>50800</xdr:colOff>
      <xdr:row>58</xdr:row>
      <xdr:rowOff>35985</xdr:rowOff>
    </xdr:to>
    <xdr:sp macro="" textlink="">
      <xdr:nvSpPr>
        <xdr:cNvPr id="360" name="楕円 359"/>
        <xdr:cNvSpPr/>
      </xdr:nvSpPr>
      <xdr:spPr>
        <a:xfrm>
          <a:off x="10426700" y="98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128712</xdr:rowOff>
    </xdr:from>
    <xdr:ext cx="534377" cy="259045"/>
    <xdr:sp macro="" textlink="">
      <xdr:nvSpPr>
        <xdr:cNvPr id="361" name="農林水産業費該当値テキスト"/>
        <xdr:cNvSpPr txBox="1"/>
      </xdr:nvSpPr>
      <xdr:spPr>
        <a:xfrm>
          <a:off x="10528300" y="972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111714</xdr:rowOff>
    </xdr:from>
    <xdr:to>
      <xdr:col>50</xdr:col>
      <xdr:colOff>165100</xdr:colOff>
      <xdr:row>58</xdr:row>
      <xdr:rowOff>41864</xdr:rowOff>
    </xdr:to>
    <xdr:sp macro="" textlink="">
      <xdr:nvSpPr>
        <xdr:cNvPr id="362" name="楕円 361"/>
        <xdr:cNvSpPr/>
      </xdr:nvSpPr>
      <xdr:spPr>
        <a:xfrm>
          <a:off x="9588500" y="98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58391</xdr:rowOff>
    </xdr:from>
    <xdr:ext cx="534377" cy="259045"/>
    <xdr:sp macro="" textlink="">
      <xdr:nvSpPr>
        <xdr:cNvPr id="363" name="テキスト ボックス 362"/>
        <xdr:cNvSpPr txBox="1"/>
      </xdr:nvSpPr>
      <xdr:spPr>
        <a:xfrm>
          <a:off x="9372111" y="96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115161</xdr:rowOff>
    </xdr:from>
    <xdr:to>
      <xdr:col>46</xdr:col>
      <xdr:colOff>38100</xdr:colOff>
      <xdr:row>58</xdr:row>
      <xdr:rowOff>45311</xdr:rowOff>
    </xdr:to>
    <xdr:sp macro="" textlink="">
      <xdr:nvSpPr>
        <xdr:cNvPr id="364" name="楕円 363"/>
        <xdr:cNvSpPr/>
      </xdr:nvSpPr>
      <xdr:spPr>
        <a:xfrm>
          <a:off x="8699500" y="988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61838</xdr:rowOff>
    </xdr:from>
    <xdr:ext cx="534377" cy="259045"/>
    <xdr:sp macro="" textlink="">
      <xdr:nvSpPr>
        <xdr:cNvPr id="365" name="テキスト ボックス 364"/>
        <xdr:cNvSpPr txBox="1"/>
      </xdr:nvSpPr>
      <xdr:spPr>
        <a:xfrm>
          <a:off x="8483111" y="966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87840</xdr:rowOff>
    </xdr:from>
    <xdr:to>
      <xdr:col>41</xdr:col>
      <xdr:colOff>101600</xdr:colOff>
      <xdr:row>58</xdr:row>
      <xdr:rowOff>17990</xdr:rowOff>
    </xdr:to>
    <xdr:sp macro="" textlink="">
      <xdr:nvSpPr>
        <xdr:cNvPr id="366" name="楕円 365"/>
        <xdr:cNvSpPr/>
      </xdr:nvSpPr>
      <xdr:spPr>
        <a:xfrm>
          <a:off x="7810500" y="98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34517</xdr:rowOff>
    </xdr:from>
    <xdr:ext cx="534377" cy="259045"/>
    <xdr:sp macro="" textlink="">
      <xdr:nvSpPr>
        <xdr:cNvPr id="367" name="テキスト ボックス 366"/>
        <xdr:cNvSpPr txBox="1"/>
      </xdr:nvSpPr>
      <xdr:spPr>
        <a:xfrm>
          <a:off x="7594111" y="96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94935</xdr:rowOff>
    </xdr:from>
    <xdr:to>
      <xdr:col>36</xdr:col>
      <xdr:colOff>165100</xdr:colOff>
      <xdr:row>58</xdr:row>
      <xdr:rowOff>25085</xdr:rowOff>
    </xdr:to>
    <xdr:sp macro="" textlink="">
      <xdr:nvSpPr>
        <xdr:cNvPr id="368" name="楕円 367"/>
        <xdr:cNvSpPr/>
      </xdr:nvSpPr>
      <xdr:spPr>
        <a:xfrm>
          <a:off x="6921500" y="986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41612</xdr:rowOff>
    </xdr:from>
    <xdr:ext cx="534377" cy="259045"/>
    <xdr:sp macro="" textlink="">
      <xdr:nvSpPr>
        <xdr:cNvPr id="369" name="テキスト ボックス 368"/>
        <xdr:cNvSpPr txBox="1"/>
      </xdr:nvSpPr>
      <xdr:spPr>
        <a:xfrm>
          <a:off x="6705111" y="964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13376</xdr:rowOff>
    </xdr:from>
    <xdr:to>
      <xdr:col>55</xdr:col>
      <xdr:colOff>0</xdr:colOff>
      <xdr:row>77</xdr:row>
      <xdr:rowOff>33150</xdr:rowOff>
    </xdr:to>
    <xdr:cxnSp macro="">
      <xdr:nvCxnSpPr>
        <xdr:cNvPr id="396" name="直線コネクタ 395"/>
        <xdr:cNvCxnSpPr/>
      </xdr:nvCxnSpPr>
      <xdr:spPr>
        <a:xfrm>
          <a:off x="9639300" y="13215026"/>
          <a:ext cx="8382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13376</xdr:rowOff>
    </xdr:from>
    <xdr:to>
      <xdr:col>50</xdr:col>
      <xdr:colOff>114300</xdr:colOff>
      <xdr:row>77</xdr:row>
      <xdr:rowOff>165029</xdr:rowOff>
    </xdr:to>
    <xdr:cxnSp macro="">
      <xdr:nvCxnSpPr>
        <xdr:cNvPr id="399" name="直線コネクタ 398"/>
        <xdr:cNvCxnSpPr/>
      </xdr:nvCxnSpPr>
      <xdr:spPr>
        <a:xfrm flipV="1">
          <a:off x="8750300" y="13215026"/>
          <a:ext cx="889000" cy="1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73454</xdr:rowOff>
    </xdr:from>
    <xdr:ext cx="534377" cy="259045"/>
    <xdr:sp macro="" textlink="">
      <xdr:nvSpPr>
        <xdr:cNvPr id="401" name="テキスト ボックス 400"/>
        <xdr:cNvSpPr txBox="1"/>
      </xdr:nvSpPr>
      <xdr:spPr>
        <a:xfrm>
          <a:off x="9372111" y="1327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165029</xdr:rowOff>
    </xdr:from>
    <xdr:to>
      <xdr:col>45</xdr:col>
      <xdr:colOff>177800</xdr:colOff>
      <xdr:row>78</xdr:row>
      <xdr:rowOff>21148</xdr:rowOff>
    </xdr:to>
    <xdr:cxnSp macro="">
      <xdr:nvCxnSpPr>
        <xdr:cNvPr id="402" name="直線コネクタ 401"/>
        <xdr:cNvCxnSpPr/>
      </xdr:nvCxnSpPr>
      <xdr:spPr>
        <a:xfrm flipV="1">
          <a:off x="7861300" y="13366679"/>
          <a:ext cx="8890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21148</xdr:rowOff>
    </xdr:from>
    <xdr:to>
      <xdr:col>41</xdr:col>
      <xdr:colOff>50800</xdr:colOff>
      <xdr:row>78</xdr:row>
      <xdr:rowOff>46499</xdr:rowOff>
    </xdr:to>
    <xdr:cxnSp macro="">
      <xdr:nvCxnSpPr>
        <xdr:cNvPr id="405" name="直線コネクタ 404"/>
        <xdr:cNvCxnSpPr/>
      </xdr:nvCxnSpPr>
      <xdr:spPr>
        <a:xfrm flipV="1">
          <a:off x="6972300" y="13394248"/>
          <a:ext cx="889000" cy="2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153800</xdr:rowOff>
    </xdr:from>
    <xdr:to>
      <xdr:col>55</xdr:col>
      <xdr:colOff>50800</xdr:colOff>
      <xdr:row>77</xdr:row>
      <xdr:rowOff>83950</xdr:rowOff>
    </xdr:to>
    <xdr:sp macro="" textlink="">
      <xdr:nvSpPr>
        <xdr:cNvPr id="415" name="楕円 414"/>
        <xdr:cNvSpPr/>
      </xdr:nvSpPr>
      <xdr:spPr>
        <a:xfrm>
          <a:off x="10426700" y="1318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132227</xdr:rowOff>
    </xdr:from>
    <xdr:ext cx="534377" cy="259045"/>
    <xdr:sp macro="" textlink="">
      <xdr:nvSpPr>
        <xdr:cNvPr id="416" name="商工費該当値テキスト"/>
        <xdr:cNvSpPr txBox="1"/>
      </xdr:nvSpPr>
      <xdr:spPr>
        <a:xfrm>
          <a:off x="10528300" y="1316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134026</xdr:rowOff>
    </xdr:from>
    <xdr:to>
      <xdr:col>50</xdr:col>
      <xdr:colOff>165100</xdr:colOff>
      <xdr:row>77</xdr:row>
      <xdr:rowOff>64176</xdr:rowOff>
    </xdr:to>
    <xdr:sp macro="" textlink="">
      <xdr:nvSpPr>
        <xdr:cNvPr id="417" name="楕円 416"/>
        <xdr:cNvSpPr/>
      </xdr:nvSpPr>
      <xdr:spPr>
        <a:xfrm>
          <a:off x="9588500" y="131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80703</xdr:rowOff>
    </xdr:from>
    <xdr:ext cx="534377" cy="259045"/>
    <xdr:sp macro="" textlink="">
      <xdr:nvSpPr>
        <xdr:cNvPr id="418" name="テキスト ボックス 417"/>
        <xdr:cNvSpPr txBox="1"/>
      </xdr:nvSpPr>
      <xdr:spPr>
        <a:xfrm>
          <a:off x="9372111" y="1293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114229</xdr:rowOff>
    </xdr:from>
    <xdr:to>
      <xdr:col>46</xdr:col>
      <xdr:colOff>38100</xdr:colOff>
      <xdr:row>78</xdr:row>
      <xdr:rowOff>44379</xdr:rowOff>
    </xdr:to>
    <xdr:sp macro="" textlink="">
      <xdr:nvSpPr>
        <xdr:cNvPr id="419" name="楕円 418"/>
        <xdr:cNvSpPr/>
      </xdr:nvSpPr>
      <xdr:spPr>
        <a:xfrm>
          <a:off x="8699500" y="1331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35506</xdr:rowOff>
    </xdr:from>
    <xdr:ext cx="469744" cy="259045"/>
    <xdr:sp macro="" textlink="">
      <xdr:nvSpPr>
        <xdr:cNvPr id="420" name="テキスト ボックス 419"/>
        <xdr:cNvSpPr txBox="1"/>
      </xdr:nvSpPr>
      <xdr:spPr>
        <a:xfrm>
          <a:off x="8515428" y="134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141798</xdr:rowOff>
    </xdr:from>
    <xdr:to>
      <xdr:col>41</xdr:col>
      <xdr:colOff>101600</xdr:colOff>
      <xdr:row>78</xdr:row>
      <xdr:rowOff>71948</xdr:rowOff>
    </xdr:to>
    <xdr:sp macro="" textlink="">
      <xdr:nvSpPr>
        <xdr:cNvPr id="421" name="楕円 420"/>
        <xdr:cNvSpPr/>
      </xdr:nvSpPr>
      <xdr:spPr>
        <a:xfrm>
          <a:off x="7810500" y="1334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63075</xdr:rowOff>
    </xdr:from>
    <xdr:ext cx="469744" cy="259045"/>
    <xdr:sp macro="" textlink="">
      <xdr:nvSpPr>
        <xdr:cNvPr id="422" name="テキスト ボックス 421"/>
        <xdr:cNvSpPr txBox="1"/>
      </xdr:nvSpPr>
      <xdr:spPr>
        <a:xfrm>
          <a:off x="7626428" y="1343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167149</xdr:rowOff>
    </xdr:from>
    <xdr:to>
      <xdr:col>36</xdr:col>
      <xdr:colOff>165100</xdr:colOff>
      <xdr:row>78</xdr:row>
      <xdr:rowOff>97299</xdr:rowOff>
    </xdr:to>
    <xdr:sp macro="" textlink="">
      <xdr:nvSpPr>
        <xdr:cNvPr id="423" name="楕円 422"/>
        <xdr:cNvSpPr/>
      </xdr:nvSpPr>
      <xdr:spPr>
        <a:xfrm>
          <a:off x="6921500" y="1336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88426</xdr:rowOff>
    </xdr:from>
    <xdr:ext cx="469744" cy="259045"/>
    <xdr:sp macro="" textlink="">
      <xdr:nvSpPr>
        <xdr:cNvPr id="424" name="テキスト ボックス 423"/>
        <xdr:cNvSpPr txBox="1"/>
      </xdr:nvSpPr>
      <xdr:spPr>
        <a:xfrm>
          <a:off x="6737428" y="1346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54794</xdr:rowOff>
    </xdr:from>
    <xdr:to>
      <xdr:col>55</xdr:col>
      <xdr:colOff>0</xdr:colOff>
      <xdr:row>98</xdr:row>
      <xdr:rowOff>77727</xdr:rowOff>
    </xdr:to>
    <xdr:cxnSp macro="">
      <xdr:nvCxnSpPr>
        <xdr:cNvPr id="453" name="直線コネクタ 452"/>
        <xdr:cNvCxnSpPr/>
      </xdr:nvCxnSpPr>
      <xdr:spPr>
        <a:xfrm>
          <a:off x="9639300" y="16856894"/>
          <a:ext cx="838200" cy="2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54794</xdr:rowOff>
    </xdr:from>
    <xdr:to>
      <xdr:col>50</xdr:col>
      <xdr:colOff>114300</xdr:colOff>
      <xdr:row>98</xdr:row>
      <xdr:rowOff>55823</xdr:rowOff>
    </xdr:to>
    <xdr:cxnSp macro="">
      <xdr:nvCxnSpPr>
        <xdr:cNvPr id="456" name="直線コネクタ 455"/>
        <xdr:cNvCxnSpPr/>
      </xdr:nvCxnSpPr>
      <xdr:spPr>
        <a:xfrm flipV="1">
          <a:off x="8750300" y="16856894"/>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55823</xdr:rowOff>
    </xdr:from>
    <xdr:to>
      <xdr:col>45</xdr:col>
      <xdr:colOff>177800</xdr:colOff>
      <xdr:row>98</xdr:row>
      <xdr:rowOff>66864</xdr:rowOff>
    </xdr:to>
    <xdr:cxnSp macro="">
      <xdr:nvCxnSpPr>
        <xdr:cNvPr id="459" name="直線コネクタ 458"/>
        <xdr:cNvCxnSpPr/>
      </xdr:nvCxnSpPr>
      <xdr:spPr>
        <a:xfrm flipV="1">
          <a:off x="7861300" y="1685792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117267</xdr:rowOff>
    </xdr:from>
    <xdr:ext cx="534377" cy="259045"/>
    <xdr:sp macro="" textlink="">
      <xdr:nvSpPr>
        <xdr:cNvPr id="461" name="テキスト ボックス 460"/>
        <xdr:cNvSpPr txBox="1"/>
      </xdr:nvSpPr>
      <xdr:spPr>
        <a:xfrm>
          <a:off x="8483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56139</xdr:rowOff>
    </xdr:from>
    <xdr:to>
      <xdr:col>41</xdr:col>
      <xdr:colOff>50800</xdr:colOff>
      <xdr:row>98</xdr:row>
      <xdr:rowOff>66864</xdr:rowOff>
    </xdr:to>
    <xdr:cxnSp macro="">
      <xdr:nvCxnSpPr>
        <xdr:cNvPr id="462" name="直線コネクタ 461"/>
        <xdr:cNvCxnSpPr/>
      </xdr:nvCxnSpPr>
      <xdr:spPr>
        <a:xfrm>
          <a:off x="6972300" y="1685823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112679</xdr:rowOff>
    </xdr:from>
    <xdr:ext cx="534377" cy="259045"/>
    <xdr:sp macro="" textlink="">
      <xdr:nvSpPr>
        <xdr:cNvPr id="464" name="テキスト ボックス 463"/>
        <xdr:cNvSpPr txBox="1"/>
      </xdr:nvSpPr>
      <xdr:spPr>
        <a:xfrm>
          <a:off x="7594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113011</xdr:rowOff>
    </xdr:from>
    <xdr:ext cx="534377" cy="259045"/>
    <xdr:sp macro="" textlink="">
      <xdr:nvSpPr>
        <xdr:cNvPr id="466" name="テキスト ボックス 465"/>
        <xdr:cNvSpPr txBox="1"/>
      </xdr:nvSpPr>
      <xdr:spPr>
        <a:xfrm>
          <a:off x="6705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26927</xdr:rowOff>
    </xdr:from>
    <xdr:to>
      <xdr:col>55</xdr:col>
      <xdr:colOff>50800</xdr:colOff>
      <xdr:row>98</xdr:row>
      <xdr:rowOff>128527</xdr:rowOff>
    </xdr:to>
    <xdr:sp macro="" textlink="">
      <xdr:nvSpPr>
        <xdr:cNvPr id="472" name="楕円 471"/>
        <xdr:cNvSpPr/>
      </xdr:nvSpPr>
      <xdr:spPr>
        <a:xfrm>
          <a:off x="10426700" y="1682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144270</xdr:rowOff>
    </xdr:from>
    <xdr:ext cx="534377" cy="259045"/>
    <xdr:sp macro="" textlink="">
      <xdr:nvSpPr>
        <xdr:cNvPr id="473" name="土木費該当値テキスト"/>
        <xdr:cNvSpPr txBox="1"/>
      </xdr:nvSpPr>
      <xdr:spPr>
        <a:xfrm>
          <a:off x="10528300" y="167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3994</xdr:rowOff>
    </xdr:from>
    <xdr:to>
      <xdr:col>50</xdr:col>
      <xdr:colOff>165100</xdr:colOff>
      <xdr:row>98</xdr:row>
      <xdr:rowOff>105594</xdr:rowOff>
    </xdr:to>
    <xdr:sp macro="" textlink="">
      <xdr:nvSpPr>
        <xdr:cNvPr id="474" name="楕円 473"/>
        <xdr:cNvSpPr/>
      </xdr:nvSpPr>
      <xdr:spPr>
        <a:xfrm>
          <a:off x="9588500" y="1680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96721</xdr:rowOff>
    </xdr:from>
    <xdr:ext cx="534377" cy="259045"/>
    <xdr:sp macro="" textlink="">
      <xdr:nvSpPr>
        <xdr:cNvPr id="475" name="テキスト ボックス 474"/>
        <xdr:cNvSpPr txBox="1"/>
      </xdr:nvSpPr>
      <xdr:spPr>
        <a:xfrm>
          <a:off x="9372111" y="1689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5023</xdr:rowOff>
    </xdr:from>
    <xdr:to>
      <xdr:col>46</xdr:col>
      <xdr:colOff>38100</xdr:colOff>
      <xdr:row>98</xdr:row>
      <xdr:rowOff>106623</xdr:rowOff>
    </xdr:to>
    <xdr:sp macro="" textlink="">
      <xdr:nvSpPr>
        <xdr:cNvPr id="476" name="楕円 475"/>
        <xdr:cNvSpPr/>
      </xdr:nvSpPr>
      <xdr:spPr>
        <a:xfrm>
          <a:off x="8699500" y="1680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97750</xdr:rowOff>
    </xdr:from>
    <xdr:ext cx="534377" cy="259045"/>
    <xdr:sp macro="" textlink="">
      <xdr:nvSpPr>
        <xdr:cNvPr id="477" name="テキスト ボックス 476"/>
        <xdr:cNvSpPr txBox="1"/>
      </xdr:nvSpPr>
      <xdr:spPr>
        <a:xfrm>
          <a:off x="8483111" y="1689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16064</xdr:rowOff>
    </xdr:from>
    <xdr:to>
      <xdr:col>41</xdr:col>
      <xdr:colOff>101600</xdr:colOff>
      <xdr:row>98</xdr:row>
      <xdr:rowOff>117664</xdr:rowOff>
    </xdr:to>
    <xdr:sp macro="" textlink="">
      <xdr:nvSpPr>
        <xdr:cNvPr id="478" name="楕円 477"/>
        <xdr:cNvSpPr/>
      </xdr:nvSpPr>
      <xdr:spPr>
        <a:xfrm>
          <a:off x="7810500" y="1681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108791</xdr:rowOff>
    </xdr:from>
    <xdr:ext cx="534377" cy="259045"/>
    <xdr:sp macro="" textlink="">
      <xdr:nvSpPr>
        <xdr:cNvPr id="479" name="テキスト ボックス 478"/>
        <xdr:cNvSpPr txBox="1"/>
      </xdr:nvSpPr>
      <xdr:spPr>
        <a:xfrm>
          <a:off x="7594111" y="1691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5339</xdr:rowOff>
    </xdr:from>
    <xdr:to>
      <xdr:col>36</xdr:col>
      <xdr:colOff>165100</xdr:colOff>
      <xdr:row>98</xdr:row>
      <xdr:rowOff>106939</xdr:rowOff>
    </xdr:to>
    <xdr:sp macro="" textlink="">
      <xdr:nvSpPr>
        <xdr:cNvPr id="480" name="楕円 479"/>
        <xdr:cNvSpPr/>
      </xdr:nvSpPr>
      <xdr:spPr>
        <a:xfrm>
          <a:off x="6921500" y="16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98066</xdr:rowOff>
    </xdr:from>
    <xdr:ext cx="534377" cy="259045"/>
    <xdr:sp macro="" textlink="">
      <xdr:nvSpPr>
        <xdr:cNvPr id="481" name="テキスト ボックス 480"/>
        <xdr:cNvSpPr txBox="1"/>
      </xdr:nvSpPr>
      <xdr:spPr>
        <a:xfrm>
          <a:off x="6705111" y="1690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147107</xdr:rowOff>
    </xdr:from>
    <xdr:to>
      <xdr:col>85</xdr:col>
      <xdr:colOff>127000</xdr:colOff>
      <xdr:row>36</xdr:row>
      <xdr:rowOff>156205</xdr:rowOff>
    </xdr:to>
    <xdr:cxnSp macro="">
      <xdr:nvCxnSpPr>
        <xdr:cNvPr id="509" name="直線コネクタ 508"/>
        <xdr:cNvCxnSpPr/>
      </xdr:nvCxnSpPr>
      <xdr:spPr>
        <a:xfrm flipV="1">
          <a:off x="15481300" y="6319307"/>
          <a:ext cx="838200" cy="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92427</xdr:rowOff>
    </xdr:from>
    <xdr:ext cx="534377" cy="259045"/>
    <xdr:sp macro="" textlink="">
      <xdr:nvSpPr>
        <xdr:cNvPr id="510" name="消防費平均値テキスト"/>
        <xdr:cNvSpPr txBox="1"/>
      </xdr:nvSpPr>
      <xdr:spPr>
        <a:xfrm>
          <a:off x="16370300" y="626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156205</xdr:rowOff>
    </xdr:from>
    <xdr:to>
      <xdr:col>81</xdr:col>
      <xdr:colOff>50800</xdr:colOff>
      <xdr:row>37</xdr:row>
      <xdr:rowOff>20325</xdr:rowOff>
    </xdr:to>
    <xdr:cxnSp macro="">
      <xdr:nvCxnSpPr>
        <xdr:cNvPr id="512" name="直線コネクタ 511"/>
        <xdr:cNvCxnSpPr/>
      </xdr:nvCxnSpPr>
      <xdr:spPr>
        <a:xfrm flipV="1">
          <a:off x="14592300" y="6328405"/>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47530</xdr:rowOff>
    </xdr:from>
    <xdr:ext cx="534377" cy="259045"/>
    <xdr:sp macro="" textlink="">
      <xdr:nvSpPr>
        <xdr:cNvPr id="514" name="テキスト ボックス 513"/>
        <xdr:cNvSpPr txBox="1"/>
      </xdr:nvSpPr>
      <xdr:spPr>
        <a:xfrm>
          <a:off x="15214111" y="639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18496</xdr:rowOff>
    </xdr:from>
    <xdr:to>
      <xdr:col>76</xdr:col>
      <xdr:colOff>114300</xdr:colOff>
      <xdr:row>37</xdr:row>
      <xdr:rowOff>20325</xdr:rowOff>
    </xdr:to>
    <xdr:cxnSp macro="">
      <xdr:nvCxnSpPr>
        <xdr:cNvPr id="515" name="直線コネクタ 514"/>
        <xdr:cNvCxnSpPr/>
      </xdr:nvCxnSpPr>
      <xdr:spPr>
        <a:xfrm>
          <a:off x="13703300" y="6362146"/>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79626</xdr:rowOff>
    </xdr:from>
    <xdr:ext cx="534377" cy="259045"/>
    <xdr:sp macro="" textlink="">
      <xdr:nvSpPr>
        <xdr:cNvPr id="517" name="テキスト ボックス 516"/>
        <xdr:cNvSpPr txBox="1"/>
      </xdr:nvSpPr>
      <xdr:spPr>
        <a:xfrm>
          <a:off x="14325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5512</xdr:rowOff>
    </xdr:from>
    <xdr:to>
      <xdr:col>71</xdr:col>
      <xdr:colOff>177800</xdr:colOff>
      <xdr:row>37</xdr:row>
      <xdr:rowOff>18496</xdr:rowOff>
    </xdr:to>
    <xdr:cxnSp macro="">
      <xdr:nvCxnSpPr>
        <xdr:cNvPr id="518" name="直線コネクタ 517"/>
        <xdr:cNvCxnSpPr/>
      </xdr:nvCxnSpPr>
      <xdr:spPr>
        <a:xfrm>
          <a:off x="12814300" y="6349162"/>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79946</xdr:rowOff>
    </xdr:from>
    <xdr:ext cx="534377" cy="259045"/>
    <xdr:sp macro="" textlink="">
      <xdr:nvSpPr>
        <xdr:cNvPr id="520" name="テキスト ボックス 519"/>
        <xdr:cNvSpPr txBox="1"/>
      </xdr:nvSpPr>
      <xdr:spPr>
        <a:xfrm>
          <a:off x="13436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88175</xdr:rowOff>
    </xdr:from>
    <xdr:ext cx="534377" cy="259045"/>
    <xdr:sp macro="" textlink="">
      <xdr:nvSpPr>
        <xdr:cNvPr id="522" name="テキスト ボックス 521"/>
        <xdr:cNvSpPr txBox="1"/>
      </xdr:nvSpPr>
      <xdr:spPr>
        <a:xfrm>
          <a:off x="12547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96307</xdr:rowOff>
    </xdr:from>
    <xdr:to>
      <xdr:col>85</xdr:col>
      <xdr:colOff>177800</xdr:colOff>
      <xdr:row>37</xdr:row>
      <xdr:rowOff>26457</xdr:rowOff>
    </xdr:to>
    <xdr:sp macro="" textlink="">
      <xdr:nvSpPr>
        <xdr:cNvPr id="528" name="楕円 527"/>
        <xdr:cNvSpPr/>
      </xdr:nvSpPr>
      <xdr:spPr>
        <a:xfrm>
          <a:off x="16268700" y="62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119184</xdr:rowOff>
    </xdr:from>
    <xdr:ext cx="534377" cy="259045"/>
    <xdr:sp macro="" textlink="">
      <xdr:nvSpPr>
        <xdr:cNvPr id="529" name="消防費該当値テキスト"/>
        <xdr:cNvSpPr txBox="1"/>
      </xdr:nvSpPr>
      <xdr:spPr>
        <a:xfrm>
          <a:off x="16370300" y="611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105405</xdr:rowOff>
    </xdr:from>
    <xdr:to>
      <xdr:col>81</xdr:col>
      <xdr:colOff>101600</xdr:colOff>
      <xdr:row>37</xdr:row>
      <xdr:rowOff>35555</xdr:rowOff>
    </xdr:to>
    <xdr:sp macro="" textlink="">
      <xdr:nvSpPr>
        <xdr:cNvPr id="530" name="楕円 529"/>
        <xdr:cNvSpPr/>
      </xdr:nvSpPr>
      <xdr:spPr>
        <a:xfrm>
          <a:off x="15430500" y="627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52082</xdr:rowOff>
    </xdr:from>
    <xdr:ext cx="534377" cy="259045"/>
    <xdr:sp macro="" textlink="">
      <xdr:nvSpPr>
        <xdr:cNvPr id="531" name="テキスト ボックス 530"/>
        <xdr:cNvSpPr txBox="1"/>
      </xdr:nvSpPr>
      <xdr:spPr>
        <a:xfrm>
          <a:off x="15214111" y="605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140975</xdr:rowOff>
    </xdr:from>
    <xdr:to>
      <xdr:col>76</xdr:col>
      <xdr:colOff>165100</xdr:colOff>
      <xdr:row>37</xdr:row>
      <xdr:rowOff>71125</xdr:rowOff>
    </xdr:to>
    <xdr:sp macro="" textlink="">
      <xdr:nvSpPr>
        <xdr:cNvPr id="532" name="楕円 531"/>
        <xdr:cNvSpPr/>
      </xdr:nvSpPr>
      <xdr:spPr>
        <a:xfrm>
          <a:off x="14541500" y="63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87652</xdr:rowOff>
    </xdr:from>
    <xdr:ext cx="534377" cy="259045"/>
    <xdr:sp macro="" textlink="">
      <xdr:nvSpPr>
        <xdr:cNvPr id="533" name="テキスト ボックス 532"/>
        <xdr:cNvSpPr txBox="1"/>
      </xdr:nvSpPr>
      <xdr:spPr>
        <a:xfrm>
          <a:off x="14325111" y="608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139146</xdr:rowOff>
    </xdr:from>
    <xdr:to>
      <xdr:col>72</xdr:col>
      <xdr:colOff>38100</xdr:colOff>
      <xdr:row>37</xdr:row>
      <xdr:rowOff>69296</xdr:rowOff>
    </xdr:to>
    <xdr:sp macro="" textlink="">
      <xdr:nvSpPr>
        <xdr:cNvPr id="534" name="楕円 533"/>
        <xdr:cNvSpPr/>
      </xdr:nvSpPr>
      <xdr:spPr>
        <a:xfrm>
          <a:off x="13652500" y="63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85823</xdr:rowOff>
    </xdr:from>
    <xdr:ext cx="534377" cy="259045"/>
    <xdr:sp macro="" textlink="">
      <xdr:nvSpPr>
        <xdr:cNvPr id="535" name="テキスト ボックス 534"/>
        <xdr:cNvSpPr txBox="1"/>
      </xdr:nvSpPr>
      <xdr:spPr>
        <a:xfrm>
          <a:off x="13436111" y="608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126162</xdr:rowOff>
    </xdr:from>
    <xdr:to>
      <xdr:col>67</xdr:col>
      <xdr:colOff>101600</xdr:colOff>
      <xdr:row>37</xdr:row>
      <xdr:rowOff>56312</xdr:rowOff>
    </xdr:to>
    <xdr:sp macro="" textlink="">
      <xdr:nvSpPr>
        <xdr:cNvPr id="536" name="楕円 535"/>
        <xdr:cNvSpPr/>
      </xdr:nvSpPr>
      <xdr:spPr>
        <a:xfrm>
          <a:off x="12763500" y="62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72839</xdr:rowOff>
    </xdr:from>
    <xdr:ext cx="534377" cy="259045"/>
    <xdr:sp macro="" textlink="">
      <xdr:nvSpPr>
        <xdr:cNvPr id="537" name="テキスト ボックス 536"/>
        <xdr:cNvSpPr txBox="1"/>
      </xdr:nvSpPr>
      <xdr:spPr>
        <a:xfrm>
          <a:off x="12547111" y="607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156540</xdr:rowOff>
    </xdr:from>
    <xdr:to>
      <xdr:col>85</xdr:col>
      <xdr:colOff>127000</xdr:colOff>
      <xdr:row>55</xdr:row>
      <xdr:rowOff>149092</xdr:rowOff>
    </xdr:to>
    <xdr:cxnSp macro="">
      <xdr:nvCxnSpPr>
        <xdr:cNvPr id="567" name="直線コネクタ 566"/>
        <xdr:cNvCxnSpPr/>
      </xdr:nvCxnSpPr>
      <xdr:spPr>
        <a:xfrm>
          <a:off x="15481300" y="8900490"/>
          <a:ext cx="838200" cy="67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170825</xdr:rowOff>
    </xdr:from>
    <xdr:ext cx="534377" cy="259045"/>
    <xdr:sp macro="" textlink="">
      <xdr:nvSpPr>
        <xdr:cNvPr id="568" name="教育費平均値テキスト"/>
        <xdr:cNvSpPr txBox="1"/>
      </xdr:nvSpPr>
      <xdr:spPr>
        <a:xfrm>
          <a:off x="16370300" y="9772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156540</xdr:rowOff>
    </xdr:from>
    <xdr:to>
      <xdr:col>81</xdr:col>
      <xdr:colOff>50800</xdr:colOff>
      <xdr:row>56</xdr:row>
      <xdr:rowOff>43917</xdr:rowOff>
    </xdr:to>
    <xdr:cxnSp macro="">
      <xdr:nvCxnSpPr>
        <xdr:cNvPr id="570" name="直線コネクタ 569"/>
        <xdr:cNvCxnSpPr/>
      </xdr:nvCxnSpPr>
      <xdr:spPr>
        <a:xfrm flipV="1">
          <a:off x="14592300" y="8900490"/>
          <a:ext cx="889000" cy="74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81</xdr:rowOff>
    </xdr:from>
    <xdr:ext cx="534377" cy="259045"/>
    <xdr:sp macro="" textlink="">
      <xdr:nvSpPr>
        <xdr:cNvPr id="572" name="テキスト ボックス 571"/>
        <xdr:cNvSpPr txBox="1"/>
      </xdr:nvSpPr>
      <xdr:spPr>
        <a:xfrm>
          <a:off x="15214111" y="99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43917</xdr:rowOff>
    </xdr:from>
    <xdr:to>
      <xdr:col>76</xdr:col>
      <xdr:colOff>114300</xdr:colOff>
      <xdr:row>56</xdr:row>
      <xdr:rowOff>116574</xdr:rowOff>
    </xdr:to>
    <xdr:cxnSp macro="">
      <xdr:nvCxnSpPr>
        <xdr:cNvPr id="573" name="直線コネクタ 572"/>
        <xdr:cNvCxnSpPr/>
      </xdr:nvCxnSpPr>
      <xdr:spPr>
        <a:xfrm flipV="1">
          <a:off x="13703300" y="9645117"/>
          <a:ext cx="889000" cy="7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115467</xdr:rowOff>
    </xdr:from>
    <xdr:ext cx="534377" cy="259045"/>
    <xdr:sp macro="" textlink="">
      <xdr:nvSpPr>
        <xdr:cNvPr id="575" name="テキスト ボックス 574"/>
        <xdr:cNvSpPr txBox="1"/>
      </xdr:nvSpPr>
      <xdr:spPr>
        <a:xfrm>
          <a:off x="14325111" y="1005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116574</xdr:rowOff>
    </xdr:from>
    <xdr:to>
      <xdr:col>71</xdr:col>
      <xdr:colOff>177800</xdr:colOff>
      <xdr:row>58</xdr:row>
      <xdr:rowOff>54242</xdr:rowOff>
    </xdr:to>
    <xdr:cxnSp macro="">
      <xdr:nvCxnSpPr>
        <xdr:cNvPr id="576" name="直線コネクタ 575"/>
        <xdr:cNvCxnSpPr/>
      </xdr:nvCxnSpPr>
      <xdr:spPr>
        <a:xfrm flipV="1">
          <a:off x="12814300" y="9717774"/>
          <a:ext cx="889000" cy="280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136269</xdr:rowOff>
    </xdr:from>
    <xdr:ext cx="534377" cy="259045"/>
    <xdr:sp macro="" textlink="">
      <xdr:nvSpPr>
        <xdr:cNvPr id="578" name="テキスト ボックス 577"/>
        <xdr:cNvSpPr txBox="1"/>
      </xdr:nvSpPr>
      <xdr:spPr>
        <a:xfrm>
          <a:off x="13436111" y="1008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153985</xdr:rowOff>
    </xdr:from>
    <xdr:ext cx="534377" cy="259045"/>
    <xdr:sp macro="" textlink="">
      <xdr:nvSpPr>
        <xdr:cNvPr id="580" name="テキスト ボックス 579"/>
        <xdr:cNvSpPr txBox="1"/>
      </xdr:nvSpPr>
      <xdr:spPr>
        <a:xfrm>
          <a:off x="12547111" y="1009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98292</xdr:rowOff>
    </xdr:from>
    <xdr:to>
      <xdr:col>85</xdr:col>
      <xdr:colOff>177800</xdr:colOff>
      <xdr:row>56</xdr:row>
      <xdr:rowOff>28442</xdr:rowOff>
    </xdr:to>
    <xdr:sp macro="" textlink="">
      <xdr:nvSpPr>
        <xdr:cNvPr id="586" name="楕円 585"/>
        <xdr:cNvSpPr/>
      </xdr:nvSpPr>
      <xdr:spPr>
        <a:xfrm>
          <a:off x="16268700" y="952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121169</xdr:rowOff>
    </xdr:from>
    <xdr:ext cx="534377" cy="259045"/>
    <xdr:sp macro="" textlink="">
      <xdr:nvSpPr>
        <xdr:cNvPr id="587" name="教育費該当値テキスト"/>
        <xdr:cNvSpPr txBox="1"/>
      </xdr:nvSpPr>
      <xdr:spPr>
        <a:xfrm>
          <a:off x="16370300" y="937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105740</xdr:rowOff>
    </xdr:from>
    <xdr:to>
      <xdr:col>81</xdr:col>
      <xdr:colOff>101600</xdr:colOff>
      <xdr:row>52</xdr:row>
      <xdr:rowOff>35890</xdr:rowOff>
    </xdr:to>
    <xdr:sp macro="" textlink="">
      <xdr:nvSpPr>
        <xdr:cNvPr id="588" name="楕円 587"/>
        <xdr:cNvSpPr/>
      </xdr:nvSpPr>
      <xdr:spPr>
        <a:xfrm>
          <a:off x="15430500" y="884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50</xdr:row>
      <xdr:rowOff>52417</xdr:rowOff>
    </xdr:from>
    <xdr:ext cx="599010" cy="259045"/>
    <xdr:sp macro="" textlink="">
      <xdr:nvSpPr>
        <xdr:cNvPr id="589" name="テキスト ボックス 588"/>
        <xdr:cNvSpPr txBox="1"/>
      </xdr:nvSpPr>
      <xdr:spPr>
        <a:xfrm>
          <a:off x="15181795" y="862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164567</xdr:rowOff>
    </xdr:from>
    <xdr:to>
      <xdr:col>76</xdr:col>
      <xdr:colOff>165100</xdr:colOff>
      <xdr:row>56</xdr:row>
      <xdr:rowOff>94717</xdr:rowOff>
    </xdr:to>
    <xdr:sp macro="" textlink="">
      <xdr:nvSpPr>
        <xdr:cNvPr id="590" name="楕円 589"/>
        <xdr:cNvSpPr/>
      </xdr:nvSpPr>
      <xdr:spPr>
        <a:xfrm>
          <a:off x="14541500" y="959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111244</xdr:rowOff>
    </xdr:from>
    <xdr:ext cx="534377" cy="259045"/>
    <xdr:sp macro="" textlink="">
      <xdr:nvSpPr>
        <xdr:cNvPr id="591" name="テキスト ボックス 590"/>
        <xdr:cNvSpPr txBox="1"/>
      </xdr:nvSpPr>
      <xdr:spPr>
        <a:xfrm>
          <a:off x="14325111" y="936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65774</xdr:rowOff>
    </xdr:from>
    <xdr:to>
      <xdr:col>72</xdr:col>
      <xdr:colOff>38100</xdr:colOff>
      <xdr:row>56</xdr:row>
      <xdr:rowOff>167374</xdr:rowOff>
    </xdr:to>
    <xdr:sp macro="" textlink="">
      <xdr:nvSpPr>
        <xdr:cNvPr id="592" name="楕円 591"/>
        <xdr:cNvSpPr/>
      </xdr:nvSpPr>
      <xdr:spPr>
        <a:xfrm>
          <a:off x="13652500" y="966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12451</xdr:rowOff>
    </xdr:from>
    <xdr:ext cx="534377" cy="259045"/>
    <xdr:sp macro="" textlink="">
      <xdr:nvSpPr>
        <xdr:cNvPr id="593" name="テキスト ボックス 592"/>
        <xdr:cNvSpPr txBox="1"/>
      </xdr:nvSpPr>
      <xdr:spPr>
        <a:xfrm>
          <a:off x="13436111" y="944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3442</xdr:rowOff>
    </xdr:from>
    <xdr:to>
      <xdr:col>67</xdr:col>
      <xdr:colOff>101600</xdr:colOff>
      <xdr:row>58</xdr:row>
      <xdr:rowOff>105042</xdr:rowOff>
    </xdr:to>
    <xdr:sp macro="" textlink="">
      <xdr:nvSpPr>
        <xdr:cNvPr id="594" name="楕円 593"/>
        <xdr:cNvSpPr/>
      </xdr:nvSpPr>
      <xdr:spPr>
        <a:xfrm>
          <a:off x="12763500" y="994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121569</xdr:rowOff>
    </xdr:from>
    <xdr:ext cx="534377" cy="259045"/>
    <xdr:sp macro="" textlink="">
      <xdr:nvSpPr>
        <xdr:cNvPr id="595" name="テキスト ボックス 594"/>
        <xdr:cNvSpPr txBox="1"/>
      </xdr:nvSpPr>
      <xdr:spPr>
        <a:xfrm>
          <a:off x="12547111" y="972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35168</xdr:rowOff>
    </xdr:from>
    <xdr:to>
      <xdr:col>85</xdr:col>
      <xdr:colOff>127000</xdr:colOff>
      <xdr:row>79</xdr:row>
      <xdr:rowOff>39421</xdr:rowOff>
    </xdr:to>
    <xdr:cxnSp macro="">
      <xdr:nvCxnSpPr>
        <xdr:cNvPr id="624" name="直線コネクタ 623"/>
        <xdr:cNvCxnSpPr/>
      </xdr:nvCxnSpPr>
      <xdr:spPr>
        <a:xfrm>
          <a:off x="15481300" y="13579718"/>
          <a:ext cx="838200" cy="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34186</xdr:rowOff>
    </xdr:from>
    <xdr:to>
      <xdr:col>81</xdr:col>
      <xdr:colOff>50800</xdr:colOff>
      <xdr:row>79</xdr:row>
      <xdr:rowOff>35168</xdr:rowOff>
    </xdr:to>
    <xdr:cxnSp macro="">
      <xdr:nvCxnSpPr>
        <xdr:cNvPr id="627" name="直線コネクタ 626"/>
        <xdr:cNvCxnSpPr/>
      </xdr:nvCxnSpPr>
      <xdr:spPr>
        <a:xfrm>
          <a:off x="14592300" y="13578736"/>
          <a:ext cx="88900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33203</xdr:rowOff>
    </xdr:from>
    <xdr:to>
      <xdr:col>76</xdr:col>
      <xdr:colOff>114300</xdr:colOff>
      <xdr:row>79</xdr:row>
      <xdr:rowOff>34186</xdr:rowOff>
    </xdr:to>
    <xdr:cxnSp macro="">
      <xdr:nvCxnSpPr>
        <xdr:cNvPr id="630" name="直線コネクタ 629"/>
        <xdr:cNvCxnSpPr/>
      </xdr:nvCxnSpPr>
      <xdr:spPr>
        <a:xfrm>
          <a:off x="13703300" y="13577753"/>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33203</xdr:rowOff>
    </xdr:from>
    <xdr:to>
      <xdr:col>71</xdr:col>
      <xdr:colOff>177800</xdr:colOff>
      <xdr:row>79</xdr:row>
      <xdr:rowOff>41836</xdr:rowOff>
    </xdr:to>
    <xdr:cxnSp macro="">
      <xdr:nvCxnSpPr>
        <xdr:cNvPr id="633" name="直線コネクタ 632"/>
        <xdr:cNvCxnSpPr/>
      </xdr:nvCxnSpPr>
      <xdr:spPr>
        <a:xfrm flipV="1">
          <a:off x="12814300" y="13577753"/>
          <a:ext cx="889000" cy="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76410</xdr:rowOff>
    </xdr:from>
    <xdr:ext cx="469744" cy="259045"/>
    <xdr:sp macro="" textlink="">
      <xdr:nvSpPr>
        <xdr:cNvPr id="635" name="テキスト ボックス 634"/>
        <xdr:cNvSpPr txBox="1"/>
      </xdr:nvSpPr>
      <xdr:spPr>
        <a:xfrm>
          <a:off x="13468428" y="1362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160071</xdr:rowOff>
    </xdr:from>
    <xdr:to>
      <xdr:col>85</xdr:col>
      <xdr:colOff>177800</xdr:colOff>
      <xdr:row>79</xdr:row>
      <xdr:rowOff>90221</xdr:rowOff>
    </xdr:to>
    <xdr:sp macro="" textlink="">
      <xdr:nvSpPr>
        <xdr:cNvPr id="643" name="楕円 642"/>
        <xdr:cNvSpPr/>
      </xdr:nvSpPr>
      <xdr:spPr>
        <a:xfrm>
          <a:off x="16268700" y="1353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378565" cy="259045"/>
    <xdr:sp macro="" textlink="">
      <xdr:nvSpPr>
        <xdr:cNvPr id="644" name="災害復旧費該当値テキスト"/>
        <xdr:cNvSpPr txBox="1"/>
      </xdr:nvSpPr>
      <xdr:spPr>
        <a:xfrm>
          <a:off x="16370300" y="13483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155818</xdr:rowOff>
    </xdr:from>
    <xdr:to>
      <xdr:col>81</xdr:col>
      <xdr:colOff>101600</xdr:colOff>
      <xdr:row>79</xdr:row>
      <xdr:rowOff>85968</xdr:rowOff>
    </xdr:to>
    <xdr:sp macro="" textlink="">
      <xdr:nvSpPr>
        <xdr:cNvPr id="645" name="楕円 644"/>
        <xdr:cNvSpPr/>
      </xdr:nvSpPr>
      <xdr:spPr>
        <a:xfrm>
          <a:off x="15430500" y="1352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77095</xdr:rowOff>
    </xdr:from>
    <xdr:ext cx="469744" cy="259045"/>
    <xdr:sp macro="" textlink="">
      <xdr:nvSpPr>
        <xdr:cNvPr id="646" name="テキスト ボックス 645"/>
        <xdr:cNvSpPr txBox="1"/>
      </xdr:nvSpPr>
      <xdr:spPr>
        <a:xfrm>
          <a:off x="15246428" y="1362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154836</xdr:rowOff>
    </xdr:from>
    <xdr:to>
      <xdr:col>76</xdr:col>
      <xdr:colOff>165100</xdr:colOff>
      <xdr:row>79</xdr:row>
      <xdr:rowOff>84986</xdr:rowOff>
    </xdr:to>
    <xdr:sp macro="" textlink="">
      <xdr:nvSpPr>
        <xdr:cNvPr id="647" name="楕円 646"/>
        <xdr:cNvSpPr/>
      </xdr:nvSpPr>
      <xdr:spPr>
        <a:xfrm>
          <a:off x="14541500" y="1352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76113</xdr:rowOff>
    </xdr:from>
    <xdr:ext cx="469744" cy="259045"/>
    <xdr:sp macro="" textlink="">
      <xdr:nvSpPr>
        <xdr:cNvPr id="648" name="テキスト ボックス 647"/>
        <xdr:cNvSpPr txBox="1"/>
      </xdr:nvSpPr>
      <xdr:spPr>
        <a:xfrm>
          <a:off x="14357428" y="1362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153853</xdr:rowOff>
    </xdr:from>
    <xdr:to>
      <xdr:col>72</xdr:col>
      <xdr:colOff>38100</xdr:colOff>
      <xdr:row>79</xdr:row>
      <xdr:rowOff>84003</xdr:rowOff>
    </xdr:to>
    <xdr:sp macro="" textlink="">
      <xdr:nvSpPr>
        <xdr:cNvPr id="649" name="楕円 648"/>
        <xdr:cNvSpPr/>
      </xdr:nvSpPr>
      <xdr:spPr>
        <a:xfrm>
          <a:off x="13652500" y="1352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100530</xdr:rowOff>
    </xdr:from>
    <xdr:ext cx="469744" cy="259045"/>
    <xdr:sp macro="" textlink="">
      <xdr:nvSpPr>
        <xdr:cNvPr id="650" name="テキスト ボックス 649"/>
        <xdr:cNvSpPr txBox="1"/>
      </xdr:nvSpPr>
      <xdr:spPr>
        <a:xfrm>
          <a:off x="13468428" y="13302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162486</xdr:rowOff>
    </xdr:from>
    <xdr:to>
      <xdr:col>67</xdr:col>
      <xdr:colOff>101600</xdr:colOff>
      <xdr:row>79</xdr:row>
      <xdr:rowOff>92636</xdr:rowOff>
    </xdr:to>
    <xdr:sp macro="" textlink="">
      <xdr:nvSpPr>
        <xdr:cNvPr id="651" name="楕円 650"/>
        <xdr:cNvSpPr/>
      </xdr:nvSpPr>
      <xdr:spPr>
        <a:xfrm>
          <a:off x="12763500" y="1353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83763</xdr:rowOff>
    </xdr:from>
    <xdr:ext cx="378565" cy="259045"/>
    <xdr:sp macro="" textlink="">
      <xdr:nvSpPr>
        <xdr:cNvPr id="652" name="テキスト ボックス 651"/>
        <xdr:cNvSpPr txBox="1"/>
      </xdr:nvSpPr>
      <xdr:spPr>
        <a:xfrm>
          <a:off x="12625017" y="13628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50546</xdr:rowOff>
    </xdr:from>
    <xdr:to>
      <xdr:col>85</xdr:col>
      <xdr:colOff>127000</xdr:colOff>
      <xdr:row>94</xdr:row>
      <xdr:rowOff>110934</xdr:rowOff>
    </xdr:to>
    <xdr:cxnSp macro="">
      <xdr:nvCxnSpPr>
        <xdr:cNvPr id="681" name="直線コネクタ 680"/>
        <xdr:cNvCxnSpPr/>
      </xdr:nvCxnSpPr>
      <xdr:spPr>
        <a:xfrm flipV="1">
          <a:off x="15481300" y="16166846"/>
          <a:ext cx="838200" cy="6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72928</xdr:rowOff>
    </xdr:from>
    <xdr:ext cx="534377" cy="259045"/>
    <xdr:sp macro="" textlink="">
      <xdr:nvSpPr>
        <xdr:cNvPr id="682" name="公債費平均値テキスト"/>
        <xdr:cNvSpPr txBox="1"/>
      </xdr:nvSpPr>
      <xdr:spPr>
        <a:xfrm>
          <a:off x="16370300" y="16189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13742</xdr:rowOff>
    </xdr:from>
    <xdr:to>
      <xdr:col>81</xdr:col>
      <xdr:colOff>50800</xdr:colOff>
      <xdr:row>94</xdr:row>
      <xdr:rowOff>110934</xdr:rowOff>
    </xdr:to>
    <xdr:cxnSp macro="">
      <xdr:nvCxnSpPr>
        <xdr:cNvPr id="684" name="直線コネクタ 683"/>
        <xdr:cNvCxnSpPr/>
      </xdr:nvCxnSpPr>
      <xdr:spPr>
        <a:xfrm>
          <a:off x="14592300" y="16130042"/>
          <a:ext cx="889000" cy="9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3357</xdr:rowOff>
    </xdr:from>
    <xdr:ext cx="534377" cy="259045"/>
    <xdr:sp macro="" textlink="">
      <xdr:nvSpPr>
        <xdr:cNvPr id="686" name="テキスト ボックス 685"/>
        <xdr:cNvSpPr txBox="1"/>
      </xdr:nvSpPr>
      <xdr:spPr>
        <a:xfrm>
          <a:off x="15214111" y="162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13742</xdr:rowOff>
    </xdr:from>
    <xdr:to>
      <xdr:col>76</xdr:col>
      <xdr:colOff>114300</xdr:colOff>
      <xdr:row>94</xdr:row>
      <xdr:rowOff>112077</xdr:rowOff>
    </xdr:to>
    <xdr:cxnSp macro="">
      <xdr:nvCxnSpPr>
        <xdr:cNvPr id="687" name="直線コネクタ 686"/>
        <xdr:cNvCxnSpPr/>
      </xdr:nvCxnSpPr>
      <xdr:spPr>
        <a:xfrm flipV="1">
          <a:off x="13703300" y="16130042"/>
          <a:ext cx="889000" cy="9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163377</xdr:rowOff>
    </xdr:from>
    <xdr:ext cx="534377" cy="259045"/>
    <xdr:sp macro="" textlink="">
      <xdr:nvSpPr>
        <xdr:cNvPr id="689" name="テキスト ボックス 688"/>
        <xdr:cNvSpPr txBox="1"/>
      </xdr:nvSpPr>
      <xdr:spPr>
        <a:xfrm>
          <a:off x="14325111" y="162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112077</xdr:rowOff>
    </xdr:from>
    <xdr:to>
      <xdr:col>71</xdr:col>
      <xdr:colOff>177800</xdr:colOff>
      <xdr:row>94</xdr:row>
      <xdr:rowOff>162616</xdr:rowOff>
    </xdr:to>
    <xdr:cxnSp macro="">
      <xdr:nvCxnSpPr>
        <xdr:cNvPr id="690" name="直線コネクタ 689"/>
        <xdr:cNvCxnSpPr/>
      </xdr:nvCxnSpPr>
      <xdr:spPr>
        <a:xfrm flipV="1">
          <a:off x="12814300" y="16228377"/>
          <a:ext cx="889000" cy="5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166616</xdr:rowOff>
    </xdr:from>
    <xdr:ext cx="534377" cy="259045"/>
    <xdr:sp macro="" textlink="">
      <xdr:nvSpPr>
        <xdr:cNvPr id="692" name="テキスト ボックス 691"/>
        <xdr:cNvSpPr txBox="1"/>
      </xdr:nvSpPr>
      <xdr:spPr>
        <a:xfrm>
          <a:off x="13436111" y="1628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20775</xdr:rowOff>
    </xdr:from>
    <xdr:ext cx="534377" cy="259045"/>
    <xdr:sp macro="" textlink="">
      <xdr:nvSpPr>
        <xdr:cNvPr id="694" name="テキスト ボックス 693"/>
        <xdr:cNvSpPr txBox="1"/>
      </xdr:nvSpPr>
      <xdr:spPr>
        <a:xfrm>
          <a:off x="12547111" y="1596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171196</xdr:rowOff>
    </xdr:from>
    <xdr:to>
      <xdr:col>85</xdr:col>
      <xdr:colOff>177800</xdr:colOff>
      <xdr:row>94</xdr:row>
      <xdr:rowOff>101346</xdr:rowOff>
    </xdr:to>
    <xdr:sp macro="" textlink="">
      <xdr:nvSpPr>
        <xdr:cNvPr id="700" name="楕円 699"/>
        <xdr:cNvSpPr/>
      </xdr:nvSpPr>
      <xdr:spPr>
        <a:xfrm>
          <a:off x="16268700" y="1611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22623</xdr:rowOff>
    </xdr:from>
    <xdr:ext cx="534377" cy="259045"/>
    <xdr:sp macro="" textlink="">
      <xdr:nvSpPr>
        <xdr:cNvPr id="701" name="公債費該当値テキスト"/>
        <xdr:cNvSpPr txBox="1"/>
      </xdr:nvSpPr>
      <xdr:spPr>
        <a:xfrm>
          <a:off x="16370300" y="1596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60134</xdr:rowOff>
    </xdr:from>
    <xdr:to>
      <xdr:col>81</xdr:col>
      <xdr:colOff>101600</xdr:colOff>
      <xdr:row>94</xdr:row>
      <xdr:rowOff>161734</xdr:rowOff>
    </xdr:to>
    <xdr:sp macro="" textlink="">
      <xdr:nvSpPr>
        <xdr:cNvPr id="702" name="楕円 701"/>
        <xdr:cNvSpPr/>
      </xdr:nvSpPr>
      <xdr:spPr>
        <a:xfrm>
          <a:off x="15430500" y="1617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6811</xdr:rowOff>
    </xdr:from>
    <xdr:ext cx="534377" cy="259045"/>
    <xdr:sp macro="" textlink="">
      <xdr:nvSpPr>
        <xdr:cNvPr id="703" name="テキスト ボックス 702"/>
        <xdr:cNvSpPr txBox="1"/>
      </xdr:nvSpPr>
      <xdr:spPr>
        <a:xfrm>
          <a:off x="15214111" y="1595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134392</xdr:rowOff>
    </xdr:from>
    <xdr:to>
      <xdr:col>76</xdr:col>
      <xdr:colOff>165100</xdr:colOff>
      <xdr:row>94</xdr:row>
      <xdr:rowOff>64542</xdr:rowOff>
    </xdr:to>
    <xdr:sp macro="" textlink="">
      <xdr:nvSpPr>
        <xdr:cNvPr id="704" name="楕円 703"/>
        <xdr:cNvSpPr/>
      </xdr:nvSpPr>
      <xdr:spPr>
        <a:xfrm>
          <a:off x="14541500" y="1607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81069</xdr:rowOff>
    </xdr:from>
    <xdr:ext cx="534377" cy="259045"/>
    <xdr:sp macro="" textlink="">
      <xdr:nvSpPr>
        <xdr:cNvPr id="705" name="テキスト ボックス 704"/>
        <xdr:cNvSpPr txBox="1"/>
      </xdr:nvSpPr>
      <xdr:spPr>
        <a:xfrm>
          <a:off x="14325111" y="1585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61277</xdr:rowOff>
    </xdr:from>
    <xdr:to>
      <xdr:col>72</xdr:col>
      <xdr:colOff>38100</xdr:colOff>
      <xdr:row>94</xdr:row>
      <xdr:rowOff>162877</xdr:rowOff>
    </xdr:to>
    <xdr:sp macro="" textlink="">
      <xdr:nvSpPr>
        <xdr:cNvPr id="706" name="楕円 705"/>
        <xdr:cNvSpPr/>
      </xdr:nvSpPr>
      <xdr:spPr>
        <a:xfrm>
          <a:off x="13652500" y="1617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7954</xdr:rowOff>
    </xdr:from>
    <xdr:ext cx="534377" cy="259045"/>
    <xdr:sp macro="" textlink="">
      <xdr:nvSpPr>
        <xdr:cNvPr id="707" name="テキスト ボックス 706"/>
        <xdr:cNvSpPr txBox="1"/>
      </xdr:nvSpPr>
      <xdr:spPr>
        <a:xfrm>
          <a:off x="13436111" y="159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111816</xdr:rowOff>
    </xdr:from>
    <xdr:to>
      <xdr:col>67</xdr:col>
      <xdr:colOff>101600</xdr:colOff>
      <xdr:row>95</xdr:row>
      <xdr:rowOff>41966</xdr:rowOff>
    </xdr:to>
    <xdr:sp macro="" textlink="">
      <xdr:nvSpPr>
        <xdr:cNvPr id="708" name="楕円 707"/>
        <xdr:cNvSpPr/>
      </xdr:nvSpPr>
      <xdr:spPr>
        <a:xfrm>
          <a:off x="12763500" y="1622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33093</xdr:rowOff>
    </xdr:from>
    <xdr:ext cx="534377" cy="259045"/>
    <xdr:sp macro="" textlink="">
      <xdr:nvSpPr>
        <xdr:cNvPr id="709" name="テキスト ボックス 708"/>
        <xdr:cNvSpPr txBox="1"/>
      </xdr:nvSpPr>
      <xdr:spPr>
        <a:xfrm>
          <a:off x="12547111" y="1632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総務費が住民一人当たり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172,505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円となっている。近年減少傾向ではあったものの、会計年度任用職員制度の開始により大幅な増加となり、類似団体と比較して高い状況となっている。商工費は、住民一人当たり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円と前年度比減少したが、前年度より実施している観光拠点施設整備事業により、これまでの一人当たりのコストと比較し高い推移となっている。また、教育費は住民一人当たり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70,507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円と前年度比大幅に減少した。社会教育施設整備事業の完了などの普通建設事業の影響による減少である。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歳出全体の構成比が最も高い民生費は、普通建設事業の完了等により、住民一人当たり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148,620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円となり前年度より減少した。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令和２年度は、実質収支額・実質単年度収支ともに黒字となっている。実質単年度収支においては、前年度より減少しているものの、地方消費税交付金、国庫支出金の増により、黒字を維持した。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財政調整基金残高については、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百万円の積立を行い、目安としている標準財政規模の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割の水準を堅持した。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下水道事業会計については、平成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より公営企業会計へ移行したことに伴い、より効率的な事業運営が可能になった。実質収支も黒字を維持しており、今後もさらなる経営の安定化や維持管理の効率化、水洗化率の向上の確保が求められ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病院事業会計については、赤字額は生じていないが、構造的に一般会計繰出金に依存している。歳入の確保、経費の削減などの経営改善が求められる。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国民健康保険特別会計については、赤字額は生じていないが、加入者の個人所得の</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伸びが鈍化していることに加え、</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高齢化に伴う国民健康保険税の減収や医療費の上昇が今後もさらに進展することが見込まれるため、健全化に向けた取り組みが求められる。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その他の公営事業会計については、平均的な実質収支となっており、安定した経営がなされていると分析できる。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70" zoomScaleNormal="70" workbookViewId="0"/>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52596446</v>
      </c>
      <c r="BO4" s="433"/>
      <c r="BP4" s="433"/>
      <c r="BQ4" s="433"/>
      <c r="BR4" s="433"/>
      <c r="BS4" s="433"/>
      <c r="BT4" s="433"/>
      <c r="BU4" s="434"/>
      <c r="BV4" s="432">
        <v>46932634</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6.4</v>
      </c>
      <c r="CU4" s="439"/>
      <c r="CV4" s="439"/>
      <c r="CW4" s="439"/>
      <c r="CX4" s="439"/>
      <c r="CY4" s="439"/>
      <c r="CZ4" s="439"/>
      <c r="DA4" s="440"/>
      <c r="DB4" s="438">
        <v>6</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50652037</v>
      </c>
      <c r="BO5" s="470"/>
      <c r="BP5" s="470"/>
      <c r="BQ5" s="470"/>
      <c r="BR5" s="470"/>
      <c r="BS5" s="470"/>
      <c r="BT5" s="470"/>
      <c r="BU5" s="471"/>
      <c r="BV5" s="469">
        <v>45191335</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92.1</v>
      </c>
      <c r="CU5" s="467"/>
      <c r="CV5" s="467"/>
      <c r="CW5" s="467"/>
      <c r="CX5" s="467"/>
      <c r="CY5" s="467"/>
      <c r="CZ5" s="467"/>
      <c r="DA5" s="468"/>
      <c r="DB5" s="466">
        <v>90.1</v>
      </c>
      <c r="DC5" s="467"/>
      <c r="DD5" s="467"/>
      <c r="DE5" s="467"/>
      <c r="DF5" s="467"/>
      <c r="DG5" s="467"/>
      <c r="DH5" s="467"/>
      <c r="DI5" s="468"/>
      <c r="DJ5" s="186"/>
      <c r="DK5" s="186"/>
      <c r="DL5" s="186"/>
      <c r="DM5" s="186"/>
      <c r="DN5" s="186"/>
      <c r="DO5" s="186"/>
    </row>
    <row r="6" spans="1:119" ht="18.75" customHeight="1" x14ac:dyDescent="0.2">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101</v>
      </c>
      <c r="AV6" s="502"/>
      <c r="AW6" s="502"/>
      <c r="AX6" s="502"/>
      <c r="AY6" s="503" t="s">
        <v>102</v>
      </c>
      <c r="AZ6" s="504"/>
      <c r="BA6" s="504"/>
      <c r="BB6" s="504"/>
      <c r="BC6" s="504"/>
      <c r="BD6" s="504"/>
      <c r="BE6" s="504"/>
      <c r="BF6" s="504"/>
      <c r="BG6" s="504"/>
      <c r="BH6" s="504"/>
      <c r="BI6" s="504"/>
      <c r="BJ6" s="504"/>
      <c r="BK6" s="504"/>
      <c r="BL6" s="504"/>
      <c r="BM6" s="505"/>
      <c r="BN6" s="469">
        <v>1944409</v>
      </c>
      <c r="BO6" s="470"/>
      <c r="BP6" s="470"/>
      <c r="BQ6" s="470"/>
      <c r="BR6" s="470"/>
      <c r="BS6" s="470"/>
      <c r="BT6" s="470"/>
      <c r="BU6" s="471"/>
      <c r="BV6" s="469">
        <v>1741299</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97.9</v>
      </c>
      <c r="CU6" s="507"/>
      <c r="CV6" s="507"/>
      <c r="CW6" s="507"/>
      <c r="CX6" s="507"/>
      <c r="CY6" s="507"/>
      <c r="CZ6" s="507"/>
      <c r="DA6" s="508"/>
      <c r="DB6" s="506">
        <v>94.5</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93</v>
      </c>
      <c r="AV7" s="502"/>
      <c r="AW7" s="502"/>
      <c r="AX7" s="502"/>
      <c r="AY7" s="503" t="s">
        <v>105</v>
      </c>
      <c r="AZ7" s="504"/>
      <c r="BA7" s="504"/>
      <c r="BB7" s="504"/>
      <c r="BC7" s="504"/>
      <c r="BD7" s="504"/>
      <c r="BE7" s="504"/>
      <c r="BF7" s="504"/>
      <c r="BG7" s="504"/>
      <c r="BH7" s="504"/>
      <c r="BI7" s="504"/>
      <c r="BJ7" s="504"/>
      <c r="BK7" s="504"/>
      <c r="BL7" s="504"/>
      <c r="BM7" s="505"/>
      <c r="BN7" s="469">
        <v>313176</v>
      </c>
      <c r="BO7" s="470"/>
      <c r="BP7" s="470"/>
      <c r="BQ7" s="470"/>
      <c r="BR7" s="470"/>
      <c r="BS7" s="470"/>
      <c r="BT7" s="470"/>
      <c r="BU7" s="471"/>
      <c r="BV7" s="469">
        <v>256192</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25594517</v>
      </c>
      <c r="CU7" s="470"/>
      <c r="CV7" s="470"/>
      <c r="CW7" s="470"/>
      <c r="CX7" s="470"/>
      <c r="CY7" s="470"/>
      <c r="CZ7" s="470"/>
      <c r="DA7" s="471"/>
      <c r="DB7" s="469">
        <v>24816550</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108</v>
      </c>
      <c r="AV8" s="502"/>
      <c r="AW8" s="502"/>
      <c r="AX8" s="502"/>
      <c r="AY8" s="503" t="s">
        <v>109</v>
      </c>
      <c r="AZ8" s="504"/>
      <c r="BA8" s="504"/>
      <c r="BB8" s="504"/>
      <c r="BC8" s="504"/>
      <c r="BD8" s="504"/>
      <c r="BE8" s="504"/>
      <c r="BF8" s="504"/>
      <c r="BG8" s="504"/>
      <c r="BH8" s="504"/>
      <c r="BI8" s="504"/>
      <c r="BJ8" s="504"/>
      <c r="BK8" s="504"/>
      <c r="BL8" s="504"/>
      <c r="BM8" s="505"/>
      <c r="BN8" s="469">
        <v>1631233</v>
      </c>
      <c r="BO8" s="470"/>
      <c r="BP8" s="470"/>
      <c r="BQ8" s="470"/>
      <c r="BR8" s="470"/>
      <c r="BS8" s="470"/>
      <c r="BT8" s="470"/>
      <c r="BU8" s="471"/>
      <c r="BV8" s="469">
        <v>1485107</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0.69</v>
      </c>
      <c r="CU8" s="510"/>
      <c r="CV8" s="510"/>
      <c r="CW8" s="510"/>
      <c r="CX8" s="510"/>
      <c r="CY8" s="510"/>
      <c r="CZ8" s="510"/>
      <c r="DA8" s="511"/>
      <c r="DB8" s="509">
        <v>0.7</v>
      </c>
      <c r="DC8" s="510"/>
      <c r="DD8" s="510"/>
      <c r="DE8" s="510"/>
      <c r="DF8" s="510"/>
      <c r="DG8" s="510"/>
      <c r="DH8" s="510"/>
      <c r="DI8" s="511"/>
      <c r="DJ8" s="186"/>
      <c r="DK8" s="186"/>
      <c r="DL8" s="186"/>
      <c r="DM8" s="186"/>
      <c r="DN8" s="186"/>
      <c r="DO8" s="186"/>
    </row>
    <row r="9" spans="1:119" ht="18.75" customHeight="1" thickBot="1" x14ac:dyDescent="0.25">
      <c r="A9" s="187"/>
      <c r="B9" s="463" t="s">
        <v>111</v>
      </c>
      <c r="C9" s="464"/>
      <c r="D9" s="464"/>
      <c r="E9" s="464"/>
      <c r="F9" s="464"/>
      <c r="G9" s="464"/>
      <c r="H9" s="464"/>
      <c r="I9" s="464"/>
      <c r="J9" s="464"/>
      <c r="K9" s="512"/>
      <c r="L9" s="513" t="s">
        <v>112</v>
      </c>
      <c r="M9" s="514"/>
      <c r="N9" s="514"/>
      <c r="O9" s="514"/>
      <c r="P9" s="514"/>
      <c r="Q9" s="515"/>
      <c r="R9" s="516">
        <v>88358</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108</v>
      </c>
      <c r="AV9" s="502"/>
      <c r="AW9" s="502"/>
      <c r="AX9" s="502"/>
      <c r="AY9" s="503" t="s">
        <v>115</v>
      </c>
      <c r="AZ9" s="504"/>
      <c r="BA9" s="504"/>
      <c r="BB9" s="504"/>
      <c r="BC9" s="504"/>
      <c r="BD9" s="504"/>
      <c r="BE9" s="504"/>
      <c r="BF9" s="504"/>
      <c r="BG9" s="504"/>
      <c r="BH9" s="504"/>
      <c r="BI9" s="504"/>
      <c r="BJ9" s="504"/>
      <c r="BK9" s="504"/>
      <c r="BL9" s="504"/>
      <c r="BM9" s="505"/>
      <c r="BN9" s="469">
        <v>146126</v>
      </c>
      <c r="BO9" s="470"/>
      <c r="BP9" s="470"/>
      <c r="BQ9" s="470"/>
      <c r="BR9" s="470"/>
      <c r="BS9" s="470"/>
      <c r="BT9" s="470"/>
      <c r="BU9" s="471"/>
      <c r="BV9" s="469">
        <v>290928</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13.2</v>
      </c>
      <c r="CU9" s="467"/>
      <c r="CV9" s="467"/>
      <c r="CW9" s="467"/>
      <c r="CX9" s="467"/>
      <c r="CY9" s="467"/>
      <c r="CZ9" s="467"/>
      <c r="DA9" s="468"/>
      <c r="DB9" s="466">
        <v>13</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117</v>
      </c>
      <c r="M10" s="499"/>
      <c r="N10" s="499"/>
      <c r="O10" s="499"/>
      <c r="P10" s="499"/>
      <c r="Q10" s="500"/>
      <c r="R10" s="520">
        <v>90901</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101</v>
      </c>
      <c r="AV10" s="502"/>
      <c r="AW10" s="502"/>
      <c r="AX10" s="502"/>
      <c r="AY10" s="503" t="s">
        <v>119</v>
      </c>
      <c r="AZ10" s="504"/>
      <c r="BA10" s="504"/>
      <c r="BB10" s="504"/>
      <c r="BC10" s="504"/>
      <c r="BD10" s="504"/>
      <c r="BE10" s="504"/>
      <c r="BF10" s="504"/>
      <c r="BG10" s="504"/>
      <c r="BH10" s="504"/>
      <c r="BI10" s="504"/>
      <c r="BJ10" s="504"/>
      <c r="BK10" s="504"/>
      <c r="BL10" s="504"/>
      <c r="BM10" s="505"/>
      <c r="BN10" s="469">
        <v>743161</v>
      </c>
      <c r="BO10" s="470"/>
      <c r="BP10" s="470"/>
      <c r="BQ10" s="470"/>
      <c r="BR10" s="470"/>
      <c r="BS10" s="470"/>
      <c r="BT10" s="470"/>
      <c r="BU10" s="471"/>
      <c r="BV10" s="469">
        <v>597668</v>
      </c>
      <c r="BW10" s="470"/>
      <c r="BX10" s="470"/>
      <c r="BY10" s="470"/>
      <c r="BZ10" s="470"/>
      <c r="CA10" s="470"/>
      <c r="CB10" s="470"/>
      <c r="CC10" s="47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121</v>
      </c>
      <c r="M11" s="524"/>
      <c r="N11" s="524"/>
      <c r="O11" s="524"/>
      <c r="P11" s="524"/>
      <c r="Q11" s="525"/>
      <c r="R11" s="526" t="s">
        <v>122</v>
      </c>
      <c r="S11" s="527"/>
      <c r="T11" s="527"/>
      <c r="U11" s="527"/>
      <c r="V11" s="528"/>
      <c r="W11" s="457"/>
      <c r="X11" s="458"/>
      <c r="Y11" s="458"/>
      <c r="Z11" s="458"/>
      <c r="AA11" s="458"/>
      <c r="AB11" s="458"/>
      <c r="AC11" s="458"/>
      <c r="AD11" s="458"/>
      <c r="AE11" s="458"/>
      <c r="AF11" s="458"/>
      <c r="AG11" s="458"/>
      <c r="AH11" s="458"/>
      <c r="AI11" s="458"/>
      <c r="AJ11" s="458"/>
      <c r="AK11" s="458"/>
      <c r="AL11" s="461"/>
      <c r="AM11" s="498" t="s">
        <v>123</v>
      </c>
      <c r="AN11" s="499"/>
      <c r="AO11" s="499"/>
      <c r="AP11" s="499"/>
      <c r="AQ11" s="499"/>
      <c r="AR11" s="499"/>
      <c r="AS11" s="499"/>
      <c r="AT11" s="500"/>
      <c r="AU11" s="501" t="s">
        <v>124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x14ac:dyDescent="0.2">
      <c r="A12" s="187"/>
      <c r="B12" s="529" t="s">
        <v>129</v>
      </c>
      <c r="C12" s="530"/>
      <c r="D12" s="530"/>
      <c r="E12" s="530"/>
      <c r="F12" s="530"/>
      <c r="G12" s="530"/>
      <c r="H12" s="530"/>
      <c r="I12" s="530"/>
      <c r="J12" s="530"/>
      <c r="K12" s="531"/>
      <c r="L12" s="538" t="s">
        <v>130</v>
      </c>
      <c r="M12" s="539"/>
      <c r="N12" s="539"/>
      <c r="O12" s="539"/>
      <c r="P12" s="539"/>
      <c r="Q12" s="540"/>
      <c r="R12" s="541">
        <v>90194</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134</v>
      </c>
      <c r="AV12" s="502"/>
      <c r="AW12" s="502"/>
      <c r="AX12" s="502"/>
      <c r="AY12" s="503" t="s">
        <v>135</v>
      </c>
      <c r="AZ12" s="504"/>
      <c r="BA12" s="504"/>
      <c r="BB12" s="504"/>
      <c r="BC12" s="504"/>
      <c r="BD12" s="504"/>
      <c r="BE12" s="504"/>
      <c r="BF12" s="504"/>
      <c r="BG12" s="504"/>
      <c r="BH12" s="504"/>
      <c r="BI12" s="504"/>
      <c r="BJ12" s="504"/>
      <c r="BK12" s="504"/>
      <c r="BL12" s="504"/>
      <c r="BM12" s="505"/>
      <c r="BN12" s="469">
        <v>727181</v>
      </c>
      <c r="BO12" s="470"/>
      <c r="BP12" s="470"/>
      <c r="BQ12" s="470"/>
      <c r="BR12" s="470"/>
      <c r="BS12" s="470"/>
      <c r="BT12" s="470"/>
      <c r="BU12" s="471"/>
      <c r="BV12" s="469">
        <v>196255</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137</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138</v>
      </c>
      <c r="N13" s="561"/>
      <c r="O13" s="561"/>
      <c r="P13" s="561"/>
      <c r="Q13" s="562"/>
      <c r="R13" s="553">
        <v>86378</v>
      </c>
      <c r="S13" s="554"/>
      <c r="T13" s="554"/>
      <c r="U13" s="554"/>
      <c r="V13" s="555"/>
      <c r="W13" s="485" t="s">
        <v>139</v>
      </c>
      <c r="X13" s="486"/>
      <c r="Y13" s="486"/>
      <c r="Z13" s="486"/>
      <c r="AA13" s="486"/>
      <c r="AB13" s="476"/>
      <c r="AC13" s="520">
        <v>1782</v>
      </c>
      <c r="AD13" s="521"/>
      <c r="AE13" s="521"/>
      <c r="AF13" s="521"/>
      <c r="AG13" s="563"/>
      <c r="AH13" s="520">
        <v>1753</v>
      </c>
      <c r="AI13" s="521"/>
      <c r="AJ13" s="521"/>
      <c r="AK13" s="521"/>
      <c r="AL13" s="522"/>
      <c r="AM13" s="498" t="s">
        <v>140</v>
      </c>
      <c r="AN13" s="499"/>
      <c r="AO13" s="499"/>
      <c r="AP13" s="499"/>
      <c r="AQ13" s="499"/>
      <c r="AR13" s="499"/>
      <c r="AS13" s="499"/>
      <c r="AT13" s="500"/>
      <c r="AU13" s="501" t="s">
        <v>108</v>
      </c>
      <c r="AV13" s="502"/>
      <c r="AW13" s="502"/>
      <c r="AX13" s="502"/>
      <c r="AY13" s="503" t="s">
        <v>141</v>
      </c>
      <c r="AZ13" s="504"/>
      <c r="BA13" s="504"/>
      <c r="BB13" s="504"/>
      <c r="BC13" s="504"/>
      <c r="BD13" s="504"/>
      <c r="BE13" s="504"/>
      <c r="BF13" s="504"/>
      <c r="BG13" s="504"/>
      <c r="BH13" s="504"/>
      <c r="BI13" s="504"/>
      <c r="BJ13" s="504"/>
      <c r="BK13" s="504"/>
      <c r="BL13" s="504"/>
      <c r="BM13" s="505"/>
      <c r="BN13" s="469">
        <v>162106</v>
      </c>
      <c r="BO13" s="470"/>
      <c r="BP13" s="470"/>
      <c r="BQ13" s="470"/>
      <c r="BR13" s="470"/>
      <c r="BS13" s="470"/>
      <c r="BT13" s="470"/>
      <c r="BU13" s="471"/>
      <c r="BV13" s="469">
        <v>692341</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6.9</v>
      </c>
      <c r="CU13" s="467"/>
      <c r="CV13" s="467"/>
      <c r="CW13" s="467"/>
      <c r="CX13" s="467"/>
      <c r="CY13" s="467"/>
      <c r="CZ13" s="467"/>
      <c r="DA13" s="468"/>
      <c r="DB13" s="466">
        <v>8</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143</v>
      </c>
      <c r="M14" s="551"/>
      <c r="N14" s="551"/>
      <c r="O14" s="551"/>
      <c r="P14" s="551"/>
      <c r="Q14" s="552"/>
      <c r="R14" s="553">
        <v>90703</v>
      </c>
      <c r="S14" s="554"/>
      <c r="T14" s="554"/>
      <c r="U14" s="554"/>
      <c r="V14" s="555"/>
      <c r="W14" s="459"/>
      <c r="X14" s="460"/>
      <c r="Y14" s="460"/>
      <c r="Z14" s="460"/>
      <c r="AA14" s="460"/>
      <c r="AB14" s="449"/>
      <c r="AC14" s="556">
        <v>4</v>
      </c>
      <c r="AD14" s="557"/>
      <c r="AE14" s="557"/>
      <c r="AF14" s="557"/>
      <c r="AG14" s="558"/>
      <c r="AH14" s="556">
        <v>4</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v>56.1</v>
      </c>
      <c r="CU14" s="568"/>
      <c r="CV14" s="568"/>
      <c r="CW14" s="568"/>
      <c r="CX14" s="568"/>
      <c r="CY14" s="568"/>
      <c r="CZ14" s="568"/>
      <c r="DA14" s="569"/>
      <c r="DB14" s="567">
        <v>65.599999999999994</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138</v>
      </c>
      <c r="N15" s="561"/>
      <c r="O15" s="561"/>
      <c r="P15" s="561"/>
      <c r="Q15" s="562"/>
      <c r="R15" s="553">
        <v>87047</v>
      </c>
      <c r="S15" s="554"/>
      <c r="T15" s="554"/>
      <c r="U15" s="554"/>
      <c r="V15" s="555"/>
      <c r="W15" s="485" t="s">
        <v>145</v>
      </c>
      <c r="X15" s="486"/>
      <c r="Y15" s="486"/>
      <c r="Z15" s="486"/>
      <c r="AA15" s="486"/>
      <c r="AB15" s="476"/>
      <c r="AC15" s="520">
        <v>18074</v>
      </c>
      <c r="AD15" s="521"/>
      <c r="AE15" s="521"/>
      <c r="AF15" s="521"/>
      <c r="AG15" s="563"/>
      <c r="AH15" s="520">
        <v>18063</v>
      </c>
      <c r="AI15" s="521"/>
      <c r="AJ15" s="521"/>
      <c r="AK15" s="521"/>
      <c r="AL15" s="522"/>
      <c r="AM15" s="498"/>
      <c r="AN15" s="499"/>
      <c r="AO15" s="499"/>
      <c r="AP15" s="499"/>
      <c r="AQ15" s="499"/>
      <c r="AR15" s="499"/>
      <c r="AS15" s="499"/>
      <c r="AT15" s="500"/>
      <c r="AU15" s="501"/>
      <c r="AV15" s="502"/>
      <c r="AW15" s="502"/>
      <c r="AX15" s="502"/>
      <c r="AY15" s="429" t="s">
        <v>146</v>
      </c>
      <c r="AZ15" s="430"/>
      <c r="BA15" s="430"/>
      <c r="BB15" s="430"/>
      <c r="BC15" s="430"/>
      <c r="BD15" s="430"/>
      <c r="BE15" s="430"/>
      <c r="BF15" s="430"/>
      <c r="BG15" s="430"/>
      <c r="BH15" s="430"/>
      <c r="BI15" s="430"/>
      <c r="BJ15" s="430"/>
      <c r="BK15" s="430"/>
      <c r="BL15" s="430"/>
      <c r="BM15" s="431"/>
      <c r="BN15" s="432">
        <v>13801590</v>
      </c>
      <c r="BO15" s="433"/>
      <c r="BP15" s="433"/>
      <c r="BQ15" s="433"/>
      <c r="BR15" s="433"/>
      <c r="BS15" s="433"/>
      <c r="BT15" s="433"/>
      <c r="BU15" s="434"/>
      <c r="BV15" s="432">
        <v>13163545</v>
      </c>
      <c r="BW15" s="433"/>
      <c r="BX15" s="433"/>
      <c r="BY15" s="433"/>
      <c r="BZ15" s="433"/>
      <c r="CA15" s="433"/>
      <c r="CB15" s="433"/>
      <c r="CC15" s="434"/>
      <c r="CD15" s="570" t="s">
        <v>147</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148</v>
      </c>
      <c r="M16" s="581"/>
      <c r="N16" s="581"/>
      <c r="O16" s="581"/>
      <c r="P16" s="581"/>
      <c r="Q16" s="582"/>
      <c r="R16" s="573" t="s">
        <v>149</v>
      </c>
      <c r="S16" s="574"/>
      <c r="T16" s="574"/>
      <c r="U16" s="574"/>
      <c r="V16" s="575"/>
      <c r="W16" s="459"/>
      <c r="X16" s="460"/>
      <c r="Y16" s="460"/>
      <c r="Z16" s="460"/>
      <c r="AA16" s="460"/>
      <c r="AB16" s="449"/>
      <c r="AC16" s="556">
        <v>40.4</v>
      </c>
      <c r="AD16" s="557"/>
      <c r="AE16" s="557"/>
      <c r="AF16" s="557"/>
      <c r="AG16" s="558"/>
      <c r="AH16" s="556">
        <v>41.1</v>
      </c>
      <c r="AI16" s="557"/>
      <c r="AJ16" s="557"/>
      <c r="AK16" s="557"/>
      <c r="AL16" s="559"/>
      <c r="AM16" s="498"/>
      <c r="AN16" s="499"/>
      <c r="AO16" s="499"/>
      <c r="AP16" s="499"/>
      <c r="AQ16" s="499"/>
      <c r="AR16" s="499"/>
      <c r="AS16" s="499"/>
      <c r="AT16" s="500"/>
      <c r="AU16" s="501"/>
      <c r="AV16" s="502"/>
      <c r="AW16" s="502"/>
      <c r="AX16" s="502"/>
      <c r="AY16" s="503" t="s">
        <v>150</v>
      </c>
      <c r="AZ16" s="504"/>
      <c r="BA16" s="504"/>
      <c r="BB16" s="504"/>
      <c r="BC16" s="504"/>
      <c r="BD16" s="504"/>
      <c r="BE16" s="504"/>
      <c r="BF16" s="504"/>
      <c r="BG16" s="504"/>
      <c r="BH16" s="504"/>
      <c r="BI16" s="504"/>
      <c r="BJ16" s="504"/>
      <c r="BK16" s="504"/>
      <c r="BL16" s="504"/>
      <c r="BM16" s="505"/>
      <c r="BN16" s="469">
        <v>20342204</v>
      </c>
      <c r="BO16" s="470"/>
      <c r="BP16" s="470"/>
      <c r="BQ16" s="470"/>
      <c r="BR16" s="470"/>
      <c r="BS16" s="470"/>
      <c r="BT16" s="470"/>
      <c r="BU16" s="471"/>
      <c r="BV16" s="469">
        <v>19417241</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151</v>
      </c>
      <c r="N17" s="577"/>
      <c r="O17" s="577"/>
      <c r="P17" s="577"/>
      <c r="Q17" s="578"/>
      <c r="R17" s="573" t="s">
        <v>152</v>
      </c>
      <c r="S17" s="574"/>
      <c r="T17" s="574"/>
      <c r="U17" s="574"/>
      <c r="V17" s="575"/>
      <c r="W17" s="485" t="s">
        <v>153</v>
      </c>
      <c r="X17" s="486"/>
      <c r="Y17" s="486"/>
      <c r="Z17" s="486"/>
      <c r="AA17" s="486"/>
      <c r="AB17" s="476"/>
      <c r="AC17" s="520">
        <v>24900</v>
      </c>
      <c r="AD17" s="521"/>
      <c r="AE17" s="521"/>
      <c r="AF17" s="521"/>
      <c r="AG17" s="563"/>
      <c r="AH17" s="520">
        <v>24108</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17591138</v>
      </c>
      <c r="BO17" s="470"/>
      <c r="BP17" s="470"/>
      <c r="BQ17" s="470"/>
      <c r="BR17" s="470"/>
      <c r="BS17" s="470"/>
      <c r="BT17" s="470"/>
      <c r="BU17" s="471"/>
      <c r="BV17" s="469">
        <v>16875866</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155</v>
      </c>
      <c r="C18" s="512"/>
      <c r="D18" s="512"/>
      <c r="E18" s="584"/>
      <c r="F18" s="584"/>
      <c r="G18" s="584"/>
      <c r="H18" s="584"/>
      <c r="I18" s="584"/>
      <c r="J18" s="584"/>
      <c r="K18" s="584"/>
      <c r="L18" s="585">
        <v>481.62</v>
      </c>
      <c r="M18" s="585"/>
      <c r="N18" s="585"/>
      <c r="O18" s="585"/>
      <c r="P18" s="585"/>
      <c r="Q18" s="585"/>
      <c r="R18" s="586"/>
      <c r="S18" s="586"/>
      <c r="T18" s="586"/>
      <c r="U18" s="586"/>
      <c r="V18" s="587"/>
      <c r="W18" s="487"/>
      <c r="X18" s="488"/>
      <c r="Y18" s="488"/>
      <c r="Z18" s="488"/>
      <c r="AA18" s="488"/>
      <c r="AB18" s="479"/>
      <c r="AC18" s="588">
        <v>55.6</v>
      </c>
      <c r="AD18" s="589"/>
      <c r="AE18" s="589"/>
      <c r="AF18" s="589"/>
      <c r="AG18" s="590"/>
      <c r="AH18" s="588">
        <v>54.9</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23218841</v>
      </c>
      <c r="BO18" s="470"/>
      <c r="BP18" s="470"/>
      <c r="BQ18" s="470"/>
      <c r="BR18" s="470"/>
      <c r="BS18" s="470"/>
      <c r="BT18" s="470"/>
      <c r="BU18" s="471"/>
      <c r="BV18" s="469">
        <v>22940827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157</v>
      </c>
      <c r="C19" s="512"/>
      <c r="D19" s="512"/>
      <c r="E19" s="584"/>
      <c r="F19" s="584"/>
      <c r="G19" s="584"/>
      <c r="H19" s="584"/>
      <c r="I19" s="584"/>
      <c r="J19" s="584"/>
      <c r="K19" s="584"/>
      <c r="L19" s="592">
        <v>183</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30429234</v>
      </c>
      <c r="BO19" s="470"/>
      <c r="BP19" s="470"/>
      <c r="BQ19" s="470"/>
      <c r="BR19" s="470"/>
      <c r="BS19" s="470"/>
      <c r="BT19" s="470"/>
      <c r="BU19" s="471"/>
      <c r="BV19" s="469">
        <v>28722714</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159</v>
      </c>
      <c r="C20" s="512"/>
      <c r="D20" s="512"/>
      <c r="E20" s="584"/>
      <c r="F20" s="584"/>
      <c r="G20" s="584"/>
      <c r="H20" s="584"/>
      <c r="I20" s="584"/>
      <c r="J20" s="584"/>
      <c r="K20" s="584"/>
      <c r="L20" s="592">
        <v>33641</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49646406</v>
      </c>
      <c r="BO23" s="470"/>
      <c r="BP23" s="470"/>
      <c r="BQ23" s="470"/>
      <c r="BR23" s="470"/>
      <c r="BS23" s="470"/>
      <c r="BT23" s="470"/>
      <c r="BU23" s="471"/>
      <c r="BV23" s="469">
        <v>48931438</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168</v>
      </c>
      <c r="F24" s="499"/>
      <c r="G24" s="499"/>
      <c r="H24" s="499"/>
      <c r="I24" s="499"/>
      <c r="J24" s="499"/>
      <c r="K24" s="500"/>
      <c r="L24" s="520">
        <v>1</v>
      </c>
      <c r="M24" s="521"/>
      <c r="N24" s="521"/>
      <c r="O24" s="521"/>
      <c r="P24" s="563"/>
      <c r="Q24" s="520">
        <v>8670</v>
      </c>
      <c r="R24" s="521"/>
      <c r="S24" s="521"/>
      <c r="T24" s="521"/>
      <c r="U24" s="521"/>
      <c r="V24" s="563"/>
      <c r="W24" s="622"/>
      <c r="X24" s="610"/>
      <c r="Y24" s="611"/>
      <c r="Z24" s="519" t="s">
        <v>169</v>
      </c>
      <c r="AA24" s="499"/>
      <c r="AB24" s="499"/>
      <c r="AC24" s="499"/>
      <c r="AD24" s="499"/>
      <c r="AE24" s="499"/>
      <c r="AF24" s="499"/>
      <c r="AG24" s="500"/>
      <c r="AH24" s="520">
        <v>626</v>
      </c>
      <c r="AI24" s="521"/>
      <c r="AJ24" s="521"/>
      <c r="AK24" s="521"/>
      <c r="AL24" s="563"/>
      <c r="AM24" s="520">
        <v>1959380</v>
      </c>
      <c r="AN24" s="521"/>
      <c r="AO24" s="521"/>
      <c r="AP24" s="521"/>
      <c r="AQ24" s="521"/>
      <c r="AR24" s="563"/>
      <c r="AS24" s="520">
        <v>3130</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23679366</v>
      </c>
      <c r="BO24" s="470"/>
      <c r="BP24" s="470"/>
      <c r="BQ24" s="470"/>
      <c r="BR24" s="470"/>
      <c r="BS24" s="470"/>
      <c r="BT24" s="470"/>
      <c r="BU24" s="471"/>
      <c r="BV24" s="469">
        <v>22607205</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171</v>
      </c>
      <c r="F25" s="499"/>
      <c r="G25" s="499"/>
      <c r="H25" s="499"/>
      <c r="I25" s="499"/>
      <c r="J25" s="499"/>
      <c r="K25" s="500"/>
      <c r="L25" s="520">
        <v>1</v>
      </c>
      <c r="M25" s="521"/>
      <c r="N25" s="521"/>
      <c r="O25" s="521"/>
      <c r="P25" s="563"/>
      <c r="Q25" s="520">
        <v>7220</v>
      </c>
      <c r="R25" s="521"/>
      <c r="S25" s="521"/>
      <c r="T25" s="521"/>
      <c r="U25" s="521"/>
      <c r="V25" s="563"/>
      <c r="W25" s="622"/>
      <c r="X25" s="610"/>
      <c r="Y25" s="611"/>
      <c r="Z25" s="519" t="s">
        <v>172</v>
      </c>
      <c r="AA25" s="499"/>
      <c r="AB25" s="499"/>
      <c r="AC25" s="499"/>
      <c r="AD25" s="499"/>
      <c r="AE25" s="499"/>
      <c r="AF25" s="499"/>
      <c r="AG25" s="500"/>
      <c r="AH25" s="520" t="s">
        <v>128</v>
      </c>
      <c r="AI25" s="521"/>
      <c r="AJ25" s="521"/>
      <c r="AK25" s="521"/>
      <c r="AL25" s="563"/>
      <c r="AM25" s="520" t="s">
        <v>173</v>
      </c>
      <c r="AN25" s="521"/>
      <c r="AO25" s="521"/>
      <c r="AP25" s="521"/>
      <c r="AQ25" s="521"/>
      <c r="AR25" s="563"/>
      <c r="AS25" s="520" t="s">
        <v>137</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6787633</v>
      </c>
      <c r="BO25" s="433"/>
      <c r="BP25" s="433"/>
      <c r="BQ25" s="433"/>
      <c r="BR25" s="433"/>
      <c r="BS25" s="433"/>
      <c r="BT25" s="433"/>
      <c r="BU25" s="434"/>
      <c r="BV25" s="432">
        <v>7411779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175</v>
      </c>
      <c r="F26" s="499"/>
      <c r="G26" s="499"/>
      <c r="H26" s="499"/>
      <c r="I26" s="499"/>
      <c r="J26" s="499"/>
      <c r="K26" s="500"/>
      <c r="L26" s="520">
        <v>1</v>
      </c>
      <c r="M26" s="521"/>
      <c r="N26" s="521"/>
      <c r="O26" s="521"/>
      <c r="P26" s="563"/>
      <c r="Q26" s="520">
        <v>6740</v>
      </c>
      <c r="R26" s="521"/>
      <c r="S26" s="521"/>
      <c r="T26" s="521"/>
      <c r="U26" s="521"/>
      <c r="V26" s="563"/>
      <c r="W26" s="622"/>
      <c r="X26" s="610"/>
      <c r="Y26" s="611"/>
      <c r="Z26" s="519" t="s">
        <v>176</v>
      </c>
      <c r="AA26" s="632"/>
      <c r="AB26" s="632"/>
      <c r="AC26" s="632"/>
      <c r="AD26" s="632"/>
      <c r="AE26" s="632"/>
      <c r="AF26" s="632"/>
      <c r="AG26" s="633"/>
      <c r="AH26" s="520">
        <v>13</v>
      </c>
      <c r="AI26" s="521"/>
      <c r="AJ26" s="521"/>
      <c r="AK26" s="521"/>
      <c r="AL26" s="563"/>
      <c r="AM26" s="520">
        <v>37323</v>
      </c>
      <c r="AN26" s="521"/>
      <c r="AO26" s="521"/>
      <c r="AP26" s="521"/>
      <c r="AQ26" s="521"/>
      <c r="AR26" s="563"/>
      <c r="AS26" s="520">
        <v>2871</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137</v>
      </c>
      <c r="BO26" s="470"/>
      <c r="BP26" s="470"/>
      <c r="BQ26" s="470"/>
      <c r="BR26" s="470"/>
      <c r="BS26" s="470"/>
      <c r="BT26" s="470"/>
      <c r="BU26" s="471"/>
      <c r="BV26" s="469" t="s">
        <v>173</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178</v>
      </c>
      <c r="F27" s="499"/>
      <c r="G27" s="499"/>
      <c r="H27" s="499"/>
      <c r="I27" s="499"/>
      <c r="J27" s="499"/>
      <c r="K27" s="500"/>
      <c r="L27" s="520">
        <v>1</v>
      </c>
      <c r="M27" s="521"/>
      <c r="N27" s="521"/>
      <c r="O27" s="521"/>
      <c r="P27" s="563"/>
      <c r="Q27" s="520">
        <v>4500</v>
      </c>
      <c r="R27" s="521"/>
      <c r="S27" s="521"/>
      <c r="T27" s="521"/>
      <c r="U27" s="521"/>
      <c r="V27" s="563"/>
      <c r="W27" s="622"/>
      <c r="X27" s="610"/>
      <c r="Y27" s="611"/>
      <c r="Z27" s="519" t="s">
        <v>179</v>
      </c>
      <c r="AA27" s="499"/>
      <c r="AB27" s="499"/>
      <c r="AC27" s="499"/>
      <c r="AD27" s="499"/>
      <c r="AE27" s="499"/>
      <c r="AF27" s="499"/>
      <c r="AG27" s="500"/>
      <c r="AH27" s="520">
        <v>28</v>
      </c>
      <c r="AI27" s="521"/>
      <c r="AJ27" s="521"/>
      <c r="AK27" s="521"/>
      <c r="AL27" s="563"/>
      <c r="AM27" s="520">
        <v>92876</v>
      </c>
      <c r="AN27" s="521"/>
      <c r="AO27" s="521"/>
      <c r="AP27" s="521"/>
      <c r="AQ27" s="521"/>
      <c r="AR27" s="563"/>
      <c r="AS27" s="520">
        <v>3317</v>
      </c>
      <c r="AT27" s="521"/>
      <c r="AU27" s="521"/>
      <c r="AV27" s="521"/>
      <c r="AW27" s="521"/>
      <c r="AX27" s="522"/>
      <c r="AY27" s="564" t="s">
        <v>180</v>
      </c>
      <c r="AZ27" s="565"/>
      <c r="BA27" s="565"/>
      <c r="BB27" s="565"/>
      <c r="BC27" s="565"/>
      <c r="BD27" s="565"/>
      <c r="BE27" s="565"/>
      <c r="BF27" s="565"/>
      <c r="BG27" s="565"/>
      <c r="BH27" s="565"/>
      <c r="BI27" s="565"/>
      <c r="BJ27" s="565"/>
      <c r="BK27" s="565"/>
      <c r="BL27" s="565"/>
      <c r="BM27" s="566"/>
      <c r="BN27" s="645">
        <v>199650</v>
      </c>
      <c r="BO27" s="646"/>
      <c r="BP27" s="646"/>
      <c r="BQ27" s="646"/>
      <c r="BR27" s="646"/>
      <c r="BS27" s="646"/>
      <c r="BT27" s="646"/>
      <c r="BU27" s="647"/>
      <c r="BV27" s="645">
        <v>199650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181</v>
      </c>
      <c r="F28" s="499"/>
      <c r="G28" s="499"/>
      <c r="H28" s="499"/>
      <c r="I28" s="499"/>
      <c r="J28" s="499"/>
      <c r="K28" s="500"/>
      <c r="L28" s="520">
        <v>1</v>
      </c>
      <c r="M28" s="521"/>
      <c r="N28" s="521"/>
      <c r="O28" s="521"/>
      <c r="P28" s="563"/>
      <c r="Q28" s="520">
        <v>3900</v>
      </c>
      <c r="R28" s="521"/>
      <c r="S28" s="521"/>
      <c r="T28" s="521"/>
      <c r="U28" s="521"/>
      <c r="V28" s="563"/>
      <c r="W28" s="622"/>
      <c r="X28" s="610"/>
      <c r="Y28" s="611"/>
      <c r="Z28" s="519" t="s">
        <v>182</v>
      </c>
      <c r="AA28" s="499"/>
      <c r="AB28" s="499"/>
      <c r="AC28" s="499"/>
      <c r="AD28" s="499"/>
      <c r="AE28" s="499"/>
      <c r="AF28" s="499"/>
      <c r="AG28" s="500"/>
      <c r="AH28" s="520" t="s">
        <v>173</v>
      </c>
      <c r="AI28" s="521"/>
      <c r="AJ28" s="521"/>
      <c r="AK28" s="521"/>
      <c r="AL28" s="563"/>
      <c r="AM28" s="520" t="s">
        <v>137</v>
      </c>
      <c r="AN28" s="521"/>
      <c r="AO28" s="521"/>
      <c r="AP28" s="521"/>
      <c r="AQ28" s="521"/>
      <c r="AR28" s="563"/>
      <c r="AS28" s="520" t="s">
        <v>173</v>
      </c>
      <c r="AT28" s="521"/>
      <c r="AU28" s="521"/>
      <c r="AV28" s="521"/>
      <c r="AW28" s="521"/>
      <c r="AX28" s="522"/>
      <c r="AY28" s="648" t="s">
        <v>183</v>
      </c>
      <c r="AZ28" s="649"/>
      <c r="BA28" s="649"/>
      <c r="BB28" s="650"/>
      <c r="BC28" s="429" t="s">
        <v>47</v>
      </c>
      <c r="BD28" s="430"/>
      <c r="BE28" s="430"/>
      <c r="BF28" s="430"/>
      <c r="BG28" s="430"/>
      <c r="BH28" s="430"/>
      <c r="BI28" s="430"/>
      <c r="BJ28" s="430"/>
      <c r="BK28" s="430"/>
      <c r="BL28" s="430"/>
      <c r="BM28" s="431"/>
      <c r="BN28" s="432">
        <v>2875582</v>
      </c>
      <c r="BO28" s="433"/>
      <c r="BP28" s="433"/>
      <c r="BQ28" s="433"/>
      <c r="BR28" s="433"/>
      <c r="BS28" s="433"/>
      <c r="BT28" s="433"/>
      <c r="BU28" s="434"/>
      <c r="BV28" s="432">
        <v>2859602</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184</v>
      </c>
      <c r="F29" s="499"/>
      <c r="G29" s="499"/>
      <c r="H29" s="499"/>
      <c r="I29" s="499"/>
      <c r="J29" s="499"/>
      <c r="K29" s="500"/>
      <c r="L29" s="520">
        <v>22</v>
      </c>
      <c r="M29" s="521"/>
      <c r="N29" s="521"/>
      <c r="O29" s="521"/>
      <c r="P29" s="563"/>
      <c r="Q29" s="520">
        <v>3500</v>
      </c>
      <c r="R29" s="521"/>
      <c r="S29" s="521"/>
      <c r="T29" s="521"/>
      <c r="U29" s="521"/>
      <c r="V29" s="563"/>
      <c r="W29" s="623"/>
      <c r="X29" s="624"/>
      <c r="Y29" s="625"/>
      <c r="Z29" s="519" t="s">
        <v>185</v>
      </c>
      <c r="AA29" s="499"/>
      <c r="AB29" s="499"/>
      <c r="AC29" s="499"/>
      <c r="AD29" s="499"/>
      <c r="AE29" s="499"/>
      <c r="AF29" s="499"/>
      <c r="AG29" s="500"/>
      <c r="AH29" s="520">
        <v>654</v>
      </c>
      <c r="AI29" s="521"/>
      <c r="AJ29" s="521"/>
      <c r="AK29" s="521"/>
      <c r="AL29" s="563"/>
      <c r="AM29" s="520">
        <v>2052256</v>
      </c>
      <c r="AN29" s="521"/>
      <c r="AO29" s="521"/>
      <c r="AP29" s="521"/>
      <c r="AQ29" s="521"/>
      <c r="AR29" s="563"/>
      <c r="AS29" s="520">
        <v>3138</v>
      </c>
      <c r="AT29" s="521"/>
      <c r="AU29" s="521"/>
      <c r="AV29" s="521"/>
      <c r="AW29" s="521"/>
      <c r="AX29" s="522"/>
      <c r="AY29" s="651"/>
      <c r="AZ29" s="652"/>
      <c r="BA29" s="652"/>
      <c r="BB29" s="653"/>
      <c r="BC29" s="503" t="s">
        <v>186</v>
      </c>
      <c r="BD29" s="504"/>
      <c r="BE29" s="504"/>
      <c r="BF29" s="504"/>
      <c r="BG29" s="504"/>
      <c r="BH29" s="504"/>
      <c r="BI29" s="504"/>
      <c r="BJ29" s="504"/>
      <c r="BK29" s="504"/>
      <c r="BL29" s="504"/>
      <c r="BM29" s="505"/>
      <c r="BN29" s="469">
        <v>536931</v>
      </c>
      <c r="BO29" s="470"/>
      <c r="BP29" s="470"/>
      <c r="BQ29" s="470"/>
      <c r="BR29" s="470"/>
      <c r="BS29" s="470"/>
      <c r="BT29" s="470"/>
      <c r="BU29" s="471"/>
      <c r="BV29" s="469">
        <v>536931</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187</v>
      </c>
      <c r="X30" s="630"/>
      <c r="Y30" s="630"/>
      <c r="Z30" s="630"/>
      <c r="AA30" s="630"/>
      <c r="AB30" s="630"/>
      <c r="AC30" s="630"/>
      <c r="AD30" s="630"/>
      <c r="AE30" s="630"/>
      <c r="AF30" s="630"/>
      <c r="AG30" s="631"/>
      <c r="AH30" s="588">
        <v>96.9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49</v>
      </c>
      <c r="BD30" s="643"/>
      <c r="BE30" s="643"/>
      <c r="BF30" s="643"/>
      <c r="BG30" s="643"/>
      <c r="BH30" s="643"/>
      <c r="BI30" s="643"/>
      <c r="BJ30" s="643"/>
      <c r="BK30" s="643"/>
      <c r="BL30" s="643"/>
      <c r="BM30" s="644"/>
      <c r="BN30" s="645">
        <v>5494540</v>
      </c>
      <c r="BO30" s="646"/>
      <c r="BP30" s="646"/>
      <c r="BQ30" s="646"/>
      <c r="BR30" s="646"/>
      <c r="BS30" s="646"/>
      <c r="BT30" s="646"/>
      <c r="BU30" s="647"/>
      <c r="BV30" s="645">
        <v>5553703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194</v>
      </c>
      <c r="D33" s="493"/>
      <c r="E33" s="458" t="s">
        <v>195</v>
      </c>
      <c r="F33" s="458"/>
      <c r="G33" s="458"/>
      <c r="H33" s="458"/>
      <c r="I33" s="458"/>
      <c r="J33" s="458"/>
      <c r="K33" s="458"/>
      <c r="L33" s="458"/>
      <c r="M33" s="458"/>
      <c r="N33" s="458"/>
      <c r="O33" s="458"/>
      <c r="P33" s="458"/>
      <c r="Q33" s="458"/>
      <c r="R33" s="458"/>
      <c r="S33" s="458"/>
      <c r="T33" s="216"/>
      <c r="U33" s="493" t="s">
        <v>196</v>
      </c>
      <c r="V33" s="493"/>
      <c r="W33" s="458" t="s">
        <v>197</v>
      </c>
      <c r="X33" s="458"/>
      <c r="Y33" s="458"/>
      <c r="Z33" s="458"/>
      <c r="AA33" s="458"/>
      <c r="AB33" s="458"/>
      <c r="AC33" s="458"/>
      <c r="AD33" s="458"/>
      <c r="AE33" s="458"/>
      <c r="AF33" s="458"/>
      <c r="AG33" s="458"/>
      <c r="AH33" s="458"/>
      <c r="AI33" s="458"/>
      <c r="AJ33" s="458"/>
      <c r="AK33" s="458"/>
      <c r="AL33" s="216"/>
      <c r="AM33" s="493" t="s">
        <v>198</v>
      </c>
      <c r="AN33" s="493"/>
      <c r="AO33" s="458" t="s">
        <v>197</v>
      </c>
      <c r="AP33" s="458"/>
      <c r="AQ33" s="458"/>
      <c r="AR33" s="458"/>
      <c r="AS33" s="458"/>
      <c r="AT33" s="458"/>
      <c r="AU33" s="458"/>
      <c r="AV33" s="458"/>
      <c r="AW33" s="458"/>
      <c r="AX33" s="458"/>
      <c r="AY33" s="458"/>
      <c r="AZ33" s="458"/>
      <c r="BA33" s="458"/>
      <c r="BB33" s="458"/>
      <c r="BC33" s="458"/>
      <c r="BD33" s="217"/>
      <c r="BE33" s="458" t="s">
        <v>199</v>
      </c>
      <c r="BF33" s="458"/>
      <c r="BG33" s="458" t="s">
        <v>200</v>
      </c>
      <c r="BH33" s="458"/>
      <c r="BI33" s="458"/>
      <c r="BJ33" s="458"/>
      <c r="BK33" s="458"/>
      <c r="BL33" s="458"/>
      <c r="BM33" s="458"/>
      <c r="BN33" s="458"/>
      <c r="BO33" s="458"/>
      <c r="BP33" s="458"/>
      <c r="BQ33" s="458"/>
      <c r="BR33" s="458"/>
      <c r="BS33" s="458"/>
      <c r="BT33" s="458"/>
      <c r="BU33" s="458"/>
      <c r="BV33" s="217"/>
      <c r="BW33" s="493" t="s">
        <v>199</v>
      </c>
      <c r="BX33" s="493"/>
      <c r="BY33" s="458" t="s">
        <v>201</v>
      </c>
      <c r="BZ33" s="458"/>
      <c r="CA33" s="458"/>
      <c r="CB33" s="458"/>
      <c r="CC33" s="458"/>
      <c r="CD33" s="458"/>
      <c r="CE33" s="458"/>
      <c r="CF33" s="458"/>
      <c r="CG33" s="458"/>
      <c r="CH33" s="458"/>
      <c r="CI33" s="458"/>
      <c r="CJ33" s="458"/>
      <c r="CK33" s="458"/>
      <c r="CL33" s="458"/>
      <c r="CM33" s="458"/>
      <c r="CN33" s="216"/>
      <c r="CO33" s="493" t="s">
        <v>196</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病院事業会計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11</v>
      </c>
      <c r="BX34" s="658"/>
      <c r="BY34" s="659" t="str">
        <f>IF('各会計、関係団体の財政状況及び健全化判断比率'!B68="","",'各会計、関係団体の財政状況及び健全化判断比率'!B68)</f>
        <v>甲賀広域行政組合</v>
      </c>
      <c r="BZ34" s="659"/>
      <c r="CA34" s="659"/>
      <c r="CB34" s="659"/>
      <c r="CC34" s="659"/>
      <c r="CD34" s="659"/>
      <c r="CE34" s="659"/>
      <c r="CF34" s="659"/>
      <c r="CG34" s="659"/>
      <c r="CH34" s="659"/>
      <c r="CI34" s="659"/>
      <c r="CJ34" s="659"/>
      <c r="CK34" s="659"/>
      <c r="CL34" s="659"/>
      <c r="CM34" s="659"/>
      <c r="CN34" s="214"/>
      <c r="CO34" s="658">
        <f>IF(CQ34="","",MAX(C34:D43,U34:V43,AM34:AN43,BE34:BF43,BW34:BX43)+1)</f>
        <v>18</v>
      </c>
      <c r="CP34" s="658"/>
      <c r="CQ34" s="659" t="str">
        <f>IF('各会計、関係団体の財政状況及び健全化判断比率'!BS7="","",'各会計、関係団体の財政状況及び健全化判断比率'!BS7)</f>
        <v>信楽高原鐵道㈱</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野洲川基幹水利施設管理事業特別会計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後期高齢者医療特別会計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IF('各会計、関係団体の財政状況及び健全化判断比率'!B32="","",'各会計、関係団体の財政状況及び健全化判断比率'!B32)</f>
        <v>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12</v>
      </c>
      <c r="BX35" s="658"/>
      <c r="BY35" s="659" t="str">
        <f>IF('各会計、関係団体の財政状況及び健全化判断比率'!B69="","",'各会計、関係団体の財政状況及び健全化判断比率'!B69)</f>
        <v>公立甲賀病院組合（一般会計）</v>
      </c>
      <c r="BZ35" s="659"/>
      <c r="CA35" s="659"/>
      <c r="CB35" s="659"/>
      <c r="CC35" s="659"/>
      <c r="CD35" s="659"/>
      <c r="CE35" s="659"/>
      <c r="CF35" s="659"/>
      <c r="CG35" s="659"/>
      <c r="CH35" s="659"/>
      <c r="CI35" s="659"/>
      <c r="CJ35" s="659"/>
      <c r="CK35" s="659"/>
      <c r="CL35" s="659"/>
      <c r="CM35" s="659"/>
      <c r="CN35" s="214"/>
      <c r="CO35" s="658">
        <f t="shared" ref="CO35:CO43" si="3">IF(CQ35="","",CO34+1)</f>
        <v>19</v>
      </c>
      <c r="CP35" s="658"/>
      <c r="CQ35" s="659" t="str">
        <f>IF('各会計、関係団体の財政状況及び健全化判断比率'!BS8="","",'各会計、関係団体の財政状況及び健全化判断比率'!BS8)</f>
        <v>㈱道の駅あいの土山</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介護保険特別会計</v>
      </c>
      <c r="X36" s="659"/>
      <c r="Y36" s="659"/>
      <c r="Z36" s="659"/>
      <c r="AA36" s="659"/>
      <c r="AB36" s="659"/>
      <c r="AC36" s="659"/>
      <c r="AD36" s="659"/>
      <c r="AE36" s="659"/>
      <c r="AF36" s="659"/>
      <c r="AG36" s="659"/>
      <c r="AH36" s="659"/>
      <c r="AI36" s="659"/>
      <c r="AJ36" s="659"/>
      <c r="AK36" s="659"/>
      <c r="AL36" s="214"/>
      <c r="AM36" s="658">
        <f t="shared" si="0"/>
        <v>8</v>
      </c>
      <c r="AN36" s="658"/>
      <c r="AO36" s="659" t="str">
        <f>IF('各会計、関係団体の財政状況及び健全化判断比率'!B33="","",'各会計、関係団体の財政状況及び健全化判断比率'!B33)</f>
        <v>診療所事業会計</v>
      </c>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13</v>
      </c>
      <c r="BX36" s="658"/>
      <c r="BY36" s="659" t="str">
        <f>IF('各会計、関係団体の財政状況及び健全化判断比率'!B70="","",'各会計、関係団体の財政状況及び健全化判断比率'!B70)</f>
        <v>滋賀県市町村職員研修センター</v>
      </c>
      <c r="BZ36" s="659"/>
      <c r="CA36" s="659"/>
      <c r="CB36" s="659"/>
      <c r="CC36" s="659"/>
      <c r="CD36" s="659"/>
      <c r="CE36" s="659"/>
      <c r="CF36" s="659"/>
      <c r="CG36" s="659"/>
      <c r="CH36" s="659"/>
      <c r="CI36" s="659"/>
      <c r="CJ36" s="659"/>
      <c r="CK36" s="659"/>
      <c r="CL36" s="659"/>
      <c r="CM36" s="659"/>
      <c r="CN36" s="214"/>
      <c r="CO36" s="658">
        <f t="shared" si="3"/>
        <v>20</v>
      </c>
      <c r="CP36" s="658"/>
      <c r="CQ36" s="659" t="str">
        <f>IF('各会計、関係団体の財政状況及び健全化判断比率'!BS9="","",'各会計、関係団体の財政状況及び健全化判断比率'!BS9)</f>
        <v>㈱土山町緑のふるさと振興会</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f t="shared" si="0"/>
        <v>9</v>
      </c>
      <c r="AN37" s="658"/>
      <c r="AO37" s="659" t="str">
        <f>IF('各会計、関係団体の財政状況及び健全化判断比率'!B34="","",'各会計、関係団体の財政状況及び健全化判断比率'!B34)</f>
        <v>介護老人保健施設事業会計</v>
      </c>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14</v>
      </c>
      <c r="BX37" s="658"/>
      <c r="BY37" s="659" t="str">
        <f>IF('各会計、関係団体の財政状況及び健全化判断比率'!B71="","",'各会計、関係団体の財政状況及び健全化判断比率'!B71)</f>
        <v>滋賀県市町村職員退職手当組合</v>
      </c>
      <c r="BZ37" s="659"/>
      <c r="CA37" s="659"/>
      <c r="CB37" s="659"/>
      <c r="CC37" s="659"/>
      <c r="CD37" s="659"/>
      <c r="CE37" s="659"/>
      <c r="CF37" s="659"/>
      <c r="CG37" s="659"/>
      <c r="CH37" s="659"/>
      <c r="CI37" s="659"/>
      <c r="CJ37" s="659"/>
      <c r="CK37" s="659"/>
      <c r="CL37" s="659"/>
      <c r="CM37" s="659"/>
      <c r="CN37" s="214"/>
      <c r="CO37" s="658">
        <f t="shared" si="3"/>
        <v>21</v>
      </c>
      <c r="CP37" s="658"/>
      <c r="CQ37" s="659" t="str">
        <f>IF('各会計、関係団体の財政状況及び健全化判断比率'!BS10="","",'各会計、関係団体の財政状況及び健全化判断比率'!BS10)</f>
        <v>㈱グリーンサポートこうか</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f t="shared" si="0"/>
        <v>10</v>
      </c>
      <c r="AN38" s="658"/>
      <c r="AO38" s="659" t="str">
        <f>IF('各会計、関係団体の財政状況及び健全化判断比率'!B35="","",'各会計、関係団体の財政状況及び健全化判断比率'!B35)</f>
        <v>下水道事業会計</v>
      </c>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15</v>
      </c>
      <c r="BX38" s="658"/>
      <c r="BY38" s="659" t="str">
        <f>IF('各会計、関係団体の財政状況及び健全化判断比率'!B72="","",'各会計、関係団体の財政状況及び健全化判断比率'!B72)</f>
        <v>滋賀県後期高齢者医療広域連合（一般会計）</v>
      </c>
      <c r="BZ38" s="659"/>
      <c r="CA38" s="659"/>
      <c r="CB38" s="659"/>
      <c r="CC38" s="659"/>
      <c r="CD38" s="659"/>
      <c r="CE38" s="659"/>
      <c r="CF38" s="659"/>
      <c r="CG38" s="659"/>
      <c r="CH38" s="659"/>
      <c r="CI38" s="659"/>
      <c r="CJ38" s="659"/>
      <c r="CK38" s="659"/>
      <c r="CL38" s="659"/>
      <c r="CM38" s="659"/>
      <c r="CN38" s="214"/>
      <c r="CO38" s="658">
        <f t="shared" si="3"/>
        <v>22</v>
      </c>
      <c r="CP38" s="658"/>
      <c r="CQ38" s="659" t="str">
        <f>IF('各会計、関係団体の財政状況及び健全化判断比率'!BS11="","",'各会計、関係団体の財政状況及び健全化判断比率'!BS11)</f>
        <v>(財)あいの土山文化体育振興会</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16</v>
      </c>
      <c r="BX39" s="658"/>
      <c r="BY39" s="659" t="str">
        <f>IF('各会計、関係団体の財政状況及び健全化判断比率'!B73="","",'各会計、関係団体の財政状況及び健全化判断比率'!B73)</f>
        <v>滋賀県後期高齢者医療広域連合（後期高齢者医療特別会計）</v>
      </c>
      <c r="BZ39" s="659"/>
      <c r="CA39" s="659"/>
      <c r="CB39" s="659"/>
      <c r="CC39" s="659"/>
      <c r="CD39" s="659"/>
      <c r="CE39" s="659"/>
      <c r="CF39" s="659"/>
      <c r="CG39" s="659"/>
      <c r="CH39" s="659"/>
      <c r="CI39" s="659"/>
      <c r="CJ39" s="659"/>
      <c r="CK39" s="659"/>
      <c r="CL39" s="659"/>
      <c r="CM39" s="659"/>
      <c r="CN39" s="214"/>
      <c r="CO39" s="658">
        <f t="shared" si="3"/>
        <v>23</v>
      </c>
      <c r="CP39" s="658"/>
      <c r="CQ39" s="659" t="str">
        <f>IF('各会計、関係団体の財政状況及び健全化判断比率'!BS12="","",'各会計、関係団体の財政状況及び健全化判断比率'!BS12)</f>
        <v>(財)甲賀創健文化振興事業団</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17</v>
      </c>
      <c r="BX40" s="658"/>
      <c r="BY40" s="659" t="str">
        <f>IF('各会計、関係団体の財政状況及び健全化判断比率'!B74="","",'各会計、関係団体の財政状況及び健全化判断比率'!B74)</f>
        <v>滋賀県市町村議会議員公務災害補償等組合</v>
      </c>
      <c r="BZ40" s="659"/>
      <c r="CA40" s="659"/>
      <c r="CB40" s="659"/>
      <c r="CC40" s="659"/>
      <c r="CD40" s="659"/>
      <c r="CE40" s="659"/>
      <c r="CF40" s="659"/>
      <c r="CG40" s="659"/>
      <c r="CH40" s="659"/>
      <c r="CI40" s="659"/>
      <c r="CJ40" s="659"/>
      <c r="CK40" s="659"/>
      <c r="CL40" s="659"/>
      <c r="CM40" s="659"/>
      <c r="CN40" s="214"/>
      <c r="CO40" s="658">
        <f t="shared" si="3"/>
        <v>24</v>
      </c>
      <c r="CP40" s="658"/>
      <c r="CQ40" s="659" t="str">
        <f>IF('各会計、関係団体の財政状況及び健全化判断比率'!BS13="","",'各会計、関係団体の財政状況及び健全化判断比率'!BS13)</f>
        <v>㈱あいコムこうか</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208</v>
      </c>
    </row>
    <row r="50" spans="5:5" x14ac:dyDescent="0.2">
      <c r="E50" s="188" t="s">
        <v>209</v>
      </c>
    </row>
    <row r="51" spans="5:5" x14ac:dyDescent="0.2">
      <c r="E51" s="188" t="s">
        <v>210</v>
      </c>
    </row>
    <row r="52" spans="5:5" x14ac:dyDescent="0.2">
      <c r="E52" s="188" t="s">
        <v>211</v>
      </c>
    </row>
    <row r="53" spans="5:5" x14ac:dyDescent="0.2"/>
    <row r="54" spans="5:5" x14ac:dyDescent="0.2"/>
    <row r="55" spans="5:5" x14ac:dyDescent="0.2"/>
    <row r="56" spans="5:5" x14ac:dyDescent="0.2"/>
  </sheetData>
  <sheetProtection algorithmName="SHA-512" hashValue="rKzf8Qb7rIUUtOig1zZAUg4vsyk6mol6iNXN9qXXiKYtZuVsZ6f6tsULdcxlytvTcjSK5MVs2ju2vOVh7zmQRQ==" saltValue="5mnp4H7P05PcWf2K6yEu0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2">
      <c r="A34" s="22"/>
      <c r="B34" s="31"/>
      <c r="C34" s="1250" t="s">
        <v>569</v>
      </c>
      <c r="D34" s="1250"/>
      <c r="E34" s="1251"/>
      <c r="F34" s="32">
        <v>14.48</v>
      </c>
      <c r="G34" s="33">
        <v>15.52</v>
      </c>
      <c r="H34" s="33">
        <v>16.989999999999998</v>
      </c>
      <c r="I34" s="33">
        <v>17</v>
      </c>
      <c r="J34" s="34">
        <v>17.04</v>
      </c>
      <c r="K34" s="22"/>
      <c r="L34" s="22"/>
      <c r="M34" s="22"/>
      <c r="N34" s="22"/>
      <c r="O34" s="22"/>
      <c r="P34" s="22"/>
    </row>
    <row r="35" spans="1:16" ht="39" customHeight="1" x14ac:dyDescent="0.2">
      <c r="A35" s="22"/>
      <c r="B35" s="35"/>
      <c r="C35" s="1244" t="s">
        <v>570</v>
      </c>
      <c r="D35" s="1245"/>
      <c r="E35" s="1246"/>
      <c r="F35" s="36">
        <v>3.8</v>
      </c>
      <c r="G35" s="37">
        <v>4.17</v>
      </c>
      <c r="H35" s="37">
        <v>4.8</v>
      </c>
      <c r="I35" s="37">
        <v>5.98</v>
      </c>
      <c r="J35" s="38">
        <v>6.37</v>
      </c>
      <c r="K35" s="22"/>
      <c r="L35" s="22"/>
      <c r="M35" s="22"/>
      <c r="N35" s="22"/>
      <c r="O35" s="22"/>
      <c r="P35" s="22"/>
    </row>
    <row r="36" spans="1:16" ht="39" customHeight="1" x14ac:dyDescent="0.2">
      <c r="A36" s="22"/>
      <c r="B36" s="35"/>
      <c r="C36" s="1244" t="s">
        <v>571</v>
      </c>
      <c r="D36" s="1245"/>
      <c r="E36" s="1246"/>
      <c r="F36" s="36">
        <v>1.89</v>
      </c>
      <c r="G36" s="37">
        <v>2.7</v>
      </c>
      <c r="H36" s="37">
        <v>2.88</v>
      </c>
      <c r="I36" s="37">
        <v>2.5499999999999998</v>
      </c>
      <c r="J36" s="38">
        <v>2.27</v>
      </c>
      <c r="K36" s="22"/>
      <c r="L36" s="22"/>
      <c r="M36" s="22"/>
      <c r="N36" s="22"/>
      <c r="O36" s="22"/>
      <c r="P36" s="22"/>
    </row>
    <row r="37" spans="1:16" ht="39" customHeight="1" x14ac:dyDescent="0.2">
      <c r="A37" s="22"/>
      <c r="B37" s="35"/>
      <c r="C37" s="1244" t="s">
        <v>572</v>
      </c>
      <c r="D37" s="1245"/>
      <c r="E37" s="1246"/>
      <c r="F37" s="36">
        <v>1.36</v>
      </c>
      <c r="G37" s="37">
        <v>0.52</v>
      </c>
      <c r="H37" s="37">
        <v>1.42</v>
      </c>
      <c r="I37" s="37">
        <v>1.5</v>
      </c>
      <c r="J37" s="38">
        <v>1.34</v>
      </c>
      <c r="K37" s="22"/>
      <c r="L37" s="22"/>
      <c r="M37" s="22"/>
      <c r="N37" s="22"/>
      <c r="O37" s="22"/>
      <c r="P37" s="22"/>
    </row>
    <row r="38" spans="1:16" ht="39" customHeight="1" x14ac:dyDescent="0.2">
      <c r="A38" s="22"/>
      <c r="B38" s="35"/>
      <c r="C38" s="1244" t="s">
        <v>573</v>
      </c>
      <c r="D38" s="1245"/>
      <c r="E38" s="1246"/>
      <c r="F38" s="36">
        <v>0.75</v>
      </c>
      <c r="G38" s="37">
        <v>0.77</v>
      </c>
      <c r="H38" s="37">
        <v>0.81</v>
      </c>
      <c r="I38" s="37">
        <v>0.89</v>
      </c>
      <c r="J38" s="38">
        <v>0.79</v>
      </c>
      <c r="K38" s="22"/>
      <c r="L38" s="22"/>
      <c r="M38" s="22"/>
      <c r="N38" s="22"/>
      <c r="O38" s="22"/>
      <c r="P38" s="22"/>
    </row>
    <row r="39" spans="1:16" ht="39" customHeight="1" x14ac:dyDescent="0.2">
      <c r="A39" s="22"/>
      <c r="B39" s="35"/>
      <c r="C39" s="1244" t="s">
        <v>574</v>
      </c>
      <c r="D39" s="1245"/>
      <c r="E39" s="1246"/>
      <c r="F39" s="36">
        <v>0.64</v>
      </c>
      <c r="G39" s="37">
        <v>0.66</v>
      </c>
      <c r="H39" s="37">
        <v>0.68</v>
      </c>
      <c r="I39" s="37">
        <v>0.68</v>
      </c>
      <c r="J39" s="38">
        <v>0.56999999999999995</v>
      </c>
      <c r="K39" s="22"/>
      <c r="L39" s="22"/>
      <c r="M39" s="22"/>
      <c r="N39" s="22"/>
      <c r="O39" s="22"/>
      <c r="P39" s="22"/>
    </row>
    <row r="40" spans="1:16" ht="39" customHeight="1" x14ac:dyDescent="0.2">
      <c r="A40" s="22"/>
      <c r="B40" s="35"/>
      <c r="C40" s="1244" t="s">
        <v>575</v>
      </c>
      <c r="D40" s="1245"/>
      <c r="E40" s="1246"/>
      <c r="F40" s="36">
        <v>1.32</v>
      </c>
      <c r="G40" s="37">
        <v>0.98</v>
      </c>
      <c r="H40" s="37">
        <v>0.73</v>
      </c>
      <c r="I40" s="37">
        <v>0.51</v>
      </c>
      <c r="J40" s="38">
        <v>0.28999999999999998</v>
      </c>
      <c r="K40" s="22"/>
      <c r="L40" s="22"/>
      <c r="M40" s="22"/>
      <c r="N40" s="22"/>
      <c r="O40" s="22"/>
      <c r="P40" s="22"/>
    </row>
    <row r="41" spans="1:16" ht="39" customHeight="1" x14ac:dyDescent="0.2">
      <c r="A41" s="22"/>
      <c r="B41" s="35"/>
      <c r="C41" s="1244" t="s">
        <v>576</v>
      </c>
      <c r="D41" s="1245"/>
      <c r="E41" s="1246"/>
      <c r="F41" s="36">
        <v>1.22</v>
      </c>
      <c r="G41" s="37">
        <v>1.81</v>
      </c>
      <c r="H41" s="37">
        <v>0.11</v>
      </c>
      <c r="I41" s="37">
        <v>0.05</v>
      </c>
      <c r="J41" s="38">
        <v>0.25</v>
      </c>
      <c r="K41" s="22"/>
      <c r="L41" s="22"/>
      <c r="M41" s="22"/>
      <c r="N41" s="22"/>
      <c r="O41" s="22"/>
      <c r="P41" s="22"/>
    </row>
    <row r="42" spans="1:16" ht="39" customHeight="1" x14ac:dyDescent="0.2">
      <c r="A42" s="22"/>
      <c r="B42" s="39"/>
      <c r="C42" s="1244" t="s">
        <v>577</v>
      </c>
      <c r="D42" s="1245"/>
      <c r="E42" s="1246"/>
      <c r="F42" s="36" t="s">
        <v>520</v>
      </c>
      <c r="G42" s="37" t="s">
        <v>520</v>
      </c>
      <c r="H42" s="37" t="s">
        <v>520</v>
      </c>
      <c r="I42" s="37" t="s">
        <v>520</v>
      </c>
      <c r="J42" s="38" t="s">
        <v>520</v>
      </c>
      <c r="K42" s="22"/>
      <c r="L42" s="22"/>
      <c r="M42" s="22"/>
      <c r="N42" s="22"/>
      <c r="O42" s="22"/>
      <c r="P42" s="22"/>
    </row>
    <row r="43" spans="1:16" ht="39" customHeight="1" thickBot="1" x14ac:dyDescent="0.25">
      <c r="A43" s="22"/>
      <c r="B43" s="40"/>
      <c r="C43" s="1247" t="s">
        <v>578</v>
      </c>
      <c r="D43" s="1248"/>
      <c r="E43" s="1249"/>
      <c r="F43" s="41">
        <v>0.09</v>
      </c>
      <c r="G43" s="42">
        <v>0.09</v>
      </c>
      <c r="H43" s="42">
        <v>0.09</v>
      </c>
      <c r="I43" s="42">
        <v>0.08</v>
      </c>
      <c r="J43" s="43">
        <v>0.08</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tmYsYqhsuTmowewf+QIBUHUbfvtQfh87DD1QuBlgjO3i9zojwE5Z8yFry2G5C5Iy1H33WxHsMD4F+HR/ovKjsg==" saltValue="rKP7jf/xZYKsxKT5IDoIe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3">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2">
      <c r="A45" s="48"/>
      <c r="B45" s="1252" t="s">
        <v>10</v>
      </c>
      <c r="C45" s="1253"/>
      <c r="D45" s="58"/>
      <c r="E45" s="1258" t="s">
        <v>11</v>
      </c>
      <c r="F45" s="1258"/>
      <c r="G45" s="1258"/>
      <c r="H45" s="1258"/>
      <c r="I45" s="1258"/>
      <c r="J45" s="1259"/>
      <c r="K45" s="59">
        <v>3558</v>
      </c>
      <c r="L45" s="60">
        <v>3789</v>
      </c>
      <c r="M45" s="60">
        <v>3831</v>
      </c>
      <c r="N45" s="60">
        <v>3765</v>
      </c>
      <c r="O45" s="61">
        <v>4029</v>
      </c>
      <c r="P45" s="48"/>
      <c r="Q45" s="48"/>
      <c r="R45" s="48"/>
      <c r="S45" s="48"/>
      <c r="T45" s="48"/>
      <c r="U45" s="48"/>
    </row>
    <row r="46" spans="1:21" ht="30.75" customHeight="1" x14ac:dyDescent="0.2">
      <c r="A46" s="48"/>
      <c r="B46" s="1254"/>
      <c r="C46" s="1255"/>
      <c r="D46" s="62"/>
      <c r="E46" s="1260" t="s">
        <v>12</v>
      </c>
      <c r="F46" s="1260"/>
      <c r="G46" s="1260"/>
      <c r="H46" s="1260"/>
      <c r="I46" s="1260"/>
      <c r="J46" s="1261"/>
      <c r="K46" s="63" t="s">
        <v>520</v>
      </c>
      <c r="L46" s="64" t="s">
        <v>520</v>
      </c>
      <c r="M46" s="64" t="s">
        <v>520</v>
      </c>
      <c r="N46" s="64" t="s">
        <v>520</v>
      </c>
      <c r="O46" s="65" t="s">
        <v>520</v>
      </c>
      <c r="P46" s="48"/>
      <c r="Q46" s="48"/>
      <c r="R46" s="48"/>
      <c r="S46" s="48"/>
      <c r="T46" s="48"/>
      <c r="U46" s="48"/>
    </row>
    <row r="47" spans="1:21" ht="30.75" customHeight="1" x14ac:dyDescent="0.2">
      <c r="A47" s="48"/>
      <c r="B47" s="1254"/>
      <c r="C47" s="1255"/>
      <c r="D47" s="62"/>
      <c r="E47" s="1260" t="s">
        <v>13</v>
      </c>
      <c r="F47" s="1260"/>
      <c r="G47" s="1260"/>
      <c r="H47" s="1260"/>
      <c r="I47" s="1260"/>
      <c r="J47" s="1261"/>
      <c r="K47" s="63" t="s">
        <v>520</v>
      </c>
      <c r="L47" s="64" t="s">
        <v>520</v>
      </c>
      <c r="M47" s="64" t="s">
        <v>520</v>
      </c>
      <c r="N47" s="64" t="s">
        <v>520</v>
      </c>
      <c r="O47" s="65" t="s">
        <v>520</v>
      </c>
      <c r="P47" s="48"/>
      <c r="Q47" s="48"/>
      <c r="R47" s="48"/>
      <c r="S47" s="48"/>
      <c r="T47" s="48"/>
      <c r="U47" s="48"/>
    </row>
    <row r="48" spans="1:21" ht="30.75" customHeight="1" x14ac:dyDescent="0.2">
      <c r="A48" s="48"/>
      <c r="B48" s="1254"/>
      <c r="C48" s="1255"/>
      <c r="D48" s="62"/>
      <c r="E48" s="1260" t="s">
        <v>14</v>
      </c>
      <c r="F48" s="1260"/>
      <c r="G48" s="1260"/>
      <c r="H48" s="1260"/>
      <c r="I48" s="1260"/>
      <c r="J48" s="1261"/>
      <c r="K48" s="63">
        <v>1821</v>
      </c>
      <c r="L48" s="64">
        <v>1795</v>
      </c>
      <c r="M48" s="64">
        <v>1668</v>
      </c>
      <c r="N48" s="64">
        <v>1599</v>
      </c>
      <c r="O48" s="65">
        <v>1344</v>
      </c>
      <c r="P48" s="48"/>
      <c r="Q48" s="48"/>
      <c r="R48" s="48"/>
      <c r="S48" s="48"/>
      <c r="T48" s="48"/>
      <c r="U48" s="48"/>
    </row>
    <row r="49" spans="1:21" ht="30.75" customHeight="1" x14ac:dyDescent="0.2">
      <c r="A49" s="48"/>
      <c r="B49" s="1254"/>
      <c r="C49" s="1255"/>
      <c r="D49" s="62"/>
      <c r="E49" s="1260" t="s">
        <v>15</v>
      </c>
      <c r="F49" s="1260"/>
      <c r="G49" s="1260"/>
      <c r="H49" s="1260"/>
      <c r="I49" s="1260"/>
      <c r="J49" s="1261"/>
      <c r="K49" s="63">
        <v>667</v>
      </c>
      <c r="L49" s="64">
        <v>652</v>
      </c>
      <c r="M49" s="64">
        <v>461</v>
      </c>
      <c r="N49" s="64">
        <v>403</v>
      </c>
      <c r="O49" s="65">
        <v>472</v>
      </c>
      <c r="P49" s="48"/>
      <c r="Q49" s="48"/>
      <c r="R49" s="48"/>
      <c r="S49" s="48"/>
      <c r="T49" s="48"/>
      <c r="U49" s="48"/>
    </row>
    <row r="50" spans="1:21" ht="30.75" customHeight="1" x14ac:dyDescent="0.2">
      <c r="A50" s="48"/>
      <c r="B50" s="1254"/>
      <c r="C50" s="1255"/>
      <c r="D50" s="62"/>
      <c r="E50" s="1260" t="s">
        <v>16</v>
      </c>
      <c r="F50" s="1260"/>
      <c r="G50" s="1260"/>
      <c r="H50" s="1260"/>
      <c r="I50" s="1260"/>
      <c r="J50" s="1261"/>
      <c r="K50" s="63">
        <v>33</v>
      </c>
      <c r="L50" s="64">
        <v>27</v>
      </c>
      <c r="M50" s="64">
        <v>10</v>
      </c>
      <c r="N50" s="64">
        <v>9</v>
      </c>
      <c r="O50" s="65">
        <v>9</v>
      </c>
      <c r="P50" s="48"/>
      <c r="Q50" s="48"/>
      <c r="R50" s="48"/>
      <c r="S50" s="48"/>
      <c r="T50" s="48"/>
      <c r="U50" s="48"/>
    </row>
    <row r="51" spans="1:21" ht="30.75" customHeight="1" x14ac:dyDescent="0.2">
      <c r="A51" s="48"/>
      <c r="B51" s="1256"/>
      <c r="C51" s="1257"/>
      <c r="D51" s="66"/>
      <c r="E51" s="1260" t="s">
        <v>17</v>
      </c>
      <c r="F51" s="1260"/>
      <c r="G51" s="1260"/>
      <c r="H51" s="1260"/>
      <c r="I51" s="1260"/>
      <c r="J51" s="1261"/>
      <c r="K51" s="63">
        <v>0</v>
      </c>
      <c r="L51" s="64">
        <v>0</v>
      </c>
      <c r="M51" s="64">
        <v>0</v>
      </c>
      <c r="N51" s="64">
        <v>0</v>
      </c>
      <c r="O51" s="65">
        <v>0</v>
      </c>
      <c r="P51" s="48"/>
      <c r="Q51" s="48"/>
      <c r="R51" s="48"/>
      <c r="S51" s="48"/>
      <c r="T51" s="48"/>
      <c r="U51" s="48"/>
    </row>
    <row r="52" spans="1:21" ht="30.75" customHeight="1" x14ac:dyDescent="0.2">
      <c r="A52" s="48"/>
      <c r="B52" s="1262" t="s">
        <v>18</v>
      </c>
      <c r="C52" s="1263"/>
      <c r="D52" s="66"/>
      <c r="E52" s="1260" t="s">
        <v>19</v>
      </c>
      <c r="F52" s="1260"/>
      <c r="G52" s="1260"/>
      <c r="H52" s="1260"/>
      <c r="I52" s="1260"/>
      <c r="J52" s="1261"/>
      <c r="K52" s="63">
        <v>4100</v>
      </c>
      <c r="L52" s="64">
        <v>4273</v>
      </c>
      <c r="M52" s="64">
        <v>4390</v>
      </c>
      <c r="N52" s="64">
        <v>4448</v>
      </c>
      <c r="O52" s="65">
        <v>4442</v>
      </c>
      <c r="P52" s="48"/>
      <c r="Q52" s="48"/>
      <c r="R52" s="48"/>
      <c r="S52" s="48"/>
      <c r="T52" s="48"/>
      <c r="U52" s="48"/>
    </row>
    <row r="53" spans="1:21" ht="30.75" customHeight="1" thickBot="1" x14ac:dyDescent="0.25">
      <c r="A53" s="48"/>
      <c r="B53" s="1264" t="s">
        <v>20</v>
      </c>
      <c r="C53" s="1265"/>
      <c r="D53" s="67"/>
      <c r="E53" s="1266" t="s">
        <v>21</v>
      </c>
      <c r="F53" s="1266"/>
      <c r="G53" s="1266"/>
      <c r="H53" s="1266"/>
      <c r="I53" s="1266"/>
      <c r="J53" s="1267"/>
      <c r="K53" s="68">
        <v>1979</v>
      </c>
      <c r="L53" s="69">
        <v>1990</v>
      </c>
      <c r="M53" s="69">
        <v>1580</v>
      </c>
      <c r="N53" s="69">
        <v>1328</v>
      </c>
      <c r="O53" s="70">
        <v>1412</v>
      </c>
      <c r="P53" s="48"/>
      <c r="Q53" s="48"/>
      <c r="R53" s="48"/>
      <c r="S53" s="48"/>
      <c r="T53" s="48"/>
      <c r="U53" s="48"/>
    </row>
    <row r="54" spans="1:21" ht="24" customHeight="1" x14ac:dyDescent="0.2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23</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3">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2">
      <c r="B57" s="1268" t="s">
        <v>24</v>
      </c>
      <c r="C57" s="1269"/>
      <c r="D57" s="1272" t="s">
        <v>25</v>
      </c>
      <c r="E57" s="1273"/>
      <c r="F57" s="1273"/>
      <c r="G57" s="1273"/>
      <c r="H57" s="1273"/>
      <c r="I57" s="1273"/>
      <c r="J57" s="1274"/>
      <c r="K57" s="83" t="s">
        <v>607</v>
      </c>
      <c r="L57" s="84" t="s">
        <v>520</v>
      </c>
      <c r="M57" s="84" t="s">
        <v>520</v>
      </c>
      <c r="N57" s="84" t="s">
        <v>520</v>
      </c>
      <c r="O57" s="85" t="s">
        <v>520</v>
      </c>
    </row>
    <row r="58" spans="1:21" ht="31.5" customHeight="1" thickBot="1" x14ac:dyDescent="0.25">
      <c r="B58" s="1270"/>
      <c r="C58" s="1271"/>
      <c r="D58" s="1275" t="s">
        <v>26</v>
      </c>
      <c r="E58" s="1276"/>
      <c r="F58" s="1276"/>
      <c r="G58" s="1276"/>
      <c r="H58" s="1276"/>
      <c r="I58" s="1276"/>
      <c r="J58" s="1277"/>
      <c r="K58" s="86" t="s">
        <v>520</v>
      </c>
      <c r="L58" s="87" t="s">
        <v>520</v>
      </c>
      <c r="M58" s="87" t="s">
        <v>520</v>
      </c>
      <c r="N58" s="87" t="s">
        <v>520</v>
      </c>
      <c r="O58" s="88" t="s">
        <v>520</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xrtfozTCTgbdqGFUhfXNB7+w3wHqqo32RtvAJl+WDWEyjlfCOopp614fO2tNC4Kgwj385kvwqgOvphRedYjbA==" saltValue="2XYFa1N6+qEu6FZcXpG2d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3">
      <c r="B40" s="95" t="s">
        <v>9</v>
      </c>
      <c r="C40" s="96"/>
      <c r="D40" s="96"/>
      <c r="E40" s="97"/>
      <c r="F40" s="97"/>
      <c r="G40" s="97"/>
      <c r="H40" s="98" t="s">
        <v>2</v>
      </c>
      <c r="I40" s="99" t="s">
        <v>562</v>
      </c>
      <c r="J40" s="100" t="s">
        <v>563</v>
      </c>
      <c r="K40" s="100" t="s">
        <v>564</v>
      </c>
      <c r="L40" s="100" t="s">
        <v>565</v>
      </c>
      <c r="M40" s="101" t="s">
        <v>566</v>
      </c>
    </row>
    <row r="41" spans="2:13" ht="27.75" customHeight="1" x14ac:dyDescent="0.2">
      <c r="B41" s="1278" t="s">
        <v>29</v>
      </c>
      <c r="C41" s="1279"/>
      <c r="D41" s="102"/>
      <c r="E41" s="1284" t="s">
        <v>30</v>
      </c>
      <c r="F41" s="1284"/>
      <c r="G41" s="1284"/>
      <c r="H41" s="1285"/>
      <c r="I41" s="103">
        <v>38762</v>
      </c>
      <c r="J41" s="104">
        <v>41679</v>
      </c>
      <c r="K41" s="104">
        <v>42893</v>
      </c>
      <c r="L41" s="104">
        <v>48931</v>
      </c>
      <c r="M41" s="105">
        <v>49646</v>
      </c>
    </row>
    <row r="42" spans="2:13" ht="27.75" customHeight="1" x14ac:dyDescent="0.2">
      <c r="B42" s="1280"/>
      <c r="C42" s="1281"/>
      <c r="D42" s="106"/>
      <c r="E42" s="1286" t="s">
        <v>31</v>
      </c>
      <c r="F42" s="1286"/>
      <c r="G42" s="1286"/>
      <c r="H42" s="1287"/>
      <c r="I42" s="107">
        <v>82</v>
      </c>
      <c r="J42" s="108">
        <v>43</v>
      </c>
      <c r="K42" s="108">
        <v>33</v>
      </c>
      <c r="L42" s="108">
        <v>25</v>
      </c>
      <c r="M42" s="109">
        <v>16</v>
      </c>
    </row>
    <row r="43" spans="2:13" ht="27.75" customHeight="1" x14ac:dyDescent="0.2">
      <c r="B43" s="1280"/>
      <c r="C43" s="1281"/>
      <c r="D43" s="106"/>
      <c r="E43" s="1286" t="s">
        <v>32</v>
      </c>
      <c r="F43" s="1286"/>
      <c r="G43" s="1286"/>
      <c r="H43" s="1287"/>
      <c r="I43" s="107">
        <v>20595</v>
      </c>
      <c r="J43" s="108">
        <v>19623</v>
      </c>
      <c r="K43" s="108">
        <v>17915</v>
      </c>
      <c r="L43" s="108">
        <v>16507</v>
      </c>
      <c r="M43" s="109">
        <v>14547</v>
      </c>
    </row>
    <row r="44" spans="2:13" ht="27.75" customHeight="1" x14ac:dyDescent="0.2">
      <c r="B44" s="1280"/>
      <c r="C44" s="1281"/>
      <c r="D44" s="106"/>
      <c r="E44" s="1286" t="s">
        <v>33</v>
      </c>
      <c r="F44" s="1286"/>
      <c r="G44" s="1286"/>
      <c r="H44" s="1287"/>
      <c r="I44" s="107">
        <v>5187</v>
      </c>
      <c r="J44" s="108">
        <v>4701</v>
      </c>
      <c r="K44" s="108">
        <v>4572</v>
      </c>
      <c r="L44" s="108">
        <v>4116</v>
      </c>
      <c r="M44" s="109">
        <v>3680</v>
      </c>
    </row>
    <row r="45" spans="2:13" ht="27.75" customHeight="1" x14ac:dyDescent="0.2">
      <c r="B45" s="1280"/>
      <c r="C45" s="1281"/>
      <c r="D45" s="106"/>
      <c r="E45" s="1286" t="s">
        <v>34</v>
      </c>
      <c r="F45" s="1286"/>
      <c r="G45" s="1286"/>
      <c r="H45" s="1287"/>
      <c r="I45" s="107">
        <v>6289</v>
      </c>
      <c r="J45" s="108">
        <v>6427</v>
      </c>
      <c r="K45" s="108">
        <v>6216</v>
      </c>
      <c r="L45" s="108">
        <v>6216</v>
      </c>
      <c r="M45" s="109">
        <v>6227</v>
      </c>
    </row>
    <row r="46" spans="2:13" ht="27.75" customHeight="1" x14ac:dyDescent="0.2">
      <c r="B46" s="1280"/>
      <c r="C46" s="1281"/>
      <c r="D46" s="110"/>
      <c r="E46" s="1286" t="s">
        <v>35</v>
      </c>
      <c r="F46" s="1286"/>
      <c r="G46" s="1286"/>
      <c r="H46" s="1287"/>
      <c r="I46" s="107" t="s">
        <v>520</v>
      </c>
      <c r="J46" s="108" t="s">
        <v>520</v>
      </c>
      <c r="K46" s="108" t="s">
        <v>520</v>
      </c>
      <c r="L46" s="108" t="s">
        <v>520</v>
      </c>
      <c r="M46" s="109" t="s">
        <v>520</v>
      </c>
    </row>
    <row r="47" spans="2:13" ht="27.75" customHeight="1" x14ac:dyDescent="0.2">
      <c r="B47" s="1280"/>
      <c r="C47" s="1281"/>
      <c r="D47" s="111"/>
      <c r="E47" s="1288" t="s">
        <v>36</v>
      </c>
      <c r="F47" s="1289"/>
      <c r="G47" s="1289"/>
      <c r="H47" s="1290"/>
      <c r="I47" s="107" t="s">
        <v>520</v>
      </c>
      <c r="J47" s="108" t="s">
        <v>520</v>
      </c>
      <c r="K47" s="108" t="s">
        <v>520</v>
      </c>
      <c r="L47" s="108" t="s">
        <v>520</v>
      </c>
      <c r="M47" s="109" t="s">
        <v>520</v>
      </c>
    </row>
    <row r="48" spans="2:13" ht="27.75" customHeight="1" x14ac:dyDescent="0.2">
      <c r="B48" s="1280"/>
      <c r="C48" s="1281"/>
      <c r="D48" s="106"/>
      <c r="E48" s="1286" t="s">
        <v>37</v>
      </c>
      <c r="F48" s="1286"/>
      <c r="G48" s="1286"/>
      <c r="H48" s="1287"/>
      <c r="I48" s="107" t="s">
        <v>520</v>
      </c>
      <c r="J48" s="108" t="s">
        <v>520</v>
      </c>
      <c r="K48" s="108" t="s">
        <v>520</v>
      </c>
      <c r="L48" s="108" t="s">
        <v>520</v>
      </c>
      <c r="M48" s="109" t="s">
        <v>520</v>
      </c>
    </row>
    <row r="49" spans="2:13" ht="27.75" customHeight="1" x14ac:dyDescent="0.2">
      <c r="B49" s="1282"/>
      <c r="C49" s="1283"/>
      <c r="D49" s="106"/>
      <c r="E49" s="1286" t="s">
        <v>38</v>
      </c>
      <c r="F49" s="1286"/>
      <c r="G49" s="1286"/>
      <c r="H49" s="1287"/>
      <c r="I49" s="107" t="s">
        <v>520</v>
      </c>
      <c r="J49" s="108" t="s">
        <v>520</v>
      </c>
      <c r="K49" s="108" t="s">
        <v>520</v>
      </c>
      <c r="L49" s="108" t="s">
        <v>520</v>
      </c>
      <c r="M49" s="109" t="s">
        <v>520</v>
      </c>
    </row>
    <row r="50" spans="2:13" ht="27.75" customHeight="1" x14ac:dyDescent="0.2">
      <c r="B50" s="1291" t="s">
        <v>39</v>
      </c>
      <c r="C50" s="1292"/>
      <c r="D50" s="112"/>
      <c r="E50" s="1286" t="s">
        <v>40</v>
      </c>
      <c r="F50" s="1286"/>
      <c r="G50" s="1286"/>
      <c r="H50" s="1287"/>
      <c r="I50" s="107">
        <v>7161</v>
      </c>
      <c r="J50" s="108">
        <v>6508</v>
      </c>
      <c r="K50" s="108">
        <v>7796</v>
      </c>
      <c r="L50" s="108">
        <v>7555</v>
      </c>
      <c r="M50" s="109">
        <v>7730</v>
      </c>
    </row>
    <row r="51" spans="2:13" ht="27.75" customHeight="1" x14ac:dyDescent="0.2">
      <c r="B51" s="1280"/>
      <c r="C51" s="1281"/>
      <c r="D51" s="106"/>
      <c r="E51" s="1286" t="s">
        <v>41</v>
      </c>
      <c r="F51" s="1286"/>
      <c r="G51" s="1286"/>
      <c r="H51" s="1287"/>
      <c r="I51" s="107">
        <v>162</v>
      </c>
      <c r="J51" s="108">
        <v>161</v>
      </c>
      <c r="K51" s="108">
        <v>180</v>
      </c>
      <c r="L51" s="108">
        <v>243</v>
      </c>
      <c r="M51" s="109">
        <v>192</v>
      </c>
    </row>
    <row r="52" spans="2:13" ht="27.75" customHeight="1" x14ac:dyDescent="0.2">
      <c r="B52" s="1282"/>
      <c r="C52" s="1283"/>
      <c r="D52" s="106"/>
      <c r="E52" s="1286" t="s">
        <v>42</v>
      </c>
      <c r="F52" s="1286"/>
      <c r="G52" s="1286"/>
      <c r="H52" s="1287"/>
      <c r="I52" s="107">
        <v>49629</v>
      </c>
      <c r="J52" s="108">
        <v>50863</v>
      </c>
      <c r="K52" s="108">
        <v>51462</v>
      </c>
      <c r="L52" s="108">
        <v>54613</v>
      </c>
      <c r="M52" s="109">
        <v>54303</v>
      </c>
    </row>
    <row r="53" spans="2:13" ht="27.75" customHeight="1" thickBot="1" x14ac:dyDescent="0.25">
      <c r="B53" s="1293" t="s">
        <v>43</v>
      </c>
      <c r="C53" s="1294"/>
      <c r="D53" s="113"/>
      <c r="E53" s="1295" t="s">
        <v>44</v>
      </c>
      <c r="F53" s="1295"/>
      <c r="G53" s="1295"/>
      <c r="H53" s="1296"/>
      <c r="I53" s="114">
        <v>13963</v>
      </c>
      <c r="J53" s="115">
        <v>14942</v>
      </c>
      <c r="K53" s="115">
        <v>12192</v>
      </c>
      <c r="L53" s="115">
        <v>13384</v>
      </c>
      <c r="M53" s="116">
        <v>11892</v>
      </c>
    </row>
    <row r="54" spans="2:13" ht="27.75" customHeight="1" x14ac:dyDescent="0.25">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nnWC/m8K2QbRfoHZAV0OlbXh+rtstc9Xv7f8rdD/n0Y4KZSACC71BpiBeplgKE0NPXrvbflWJug5UXg9R2ndEA==" saltValue="fbSvYb11KnwIpd4HhO+fd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46</v>
      </c>
    </row>
    <row r="54" spans="2:8" ht="29.25" customHeight="1" thickBot="1" x14ac:dyDescent="0.35">
      <c r="B54" s="122" t="s">
        <v>1</v>
      </c>
      <c r="C54" s="123"/>
      <c r="D54" s="123"/>
      <c r="E54" s="124" t="s">
        <v>2</v>
      </c>
      <c r="F54" s="125" t="s">
        <v>564</v>
      </c>
      <c r="G54" s="125" t="s">
        <v>565</v>
      </c>
      <c r="H54" s="126" t="s">
        <v>566</v>
      </c>
    </row>
    <row r="55" spans="2:8" ht="52.5" customHeight="1" x14ac:dyDescent="0.2">
      <c r="B55" s="127"/>
      <c r="C55" s="1305" t="s">
        <v>47</v>
      </c>
      <c r="D55" s="1305"/>
      <c r="E55" s="1306"/>
      <c r="F55" s="128">
        <v>2458</v>
      </c>
      <c r="G55" s="128">
        <v>2860</v>
      </c>
      <c r="H55" s="129">
        <v>2876</v>
      </c>
    </row>
    <row r="56" spans="2:8" ht="52.5" customHeight="1" x14ac:dyDescent="0.2">
      <c r="B56" s="130"/>
      <c r="C56" s="1307" t="s">
        <v>48</v>
      </c>
      <c r="D56" s="1307"/>
      <c r="E56" s="1308"/>
      <c r="F56" s="131">
        <v>537</v>
      </c>
      <c r="G56" s="131">
        <v>537</v>
      </c>
      <c r="H56" s="132">
        <v>537</v>
      </c>
    </row>
    <row r="57" spans="2:8" ht="53.25" customHeight="1" x14ac:dyDescent="0.2">
      <c r="B57" s="130"/>
      <c r="C57" s="1309" t="s">
        <v>49</v>
      </c>
      <c r="D57" s="1309"/>
      <c r="E57" s="1310"/>
      <c r="F57" s="133">
        <v>6187</v>
      </c>
      <c r="G57" s="133">
        <v>5554</v>
      </c>
      <c r="H57" s="134">
        <v>5495</v>
      </c>
    </row>
    <row r="58" spans="2:8" ht="45.75" customHeight="1" x14ac:dyDescent="0.2">
      <c r="B58" s="135"/>
      <c r="C58" s="1297" t="s">
        <v>594</v>
      </c>
      <c r="D58" s="1298"/>
      <c r="E58" s="1299"/>
      <c r="F58" s="136">
        <v>2511</v>
      </c>
      <c r="G58" s="136">
        <v>2451</v>
      </c>
      <c r="H58" s="137">
        <v>2256</v>
      </c>
    </row>
    <row r="59" spans="2:8" ht="45.75" customHeight="1" x14ac:dyDescent="0.2">
      <c r="B59" s="135"/>
      <c r="C59" s="1297" t="s">
        <v>595</v>
      </c>
      <c r="D59" s="1298"/>
      <c r="E59" s="1299"/>
      <c r="F59" s="136">
        <v>1604</v>
      </c>
      <c r="G59" s="136">
        <v>1282</v>
      </c>
      <c r="H59" s="137">
        <v>1269</v>
      </c>
    </row>
    <row r="60" spans="2:8" ht="45.75" customHeight="1" x14ac:dyDescent="0.2">
      <c r="B60" s="135"/>
      <c r="C60" s="1297" t="s">
        <v>596</v>
      </c>
      <c r="D60" s="1298"/>
      <c r="E60" s="1299"/>
      <c r="F60" s="136">
        <v>75</v>
      </c>
      <c r="G60" s="136">
        <v>156</v>
      </c>
      <c r="H60" s="137">
        <v>380</v>
      </c>
    </row>
    <row r="61" spans="2:8" ht="45.75" customHeight="1" x14ac:dyDescent="0.2">
      <c r="B61" s="135"/>
      <c r="C61" s="1297" t="s">
        <v>597</v>
      </c>
      <c r="D61" s="1298"/>
      <c r="E61" s="1299"/>
      <c r="F61" s="136">
        <v>574</v>
      </c>
      <c r="G61" s="136">
        <v>347</v>
      </c>
      <c r="H61" s="137">
        <v>351</v>
      </c>
    </row>
    <row r="62" spans="2:8" ht="45.75" customHeight="1" thickBot="1" x14ac:dyDescent="0.25">
      <c r="B62" s="138"/>
      <c r="C62" s="1300" t="s">
        <v>598</v>
      </c>
      <c r="D62" s="1301"/>
      <c r="E62" s="1302"/>
      <c r="F62" s="139">
        <v>251</v>
      </c>
      <c r="G62" s="139">
        <v>262</v>
      </c>
      <c r="H62" s="140">
        <v>283</v>
      </c>
    </row>
    <row r="63" spans="2:8" ht="52.5" customHeight="1" thickBot="1" x14ac:dyDescent="0.25">
      <c r="B63" s="141"/>
      <c r="C63" s="1303" t="s">
        <v>50</v>
      </c>
      <c r="D63" s="1303"/>
      <c r="E63" s="1304"/>
      <c r="F63" s="142">
        <v>9182</v>
      </c>
      <c r="G63" s="142">
        <v>8950</v>
      </c>
      <c r="H63" s="143">
        <v>8907</v>
      </c>
    </row>
    <row r="64" spans="2:8" ht="15" customHeight="1" x14ac:dyDescent="0.2"/>
  </sheetData>
  <sheetProtection algorithmName="SHA-512" hashValue="MIohCK7fGWs8zlsL3N2TZGVsBADStzxER23WGo5DAjPaxyautlu0G8cM+NId3wUtZw4Dq7rNE6Ky/orrm2GeyQ==" saltValue="/FohzfmTqYd4GciAn/9A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election activeCell="AN70" sqref="AN70"/>
    </sheetView>
  </sheetViews>
  <sheetFormatPr defaultColWidth="0" defaultRowHeight="13.5" customHeight="1" zeroHeight="1" x14ac:dyDescent="0.2"/>
  <cols>
    <col min="1" max="1" width="6.36328125" style="390" customWidth="1"/>
    <col min="2" max="107" width="2.453125" style="390" customWidth="1"/>
    <col min="108" max="108" width="6.08984375" style="398" customWidth="1"/>
    <col min="109" max="109" width="5.90625" style="397" customWidth="1"/>
    <col min="110" max="110" width="19.08984375" style="390" hidden="1"/>
    <col min="111" max="115" width="12.6328125" style="390" hidden="1"/>
    <col min="116" max="349" width="8.6328125" style="390" hidden="1"/>
    <col min="350" max="355" width="14.90625" style="390" hidden="1"/>
    <col min="356" max="357" width="15.90625" style="390" hidden="1"/>
    <col min="358" max="363" width="16.08984375" style="390" hidden="1"/>
    <col min="364" max="364" width="6.08984375" style="390" hidden="1"/>
    <col min="365" max="365" width="3" style="390" hidden="1"/>
    <col min="366" max="605" width="8.6328125" style="390" hidden="1"/>
    <col min="606" max="611" width="14.90625" style="390" hidden="1"/>
    <col min="612" max="613" width="15.90625" style="390" hidden="1"/>
    <col min="614" max="619" width="16.08984375" style="390" hidden="1"/>
    <col min="620" max="620" width="6.08984375" style="390" hidden="1"/>
    <col min="621" max="621" width="3" style="390" hidden="1"/>
    <col min="622" max="861" width="8.6328125" style="390" hidden="1"/>
    <col min="862" max="867" width="14.90625" style="390" hidden="1"/>
    <col min="868" max="869" width="15.90625" style="390" hidden="1"/>
    <col min="870" max="875" width="16.08984375" style="390" hidden="1"/>
    <col min="876" max="876" width="6.08984375" style="390" hidden="1"/>
    <col min="877" max="877" width="3" style="390" hidden="1"/>
    <col min="878" max="1117" width="8.6328125" style="390" hidden="1"/>
    <col min="1118" max="1123" width="14.90625" style="390" hidden="1"/>
    <col min="1124" max="1125" width="15.90625" style="390" hidden="1"/>
    <col min="1126" max="1131" width="16.08984375" style="390" hidden="1"/>
    <col min="1132" max="1132" width="6.08984375" style="390" hidden="1"/>
    <col min="1133" max="1133" width="3" style="390" hidden="1"/>
    <col min="1134" max="1373" width="8.6328125" style="390" hidden="1"/>
    <col min="1374" max="1379" width="14.90625" style="390" hidden="1"/>
    <col min="1380" max="1381" width="15.90625" style="390" hidden="1"/>
    <col min="1382" max="1387" width="16.08984375" style="390" hidden="1"/>
    <col min="1388" max="1388" width="6.08984375" style="390" hidden="1"/>
    <col min="1389" max="1389" width="3" style="390" hidden="1"/>
    <col min="1390" max="1629" width="8.6328125" style="390" hidden="1"/>
    <col min="1630" max="1635" width="14.90625" style="390" hidden="1"/>
    <col min="1636" max="1637" width="15.90625" style="390" hidden="1"/>
    <col min="1638" max="1643" width="16.08984375" style="390" hidden="1"/>
    <col min="1644" max="1644" width="6.08984375" style="390" hidden="1"/>
    <col min="1645" max="1645" width="3" style="390" hidden="1"/>
    <col min="1646" max="1885" width="8.6328125" style="390" hidden="1"/>
    <col min="1886" max="1891" width="14.90625" style="390" hidden="1"/>
    <col min="1892" max="1893" width="15.90625" style="390" hidden="1"/>
    <col min="1894" max="1899" width="16.08984375" style="390" hidden="1"/>
    <col min="1900" max="1900" width="6.08984375" style="390" hidden="1"/>
    <col min="1901" max="1901" width="3" style="390" hidden="1"/>
    <col min="1902" max="2141" width="8.6328125" style="390" hidden="1"/>
    <col min="2142" max="2147" width="14.90625" style="390" hidden="1"/>
    <col min="2148" max="2149" width="15.90625" style="390" hidden="1"/>
    <col min="2150" max="2155" width="16.08984375" style="390" hidden="1"/>
    <col min="2156" max="2156" width="6.08984375" style="390" hidden="1"/>
    <col min="2157" max="2157" width="3" style="390" hidden="1"/>
    <col min="2158" max="2397" width="8.6328125" style="390" hidden="1"/>
    <col min="2398" max="2403" width="14.90625" style="390" hidden="1"/>
    <col min="2404" max="2405" width="15.90625" style="390" hidden="1"/>
    <col min="2406" max="2411" width="16.08984375" style="390" hidden="1"/>
    <col min="2412" max="2412" width="6.08984375" style="390" hidden="1"/>
    <col min="2413" max="2413" width="3" style="390" hidden="1"/>
    <col min="2414" max="2653" width="8.6328125" style="390" hidden="1"/>
    <col min="2654" max="2659" width="14.90625" style="390" hidden="1"/>
    <col min="2660" max="2661" width="15.90625" style="390" hidden="1"/>
    <col min="2662" max="2667" width="16.08984375" style="390" hidden="1"/>
    <col min="2668" max="2668" width="6.08984375" style="390" hidden="1"/>
    <col min="2669" max="2669" width="3" style="390" hidden="1"/>
    <col min="2670" max="2909" width="8.6328125" style="390" hidden="1"/>
    <col min="2910" max="2915" width="14.90625" style="390" hidden="1"/>
    <col min="2916" max="2917" width="15.90625" style="390" hidden="1"/>
    <col min="2918" max="2923" width="16.08984375" style="390" hidden="1"/>
    <col min="2924" max="2924" width="6.08984375" style="390" hidden="1"/>
    <col min="2925" max="2925" width="3" style="390" hidden="1"/>
    <col min="2926" max="3165" width="8.6328125" style="390" hidden="1"/>
    <col min="3166" max="3171" width="14.90625" style="390" hidden="1"/>
    <col min="3172" max="3173" width="15.90625" style="390" hidden="1"/>
    <col min="3174" max="3179" width="16.08984375" style="390" hidden="1"/>
    <col min="3180" max="3180" width="6.08984375" style="390" hidden="1"/>
    <col min="3181" max="3181" width="3" style="390" hidden="1"/>
    <col min="3182" max="3421" width="8.6328125" style="390" hidden="1"/>
    <col min="3422" max="3427" width="14.90625" style="390" hidden="1"/>
    <col min="3428" max="3429" width="15.90625" style="390" hidden="1"/>
    <col min="3430" max="3435" width="16.08984375" style="390" hidden="1"/>
    <col min="3436" max="3436" width="6.08984375" style="390" hidden="1"/>
    <col min="3437" max="3437" width="3" style="390" hidden="1"/>
    <col min="3438" max="3677" width="8.6328125" style="390" hidden="1"/>
    <col min="3678" max="3683" width="14.90625" style="390" hidden="1"/>
    <col min="3684" max="3685" width="15.90625" style="390" hidden="1"/>
    <col min="3686" max="3691" width="16.08984375" style="390" hidden="1"/>
    <col min="3692" max="3692" width="6.08984375" style="390" hidden="1"/>
    <col min="3693" max="3693" width="3" style="390" hidden="1"/>
    <col min="3694" max="3933" width="8.6328125" style="390" hidden="1"/>
    <col min="3934" max="3939" width="14.90625" style="390" hidden="1"/>
    <col min="3940" max="3941" width="15.90625" style="390" hidden="1"/>
    <col min="3942" max="3947" width="16.08984375" style="390" hidden="1"/>
    <col min="3948" max="3948" width="6.08984375" style="390" hidden="1"/>
    <col min="3949" max="3949" width="3" style="390" hidden="1"/>
    <col min="3950" max="4189" width="8.6328125" style="390" hidden="1"/>
    <col min="4190" max="4195" width="14.90625" style="390" hidden="1"/>
    <col min="4196" max="4197" width="15.90625" style="390" hidden="1"/>
    <col min="4198" max="4203" width="16.08984375" style="390" hidden="1"/>
    <col min="4204" max="4204" width="6.08984375" style="390" hidden="1"/>
    <col min="4205" max="4205" width="3" style="390" hidden="1"/>
    <col min="4206" max="4445" width="8.6328125" style="390" hidden="1"/>
    <col min="4446" max="4451" width="14.90625" style="390" hidden="1"/>
    <col min="4452" max="4453" width="15.90625" style="390" hidden="1"/>
    <col min="4454" max="4459" width="16.08984375" style="390" hidden="1"/>
    <col min="4460" max="4460" width="6.08984375" style="390" hidden="1"/>
    <col min="4461" max="4461" width="3" style="390" hidden="1"/>
    <col min="4462" max="4701" width="8.6328125" style="390" hidden="1"/>
    <col min="4702" max="4707" width="14.90625" style="390" hidden="1"/>
    <col min="4708" max="4709" width="15.90625" style="390" hidden="1"/>
    <col min="4710" max="4715" width="16.08984375" style="390" hidden="1"/>
    <col min="4716" max="4716" width="6.08984375" style="390" hidden="1"/>
    <col min="4717" max="4717" width="3" style="390" hidden="1"/>
    <col min="4718" max="4957" width="8.6328125" style="390" hidden="1"/>
    <col min="4958" max="4963" width="14.90625" style="390" hidden="1"/>
    <col min="4964" max="4965" width="15.90625" style="390" hidden="1"/>
    <col min="4966" max="4971" width="16.08984375" style="390" hidden="1"/>
    <col min="4972" max="4972" width="6.08984375" style="390" hidden="1"/>
    <col min="4973" max="4973" width="3" style="390" hidden="1"/>
    <col min="4974" max="5213" width="8.6328125" style="390" hidden="1"/>
    <col min="5214" max="5219" width="14.90625" style="390" hidden="1"/>
    <col min="5220" max="5221" width="15.90625" style="390" hidden="1"/>
    <col min="5222" max="5227" width="16.08984375" style="390" hidden="1"/>
    <col min="5228" max="5228" width="6.08984375" style="390" hidden="1"/>
    <col min="5229" max="5229" width="3" style="390" hidden="1"/>
    <col min="5230" max="5469" width="8.6328125" style="390" hidden="1"/>
    <col min="5470" max="5475" width="14.90625" style="390" hidden="1"/>
    <col min="5476" max="5477" width="15.90625" style="390" hidden="1"/>
    <col min="5478" max="5483" width="16.08984375" style="390" hidden="1"/>
    <col min="5484" max="5484" width="6.08984375" style="390" hidden="1"/>
    <col min="5485" max="5485" width="3" style="390" hidden="1"/>
    <col min="5486" max="5725" width="8.6328125" style="390" hidden="1"/>
    <col min="5726" max="5731" width="14.90625" style="390" hidden="1"/>
    <col min="5732" max="5733" width="15.90625" style="390" hidden="1"/>
    <col min="5734" max="5739" width="16.08984375" style="390" hidden="1"/>
    <col min="5740" max="5740" width="6.08984375" style="390" hidden="1"/>
    <col min="5741" max="5741" width="3" style="390" hidden="1"/>
    <col min="5742" max="5981" width="8.6328125" style="390" hidden="1"/>
    <col min="5982" max="5987" width="14.90625" style="390" hidden="1"/>
    <col min="5988" max="5989" width="15.90625" style="390" hidden="1"/>
    <col min="5990" max="5995" width="16.08984375" style="390" hidden="1"/>
    <col min="5996" max="5996" width="6.08984375" style="390" hidden="1"/>
    <col min="5997" max="5997" width="3" style="390" hidden="1"/>
    <col min="5998" max="6237" width="8.6328125" style="390" hidden="1"/>
    <col min="6238" max="6243" width="14.90625" style="390" hidden="1"/>
    <col min="6244" max="6245" width="15.90625" style="390" hidden="1"/>
    <col min="6246" max="6251" width="16.08984375" style="390" hidden="1"/>
    <col min="6252" max="6252" width="6.08984375" style="390" hidden="1"/>
    <col min="6253" max="6253" width="3" style="390" hidden="1"/>
    <col min="6254" max="6493" width="8.6328125" style="390" hidden="1"/>
    <col min="6494" max="6499" width="14.90625" style="390" hidden="1"/>
    <col min="6500" max="6501" width="15.90625" style="390" hidden="1"/>
    <col min="6502" max="6507" width="16.08984375" style="390" hidden="1"/>
    <col min="6508" max="6508" width="6.08984375" style="390" hidden="1"/>
    <col min="6509" max="6509" width="3" style="390" hidden="1"/>
    <col min="6510" max="6749" width="8.6328125" style="390" hidden="1"/>
    <col min="6750" max="6755" width="14.90625" style="390" hidden="1"/>
    <col min="6756" max="6757" width="15.90625" style="390" hidden="1"/>
    <col min="6758" max="6763" width="16.08984375" style="390" hidden="1"/>
    <col min="6764" max="6764" width="6.08984375" style="390" hidden="1"/>
    <col min="6765" max="6765" width="3" style="390" hidden="1"/>
    <col min="6766" max="7005" width="8.6328125" style="390" hidden="1"/>
    <col min="7006" max="7011" width="14.90625" style="390" hidden="1"/>
    <col min="7012" max="7013" width="15.90625" style="390" hidden="1"/>
    <col min="7014" max="7019" width="16.08984375" style="390" hidden="1"/>
    <col min="7020" max="7020" width="6.08984375" style="390" hidden="1"/>
    <col min="7021" max="7021" width="3" style="390" hidden="1"/>
    <col min="7022" max="7261" width="8.6328125" style="390" hidden="1"/>
    <col min="7262" max="7267" width="14.90625" style="390" hidden="1"/>
    <col min="7268" max="7269" width="15.90625" style="390" hidden="1"/>
    <col min="7270" max="7275" width="16.08984375" style="390" hidden="1"/>
    <col min="7276" max="7276" width="6.08984375" style="390" hidden="1"/>
    <col min="7277" max="7277" width="3" style="390" hidden="1"/>
    <col min="7278" max="7517" width="8.6328125" style="390" hidden="1"/>
    <col min="7518" max="7523" width="14.90625" style="390" hidden="1"/>
    <col min="7524" max="7525" width="15.90625" style="390" hidden="1"/>
    <col min="7526" max="7531" width="16.08984375" style="390" hidden="1"/>
    <col min="7532" max="7532" width="6.08984375" style="390" hidden="1"/>
    <col min="7533" max="7533" width="3" style="390" hidden="1"/>
    <col min="7534" max="7773" width="8.6328125" style="390" hidden="1"/>
    <col min="7774" max="7779" width="14.90625" style="390" hidden="1"/>
    <col min="7780" max="7781" width="15.90625" style="390" hidden="1"/>
    <col min="7782" max="7787" width="16.08984375" style="390" hidden="1"/>
    <col min="7788" max="7788" width="6.08984375" style="390" hidden="1"/>
    <col min="7789" max="7789" width="3" style="390" hidden="1"/>
    <col min="7790" max="8029" width="8.6328125" style="390" hidden="1"/>
    <col min="8030" max="8035" width="14.90625" style="390" hidden="1"/>
    <col min="8036" max="8037" width="15.90625" style="390" hidden="1"/>
    <col min="8038" max="8043" width="16.08984375" style="390" hidden="1"/>
    <col min="8044" max="8044" width="6.08984375" style="390" hidden="1"/>
    <col min="8045" max="8045" width="3" style="390" hidden="1"/>
    <col min="8046" max="8285" width="8.6328125" style="390" hidden="1"/>
    <col min="8286" max="8291" width="14.90625" style="390" hidden="1"/>
    <col min="8292" max="8293" width="15.90625" style="390" hidden="1"/>
    <col min="8294" max="8299" width="16.08984375" style="390" hidden="1"/>
    <col min="8300" max="8300" width="6.08984375" style="390" hidden="1"/>
    <col min="8301" max="8301" width="3" style="390" hidden="1"/>
    <col min="8302" max="8541" width="8.6328125" style="390" hidden="1"/>
    <col min="8542" max="8547" width="14.90625" style="390" hidden="1"/>
    <col min="8548" max="8549" width="15.90625" style="390" hidden="1"/>
    <col min="8550" max="8555" width="16.08984375" style="390" hidden="1"/>
    <col min="8556" max="8556" width="6.08984375" style="390" hidden="1"/>
    <col min="8557" max="8557" width="3" style="390" hidden="1"/>
    <col min="8558" max="8797" width="8.6328125" style="390" hidden="1"/>
    <col min="8798" max="8803" width="14.90625" style="390" hidden="1"/>
    <col min="8804" max="8805" width="15.90625" style="390" hidden="1"/>
    <col min="8806" max="8811" width="16.08984375" style="390" hidden="1"/>
    <col min="8812" max="8812" width="6.08984375" style="390" hidden="1"/>
    <col min="8813" max="8813" width="3" style="390" hidden="1"/>
    <col min="8814" max="9053" width="8.6328125" style="390" hidden="1"/>
    <col min="9054" max="9059" width="14.90625" style="390" hidden="1"/>
    <col min="9060" max="9061" width="15.90625" style="390" hidden="1"/>
    <col min="9062" max="9067" width="16.08984375" style="390" hidden="1"/>
    <col min="9068" max="9068" width="6.08984375" style="390" hidden="1"/>
    <col min="9069" max="9069" width="3" style="390" hidden="1"/>
    <col min="9070" max="9309" width="8.6328125" style="390" hidden="1"/>
    <col min="9310" max="9315" width="14.90625" style="390" hidden="1"/>
    <col min="9316" max="9317" width="15.90625" style="390" hidden="1"/>
    <col min="9318" max="9323" width="16.08984375" style="390" hidden="1"/>
    <col min="9324" max="9324" width="6.08984375" style="390" hidden="1"/>
    <col min="9325" max="9325" width="3" style="390" hidden="1"/>
    <col min="9326" max="9565" width="8.6328125" style="390" hidden="1"/>
    <col min="9566" max="9571" width="14.90625" style="390" hidden="1"/>
    <col min="9572" max="9573" width="15.90625" style="390" hidden="1"/>
    <col min="9574" max="9579" width="16.08984375" style="390" hidden="1"/>
    <col min="9580" max="9580" width="6.08984375" style="390" hidden="1"/>
    <col min="9581" max="9581" width="3" style="390" hidden="1"/>
    <col min="9582" max="9821" width="8.6328125" style="390" hidden="1"/>
    <col min="9822" max="9827" width="14.90625" style="390" hidden="1"/>
    <col min="9828" max="9829" width="15.90625" style="390" hidden="1"/>
    <col min="9830" max="9835" width="16.08984375" style="390" hidden="1"/>
    <col min="9836" max="9836" width="6.08984375" style="390" hidden="1"/>
    <col min="9837" max="9837" width="3" style="390" hidden="1"/>
    <col min="9838" max="10077" width="8.6328125" style="390" hidden="1"/>
    <col min="10078" max="10083" width="14.90625" style="390" hidden="1"/>
    <col min="10084" max="10085" width="15.90625" style="390" hidden="1"/>
    <col min="10086" max="10091" width="16.08984375" style="390" hidden="1"/>
    <col min="10092" max="10092" width="6.08984375" style="390" hidden="1"/>
    <col min="10093" max="10093" width="3" style="390" hidden="1"/>
    <col min="10094" max="10333" width="8.6328125" style="390" hidden="1"/>
    <col min="10334" max="10339" width="14.90625" style="390" hidden="1"/>
    <col min="10340" max="10341" width="15.90625" style="390" hidden="1"/>
    <col min="10342" max="10347" width="16.08984375" style="390" hidden="1"/>
    <col min="10348" max="10348" width="6.08984375" style="390" hidden="1"/>
    <col min="10349" max="10349" width="3" style="390" hidden="1"/>
    <col min="10350" max="10589" width="8.6328125" style="390" hidden="1"/>
    <col min="10590" max="10595" width="14.90625" style="390" hidden="1"/>
    <col min="10596" max="10597" width="15.90625" style="390" hidden="1"/>
    <col min="10598" max="10603" width="16.08984375" style="390" hidden="1"/>
    <col min="10604" max="10604" width="6.08984375" style="390" hidden="1"/>
    <col min="10605" max="10605" width="3" style="390" hidden="1"/>
    <col min="10606" max="10845" width="8.6328125" style="390" hidden="1"/>
    <col min="10846" max="10851" width="14.90625" style="390" hidden="1"/>
    <col min="10852" max="10853" width="15.90625" style="390" hidden="1"/>
    <col min="10854" max="10859" width="16.08984375" style="390" hidden="1"/>
    <col min="10860" max="10860" width="6.08984375" style="390" hidden="1"/>
    <col min="10861" max="10861" width="3" style="390" hidden="1"/>
    <col min="10862" max="11101" width="8.6328125" style="390" hidden="1"/>
    <col min="11102" max="11107" width="14.90625" style="390" hidden="1"/>
    <col min="11108" max="11109" width="15.90625" style="390" hidden="1"/>
    <col min="11110" max="11115" width="16.08984375" style="390" hidden="1"/>
    <col min="11116" max="11116" width="6.08984375" style="390" hidden="1"/>
    <col min="11117" max="11117" width="3" style="390" hidden="1"/>
    <col min="11118" max="11357" width="8.6328125" style="390" hidden="1"/>
    <col min="11358" max="11363" width="14.90625" style="390" hidden="1"/>
    <col min="11364" max="11365" width="15.90625" style="390" hidden="1"/>
    <col min="11366" max="11371" width="16.08984375" style="390" hidden="1"/>
    <col min="11372" max="11372" width="6.08984375" style="390" hidden="1"/>
    <col min="11373" max="11373" width="3" style="390" hidden="1"/>
    <col min="11374" max="11613" width="8.6328125" style="390" hidden="1"/>
    <col min="11614" max="11619" width="14.90625" style="390" hidden="1"/>
    <col min="11620" max="11621" width="15.90625" style="390" hidden="1"/>
    <col min="11622" max="11627" width="16.08984375" style="390" hidden="1"/>
    <col min="11628" max="11628" width="6.08984375" style="390" hidden="1"/>
    <col min="11629" max="11629" width="3" style="390" hidden="1"/>
    <col min="11630" max="11869" width="8.6328125" style="390" hidden="1"/>
    <col min="11870" max="11875" width="14.90625" style="390" hidden="1"/>
    <col min="11876" max="11877" width="15.90625" style="390" hidden="1"/>
    <col min="11878" max="11883" width="16.08984375" style="390" hidden="1"/>
    <col min="11884" max="11884" width="6.08984375" style="390" hidden="1"/>
    <col min="11885" max="11885" width="3" style="390" hidden="1"/>
    <col min="11886" max="12125" width="8.6328125" style="390" hidden="1"/>
    <col min="12126" max="12131" width="14.90625" style="390" hidden="1"/>
    <col min="12132" max="12133" width="15.90625" style="390" hidden="1"/>
    <col min="12134" max="12139" width="16.08984375" style="390" hidden="1"/>
    <col min="12140" max="12140" width="6.08984375" style="390" hidden="1"/>
    <col min="12141" max="12141" width="3" style="390" hidden="1"/>
    <col min="12142" max="12381" width="8.6328125" style="390" hidden="1"/>
    <col min="12382" max="12387" width="14.90625" style="390" hidden="1"/>
    <col min="12388" max="12389" width="15.90625" style="390" hidden="1"/>
    <col min="12390" max="12395" width="16.08984375" style="390" hidden="1"/>
    <col min="12396" max="12396" width="6.08984375" style="390" hidden="1"/>
    <col min="12397" max="12397" width="3" style="390" hidden="1"/>
    <col min="12398" max="12637" width="8.6328125" style="390" hidden="1"/>
    <col min="12638" max="12643" width="14.90625" style="390" hidden="1"/>
    <col min="12644" max="12645" width="15.90625" style="390" hidden="1"/>
    <col min="12646" max="12651" width="16.08984375" style="390" hidden="1"/>
    <col min="12652" max="12652" width="6.08984375" style="390" hidden="1"/>
    <col min="12653" max="12653" width="3" style="390" hidden="1"/>
    <col min="12654" max="12893" width="8.6328125" style="390" hidden="1"/>
    <col min="12894" max="12899" width="14.90625" style="390" hidden="1"/>
    <col min="12900" max="12901" width="15.90625" style="390" hidden="1"/>
    <col min="12902" max="12907" width="16.08984375" style="390" hidden="1"/>
    <col min="12908" max="12908" width="6.08984375" style="390" hidden="1"/>
    <col min="12909" max="12909" width="3" style="390" hidden="1"/>
    <col min="12910" max="13149" width="8.6328125" style="390" hidden="1"/>
    <col min="13150" max="13155" width="14.90625" style="390" hidden="1"/>
    <col min="13156" max="13157" width="15.90625" style="390" hidden="1"/>
    <col min="13158" max="13163" width="16.08984375" style="390" hidden="1"/>
    <col min="13164" max="13164" width="6.08984375" style="390" hidden="1"/>
    <col min="13165" max="13165" width="3" style="390" hidden="1"/>
    <col min="13166" max="13405" width="8.6328125" style="390" hidden="1"/>
    <col min="13406" max="13411" width="14.90625" style="390" hidden="1"/>
    <col min="13412" max="13413" width="15.90625" style="390" hidden="1"/>
    <col min="13414" max="13419" width="16.08984375" style="390" hidden="1"/>
    <col min="13420" max="13420" width="6.08984375" style="390" hidden="1"/>
    <col min="13421" max="13421" width="3" style="390" hidden="1"/>
    <col min="13422" max="13661" width="8.6328125" style="390" hidden="1"/>
    <col min="13662" max="13667" width="14.90625" style="390" hidden="1"/>
    <col min="13668" max="13669" width="15.90625" style="390" hidden="1"/>
    <col min="13670" max="13675" width="16.08984375" style="390" hidden="1"/>
    <col min="13676" max="13676" width="6.08984375" style="390" hidden="1"/>
    <col min="13677" max="13677" width="3" style="390" hidden="1"/>
    <col min="13678" max="13917" width="8.6328125" style="390" hidden="1"/>
    <col min="13918" max="13923" width="14.90625" style="390" hidden="1"/>
    <col min="13924" max="13925" width="15.90625" style="390" hidden="1"/>
    <col min="13926" max="13931" width="16.08984375" style="390" hidden="1"/>
    <col min="13932" max="13932" width="6.08984375" style="390" hidden="1"/>
    <col min="13933" max="13933" width="3" style="390" hidden="1"/>
    <col min="13934" max="14173" width="8.6328125" style="390" hidden="1"/>
    <col min="14174" max="14179" width="14.90625" style="390" hidden="1"/>
    <col min="14180" max="14181" width="15.90625" style="390" hidden="1"/>
    <col min="14182" max="14187" width="16.08984375" style="390" hidden="1"/>
    <col min="14188" max="14188" width="6.08984375" style="390" hidden="1"/>
    <col min="14189" max="14189" width="3" style="390" hidden="1"/>
    <col min="14190" max="14429" width="8.6328125" style="390" hidden="1"/>
    <col min="14430" max="14435" width="14.90625" style="390" hidden="1"/>
    <col min="14436" max="14437" width="15.90625" style="390" hidden="1"/>
    <col min="14438" max="14443" width="16.08984375" style="390" hidden="1"/>
    <col min="14444" max="14444" width="6.08984375" style="390" hidden="1"/>
    <col min="14445" max="14445" width="3" style="390" hidden="1"/>
    <col min="14446" max="14685" width="8.6328125" style="390" hidden="1"/>
    <col min="14686" max="14691" width="14.90625" style="390" hidden="1"/>
    <col min="14692" max="14693" width="15.90625" style="390" hidden="1"/>
    <col min="14694" max="14699" width="16.08984375" style="390" hidden="1"/>
    <col min="14700" max="14700" width="6.08984375" style="390" hidden="1"/>
    <col min="14701" max="14701" width="3" style="390" hidden="1"/>
    <col min="14702" max="14941" width="8.6328125" style="390" hidden="1"/>
    <col min="14942" max="14947" width="14.90625" style="390" hidden="1"/>
    <col min="14948" max="14949" width="15.90625" style="390" hidden="1"/>
    <col min="14950" max="14955" width="16.08984375" style="390" hidden="1"/>
    <col min="14956" max="14956" width="6.08984375" style="390" hidden="1"/>
    <col min="14957" max="14957" width="3" style="390" hidden="1"/>
    <col min="14958" max="15197" width="8.6328125" style="390" hidden="1"/>
    <col min="15198" max="15203" width="14.90625" style="390" hidden="1"/>
    <col min="15204" max="15205" width="15.90625" style="390" hidden="1"/>
    <col min="15206" max="15211" width="16.08984375" style="390" hidden="1"/>
    <col min="15212" max="15212" width="6.08984375" style="390" hidden="1"/>
    <col min="15213" max="15213" width="3" style="390" hidden="1"/>
    <col min="15214" max="15453" width="8.6328125" style="390" hidden="1"/>
    <col min="15454" max="15459" width="14.90625" style="390" hidden="1"/>
    <col min="15460" max="15461" width="15.90625" style="390" hidden="1"/>
    <col min="15462" max="15467" width="16.08984375" style="390" hidden="1"/>
    <col min="15468" max="15468" width="6.08984375" style="390" hidden="1"/>
    <col min="15469" max="15469" width="3" style="390" hidden="1"/>
    <col min="15470" max="15709" width="8.6328125" style="390" hidden="1"/>
    <col min="15710" max="15715" width="14.90625" style="390" hidden="1"/>
    <col min="15716" max="15717" width="15.90625" style="390" hidden="1"/>
    <col min="15718" max="15723" width="16.08984375" style="390" hidden="1"/>
    <col min="15724" max="15724" width="6.08984375" style="390" hidden="1"/>
    <col min="15725" max="15725" width="3" style="390" hidden="1"/>
    <col min="15726" max="15965" width="8.6328125" style="390" hidden="1"/>
    <col min="15966" max="15971" width="14.90625" style="390" hidden="1"/>
    <col min="15972" max="15973" width="15.90625" style="390" hidden="1"/>
    <col min="15974" max="15979" width="16.08984375" style="390" hidden="1"/>
    <col min="15980" max="15980" width="6.08984375" style="390" hidden="1"/>
    <col min="15981" max="15981" width="3" style="390" hidden="1"/>
    <col min="15982" max="16221" width="8.6328125" style="390" hidden="1"/>
    <col min="16222" max="16227" width="14.90625" style="390" hidden="1"/>
    <col min="16228" max="16229" width="15.90625" style="390" hidden="1"/>
    <col min="16230" max="16235" width="16.08984375" style="390" hidden="1"/>
    <col min="16236" max="16236" width="6.08984375" style="390" hidden="1"/>
    <col min="16237" max="16237" width="3" style="390" hidden="1"/>
    <col min="16238" max="16384" width="8.63281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608</v>
      </c>
    </row>
    <row r="11" spans="1:143" s="292" customFormat="1" ht="13"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608</v>
      </c>
    </row>
    <row r="13" spans="1:143" s="292" customFormat="1" ht="13"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 x14ac:dyDescent="0.2">
      <c r="DD19" s="390"/>
      <c r="DE19" s="390"/>
    </row>
    <row r="20" spans="1:351" ht="13" x14ac:dyDescent="0.2">
      <c r="DD20" s="390"/>
      <c r="DE20" s="390"/>
    </row>
    <row r="21" spans="1:351" ht="16.5"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5" x14ac:dyDescent="0.2">
      <c r="B22" s="397"/>
      <c r="MM22" s="396"/>
    </row>
    <row r="23" spans="1:351" ht="13" x14ac:dyDescent="0.2">
      <c r="B23" s="397"/>
    </row>
    <row r="24" spans="1:351" ht="13" x14ac:dyDescent="0.2">
      <c r="B24" s="397"/>
    </row>
    <row r="25" spans="1:351" ht="13" x14ac:dyDescent="0.2">
      <c r="B25" s="397"/>
    </row>
    <row r="26" spans="1:351" ht="13" x14ac:dyDescent="0.2">
      <c r="B26" s="397"/>
    </row>
    <row r="27" spans="1:351" ht="13" x14ac:dyDescent="0.2">
      <c r="B27" s="397"/>
    </row>
    <row r="28" spans="1:351" ht="13" x14ac:dyDescent="0.2">
      <c r="B28" s="397"/>
    </row>
    <row r="29" spans="1:351" ht="13" x14ac:dyDescent="0.2">
      <c r="B29" s="397"/>
    </row>
    <row r="30" spans="1:351" ht="13" x14ac:dyDescent="0.2">
      <c r="B30" s="397"/>
    </row>
    <row r="31" spans="1:351" ht="13" x14ac:dyDescent="0.2">
      <c r="B31" s="397"/>
    </row>
    <row r="32" spans="1:351" ht="13" x14ac:dyDescent="0.2">
      <c r="B32" s="397"/>
    </row>
    <row r="33" spans="2:109" ht="13" x14ac:dyDescent="0.2">
      <c r="B33" s="397"/>
    </row>
    <row r="34" spans="2:109" ht="13" x14ac:dyDescent="0.2">
      <c r="B34" s="397"/>
    </row>
    <row r="35" spans="2:109" ht="13" x14ac:dyDescent="0.2">
      <c r="B35" s="397"/>
    </row>
    <row r="36" spans="2:109" ht="13" x14ac:dyDescent="0.2">
      <c r="B36" s="397"/>
    </row>
    <row r="37" spans="2:109" ht="13" x14ac:dyDescent="0.2">
      <c r="B37" s="397"/>
    </row>
    <row r="38" spans="2:109" ht="13" x14ac:dyDescent="0.2">
      <c r="B38" s="397"/>
    </row>
    <row r="39" spans="2:109" ht="13"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 x14ac:dyDescent="0.2">
      <c r="B40" s="402"/>
      <c r="DD40" s="402"/>
      <c r="DE40" s="390"/>
    </row>
    <row r="41" spans="2:109" ht="16.5" x14ac:dyDescent="0.2">
      <c r="B41" s="403" t="s">
        <v>609</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 x14ac:dyDescent="0.2">
      <c r="B42" s="397"/>
      <c r="G42" s="404"/>
      <c r="I42" s="405"/>
      <c r="J42" s="405"/>
      <c r="K42" s="405"/>
      <c r="AM42" s="404"/>
      <c r="AN42" s="404" t="s">
        <v>610</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3" t="s">
        <v>618</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ht="13" x14ac:dyDescent="0.2">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ht="13" x14ac:dyDescent="0.2">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ht="13" x14ac:dyDescent="0.2">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ht="13" x14ac:dyDescent="0.2">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ht="13"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 x14ac:dyDescent="0.2">
      <c r="B49" s="397"/>
      <c r="AN49" s="390" t="s">
        <v>611</v>
      </c>
    </row>
    <row r="50" spans="1:109" ht="13" x14ac:dyDescent="0.2">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562</v>
      </c>
      <c r="BQ50" s="1316"/>
      <c r="BR50" s="1316"/>
      <c r="BS50" s="1316"/>
      <c r="BT50" s="1316"/>
      <c r="BU50" s="1316"/>
      <c r="BV50" s="1316"/>
      <c r="BW50" s="1316"/>
      <c r="BX50" s="1316" t="s">
        <v>563</v>
      </c>
      <c r="BY50" s="1316"/>
      <c r="BZ50" s="1316"/>
      <c r="CA50" s="1316"/>
      <c r="CB50" s="1316"/>
      <c r="CC50" s="1316"/>
      <c r="CD50" s="1316"/>
      <c r="CE50" s="1316"/>
      <c r="CF50" s="1316" t="s">
        <v>564</v>
      </c>
      <c r="CG50" s="1316"/>
      <c r="CH50" s="1316"/>
      <c r="CI50" s="1316"/>
      <c r="CJ50" s="1316"/>
      <c r="CK50" s="1316"/>
      <c r="CL50" s="1316"/>
      <c r="CM50" s="1316"/>
      <c r="CN50" s="1316" t="s">
        <v>565</v>
      </c>
      <c r="CO50" s="1316"/>
      <c r="CP50" s="1316"/>
      <c r="CQ50" s="1316"/>
      <c r="CR50" s="1316"/>
      <c r="CS50" s="1316"/>
      <c r="CT50" s="1316"/>
      <c r="CU50" s="1316"/>
      <c r="CV50" s="1316" t="s">
        <v>566</v>
      </c>
      <c r="CW50" s="1316"/>
      <c r="CX50" s="1316"/>
      <c r="CY50" s="1316"/>
      <c r="CZ50" s="1316"/>
      <c r="DA50" s="1316"/>
      <c r="DB50" s="1316"/>
      <c r="DC50" s="1316"/>
    </row>
    <row r="51" spans="1:109" ht="13.5" customHeight="1" x14ac:dyDescent="0.2">
      <c r="B51" s="397"/>
      <c r="G51" s="1319"/>
      <c r="H51" s="1319"/>
      <c r="I51" s="1332"/>
      <c r="J51" s="1332"/>
      <c r="K51" s="1318"/>
      <c r="L51" s="1318"/>
      <c r="M51" s="1318"/>
      <c r="N51" s="1318"/>
      <c r="AM51" s="406"/>
      <c r="AN51" s="1314" t="s">
        <v>612</v>
      </c>
      <c r="AO51" s="1314"/>
      <c r="AP51" s="1314"/>
      <c r="AQ51" s="1314"/>
      <c r="AR51" s="1314"/>
      <c r="AS51" s="1314"/>
      <c r="AT51" s="1314"/>
      <c r="AU51" s="1314"/>
      <c r="AV51" s="1314"/>
      <c r="AW51" s="1314"/>
      <c r="AX51" s="1314"/>
      <c r="AY51" s="1314"/>
      <c r="AZ51" s="1314"/>
      <c r="BA51" s="1314"/>
      <c r="BB51" s="1314" t="s">
        <v>613</v>
      </c>
      <c r="BC51" s="1314"/>
      <c r="BD51" s="1314"/>
      <c r="BE51" s="1314"/>
      <c r="BF51" s="1314"/>
      <c r="BG51" s="1314"/>
      <c r="BH51" s="1314"/>
      <c r="BI51" s="1314"/>
      <c r="BJ51" s="1314"/>
      <c r="BK51" s="1314"/>
      <c r="BL51" s="1314"/>
      <c r="BM51" s="1314"/>
      <c r="BN51" s="1314"/>
      <c r="BO51" s="1314"/>
      <c r="BP51" s="1311">
        <v>68.8</v>
      </c>
      <c r="BQ51" s="1311"/>
      <c r="BR51" s="1311"/>
      <c r="BS51" s="1311"/>
      <c r="BT51" s="1311"/>
      <c r="BU51" s="1311"/>
      <c r="BV51" s="1311"/>
      <c r="BW51" s="1311"/>
      <c r="BX51" s="1311">
        <v>74</v>
      </c>
      <c r="BY51" s="1311"/>
      <c r="BZ51" s="1311"/>
      <c r="CA51" s="1311"/>
      <c r="CB51" s="1311"/>
      <c r="CC51" s="1311"/>
      <c r="CD51" s="1311"/>
      <c r="CE51" s="1311"/>
      <c r="CF51" s="1311">
        <v>59.6</v>
      </c>
      <c r="CG51" s="1311"/>
      <c r="CH51" s="1311"/>
      <c r="CI51" s="1311"/>
      <c r="CJ51" s="1311"/>
      <c r="CK51" s="1311"/>
      <c r="CL51" s="1311"/>
      <c r="CM51" s="1311"/>
      <c r="CN51" s="1311">
        <v>65.599999999999994</v>
      </c>
      <c r="CO51" s="1311"/>
      <c r="CP51" s="1311"/>
      <c r="CQ51" s="1311"/>
      <c r="CR51" s="1311"/>
      <c r="CS51" s="1311"/>
      <c r="CT51" s="1311"/>
      <c r="CU51" s="1311"/>
      <c r="CV51" s="1311">
        <v>56.1</v>
      </c>
      <c r="CW51" s="1311"/>
      <c r="CX51" s="1311"/>
      <c r="CY51" s="1311"/>
      <c r="CZ51" s="1311"/>
      <c r="DA51" s="1311"/>
      <c r="DB51" s="1311"/>
      <c r="DC51" s="1311"/>
    </row>
    <row r="52" spans="1:109" ht="13" x14ac:dyDescent="0.2">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 x14ac:dyDescent="0.2">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614</v>
      </c>
      <c r="BC53" s="1314"/>
      <c r="BD53" s="1314"/>
      <c r="BE53" s="1314"/>
      <c r="BF53" s="1314"/>
      <c r="BG53" s="1314"/>
      <c r="BH53" s="1314"/>
      <c r="BI53" s="1314"/>
      <c r="BJ53" s="1314"/>
      <c r="BK53" s="1314"/>
      <c r="BL53" s="1314"/>
      <c r="BM53" s="1314"/>
      <c r="BN53" s="1314"/>
      <c r="BO53" s="1314"/>
      <c r="BP53" s="1311">
        <v>52.3</v>
      </c>
      <c r="BQ53" s="1311"/>
      <c r="BR53" s="1311"/>
      <c r="BS53" s="1311"/>
      <c r="BT53" s="1311"/>
      <c r="BU53" s="1311"/>
      <c r="BV53" s="1311"/>
      <c r="BW53" s="1311"/>
      <c r="BX53" s="1311">
        <v>54</v>
      </c>
      <c r="BY53" s="1311"/>
      <c r="BZ53" s="1311"/>
      <c r="CA53" s="1311"/>
      <c r="CB53" s="1311"/>
      <c r="CC53" s="1311"/>
      <c r="CD53" s="1311"/>
      <c r="CE53" s="1311"/>
      <c r="CF53" s="1311">
        <v>55.5</v>
      </c>
      <c r="CG53" s="1311"/>
      <c r="CH53" s="1311"/>
      <c r="CI53" s="1311"/>
      <c r="CJ53" s="1311"/>
      <c r="CK53" s="1311"/>
      <c r="CL53" s="1311"/>
      <c r="CM53" s="1311"/>
      <c r="CN53" s="1311">
        <v>55.4</v>
      </c>
      <c r="CO53" s="1311"/>
      <c r="CP53" s="1311"/>
      <c r="CQ53" s="1311"/>
      <c r="CR53" s="1311"/>
      <c r="CS53" s="1311"/>
      <c r="CT53" s="1311"/>
      <c r="CU53" s="1311"/>
      <c r="CV53" s="1311">
        <v>56.8</v>
      </c>
      <c r="CW53" s="1311"/>
      <c r="CX53" s="1311"/>
      <c r="CY53" s="1311"/>
      <c r="CZ53" s="1311"/>
      <c r="DA53" s="1311"/>
      <c r="DB53" s="1311"/>
      <c r="DC53" s="1311"/>
    </row>
    <row r="54" spans="1:109" ht="13" x14ac:dyDescent="0.2">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 x14ac:dyDescent="0.2">
      <c r="A55" s="405"/>
      <c r="B55" s="397"/>
      <c r="G55" s="1317"/>
      <c r="H55" s="1317"/>
      <c r="I55" s="1317"/>
      <c r="J55" s="1317"/>
      <c r="K55" s="1318"/>
      <c r="L55" s="1318"/>
      <c r="M55" s="1318"/>
      <c r="N55" s="1318"/>
      <c r="AN55" s="1316" t="s">
        <v>615</v>
      </c>
      <c r="AO55" s="1316"/>
      <c r="AP55" s="1316"/>
      <c r="AQ55" s="1316"/>
      <c r="AR55" s="1316"/>
      <c r="AS55" s="1316"/>
      <c r="AT55" s="1316"/>
      <c r="AU55" s="1316"/>
      <c r="AV55" s="1316"/>
      <c r="AW55" s="1316"/>
      <c r="AX55" s="1316"/>
      <c r="AY55" s="1316"/>
      <c r="AZ55" s="1316"/>
      <c r="BA55" s="1316"/>
      <c r="BB55" s="1314" t="s">
        <v>613</v>
      </c>
      <c r="BC55" s="1314"/>
      <c r="BD55" s="1314"/>
      <c r="BE55" s="1314"/>
      <c r="BF55" s="1314"/>
      <c r="BG55" s="1314"/>
      <c r="BH55" s="1314"/>
      <c r="BI55" s="1314"/>
      <c r="BJ55" s="1314"/>
      <c r="BK55" s="1314"/>
      <c r="BL55" s="1314"/>
      <c r="BM55" s="1314"/>
      <c r="BN55" s="1314"/>
      <c r="BO55" s="1314"/>
      <c r="BP55" s="1311">
        <v>33.1</v>
      </c>
      <c r="BQ55" s="1311"/>
      <c r="BR55" s="1311"/>
      <c r="BS55" s="1311"/>
      <c r="BT55" s="1311"/>
      <c r="BU55" s="1311"/>
      <c r="BV55" s="1311"/>
      <c r="BW55" s="1311"/>
      <c r="BX55" s="1311">
        <v>31.3</v>
      </c>
      <c r="BY55" s="1311"/>
      <c r="BZ55" s="1311"/>
      <c r="CA55" s="1311"/>
      <c r="CB55" s="1311"/>
      <c r="CC55" s="1311"/>
      <c r="CD55" s="1311"/>
      <c r="CE55" s="1311"/>
      <c r="CF55" s="1311">
        <v>25.3</v>
      </c>
      <c r="CG55" s="1311"/>
      <c r="CH55" s="1311"/>
      <c r="CI55" s="1311"/>
      <c r="CJ55" s="1311"/>
      <c r="CK55" s="1311"/>
      <c r="CL55" s="1311"/>
      <c r="CM55" s="1311"/>
      <c r="CN55" s="1311">
        <v>25.5</v>
      </c>
      <c r="CO55" s="1311"/>
      <c r="CP55" s="1311"/>
      <c r="CQ55" s="1311"/>
      <c r="CR55" s="1311"/>
      <c r="CS55" s="1311"/>
      <c r="CT55" s="1311"/>
      <c r="CU55" s="1311"/>
      <c r="CV55" s="1311">
        <v>25.1</v>
      </c>
      <c r="CW55" s="1311"/>
      <c r="CX55" s="1311"/>
      <c r="CY55" s="1311"/>
      <c r="CZ55" s="1311"/>
      <c r="DA55" s="1311"/>
      <c r="DB55" s="1311"/>
      <c r="DC55" s="1311"/>
    </row>
    <row r="56" spans="1:109" ht="13" x14ac:dyDescent="0.2">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ht="13" x14ac:dyDescent="0.2">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614</v>
      </c>
      <c r="BC57" s="1314"/>
      <c r="BD57" s="1314"/>
      <c r="BE57" s="1314"/>
      <c r="BF57" s="1314"/>
      <c r="BG57" s="1314"/>
      <c r="BH57" s="1314"/>
      <c r="BI57" s="1314"/>
      <c r="BJ57" s="1314"/>
      <c r="BK57" s="1314"/>
      <c r="BL57" s="1314"/>
      <c r="BM57" s="1314"/>
      <c r="BN57" s="1314"/>
      <c r="BO57" s="1314"/>
      <c r="BP57" s="1311">
        <v>57.2</v>
      </c>
      <c r="BQ57" s="1311"/>
      <c r="BR57" s="1311"/>
      <c r="BS57" s="1311"/>
      <c r="BT57" s="1311"/>
      <c r="BU57" s="1311"/>
      <c r="BV57" s="1311"/>
      <c r="BW57" s="1311"/>
      <c r="BX57" s="1311">
        <v>58.5</v>
      </c>
      <c r="BY57" s="1311"/>
      <c r="BZ57" s="1311"/>
      <c r="CA57" s="1311"/>
      <c r="CB57" s="1311"/>
      <c r="CC57" s="1311"/>
      <c r="CD57" s="1311"/>
      <c r="CE57" s="1311"/>
      <c r="CF57" s="1311">
        <v>59.8</v>
      </c>
      <c r="CG57" s="1311"/>
      <c r="CH57" s="1311"/>
      <c r="CI57" s="1311"/>
      <c r="CJ57" s="1311"/>
      <c r="CK57" s="1311"/>
      <c r="CL57" s="1311"/>
      <c r="CM57" s="1311"/>
      <c r="CN57" s="1311">
        <v>61.1</v>
      </c>
      <c r="CO57" s="1311"/>
      <c r="CP57" s="1311"/>
      <c r="CQ57" s="1311"/>
      <c r="CR57" s="1311"/>
      <c r="CS57" s="1311"/>
      <c r="CT57" s="1311"/>
      <c r="CU57" s="1311"/>
      <c r="CV57" s="1311">
        <v>61</v>
      </c>
      <c r="CW57" s="1311"/>
      <c r="CX57" s="1311"/>
      <c r="CY57" s="1311"/>
      <c r="CZ57" s="1311"/>
      <c r="DA57" s="1311"/>
      <c r="DB57" s="1311"/>
      <c r="DC57" s="1311"/>
      <c r="DD57" s="410"/>
      <c r="DE57" s="409"/>
    </row>
    <row r="58" spans="1:109" s="405" customFormat="1" ht="13" x14ac:dyDescent="0.2">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ht="13"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5" x14ac:dyDescent="0.2">
      <c r="B63" s="416" t="s">
        <v>616</v>
      </c>
    </row>
    <row r="64" spans="1:109" ht="13" x14ac:dyDescent="0.2">
      <c r="B64" s="397"/>
      <c r="G64" s="404"/>
      <c r="I64" s="417"/>
      <c r="J64" s="417"/>
      <c r="K64" s="417"/>
      <c r="L64" s="417"/>
      <c r="M64" s="417"/>
      <c r="N64" s="418"/>
      <c r="AM64" s="404"/>
      <c r="AN64" s="404" t="s">
        <v>610</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 x14ac:dyDescent="0.2">
      <c r="B65" s="397"/>
      <c r="AN65" s="1323" t="s">
        <v>619</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ht="13" x14ac:dyDescent="0.2">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ht="13" x14ac:dyDescent="0.2">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ht="13" x14ac:dyDescent="0.2">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ht="13" x14ac:dyDescent="0.2">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ht="13"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 x14ac:dyDescent="0.2">
      <c r="B71" s="397"/>
      <c r="G71" s="422"/>
      <c r="I71" s="423"/>
      <c r="J71" s="420"/>
      <c r="K71" s="420"/>
      <c r="L71" s="421"/>
      <c r="M71" s="420"/>
      <c r="N71" s="421"/>
      <c r="AM71" s="422"/>
      <c r="AN71" s="390" t="s">
        <v>611</v>
      </c>
    </row>
    <row r="72" spans="2:107" ht="13" x14ac:dyDescent="0.2">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562</v>
      </c>
      <c r="BQ72" s="1316"/>
      <c r="BR72" s="1316"/>
      <c r="BS72" s="1316"/>
      <c r="BT72" s="1316"/>
      <c r="BU72" s="1316"/>
      <c r="BV72" s="1316"/>
      <c r="BW72" s="1316"/>
      <c r="BX72" s="1316" t="s">
        <v>563</v>
      </c>
      <c r="BY72" s="1316"/>
      <c r="BZ72" s="1316"/>
      <c r="CA72" s="1316"/>
      <c r="CB72" s="1316"/>
      <c r="CC72" s="1316"/>
      <c r="CD72" s="1316"/>
      <c r="CE72" s="1316"/>
      <c r="CF72" s="1316" t="s">
        <v>564</v>
      </c>
      <c r="CG72" s="1316"/>
      <c r="CH72" s="1316"/>
      <c r="CI72" s="1316"/>
      <c r="CJ72" s="1316"/>
      <c r="CK72" s="1316"/>
      <c r="CL72" s="1316"/>
      <c r="CM72" s="1316"/>
      <c r="CN72" s="1316" t="s">
        <v>565</v>
      </c>
      <c r="CO72" s="1316"/>
      <c r="CP72" s="1316"/>
      <c r="CQ72" s="1316"/>
      <c r="CR72" s="1316"/>
      <c r="CS72" s="1316"/>
      <c r="CT72" s="1316"/>
      <c r="CU72" s="1316"/>
      <c r="CV72" s="1316" t="s">
        <v>566</v>
      </c>
      <c r="CW72" s="1316"/>
      <c r="CX72" s="1316"/>
      <c r="CY72" s="1316"/>
      <c r="CZ72" s="1316"/>
      <c r="DA72" s="1316"/>
      <c r="DB72" s="1316"/>
      <c r="DC72" s="1316"/>
    </row>
    <row r="73" spans="2:107" ht="13" x14ac:dyDescent="0.2">
      <c r="B73" s="397"/>
      <c r="G73" s="1319"/>
      <c r="H73" s="1319"/>
      <c r="I73" s="1319"/>
      <c r="J73" s="1319"/>
      <c r="K73" s="1315"/>
      <c r="L73" s="1315"/>
      <c r="M73" s="1315"/>
      <c r="N73" s="1315"/>
      <c r="AM73" s="406"/>
      <c r="AN73" s="1314" t="s">
        <v>612</v>
      </c>
      <c r="AO73" s="1314"/>
      <c r="AP73" s="1314"/>
      <c r="AQ73" s="1314"/>
      <c r="AR73" s="1314"/>
      <c r="AS73" s="1314"/>
      <c r="AT73" s="1314"/>
      <c r="AU73" s="1314"/>
      <c r="AV73" s="1314"/>
      <c r="AW73" s="1314"/>
      <c r="AX73" s="1314"/>
      <c r="AY73" s="1314"/>
      <c r="AZ73" s="1314"/>
      <c r="BA73" s="1314"/>
      <c r="BB73" s="1314" t="s">
        <v>613</v>
      </c>
      <c r="BC73" s="1314"/>
      <c r="BD73" s="1314"/>
      <c r="BE73" s="1314"/>
      <c r="BF73" s="1314"/>
      <c r="BG73" s="1314"/>
      <c r="BH73" s="1314"/>
      <c r="BI73" s="1314"/>
      <c r="BJ73" s="1314"/>
      <c r="BK73" s="1314"/>
      <c r="BL73" s="1314"/>
      <c r="BM73" s="1314"/>
      <c r="BN73" s="1314"/>
      <c r="BO73" s="1314"/>
      <c r="BP73" s="1311">
        <v>68.8</v>
      </c>
      <c r="BQ73" s="1311"/>
      <c r="BR73" s="1311"/>
      <c r="BS73" s="1311"/>
      <c r="BT73" s="1311"/>
      <c r="BU73" s="1311"/>
      <c r="BV73" s="1311"/>
      <c r="BW73" s="1311"/>
      <c r="BX73" s="1311">
        <v>74</v>
      </c>
      <c r="BY73" s="1311"/>
      <c r="BZ73" s="1311"/>
      <c r="CA73" s="1311"/>
      <c r="CB73" s="1311"/>
      <c r="CC73" s="1311"/>
      <c r="CD73" s="1311"/>
      <c r="CE73" s="1311"/>
      <c r="CF73" s="1311">
        <v>59.6</v>
      </c>
      <c r="CG73" s="1311"/>
      <c r="CH73" s="1311"/>
      <c r="CI73" s="1311"/>
      <c r="CJ73" s="1311"/>
      <c r="CK73" s="1311"/>
      <c r="CL73" s="1311"/>
      <c r="CM73" s="1311"/>
      <c r="CN73" s="1311">
        <v>65.599999999999994</v>
      </c>
      <c r="CO73" s="1311"/>
      <c r="CP73" s="1311"/>
      <c r="CQ73" s="1311"/>
      <c r="CR73" s="1311"/>
      <c r="CS73" s="1311"/>
      <c r="CT73" s="1311"/>
      <c r="CU73" s="1311"/>
      <c r="CV73" s="1311">
        <v>56.1</v>
      </c>
      <c r="CW73" s="1311"/>
      <c r="CX73" s="1311"/>
      <c r="CY73" s="1311"/>
      <c r="CZ73" s="1311"/>
      <c r="DA73" s="1311"/>
      <c r="DB73" s="1311"/>
      <c r="DC73" s="1311"/>
    </row>
    <row r="74" spans="2:107" ht="13" x14ac:dyDescent="0.2">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 x14ac:dyDescent="0.2">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617</v>
      </c>
      <c r="BC75" s="1314"/>
      <c r="BD75" s="1314"/>
      <c r="BE75" s="1314"/>
      <c r="BF75" s="1314"/>
      <c r="BG75" s="1314"/>
      <c r="BH75" s="1314"/>
      <c r="BI75" s="1314"/>
      <c r="BJ75" s="1314"/>
      <c r="BK75" s="1314"/>
      <c r="BL75" s="1314"/>
      <c r="BM75" s="1314"/>
      <c r="BN75" s="1314"/>
      <c r="BO75" s="1314"/>
      <c r="BP75" s="1311">
        <v>10.199999999999999</v>
      </c>
      <c r="BQ75" s="1311"/>
      <c r="BR75" s="1311"/>
      <c r="BS75" s="1311"/>
      <c r="BT75" s="1311"/>
      <c r="BU75" s="1311"/>
      <c r="BV75" s="1311"/>
      <c r="BW75" s="1311"/>
      <c r="BX75" s="1311">
        <v>10</v>
      </c>
      <c r="BY75" s="1311"/>
      <c r="BZ75" s="1311"/>
      <c r="CA75" s="1311"/>
      <c r="CB75" s="1311"/>
      <c r="CC75" s="1311"/>
      <c r="CD75" s="1311"/>
      <c r="CE75" s="1311"/>
      <c r="CF75" s="1311">
        <v>9.1</v>
      </c>
      <c r="CG75" s="1311"/>
      <c r="CH75" s="1311"/>
      <c r="CI75" s="1311"/>
      <c r="CJ75" s="1311"/>
      <c r="CK75" s="1311"/>
      <c r="CL75" s="1311"/>
      <c r="CM75" s="1311"/>
      <c r="CN75" s="1311">
        <v>8</v>
      </c>
      <c r="CO75" s="1311"/>
      <c r="CP75" s="1311"/>
      <c r="CQ75" s="1311"/>
      <c r="CR75" s="1311"/>
      <c r="CS75" s="1311"/>
      <c r="CT75" s="1311"/>
      <c r="CU75" s="1311"/>
      <c r="CV75" s="1311">
        <v>6.9</v>
      </c>
      <c r="CW75" s="1311"/>
      <c r="CX75" s="1311"/>
      <c r="CY75" s="1311"/>
      <c r="CZ75" s="1311"/>
      <c r="DA75" s="1311"/>
      <c r="DB75" s="1311"/>
      <c r="DC75" s="1311"/>
    </row>
    <row r="76" spans="2:107" ht="13" x14ac:dyDescent="0.2">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 x14ac:dyDescent="0.2">
      <c r="B77" s="397"/>
      <c r="G77" s="1317"/>
      <c r="H77" s="1317"/>
      <c r="I77" s="1317"/>
      <c r="J77" s="1317"/>
      <c r="K77" s="1315"/>
      <c r="L77" s="1315"/>
      <c r="M77" s="1315"/>
      <c r="N77" s="1315"/>
      <c r="AN77" s="1316" t="s">
        <v>615</v>
      </c>
      <c r="AO77" s="1316"/>
      <c r="AP77" s="1316"/>
      <c r="AQ77" s="1316"/>
      <c r="AR77" s="1316"/>
      <c r="AS77" s="1316"/>
      <c r="AT77" s="1316"/>
      <c r="AU77" s="1316"/>
      <c r="AV77" s="1316"/>
      <c r="AW77" s="1316"/>
      <c r="AX77" s="1316"/>
      <c r="AY77" s="1316"/>
      <c r="AZ77" s="1316"/>
      <c r="BA77" s="1316"/>
      <c r="BB77" s="1314" t="s">
        <v>613</v>
      </c>
      <c r="BC77" s="1314"/>
      <c r="BD77" s="1314"/>
      <c r="BE77" s="1314"/>
      <c r="BF77" s="1314"/>
      <c r="BG77" s="1314"/>
      <c r="BH77" s="1314"/>
      <c r="BI77" s="1314"/>
      <c r="BJ77" s="1314"/>
      <c r="BK77" s="1314"/>
      <c r="BL77" s="1314"/>
      <c r="BM77" s="1314"/>
      <c r="BN77" s="1314"/>
      <c r="BO77" s="1314"/>
      <c r="BP77" s="1311">
        <v>33.1</v>
      </c>
      <c r="BQ77" s="1311"/>
      <c r="BR77" s="1311"/>
      <c r="BS77" s="1311"/>
      <c r="BT77" s="1311"/>
      <c r="BU77" s="1311"/>
      <c r="BV77" s="1311"/>
      <c r="BW77" s="1311"/>
      <c r="BX77" s="1311">
        <v>31.3</v>
      </c>
      <c r="BY77" s="1311"/>
      <c r="BZ77" s="1311"/>
      <c r="CA77" s="1311"/>
      <c r="CB77" s="1311"/>
      <c r="CC77" s="1311"/>
      <c r="CD77" s="1311"/>
      <c r="CE77" s="1311"/>
      <c r="CF77" s="1311">
        <v>25.3</v>
      </c>
      <c r="CG77" s="1311"/>
      <c r="CH77" s="1311"/>
      <c r="CI77" s="1311"/>
      <c r="CJ77" s="1311"/>
      <c r="CK77" s="1311"/>
      <c r="CL77" s="1311"/>
      <c r="CM77" s="1311"/>
      <c r="CN77" s="1311">
        <v>25.5</v>
      </c>
      <c r="CO77" s="1311"/>
      <c r="CP77" s="1311"/>
      <c r="CQ77" s="1311"/>
      <c r="CR77" s="1311"/>
      <c r="CS77" s="1311"/>
      <c r="CT77" s="1311"/>
      <c r="CU77" s="1311"/>
      <c r="CV77" s="1311">
        <v>25.1</v>
      </c>
      <c r="CW77" s="1311"/>
      <c r="CX77" s="1311"/>
      <c r="CY77" s="1311"/>
      <c r="CZ77" s="1311"/>
      <c r="DA77" s="1311"/>
      <c r="DB77" s="1311"/>
      <c r="DC77" s="1311"/>
    </row>
    <row r="78" spans="2:107" ht="13" x14ac:dyDescent="0.2">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 x14ac:dyDescent="0.2">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617</v>
      </c>
      <c r="BC79" s="1314"/>
      <c r="BD79" s="1314"/>
      <c r="BE79" s="1314"/>
      <c r="BF79" s="1314"/>
      <c r="BG79" s="1314"/>
      <c r="BH79" s="1314"/>
      <c r="BI79" s="1314"/>
      <c r="BJ79" s="1314"/>
      <c r="BK79" s="1314"/>
      <c r="BL79" s="1314"/>
      <c r="BM79" s="1314"/>
      <c r="BN79" s="1314"/>
      <c r="BO79" s="1314"/>
      <c r="BP79" s="1311">
        <v>7.5</v>
      </c>
      <c r="BQ79" s="1311"/>
      <c r="BR79" s="1311"/>
      <c r="BS79" s="1311"/>
      <c r="BT79" s="1311"/>
      <c r="BU79" s="1311"/>
      <c r="BV79" s="1311"/>
      <c r="BW79" s="1311"/>
      <c r="BX79" s="1311">
        <v>7.2</v>
      </c>
      <c r="BY79" s="1311"/>
      <c r="BZ79" s="1311"/>
      <c r="CA79" s="1311"/>
      <c r="CB79" s="1311"/>
      <c r="CC79" s="1311"/>
      <c r="CD79" s="1311"/>
      <c r="CE79" s="1311"/>
      <c r="CF79" s="1311">
        <v>6.9</v>
      </c>
      <c r="CG79" s="1311"/>
      <c r="CH79" s="1311"/>
      <c r="CI79" s="1311"/>
      <c r="CJ79" s="1311"/>
      <c r="CK79" s="1311"/>
      <c r="CL79" s="1311"/>
      <c r="CM79" s="1311"/>
      <c r="CN79" s="1311">
        <v>6.6</v>
      </c>
      <c r="CO79" s="1311"/>
      <c r="CP79" s="1311"/>
      <c r="CQ79" s="1311"/>
      <c r="CR79" s="1311"/>
      <c r="CS79" s="1311"/>
      <c r="CT79" s="1311"/>
      <c r="CU79" s="1311"/>
      <c r="CV79" s="1311">
        <v>6.4</v>
      </c>
      <c r="CW79" s="1311"/>
      <c r="CX79" s="1311"/>
      <c r="CY79" s="1311"/>
      <c r="CZ79" s="1311"/>
      <c r="DA79" s="1311"/>
      <c r="DB79" s="1311"/>
      <c r="DC79" s="1311"/>
    </row>
    <row r="80" spans="2:107" ht="13" x14ac:dyDescent="0.2">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 x14ac:dyDescent="0.2">
      <c r="B81" s="397"/>
    </row>
    <row r="82" spans="2:109" ht="16.5"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 x14ac:dyDescent="0.2">
      <c r="DD84" s="390"/>
      <c r="DE84" s="390"/>
    </row>
    <row r="85" spans="2:109" ht="13" x14ac:dyDescent="0.2">
      <c r="DD85" s="390"/>
      <c r="DE85" s="390"/>
    </row>
    <row r="86" spans="2:109" ht="13" hidden="1" x14ac:dyDescent="0.2">
      <c r="DD86" s="390"/>
      <c r="DE86" s="390"/>
    </row>
    <row r="87" spans="2:109" ht="13" hidden="1" x14ac:dyDescent="0.2">
      <c r="K87" s="425"/>
      <c r="AQ87" s="425"/>
      <c r="BC87" s="425"/>
      <c r="BO87" s="425"/>
      <c r="CA87" s="425"/>
      <c r="CM87" s="425"/>
      <c r="CY87" s="425"/>
      <c r="DD87" s="390"/>
      <c r="DE87" s="390"/>
    </row>
    <row r="88" spans="2:109" ht="13" hidden="1" x14ac:dyDescent="0.2">
      <c r="DD88" s="390"/>
      <c r="DE88" s="390"/>
    </row>
    <row r="89" spans="2:109" ht="13" hidden="1" x14ac:dyDescent="0.2">
      <c r="DD89" s="390"/>
      <c r="DE89" s="390"/>
    </row>
    <row r="90" spans="2:109" ht="13" hidden="1" x14ac:dyDescent="0.2">
      <c r="DD90" s="390"/>
      <c r="DE90" s="390"/>
    </row>
    <row r="91" spans="2:109" ht="13"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9wSXhirWWTZY3ky6++hUqgQNpwSA92YB+epDF1VaS3OFlEsza+9iKZtUcmElbc2c8y1RVhYWTgiB0ajsC97Z2Q==" saltValue="SS1IzICrsxa90ATG4x1Ad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52" zoomScale="60" zoomScaleNormal="60" zoomScaleSheetLayoutView="70" workbookViewId="0">
      <selection activeCell="BE60" sqref="BE60"/>
    </sheetView>
  </sheetViews>
  <sheetFormatPr defaultColWidth="0" defaultRowHeight="13.5" customHeight="1" zeroHeight="1" x14ac:dyDescent="0.2"/>
  <cols>
    <col min="1" max="34" width="2.453125" style="293" customWidth="1"/>
    <col min="35" max="122" width="2.453125" style="292" customWidth="1"/>
    <col min="123" max="16384" width="2.4531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 x14ac:dyDescent="0.2">
      <c r="S2" s="292"/>
      <c r="AH2" s="292"/>
    </row>
    <row r="3" spans="1:34" ht="13"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 x14ac:dyDescent="0.2"/>
    <row r="5" spans="1:34" ht="13" x14ac:dyDescent="0.2"/>
    <row r="6" spans="1:34" ht="13" x14ac:dyDescent="0.2"/>
    <row r="7" spans="1:34" ht="13" x14ac:dyDescent="0.2"/>
    <row r="8" spans="1:34" ht="13" x14ac:dyDescent="0.2"/>
    <row r="9" spans="1:34" ht="13" x14ac:dyDescent="0.2">
      <c r="AH9" s="292"/>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2"/>
    </row>
    <row r="18" spans="12:34" ht="13" x14ac:dyDescent="0.2"/>
    <row r="19" spans="12:34" ht="13" x14ac:dyDescent="0.2"/>
    <row r="20" spans="12:34" ht="13" x14ac:dyDescent="0.2">
      <c r="AH20" s="292"/>
    </row>
    <row r="21" spans="12:34" ht="13" x14ac:dyDescent="0.2">
      <c r="AH21" s="292"/>
    </row>
    <row r="22" spans="12:34" ht="13" x14ac:dyDescent="0.2"/>
    <row r="23" spans="12:34" ht="13" x14ac:dyDescent="0.2"/>
    <row r="24" spans="12:34" ht="13" x14ac:dyDescent="0.2">
      <c r="Q24" s="292"/>
    </row>
    <row r="25" spans="12:34" ht="13" x14ac:dyDescent="0.2"/>
    <row r="26" spans="12:34" ht="13" x14ac:dyDescent="0.2"/>
    <row r="27" spans="12:34" ht="13" x14ac:dyDescent="0.2"/>
    <row r="28" spans="12:34" ht="13" x14ac:dyDescent="0.2">
      <c r="O28" s="292"/>
      <c r="T28" s="292"/>
      <c r="AH28" s="292"/>
    </row>
    <row r="29" spans="12:34" ht="13" x14ac:dyDescent="0.2"/>
    <row r="30" spans="12:34" ht="13" x14ac:dyDescent="0.2"/>
    <row r="31" spans="12:34" ht="13" x14ac:dyDescent="0.2">
      <c r="Q31" s="292"/>
    </row>
    <row r="32" spans="12:34" ht="13" x14ac:dyDescent="0.2">
      <c r="L32" s="292"/>
    </row>
    <row r="33" spans="2:34" ht="13" x14ac:dyDescent="0.2">
      <c r="C33" s="292"/>
      <c r="E33" s="292"/>
      <c r="G33" s="292"/>
      <c r="I33" s="292"/>
      <c r="X33" s="292"/>
    </row>
    <row r="34" spans="2:34" ht="13" x14ac:dyDescent="0.2">
      <c r="B34" s="292"/>
      <c r="P34" s="292"/>
      <c r="R34" s="292"/>
      <c r="T34" s="292"/>
    </row>
    <row r="35" spans="2:34" ht="13" x14ac:dyDescent="0.2">
      <c r="D35" s="292"/>
      <c r="W35" s="292"/>
      <c r="AC35" s="292"/>
      <c r="AD35" s="292"/>
      <c r="AE35" s="292"/>
      <c r="AF35" s="292"/>
      <c r="AG35" s="292"/>
      <c r="AH35" s="292"/>
    </row>
    <row r="36" spans="2:34" ht="13" x14ac:dyDescent="0.2">
      <c r="H36" s="292"/>
      <c r="J36" s="292"/>
      <c r="K36" s="292"/>
      <c r="M36" s="292"/>
      <c r="Y36" s="292"/>
      <c r="Z36" s="292"/>
      <c r="AA36" s="292"/>
      <c r="AB36" s="292"/>
      <c r="AC36" s="292"/>
      <c r="AD36" s="292"/>
      <c r="AE36" s="292"/>
      <c r="AF36" s="292"/>
      <c r="AG36" s="292"/>
      <c r="AH36" s="292"/>
    </row>
    <row r="37" spans="2:34" ht="13" x14ac:dyDescent="0.2">
      <c r="AH37" s="292"/>
    </row>
    <row r="38" spans="2:34" ht="13" x14ac:dyDescent="0.2">
      <c r="AG38" s="292"/>
      <c r="AH38" s="292"/>
    </row>
    <row r="39" spans="2:34" ht="13" x14ac:dyDescent="0.2"/>
    <row r="40" spans="2:34" ht="13" x14ac:dyDescent="0.2">
      <c r="X40" s="292"/>
    </row>
    <row r="41" spans="2:34" ht="13" x14ac:dyDescent="0.2">
      <c r="R41" s="292"/>
    </row>
    <row r="42" spans="2:34" ht="13" x14ac:dyDescent="0.2">
      <c r="W42" s="292"/>
    </row>
    <row r="43" spans="2:34" ht="13" x14ac:dyDescent="0.2">
      <c r="Y43" s="292"/>
      <c r="Z43" s="292"/>
      <c r="AA43" s="292"/>
      <c r="AB43" s="292"/>
      <c r="AC43" s="292"/>
      <c r="AD43" s="292"/>
      <c r="AE43" s="292"/>
      <c r="AF43" s="292"/>
      <c r="AG43" s="292"/>
      <c r="AH43" s="292"/>
    </row>
    <row r="44" spans="2:34" ht="13" x14ac:dyDescent="0.2">
      <c r="AH44" s="292"/>
    </row>
    <row r="45" spans="2:34" ht="13" x14ac:dyDescent="0.2">
      <c r="X45" s="292"/>
    </row>
    <row r="46" spans="2:34" ht="13" x14ac:dyDescent="0.2"/>
    <row r="47" spans="2:34" ht="13" x14ac:dyDescent="0.2"/>
    <row r="48" spans="2:34" ht="13" x14ac:dyDescent="0.2">
      <c r="W48" s="292"/>
      <c r="Y48" s="292"/>
      <c r="Z48" s="292"/>
      <c r="AA48" s="292"/>
      <c r="AB48" s="292"/>
      <c r="AC48" s="292"/>
      <c r="AD48" s="292"/>
      <c r="AE48" s="292"/>
      <c r="AF48" s="292"/>
      <c r="AG48" s="292"/>
      <c r="AH48" s="292"/>
    </row>
    <row r="49" spans="28:34" ht="13" x14ac:dyDescent="0.2"/>
    <row r="50" spans="28:34" ht="13" x14ac:dyDescent="0.2">
      <c r="AE50" s="292"/>
      <c r="AF50" s="292"/>
      <c r="AG50" s="292"/>
      <c r="AH50" s="292"/>
    </row>
    <row r="51" spans="28:34" ht="13" x14ac:dyDescent="0.2">
      <c r="AC51" s="292"/>
      <c r="AD51" s="292"/>
      <c r="AE51" s="292"/>
      <c r="AF51" s="292"/>
      <c r="AG51" s="292"/>
      <c r="AH51" s="292"/>
    </row>
    <row r="52" spans="28:34" ht="13" x14ac:dyDescent="0.2"/>
    <row r="53" spans="28:34" ht="13" x14ac:dyDescent="0.2">
      <c r="AF53" s="292"/>
      <c r="AG53" s="292"/>
      <c r="AH53" s="292"/>
    </row>
    <row r="54" spans="28:34" ht="13" x14ac:dyDescent="0.2">
      <c r="AH54" s="292"/>
    </row>
    <row r="55" spans="28:34" ht="13" x14ac:dyDescent="0.2"/>
    <row r="56" spans="28:34" ht="13" x14ac:dyDescent="0.2">
      <c r="AB56" s="292"/>
      <c r="AC56" s="292"/>
      <c r="AD56" s="292"/>
      <c r="AE56" s="292"/>
      <c r="AF56" s="292"/>
      <c r="AG56" s="292"/>
      <c r="AH56" s="292"/>
    </row>
    <row r="57" spans="28:34" ht="13" x14ac:dyDescent="0.2">
      <c r="AH57" s="292"/>
    </row>
    <row r="58" spans="28:34" ht="13" x14ac:dyDescent="0.2">
      <c r="AH58" s="292"/>
    </row>
    <row r="59" spans="28:34" ht="13" x14ac:dyDescent="0.2"/>
    <row r="60" spans="28:34" ht="13" x14ac:dyDescent="0.2"/>
    <row r="61" spans="28:34" ht="13" x14ac:dyDescent="0.2"/>
    <row r="62" spans="28:34" ht="13" x14ac:dyDescent="0.2"/>
    <row r="63" spans="28:34" ht="13" x14ac:dyDescent="0.2">
      <c r="AH63" s="292"/>
    </row>
    <row r="64" spans="28:34" ht="13" x14ac:dyDescent="0.2">
      <c r="AG64" s="292"/>
      <c r="AH64" s="292"/>
    </row>
    <row r="65" spans="28:34" ht="13" x14ac:dyDescent="0.2"/>
    <row r="66" spans="28:34" ht="13" x14ac:dyDescent="0.2"/>
    <row r="67" spans="28:34" ht="13" x14ac:dyDescent="0.2"/>
    <row r="68" spans="28:34" ht="13" x14ac:dyDescent="0.2">
      <c r="AB68" s="292"/>
      <c r="AC68" s="292"/>
      <c r="AD68" s="292"/>
      <c r="AE68" s="292"/>
      <c r="AF68" s="292"/>
      <c r="AG68" s="292"/>
      <c r="AH68" s="292"/>
    </row>
    <row r="69" spans="28:34" ht="13" x14ac:dyDescent="0.2">
      <c r="AF69" s="292"/>
      <c r="AG69" s="292"/>
      <c r="AH69" s="292"/>
    </row>
    <row r="70" spans="28:34" ht="13" x14ac:dyDescent="0.2"/>
    <row r="71" spans="28:34" ht="13" x14ac:dyDescent="0.2"/>
    <row r="72" spans="28:34" ht="13" x14ac:dyDescent="0.2"/>
    <row r="73" spans="28:34" ht="13" x14ac:dyDescent="0.2"/>
    <row r="74" spans="28:34" ht="13" x14ac:dyDescent="0.2"/>
    <row r="75" spans="28:34" ht="13" x14ac:dyDescent="0.2">
      <c r="AH75" s="292"/>
    </row>
    <row r="76" spans="28:34" ht="13" x14ac:dyDescent="0.2">
      <c r="AF76" s="292"/>
      <c r="AG76" s="292"/>
      <c r="AH76" s="292"/>
    </row>
    <row r="77" spans="28:34" ht="13" x14ac:dyDescent="0.2">
      <c r="AG77" s="292"/>
      <c r="AH77" s="292"/>
    </row>
    <row r="78" spans="28:34" ht="13" x14ac:dyDescent="0.2"/>
    <row r="79" spans="28:34" ht="13" x14ac:dyDescent="0.2"/>
    <row r="80" spans="28:34" ht="13" x14ac:dyDescent="0.2"/>
    <row r="81" spans="25:34" ht="13" x14ac:dyDescent="0.2"/>
    <row r="82" spans="25:34" ht="13" x14ac:dyDescent="0.2">
      <c r="Y82" s="292"/>
    </row>
    <row r="83" spans="25:34" ht="13" x14ac:dyDescent="0.2">
      <c r="Y83" s="292"/>
      <c r="Z83" s="292"/>
      <c r="AA83" s="292"/>
      <c r="AB83" s="292"/>
      <c r="AC83" s="292"/>
      <c r="AD83" s="292"/>
      <c r="AE83" s="292"/>
      <c r="AF83" s="292"/>
      <c r="AG83" s="292"/>
      <c r="AH83" s="292"/>
    </row>
    <row r="84" spans="25:34" ht="13" x14ac:dyDescent="0.2"/>
    <row r="85" spans="25:34" ht="13" x14ac:dyDescent="0.2"/>
    <row r="86" spans="25:34" ht="13" x14ac:dyDescent="0.2"/>
    <row r="87" spans="25:34" ht="13" x14ac:dyDescent="0.2"/>
    <row r="88" spans="25:34" ht="13" x14ac:dyDescent="0.2">
      <c r="AH88" s="292"/>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509</v>
      </c>
    </row>
  </sheetData>
  <sheetProtection algorithmName="SHA-512" hashValue="s1brs8MLbmoP244TtpzKwU/TDDnsTtarQ9rhN18IL+cm/VpN2ZoQwtqzYpxMww+I/7nwh8Twpjw8WF5VHkj8wA==" saltValue="1UfTmq7KqtCgsQpG5fHby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60" zoomScaleNormal="60" zoomScaleSheetLayoutView="55" workbookViewId="0">
      <selection activeCell="BE60" sqref="BE60"/>
    </sheetView>
  </sheetViews>
  <sheetFormatPr defaultColWidth="0" defaultRowHeight="13.5" customHeight="1" zeroHeight="1" x14ac:dyDescent="0.2"/>
  <cols>
    <col min="1" max="34" width="2.453125" style="293" customWidth="1"/>
    <col min="35" max="122" width="2.453125" style="292" customWidth="1"/>
    <col min="123" max="16384" width="2.4531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 x14ac:dyDescent="0.2">
      <c r="S2" s="292"/>
      <c r="AH2" s="292"/>
    </row>
    <row r="3" spans="2:34" ht="13"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 x14ac:dyDescent="0.2"/>
    <row r="5" spans="2:34" ht="13" x14ac:dyDescent="0.2"/>
    <row r="6" spans="2:34" ht="13" x14ac:dyDescent="0.2"/>
    <row r="7" spans="2:34" ht="13" x14ac:dyDescent="0.2"/>
    <row r="8" spans="2:34" ht="13" x14ac:dyDescent="0.2"/>
    <row r="9" spans="2:34" ht="13" x14ac:dyDescent="0.2">
      <c r="AH9" s="292"/>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2"/>
    </row>
    <row r="18" spans="12:34" ht="13" x14ac:dyDescent="0.2"/>
    <row r="19" spans="12:34" ht="13" x14ac:dyDescent="0.2"/>
    <row r="20" spans="12:34" ht="13" x14ac:dyDescent="0.2">
      <c r="AH20" s="292"/>
    </row>
    <row r="21" spans="12:34" ht="13" x14ac:dyDescent="0.2">
      <c r="AH21" s="292"/>
    </row>
    <row r="22" spans="12:34" ht="13" x14ac:dyDescent="0.2"/>
    <row r="23" spans="12:34" ht="13" x14ac:dyDescent="0.2"/>
    <row r="24" spans="12:34" ht="13" x14ac:dyDescent="0.2">
      <c r="Q24" s="292"/>
    </row>
    <row r="25" spans="12:34" ht="13" x14ac:dyDescent="0.2"/>
    <row r="26" spans="12:34" ht="13" x14ac:dyDescent="0.2"/>
    <row r="27" spans="12:34" ht="13" x14ac:dyDescent="0.2"/>
    <row r="28" spans="12:34" ht="13" x14ac:dyDescent="0.2">
      <c r="O28" s="292"/>
      <c r="T28" s="292"/>
      <c r="AH28" s="292"/>
    </row>
    <row r="29" spans="12:34" ht="13" x14ac:dyDescent="0.2"/>
    <row r="30" spans="12:34" ht="13" x14ac:dyDescent="0.2"/>
    <row r="31" spans="12:34" ht="13" x14ac:dyDescent="0.2">
      <c r="Q31" s="292"/>
    </row>
    <row r="32" spans="12:34" ht="13" x14ac:dyDescent="0.2">
      <c r="L32" s="292"/>
    </row>
    <row r="33" spans="2:34" ht="13" x14ac:dyDescent="0.2">
      <c r="C33" s="292"/>
      <c r="E33" s="292"/>
      <c r="G33" s="292"/>
      <c r="I33" s="292"/>
      <c r="X33" s="292"/>
    </row>
    <row r="34" spans="2:34" ht="13" x14ac:dyDescent="0.2">
      <c r="B34" s="292"/>
      <c r="P34" s="292"/>
      <c r="R34" s="292"/>
      <c r="T34" s="292"/>
    </row>
    <row r="35" spans="2:34" ht="13" x14ac:dyDescent="0.2">
      <c r="D35" s="292"/>
      <c r="W35" s="292"/>
      <c r="AC35" s="292"/>
      <c r="AD35" s="292"/>
      <c r="AE35" s="292"/>
      <c r="AF35" s="292"/>
      <c r="AG35" s="292"/>
      <c r="AH35" s="292"/>
    </row>
    <row r="36" spans="2:34" ht="13" x14ac:dyDescent="0.2">
      <c r="H36" s="292"/>
      <c r="J36" s="292"/>
      <c r="K36" s="292"/>
      <c r="M36" s="292"/>
      <c r="Y36" s="292"/>
      <c r="Z36" s="292"/>
      <c r="AA36" s="292"/>
      <c r="AB36" s="292"/>
      <c r="AC36" s="292"/>
      <c r="AD36" s="292"/>
      <c r="AE36" s="292"/>
      <c r="AF36" s="292"/>
      <c r="AG36" s="292"/>
      <c r="AH36" s="292"/>
    </row>
    <row r="37" spans="2:34" ht="13" x14ac:dyDescent="0.2">
      <c r="AH37" s="292"/>
    </row>
    <row r="38" spans="2:34" ht="13" x14ac:dyDescent="0.2">
      <c r="AG38" s="292"/>
      <c r="AH38" s="292"/>
    </row>
    <row r="39" spans="2:34" ht="13" x14ac:dyDescent="0.2"/>
    <row r="40" spans="2:34" ht="13" x14ac:dyDescent="0.2">
      <c r="X40" s="292"/>
    </row>
    <row r="41" spans="2:34" ht="13" x14ac:dyDescent="0.2">
      <c r="R41" s="292"/>
    </row>
    <row r="42" spans="2:34" ht="13" x14ac:dyDescent="0.2">
      <c r="W42" s="292"/>
    </row>
    <row r="43" spans="2:34" ht="13" x14ac:dyDescent="0.2">
      <c r="Y43" s="292"/>
      <c r="Z43" s="292"/>
      <c r="AA43" s="292"/>
      <c r="AB43" s="292"/>
      <c r="AC43" s="292"/>
      <c r="AD43" s="292"/>
      <c r="AE43" s="292"/>
      <c r="AF43" s="292"/>
      <c r="AG43" s="292"/>
      <c r="AH43" s="292"/>
    </row>
    <row r="44" spans="2:34" ht="13" x14ac:dyDescent="0.2">
      <c r="AH44" s="292"/>
    </row>
    <row r="45" spans="2:34" ht="13" x14ac:dyDescent="0.2">
      <c r="X45" s="292"/>
    </row>
    <row r="46" spans="2:34" ht="13" x14ac:dyDescent="0.2"/>
    <row r="47" spans="2:34" ht="13" x14ac:dyDescent="0.2"/>
    <row r="48" spans="2:34" ht="13" x14ac:dyDescent="0.2">
      <c r="W48" s="292"/>
      <c r="Y48" s="292"/>
      <c r="Z48" s="292"/>
      <c r="AA48" s="292"/>
      <c r="AB48" s="292"/>
      <c r="AC48" s="292"/>
      <c r="AD48" s="292"/>
      <c r="AE48" s="292"/>
      <c r="AF48" s="292"/>
      <c r="AG48" s="292"/>
      <c r="AH48" s="292"/>
    </row>
    <row r="49" spans="28:34" ht="13" x14ac:dyDescent="0.2"/>
    <row r="50" spans="28:34" ht="13" x14ac:dyDescent="0.2">
      <c r="AE50" s="292"/>
      <c r="AF50" s="292"/>
      <c r="AG50" s="292"/>
      <c r="AH50" s="292"/>
    </row>
    <row r="51" spans="28:34" ht="13" x14ac:dyDescent="0.2">
      <c r="AC51" s="292"/>
      <c r="AD51" s="292"/>
      <c r="AE51" s="292"/>
      <c r="AF51" s="292"/>
      <c r="AG51" s="292"/>
      <c r="AH51" s="292"/>
    </row>
    <row r="52" spans="28:34" ht="13" x14ac:dyDescent="0.2"/>
    <row r="53" spans="28:34" ht="13" x14ac:dyDescent="0.2">
      <c r="AF53" s="292"/>
      <c r="AG53" s="292"/>
      <c r="AH53" s="292"/>
    </row>
    <row r="54" spans="28:34" ht="13" x14ac:dyDescent="0.2">
      <c r="AH54" s="292"/>
    </row>
    <row r="55" spans="28:34" ht="13" x14ac:dyDescent="0.2"/>
    <row r="56" spans="28:34" ht="13" x14ac:dyDescent="0.2">
      <c r="AB56" s="292"/>
      <c r="AC56" s="292"/>
      <c r="AD56" s="292"/>
      <c r="AE56" s="292"/>
      <c r="AF56" s="292"/>
      <c r="AG56" s="292"/>
      <c r="AH56" s="292"/>
    </row>
    <row r="57" spans="28:34" ht="13" x14ac:dyDescent="0.2">
      <c r="AH57" s="292"/>
    </row>
    <row r="58" spans="28:34" ht="13" x14ac:dyDescent="0.2">
      <c r="AH58" s="292"/>
    </row>
    <row r="59" spans="28:34" ht="13" x14ac:dyDescent="0.2">
      <c r="AG59" s="292"/>
      <c r="AH59" s="292"/>
    </row>
    <row r="60" spans="28:34" ht="13" x14ac:dyDescent="0.2"/>
    <row r="61" spans="28:34" ht="13" x14ac:dyDescent="0.2"/>
    <row r="62" spans="28:34" ht="13" x14ac:dyDescent="0.2"/>
    <row r="63" spans="28:34" ht="13" x14ac:dyDescent="0.2">
      <c r="AH63" s="292"/>
    </row>
    <row r="64" spans="28:34" ht="13" x14ac:dyDescent="0.2">
      <c r="AG64" s="292"/>
      <c r="AH64" s="292"/>
    </row>
    <row r="65" spans="28:34" ht="13" x14ac:dyDescent="0.2"/>
    <row r="66" spans="28:34" ht="13" x14ac:dyDescent="0.2"/>
    <row r="67" spans="28:34" ht="13" x14ac:dyDescent="0.2"/>
    <row r="68" spans="28:34" ht="13" x14ac:dyDescent="0.2">
      <c r="AB68" s="292"/>
      <c r="AC68" s="292"/>
      <c r="AD68" s="292"/>
      <c r="AE68" s="292"/>
      <c r="AF68" s="292"/>
      <c r="AG68" s="292"/>
      <c r="AH68" s="292"/>
    </row>
    <row r="69" spans="28:34" ht="13" x14ac:dyDescent="0.2">
      <c r="AF69" s="292"/>
      <c r="AG69" s="292"/>
      <c r="AH69" s="292"/>
    </row>
    <row r="70" spans="28:34" ht="13" x14ac:dyDescent="0.2"/>
    <row r="71" spans="28:34" ht="13" x14ac:dyDescent="0.2"/>
    <row r="72" spans="28:34" ht="13" x14ac:dyDescent="0.2"/>
    <row r="73" spans="28:34" ht="13" x14ac:dyDescent="0.2"/>
    <row r="74" spans="28:34" ht="13" x14ac:dyDescent="0.2"/>
    <row r="75" spans="28:34" ht="13" x14ac:dyDescent="0.2">
      <c r="AH75" s="292"/>
    </row>
    <row r="76" spans="28:34" ht="13" x14ac:dyDescent="0.2">
      <c r="AF76" s="292"/>
      <c r="AG76" s="292"/>
      <c r="AH76" s="292"/>
    </row>
    <row r="77" spans="28:34" ht="13" x14ac:dyDescent="0.2">
      <c r="AG77" s="292"/>
      <c r="AH77" s="292"/>
    </row>
    <row r="78" spans="28:34" ht="13" x14ac:dyDescent="0.2"/>
    <row r="79" spans="28:34" ht="13" x14ac:dyDescent="0.2"/>
    <row r="80" spans="28:34" ht="13" x14ac:dyDescent="0.2"/>
    <row r="81" spans="25:34" ht="13" x14ac:dyDescent="0.2"/>
    <row r="82" spans="25:34" ht="13" x14ac:dyDescent="0.2">
      <c r="Y82" s="292"/>
    </row>
    <row r="83" spans="25:34" ht="13" x14ac:dyDescent="0.2">
      <c r="Y83" s="292"/>
      <c r="Z83" s="292"/>
      <c r="AA83" s="292"/>
      <c r="AB83" s="292"/>
      <c r="AC83" s="292"/>
      <c r="AD83" s="292"/>
      <c r="AE83" s="292"/>
      <c r="AF83" s="292"/>
      <c r="AG83" s="292"/>
      <c r="AH83" s="292"/>
    </row>
    <row r="84" spans="25:34" ht="13" x14ac:dyDescent="0.2"/>
    <row r="85" spans="25:34" ht="13" x14ac:dyDescent="0.2"/>
    <row r="86" spans="25:34" ht="13" x14ac:dyDescent="0.2"/>
    <row r="87" spans="25:34" ht="13" x14ac:dyDescent="0.2"/>
    <row r="88" spans="25:34" ht="13" x14ac:dyDescent="0.2">
      <c r="AH88" s="292"/>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509</v>
      </c>
    </row>
  </sheetData>
  <sheetProtection algorithmName="SHA-512" hashValue="zKJvmyYRx/esauby6LzvonJkDCcf1AzRcr9Qgj30bu9T/mq968ZjsD0lh4thYuP+jItZtueVW2hfE8CwKBzLIA==" saltValue="Nzl/Yu8kBBsNdW1h/ZwETA==" spinCount="100000" sheet="1" objects="1" scenarios="1"/>
  <dataConsolidate/>
  <phoneticPr fontId="2"/>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51</v>
      </c>
      <c r="E2" s="155"/>
      <c r="F2" s="156" t="s">
        <v>559</v>
      </c>
      <c r="G2" s="157"/>
      <c r="H2" s="158"/>
    </row>
    <row r="3" spans="1:8" x14ac:dyDescent="0.2">
      <c r="A3" s="154" t="s">
        <v>552</v>
      </c>
      <c r="B3" s="159"/>
      <c r="C3" s="160"/>
      <c r="D3" s="161">
        <v>94500</v>
      </c>
      <c r="E3" s="162"/>
      <c r="F3" s="163">
        <v>57295</v>
      </c>
      <c r="G3" s="164"/>
      <c r="H3" s="165"/>
    </row>
    <row r="4" spans="1:8" x14ac:dyDescent="0.2">
      <c r="A4" s="166"/>
      <c r="B4" s="167"/>
      <c r="C4" s="168"/>
      <c r="D4" s="169">
        <v>74166</v>
      </c>
      <c r="E4" s="170"/>
      <c r="F4" s="171">
        <v>32771</v>
      </c>
      <c r="G4" s="172"/>
      <c r="H4" s="173"/>
    </row>
    <row r="5" spans="1:8" x14ac:dyDescent="0.2">
      <c r="A5" s="154" t="s">
        <v>554</v>
      </c>
      <c r="B5" s="159"/>
      <c r="C5" s="160"/>
      <c r="D5" s="161">
        <v>88312</v>
      </c>
      <c r="E5" s="162"/>
      <c r="F5" s="163">
        <v>54110</v>
      </c>
      <c r="G5" s="164"/>
      <c r="H5" s="165"/>
    </row>
    <row r="6" spans="1:8" x14ac:dyDescent="0.2">
      <c r="A6" s="166"/>
      <c r="B6" s="167"/>
      <c r="C6" s="168"/>
      <c r="D6" s="169">
        <v>62528</v>
      </c>
      <c r="E6" s="170"/>
      <c r="F6" s="171">
        <v>30620</v>
      </c>
      <c r="G6" s="172"/>
      <c r="H6" s="173"/>
    </row>
    <row r="7" spans="1:8" x14ac:dyDescent="0.2">
      <c r="A7" s="154" t="s">
        <v>555</v>
      </c>
      <c r="B7" s="159"/>
      <c r="C7" s="160"/>
      <c r="D7" s="161">
        <v>76474</v>
      </c>
      <c r="E7" s="162"/>
      <c r="F7" s="163">
        <v>54684</v>
      </c>
      <c r="G7" s="164"/>
      <c r="H7" s="165"/>
    </row>
    <row r="8" spans="1:8" x14ac:dyDescent="0.2">
      <c r="A8" s="166"/>
      <c r="B8" s="167"/>
      <c r="C8" s="168"/>
      <c r="D8" s="169">
        <v>53620</v>
      </c>
      <c r="E8" s="170"/>
      <c r="F8" s="171">
        <v>32829</v>
      </c>
      <c r="G8" s="172"/>
      <c r="H8" s="173"/>
    </row>
    <row r="9" spans="1:8" x14ac:dyDescent="0.2">
      <c r="A9" s="154" t="s">
        <v>556</v>
      </c>
      <c r="B9" s="159"/>
      <c r="C9" s="160"/>
      <c r="D9" s="161">
        <v>126226</v>
      </c>
      <c r="E9" s="162"/>
      <c r="F9" s="163">
        <v>62383</v>
      </c>
      <c r="G9" s="164"/>
      <c r="H9" s="165"/>
    </row>
    <row r="10" spans="1:8" x14ac:dyDescent="0.2">
      <c r="A10" s="166"/>
      <c r="B10" s="167"/>
      <c r="C10" s="168"/>
      <c r="D10" s="169">
        <v>96388</v>
      </c>
      <c r="E10" s="170"/>
      <c r="F10" s="171">
        <v>35325</v>
      </c>
      <c r="G10" s="172"/>
      <c r="H10" s="173"/>
    </row>
    <row r="11" spans="1:8" x14ac:dyDescent="0.2">
      <c r="A11" s="154" t="s">
        <v>557</v>
      </c>
      <c r="B11" s="159"/>
      <c r="C11" s="160"/>
      <c r="D11" s="161">
        <v>63811</v>
      </c>
      <c r="E11" s="162"/>
      <c r="F11" s="163">
        <v>63812</v>
      </c>
      <c r="G11" s="164"/>
      <c r="H11" s="165"/>
    </row>
    <row r="12" spans="1:8" x14ac:dyDescent="0.2">
      <c r="A12" s="166"/>
      <c r="B12" s="167"/>
      <c r="C12" s="174"/>
      <c r="D12" s="169">
        <v>31851</v>
      </c>
      <c r="E12" s="170"/>
      <c r="F12" s="171">
        <v>33848</v>
      </c>
      <c r="G12" s="172"/>
      <c r="H12" s="173"/>
    </row>
    <row r="13" spans="1:8" x14ac:dyDescent="0.2">
      <c r="A13" s="154"/>
      <c r="B13" s="159"/>
      <c r="C13" s="175"/>
      <c r="D13" s="176">
        <v>89865</v>
      </c>
      <c r="E13" s="177"/>
      <c r="F13" s="178">
        <v>58457</v>
      </c>
      <c r="G13" s="179"/>
      <c r="H13" s="165"/>
    </row>
    <row r="14" spans="1:8" x14ac:dyDescent="0.2">
      <c r="A14" s="166"/>
      <c r="B14" s="167"/>
      <c r="C14" s="168"/>
      <c r="D14" s="169">
        <v>63711</v>
      </c>
      <c r="E14" s="170"/>
      <c r="F14" s="171">
        <v>33079</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3.81</v>
      </c>
      <c r="C19" s="180">
        <f>ROUND(VALUE(SUBSTITUTE(実質収支比率等に係る経年分析!G$48,"▲","-")),2)</f>
        <v>4.18</v>
      </c>
      <c r="D19" s="180">
        <f>ROUND(VALUE(SUBSTITUTE(実質収支比率等に係る経年分析!H$48,"▲","-")),2)</f>
        <v>4.8099999999999996</v>
      </c>
      <c r="E19" s="180">
        <f>ROUND(VALUE(SUBSTITUTE(実質収支比率等に係る経年分析!I$48,"▲","-")),2)</f>
        <v>5.98</v>
      </c>
      <c r="F19" s="180">
        <f>ROUND(VALUE(SUBSTITUTE(実質収支比率等に係る経年分析!J$48,"▲","-")),2)</f>
        <v>6.37</v>
      </c>
    </row>
    <row r="20" spans="1:11" x14ac:dyDescent="0.2">
      <c r="A20" s="180" t="s">
        <v>54</v>
      </c>
      <c r="B20" s="180">
        <f>ROUND(VALUE(SUBSTITUTE(実質収支比率等に係る経年分析!F$47,"▲","-")),2)</f>
        <v>9.32</v>
      </c>
      <c r="C20" s="180">
        <f>ROUND(VALUE(SUBSTITUTE(実質収支比率等に係る経年分析!G$47,"▲","-")),2)</f>
        <v>8.31</v>
      </c>
      <c r="D20" s="180">
        <f>ROUND(VALUE(SUBSTITUTE(実質収支比率等に係る経年分析!H$47,"▲","-")),2)</f>
        <v>9.91</v>
      </c>
      <c r="E20" s="180">
        <f>ROUND(VALUE(SUBSTITUTE(実質収支比率等に係る経年分析!I$47,"▲","-")),2)</f>
        <v>11.52</v>
      </c>
      <c r="F20" s="180">
        <f>ROUND(VALUE(SUBSTITUTE(実質収支比率等に係る経年分析!J$47,"▲","-")),2)</f>
        <v>11.24</v>
      </c>
    </row>
    <row r="21" spans="1:11" x14ac:dyDescent="0.2">
      <c r="A21" s="180" t="s">
        <v>55</v>
      </c>
      <c r="B21" s="180">
        <f>IF(ISNUMBER(VALUE(SUBSTITUTE(実質収支比率等に係る経年分析!F$49,"▲","-"))),ROUND(VALUE(SUBSTITUTE(実質収支比率等に係る経年分析!F$49,"▲","-")),2),NA())</f>
        <v>-0.42</v>
      </c>
      <c r="C21" s="180">
        <f>IF(ISNUMBER(VALUE(SUBSTITUTE(実質収支比率等に係る経年分析!G$49,"▲","-"))),ROUND(VALUE(SUBSTITUTE(実質収支比率等に係る経年分析!G$49,"▲","-")),2),NA())</f>
        <v>-0.63</v>
      </c>
      <c r="D21" s="180">
        <f>IF(ISNUMBER(VALUE(SUBSTITUTE(実質収支比率等に係る経年分析!H$49,"▲","-"))),ROUND(VALUE(SUBSTITUTE(実質収支比率等に係る経年分析!H$49,"▲","-")),2),NA())</f>
        <v>4.09</v>
      </c>
      <c r="E21" s="180">
        <f>IF(ISNUMBER(VALUE(SUBSTITUTE(実質収支比率等に係る経年分析!I$49,"▲","-"))),ROUND(VALUE(SUBSTITUTE(実質収支比率等に係る経年分析!I$49,"▲","-")),2),NA())</f>
        <v>2.79</v>
      </c>
      <c r="F21" s="180">
        <f>IF(ISNUMBER(VALUE(SUBSTITUTE(実質収支比率等に係る経年分析!J$49,"▲","-"))),ROUND(VALUE(SUBSTITUTE(実質収支比率等に係る経年分析!J$49,"▲","-")),2),NA())</f>
        <v>0.63</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0.09</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0.09</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0.09</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0.08</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0.08</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国民健康保険特別会計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1.22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1.81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0.11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0.05</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0.25</v>
      </c>
    </row>
    <row r="30" spans="1:11" x14ac:dyDescent="0.2">
      <c r="A30" s="181" t="str">
        <f>IF(連結実質赤字比率に係る赤字・黒字の構成分析!C$40="",NA(),連結実質赤字比率に係る赤字・黒字の構成分析!C$40)</f>
        <v>病院事業会計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1.32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0.98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0.73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0.51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0.28999999999999998</v>
      </c>
    </row>
    <row r="31" spans="1:11" x14ac:dyDescent="0.2">
      <c r="A31" s="181" t="str">
        <f>IF(連結実質赤字比率に係る赤字・黒字の構成分析!C$39="",NA(),連結実質赤字比率に係る赤字・黒字の構成分析!C$39)</f>
        <v>診療所事業会計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0.64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0.66</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0.68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0.56999999999999995</v>
      </c>
    </row>
    <row r="32" spans="1:11" x14ac:dyDescent="0.2">
      <c r="A32" s="181" t="str">
        <f>IF(連結実質赤字比率に係る赤字・黒字の構成分析!C$38="",NA(),連結実質赤字比率に係る赤字・黒字の構成分析!C$38)</f>
        <v>介護老人保健施設事業会計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0.81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0.79</v>
      </c>
    </row>
    <row r="33" spans="1:16" x14ac:dyDescent="0.2">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1.36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0.52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1.42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1.34</v>
      </c>
    </row>
    <row r="34" spans="1:16" x14ac:dyDescent="0.2">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1.89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2.88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2.5499999999999998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2.27</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4.17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5.98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6.37</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14.48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15.52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16.989999999999998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17.04</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4100</v>
      </c>
      <c r="E42" s="182"/>
      <c r="F42" s="182"/>
      <c r="G42" s="182">
        <f>'実質公債費比率（分子）の構造'!L$52</f>
        <v>4273</v>
      </c>
      <c r="H42" s="182"/>
      <c r="I42" s="182"/>
      <c r="J42" s="182">
        <f>'実質公債費比率（分子）の構造'!M$52</f>
        <v>4390</v>
      </c>
      <c r="K42" s="182"/>
      <c r="L42" s="182"/>
      <c r="M42" s="182">
        <f>'実質公債費比率（分子）の構造'!N$52</f>
        <v>4448</v>
      </c>
      <c r="N42" s="182"/>
      <c r="O42" s="182"/>
      <c r="P42" s="182">
        <f>'実質公債費比率（分子）の構造'!O$52</f>
        <v>4442</v>
      </c>
    </row>
    <row r="43" spans="1:16" x14ac:dyDescent="0.2">
      <c r="A43" s="182" t="s">
        <v>63</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2">
      <c r="A44" s="182" t="s">
        <v>64</v>
      </c>
      <c r="B44" s="182">
        <f>'実質公債費比率（分子）の構造'!K$50</f>
        <v>33</v>
      </c>
      <c r="C44" s="182"/>
      <c r="D44" s="182"/>
      <c r="E44" s="182">
        <f>'実質公債費比率（分子）の構造'!L$50</f>
        <v>27</v>
      </c>
      <c r="F44" s="182"/>
      <c r="G44" s="182"/>
      <c r="H44" s="182">
        <f>'実質公債費比率（分子）の構造'!M$50</f>
        <v>10</v>
      </c>
      <c r="I44" s="182"/>
      <c r="J44" s="182"/>
      <c r="K44" s="182">
        <f>'実質公債費比率（分子）の構造'!N$50</f>
        <v>9</v>
      </c>
      <c r="L44" s="182"/>
      <c r="M44" s="182"/>
      <c r="N44" s="182">
        <f>'実質公債費比率（分子）の構造'!O$50</f>
        <v>9</v>
      </c>
      <c r="O44" s="182"/>
      <c r="P44" s="182"/>
    </row>
    <row r="45" spans="1:16" x14ac:dyDescent="0.2">
      <c r="A45" s="182" t="s">
        <v>65</v>
      </c>
      <c r="B45" s="182">
        <f>'実質公債費比率（分子）の構造'!K$49</f>
        <v>667</v>
      </c>
      <c r="C45" s="182"/>
      <c r="D45" s="182"/>
      <c r="E45" s="182">
        <f>'実質公債費比率（分子）の構造'!L$49</f>
        <v>652</v>
      </c>
      <c r="F45" s="182"/>
      <c r="G45" s="182"/>
      <c r="H45" s="182">
        <f>'実質公債費比率（分子）の構造'!M$49</f>
        <v>461</v>
      </c>
      <c r="I45" s="182"/>
      <c r="J45" s="182"/>
      <c r="K45" s="182">
        <f>'実質公債費比率（分子）の構造'!N$49</f>
        <v>403</v>
      </c>
      <c r="L45" s="182"/>
      <c r="M45" s="182"/>
      <c r="N45" s="182">
        <f>'実質公債費比率（分子）の構造'!O$49</f>
        <v>472</v>
      </c>
      <c r="O45" s="182"/>
      <c r="P45" s="182"/>
    </row>
    <row r="46" spans="1:16" x14ac:dyDescent="0.2">
      <c r="A46" s="182" t="s">
        <v>66</v>
      </c>
      <c r="B46" s="182">
        <f>'実質公債費比率（分子）の構造'!K$48</f>
        <v>1821</v>
      </c>
      <c r="C46" s="182"/>
      <c r="D46" s="182"/>
      <c r="E46" s="182">
        <f>'実質公債費比率（分子）の構造'!L$48</f>
        <v>1795</v>
      </c>
      <c r="F46" s="182"/>
      <c r="G46" s="182"/>
      <c r="H46" s="182">
        <f>'実質公債費比率（分子）の構造'!M$48</f>
        <v>1668</v>
      </c>
      <c r="I46" s="182"/>
      <c r="J46" s="182"/>
      <c r="K46" s="182">
        <f>'実質公債費比率（分子）の構造'!N$48</f>
        <v>1599</v>
      </c>
      <c r="L46" s="182"/>
      <c r="M46" s="182"/>
      <c r="N46" s="182">
        <f>'実質公債費比率（分子）の構造'!O$48</f>
        <v>1344</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3558</v>
      </c>
      <c r="C49" s="182"/>
      <c r="D49" s="182"/>
      <c r="E49" s="182">
        <f>'実質公債費比率（分子）の構造'!L$45</f>
        <v>3789</v>
      </c>
      <c r="F49" s="182"/>
      <c r="G49" s="182"/>
      <c r="H49" s="182">
        <f>'実質公債費比率（分子）の構造'!M$45</f>
        <v>3831</v>
      </c>
      <c r="I49" s="182"/>
      <c r="J49" s="182"/>
      <c r="K49" s="182">
        <f>'実質公債費比率（分子）の構造'!N$45</f>
        <v>3765</v>
      </c>
      <c r="L49" s="182"/>
      <c r="M49" s="182"/>
      <c r="N49" s="182">
        <f>'実質公債費比率（分子）の構造'!O$45</f>
        <v>4029</v>
      </c>
      <c r="O49" s="182"/>
      <c r="P49" s="182"/>
    </row>
    <row r="50" spans="1:16" x14ac:dyDescent="0.2">
      <c r="A50" s="182" t="s">
        <v>70</v>
      </c>
      <c r="B50" s="182" t="e">
        <f>NA()</f>
        <v>#N/A</v>
      </c>
      <c r="C50" s="182">
        <f>IF(ISNUMBER('実質公債費比率（分子）の構造'!K$53),'実質公債費比率（分子）の構造'!K$53,NA())</f>
        <v>1979</v>
      </c>
      <c r="D50" s="182" t="e">
        <f>NA()</f>
        <v>#N/A</v>
      </c>
      <c r="E50" s="182" t="e">
        <f>NA()</f>
        <v>#N/A</v>
      </c>
      <c r="F50" s="182">
        <f>IF(ISNUMBER('実質公債費比率（分子）の構造'!L$53),'実質公債費比率（分子）の構造'!L$53,NA())</f>
        <v>1990</v>
      </c>
      <c r="G50" s="182" t="e">
        <f>NA()</f>
        <v>#N/A</v>
      </c>
      <c r="H50" s="182" t="e">
        <f>NA()</f>
        <v>#N/A</v>
      </c>
      <c r="I50" s="182">
        <f>IF(ISNUMBER('実質公債費比率（分子）の構造'!M$53),'実質公債費比率（分子）の構造'!M$53,NA())</f>
        <v>1580</v>
      </c>
      <c r="J50" s="182" t="e">
        <f>NA()</f>
        <v>#N/A</v>
      </c>
      <c r="K50" s="182" t="e">
        <f>NA()</f>
        <v>#N/A</v>
      </c>
      <c r="L50" s="182">
        <f>IF(ISNUMBER('実質公債費比率（分子）の構造'!N$53),'実質公債費比率（分子）の構造'!N$53,NA())</f>
        <v>1328</v>
      </c>
      <c r="M50" s="182" t="e">
        <f>NA()</f>
        <v>#N/A</v>
      </c>
      <c r="N50" s="182" t="e">
        <f>NA()</f>
        <v>#N/A</v>
      </c>
      <c r="O50" s="182">
        <f>IF(ISNUMBER('実質公債費比率（分子）の構造'!O$53),'実質公債費比率（分子）の構造'!O$53,NA())</f>
        <v>1412</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49629</v>
      </c>
      <c r="E56" s="181"/>
      <c r="F56" s="181"/>
      <c r="G56" s="181">
        <f>'将来負担比率（分子）の構造'!J$52</f>
        <v>50863</v>
      </c>
      <c r="H56" s="181"/>
      <c r="I56" s="181"/>
      <c r="J56" s="181">
        <f>'将来負担比率（分子）の構造'!K$52</f>
        <v>51462</v>
      </c>
      <c r="K56" s="181"/>
      <c r="L56" s="181"/>
      <c r="M56" s="181">
        <f>'将来負担比率（分子）の構造'!L$52</f>
        <v>54613</v>
      </c>
      <c r="N56" s="181"/>
      <c r="O56" s="181"/>
      <c r="P56" s="181">
        <f>'将来負担比率（分子）の構造'!M$52</f>
        <v>54303</v>
      </c>
    </row>
    <row r="57" spans="1:16" x14ac:dyDescent="0.2">
      <c r="A57" s="181" t="s">
        <v>41</v>
      </c>
      <c r="B57" s="181"/>
      <c r="C57" s="181"/>
      <c r="D57" s="181">
        <f>'将来負担比率（分子）の構造'!I$51</f>
        <v>162</v>
      </c>
      <c r="E57" s="181"/>
      <c r="F57" s="181"/>
      <c r="G57" s="181">
        <f>'将来負担比率（分子）の構造'!J$51</f>
        <v>161</v>
      </c>
      <c r="H57" s="181"/>
      <c r="I57" s="181"/>
      <c r="J57" s="181">
        <f>'将来負担比率（分子）の構造'!K$51</f>
        <v>180</v>
      </c>
      <c r="K57" s="181"/>
      <c r="L57" s="181"/>
      <c r="M57" s="181">
        <f>'将来負担比率（分子）の構造'!L$51</f>
        <v>243</v>
      </c>
      <c r="N57" s="181"/>
      <c r="O57" s="181"/>
      <c r="P57" s="181">
        <f>'将来負担比率（分子）の構造'!M$51</f>
        <v>192</v>
      </c>
    </row>
    <row r="58" spans="1:16" x14ac:dyDescent="0.2">
      <c r="A58" s="181" t="s">
        <v>40</v>
      </c>
      <c r="B58" s="181"/>
      <c r="C58" s="181"/>
      <c r="D58" s="181">
        <f>'将来負担比率（分子）の構造'!I$50</f>
        <v>7161</v>
      </c>
      <c r="E58" s="181"/>
      <c r="F58" s="181"/>
      <c r="G58" s="181">
        <f>'将来負担比率（分子）の構造'!J$50</f>
        <v>6508</v>
      </c>
      <c r="H58" s="181"/>
      <c r="I58" s="181"/>
      <c r="J58" s="181">
        <f>'将来負担比率（分子）の構造'!K$50</f>
        <v>7796</v>
      </c>
      <c r="K58" s="181"/>
      <c r="L58" s="181"/>
      <c r="M58" s="181">
        <f>'将来負担比率（分子）の構造'!L$50</f>
        <v>7555</v>
      </c>
      <c r="N58" s="181"/>
      <c r="O58" s="181"/>
      <c r="P58" s="181">
        <f>'将来負担比率（分子）の構造'!M$50</f>
        <v>7730</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6289</v>
      </c>
      <c r="C62" s="181"/>
      <c r="D62" s="181"/>
      <c r="E62" s="181">
        <f>'将来負担比率（分子）の構造'!J$45</f>
        <v>6427</v>
      </c>
      <c r="F62" s="181"/>
      <c r="G62" s="181"/>
      <c r="H62" s="181">
        <f>'将来負担比率（分子）の構造'!K$45</f>
        <v>6216</v>
      </c>
      <c r="I62" s="181"/>
      <c r="J62" s="181"/>
      <c r="K62" s="181">
        <f>'将来負担比率（分子）の構造'!L$45</f>
        <v>6216</v>
      </c>
      <c r="L62" s="181"/>
      <c r="M62" s="181"/>
      <c r="N62" s="181">
        <f>'将来負担比率（分子）の構造'!M$45</f>
        <v>6227</v>
      </c>
      <c r="O62" s="181"/>
      <c r="P62" s="181"/>
    </row>
    <row r="63" spans="1:16" x14ac:dyDescent="0.2">
      <c r="A63" s="181" t="s">
        <v>33</v>
      </c>
      <c r="B63" s="181">
        <f>'将来負担比率（分子）の構造'!I$44</f>
        <v>5187</v>
      </c>
      <c r="C63" s="181"/>
      <c r="D63" s="181"/>
      <c r="E63" s="181">
        <f>'将来負担比率（分子）の構造'!J$44</f>
        <v>4701</v>
      </c>
      <c r="F63" s="181"/>
      <c r="G63" s="181"/>
      <c r="H63" s="181">
        <f>'将来負担比率（分子）の構造'!K$44</f>
        <v>4572</v>
      </c>
      <c r="I63" s="181"/>
      <c r="J63" s="181"/>
      <c r="K63" s="181">
        <f>'将来負担比率（分子）の構造'!L$44</f>
        <v>4116</v>
      </c>
      <c r="L63" s="181"/>
      <c r="M63" s="181"/>
      <c r="N63" s="181">
        <f>'将来負担比率（分子）の構造'!M$44</f>
        <v>3680</v>
      </c>
      <c r="O63" s="181"/>
      <c r="P63" s="181"/>
    </row>
    <row r="64" spans="1:16" x14ac:dyDescent="0.2">
      <c r="A64" s="181" t="s">
        <v>32</v>
      </c>
      <c r="B64" s="181">
        <f>'将来負担比率（分子）の構造'!I$43</f>
        <v>20595</v>
      </c>
      <c r="C64" s="181"/>
      <c r="D64" s="181"/>
      <c r="E64" s="181">
        <f>'将来負担比率（分子）の構造'!J$43</f>
        <v>19623</v>
      </c>
      <c r="F64" s="181"/>
      <c r="G64" s="181"/>
      <c r="H64" s="181">
        <f>'将来負担比率（分子）の構造'!K$43</f>
        <v>17915</v>
      </c>
      <c r="I64" s="181"/>
      <c r="J64" s="181"/>
      <c r="K64" s="181">
        <f>'将来負担比率（分子）の構造'!L$43</f>
        <v>16507</v>
      </c>
      <c r="L64" s="181"/>
      <c r="M64" s="181"/>
      <c r="N64" s="181">
        <f>'将来負担比率（分子）の構造'!M$43</f>
        <v>14547</v>
      </c>
      <c r="O64" s="181"/>
      <c r="P64" s="181"/>
    </row>
    <row r="65" spans="1:16" x14ac:dyDescent="0.2">
      <c r="A65" s="181" t="s">
        <v>31</v>
      </c>
      <c r="B65" s="181">
        <f>'将来負担比率（分子）の構造'!I$42</f>
        <v>82</v>
      </c>
      <c r="C65" s="181"/>
      <c r="D65" s="181"/>
      <c r="E65" s="181">
        <f>'将来負担比率（分子）の構造'!J$42</f>
        <v>43</v>
      </c>
      <c r="F65" s="181"/>
      <c r="G65" s="181"/>
      <c r="H65" s="181">
        <f>'将来負担比率（分子）の構造'!K$42</f>
        <v>33</v>
      </c>
      <c r="I65" s="181"/>
      <c r="J65" s="181"/>
      <c r="K65" s="181">
        <f>'将来負担比率（分子）の構造'!L$42</f>
        <v>25</v>
      </c>
      <c r="L65" s="181"/>
      <c r="M65" s="181"/>
      <c r="N65" s="181">
        <f>'将来負担比率（分子）の構造'!M$42</f>
        <v>16</v>
      </c>
      <c r="O65" s="181"/>
      <c r="P65" s="181"/>
    </row>
    <row r="66" spans="1:16" x14ac:dyDescent="0.2">
      <c r="A66" s="181" t="s">
        <v>30</v>
      </c>
      <c r="B66" s="181">
        <f>'将来負担比率（分子）の構造'!I$41</f>
        <v>38762</v>
      </c>
      <c r="C66" s="181"/>
      <c r="D66" s="181"/>
      <c r="E66" s="181">
        <f>'将来負担比率（分子）の構造'!J$41</f>
        <v>41679</v>
      </c>
      <c r="F66" s="181"/>
      <c r="G66" s="181"/>
      <c r="H66" s="181">
        <f>'将来負担比率（分子）の構造'!K$41</f>
        <v>42893</v>
      </c>
      <c r="I66" s="181"/>
      <c r="J66" s="181"/>
      <c r="K66" s="181">
        <f>'将来負担比率（分子）の構造'!L$41</f>
        <v>48931</v>
      </c>
      <c r="L66" s="181"/>
      <c r="M66" s="181"/>
      <c r="N66" s="181">
        <f>'将来負担比率（分子）の構造'!M$41</f>
        <v>49646</v>
      </c>
      <c r="O66" s="181"/>
      <c r="P66" s="181"/>
    </row>
    <row r="67" spans="1:16" x14ac:dyDescent="0.2">
      <c r="A67" s="181" t="s">
        <v>74</v>
      </c>
      <c r="B67" s="181" t="e">
        <f>NA()</f>
        <v>#N/A</v>
      </c>
      <c r="C67" s="181">
        <f>IF(ISNUMBER('将来負担比率（分子）の構造'!I$53), IF('将来負担比率（分子）の構造'!I$53 &lt; 0, 0, '将来負担比率（分子）の構造'!I$53), NA())</f>
        <v>13963</v>
      </c>
      <c r="D67" s="181" t="e">
        <f>NA()</f>
        <v>#N/A</v>
      </c>
      <c r="E67" s="181" t="e">
        <f>NA()</f>
        <v>#N/A</v>
      </c>
      <c r="F67" s="181">
        <f>IF(ISNUMBER('将来負担比率（分子）の構造'!J$53), IF('将来負担比率（分子）の構造'!J$53 &lt; 0, 0, '将来負担比率（分子）の構造'!J$53), NA())</f>
        <v>14942</v>
      </c>
      <c r="G67" s="181" t="e">
        <f>NA()</f>
        <v>#N/A</v>
      </c>
      <c r="H67" s="181" t="e">
        <f>NA()</f>
        <v>#N/A</v>
      </c>
      <c r="I67" s="181">
        <f>IF(ISNUMBER('将来負担比率（分子）の構造'!K$53), IF('将来負担比率（分子）の構造'!K$53 &lt; 0, 0, '将来負担比率（分子）の構造'!K$53), NA())</f>
        <v>12192</v>
      </c>
      <c r="J67" s="181" t="e">
        <f>NA()</f>
        <v>#N/A</v>
      </c>
      <c r="K67" s="181" t="e">
        <f>NA()</f>
        <v>#N/A</v>
      </c>
      <c r="L67" s="181">
        <f>IF(ISNUMBER('将来負担比率（分子）の構造'!L$53), IF('将来負担比率（分子）の構造'!L$53 &lt; 0, 0, '将来負担比率（分子）の構造'!L$53), NA())</f>
        <v>13384</v>
      </c>
      <c r="M67" s="181" t="e">
        <f>NA()</f>
        <v>#N/A</v>
      </c>
      <c r="N67" s="181" t="e">
        <f>NA()</f>
        <v>#N/A</v>
      </c>
      <c r="O67" s="181">
        <f>IF(ISNUMBER('将来負担比率（分子）の構造'!M$53), IF('将来負担比率（分子）の構造'!M$53 &lt; 0, 0, '将来負担比率（分子）の構造'!M$53), NA())</f>
        <v>11892</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2458</v>
      </c>
      <c r="C72" s="185">
        <f>基金残高に係る経年分析!G55</f>
        <v>2860</v>
      </c>
      <c r="D72" s="185">
        <f>基金残高に係る経年分析!H55</f>
        <v>2876</v>
      </c>
    </row>
    <row r="73" spans="1:16" x14ac:dyDescent="0.2">
      <c r="A73" s="184" t="s">
        <v>77</v>
      </c>
      <c r="B73" s="185">
        <f>基金残高に係る経年分析!F56</f>
        <v>537</v>
      </c>
      <c r="C73" s="185">
        <f>基金残高に係る経年分析!G56</f>
        <v>537</v>
      </c>
      <c r="D73" s="185">
        <f>基金残高に係る経年分析!H56</f>
        <v>537</v>
      </c>
    </row>
    <row r="74" spans="1:16" x14ac:dyDescent="0.2">
      <c r="A74" s="184" t="s">
        <v>78</v>
      </c>
      <c r="B74" s="185">
        <f>基金残高に係る経年分析!F57</f>
        <v>6187</v>
      </c>
      <c r="C74" s="185">
        <f>基金残高に係る経年分析!G57</f>
        <v>5554</v>
      </c>
      <c r="D74" s="185">
        <f>基金残高に係る経年分析!H57</f>
        <v>5495</v>
      </c>
    </row>
  </sheetData>
  <sheetProtection algorithmName="SHA-512" hashValue="mwdaq1g9dIYU+Zj6s0Lt6qVDWJ3cptr79l58rzjD3a4L6bsgQSEkOBTz/oDL+LKM0IPvGylpQNpbA9DQFvodAA==" saltValue="3SvmBvQaV3QAH0Sw6TU0q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6" customWidth="1"/>
    <col min="96" max="133" width="1.6328125" style="243"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225</v>
      </c>
      <c r="C5" s="672"/>
      <c r="D5" s="672"/>
      <c r="E5" s="672"/>
      <c r="F5" s="672"/>
      <c r="G5" s="672"/>
      <c r="H5" s="672"/>
      <c r="I5" s="672"/>
      <c r="J5" s="672"/>
      <c r="K5" s="672"/>
      <c r="L5" s="672"/>
      <c r="M5" s="672"/>
      <c r="N5" s="672"/>
      <c r="O5" s="672"/>
      <c r="P5" s="672"/>
      <c r="Q5" s="673"/>
      <c r="R5" s="674">
        <v>14001988</v>
      </c>
      <c r="S5" s="675"/>
      <c r="T5" s="675"/>
      <c r="U5" s="675"/>
      <c r="V5" s="675"/>
      <c r="W5" s="675"/>
      <c r="X5" s="675"/>
      <c r="Y5" s="676"/>
      <c r="Z5" s="677">
        <v>26.6</v>
      </c>
      <c r="AA5" s="677"/>
      <c r="AB5" s="677"/>
      <c r="AC5" s="677"/>
      <c r="AD5" s="678">
        <v>14001988</v>
      </c>
      <c r="AE5" s="678"/>
      <c r="AF5" s="678"/>
      <c r="AG5" s="678"/>
      <c r="AH5" s="678"/>
      <c r="AI5" s="678"/>
      <c r="AJ5" s="678"/>
      <c r="AK5" s="678"/>
      <c r="AL5" s="679">
        <v>59</v>
      </c>
      <c r="AM5" s="680"/>
      <c r="AN5" s="680"/>
      <c r="AO5" s="681"/>
      <c r="AP5" s="671" t="s">
        <v>226</v>
      </c>
      <c r="AQ5" s="672"/>
      <c r="AR5" s="672"/>
      <c r="AS5" s="672"/>
      <c r="AT5" s="672"/>
      <c r="AU5" s="672"/>
      <c r="AV5" s="672"/>
      <c r="AW5" s="672"/>
      <c r="AX5" s="672"/>
      <c r="AY5" s="672"/>
      <c r="AZ5" s="672"/>
      <c r="BA5" s="672"/>
      <c r="BB5" s="672"/>
      <c r="BC5" s="672"/>
      <c r="BD5" s="672"/>
      <c r="BE5" s="672"/>
      <c r="BF5" s="673"/>
      <c r="BG5" s="685">
        <v>13994283</v>
      </c>
      <c r="BH5" s="686"/>
      <c r="BI5" s="686"/>
      <c r="BJ5" s="686"/>
      <c r="BK5" s="686"/>
      <c r="BL5" s="686"/>
      <c r="BM5" s="686"/>
      <c r="BN5" s="687"/>
      <c r="BO5" s="688">
        <v>99.9</v>
      </c>
      <c r="BP5" s="688"/>
      <c r="BQ5" s="688"/>
      <c r="BR5" s="688"/>
      <c r="BS5" s="689">
        <v>163167</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x14ac:dyDescent="0.2">
      <c r="B6" s="682" t="s">
        <v>230</v>
      </c>
      <c r="C6" s="683"/>
      <c r="D6" s="683"/>
      <c r="E6" s="683"/>
      <c r="F6" s="683"/>
      <c r="G6" s="683"/>
      <c r="H6" s="683"/>
      <c r="I6" s="683"/>
      <c r="J6" s="683"/>
      <c r="K6" s="683"/>
      <c r="L6" s="683"/>
      <c r="M6" s="683"/>
      <c r="N6" s="683"/>
      <c r="O6" s="683"/>
      <c r="P6" s="683"/>
      <c r="Q6" s="684"/>
      <c r="R6" s="685">
        <v>408215</v>
      </c>
      <c r="S6" s="686"/>
      <c r="T6" s="686"/>
      <c r="U6" s="686"/>
      <c r="V6" s="686"/>
      <c r="W6" s="686"/>
      <c r="X6" s="686"/>
      <c r="Y6" s="687"/>
      <c r="Z6" s="688">
        <v>0.8</v>
      </c>
      <c r="AA6" s="688"/>
      <c r="AB6" s="688"/>
      <c r="AC6" s="688"/>
      <c r="AD6" s="689">
        <v>408215</v>
      </c>
      <c r="AE6" s="689"/>
      <c r="AF6" s="689"/>
      <c r="AG6" s="689"/>
      <c r="AH6" s="689"/>
      <c r="AI6" s="689"/>
      <c r="AJ6" s="689"/>
      <c r="AK6" s="689"/>
      <c r="AL6" s="690">
        <v>1.7</v>
      </c>
      <c r="AM6" s="691"/>
      <c r="AN6" s="691"/>
      <c r="AO6" s="692"/>
      <c r="AP6" s="682" t="s">
        <v>231</v>
      </c>
      <c r="AQ6" s="683"/>
      <c r="AR6" s="683"/>
      <c r="AS6" s="683"/>
      <c r="AT6" s="683"/>
      <c r="AU6" s="683"/>
      <c r="AV6" s="683"/>
      <c r="AW6" s="683"/>
      <c r="AX6" s="683"/>
      <c r="AY6" s="683"/>
      <c r="AZ6" s="683"/>
      <c r="BA6" s="683"/>
      <c r="BB6" s="683"/>
      <c r="BC6" s="683"/>
      <c r="BD6" s="683"/>
      <c r="BE6" s="683"/>
      <c r="BF6" s="684"/>
      <c r="BG6" s="685">
        <v>13994283</v>
      </c>
      <c r="BH6" s="686"/>
      <c r="BI6" s="686"/>
      <c r="BJ6" s="686"/>
      <c r="BK6" s="686"/>
      <c r="BL6" s="686"/>
      <c r="BM6" s="686"/>
      <c r="BN6" s="687"/>
      <c r="BO6" s="688">
        <v>99.9</v>
      </c>
      <c r="BP6" s="688"/>
      <c r="BQ6" s="688"/>
      <c r="BR6" s="688"/>
      <c r="BS6" s="689">
        <v>163167</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243958</v>
      </c>
      <c r="CS6" s="686"/>
      <c r="CT6" s="686"/>
      <c r="CU6" s="686"/>
      <c r="CV6" s="686"/>
      <c r="CW6" s="686"/>
      <c r="CX6" s="686"/>
      <c r="CY6" s="687"/>
      <c r="CZ6" s="679">
        <v>0.5</v>
      </c>
      <c r="DA6" s="680"/>
      <c r="DB6" s="680"/>
      <c r="DC6" s="699"/>
      <c r="DD6" s="694" t="s">
        <v>137</v>
      </c>
      <c r="DE6" s="686"/>
      <c r="DF6" s="686"/>
      <c r="DG6" s="686"/>
      <c r="DH6" s="686"/>
      <c r="DI6" s="686"/>
      <c r="DJ6" s="686"/>
      <c r="DK6" s="686"/>
      <c r="DL6" s="686"/>
      <c r="DM6" s="686"/>
      <c r="DN6" s="686"/>
      <c r="DO6" s="686"/>
      <c r="DP6" s="687"/>
      <c r="DQ6" s="694">
        <v>243808</v>
      </c>
      <c r="DR6" s="686"/>
      <c r="DS6" s="686"/>
      <c r="DT6" s="686"/>
      <c r="DU6" s="686"/>
      <c r="DV6" s="686"/>
      <c r="DW6" s="686"/>
      <c r="DX6" s="686"/>
      <c r="DY6" s="686"/>
      <c r="DZ6" s="686"/>
      <c r="EA6" s="686"/>
      <c r="EB6" s="686"/>
      <c r="EC6" s="695"/>
    </row>
    <row r="7" spans="2:143" ht="11.25" customHeight="1" x14ac:dyDescent="0.2">
      <c r="B7" s="682" t="s">
        <v>233</v>
      </c>
      <c r="C7" s="683"/>
      <c r="D7" s="683"/>
      <c r="E7" s="683"/>
      <c r="F7" s="683"/>
      <c r="G7" s="683"/>
      <c r="H7" s="683"/>
      <c r="I7" s="683"/>
      <c r="J7" s="683"/>
      <c r="K7" s="683"/>
      <c r="L7" s="683"/>
      <c r="M7" s="683"/>
      <c r="N7" s="683"/>
      <c r="O7" s="683"/>
      <c r="P7" s="683"/>
      <c r="Q7" s="684"/>
      <c r="R7" s="685">
        <v>13166</v>
      </c>
      <c r="S7" s="686"/>
      <c r="T7" s="686"/>
      <c r="U7" s="686"/>
      <c r="V7" s="686"/>
      <c r="W7" s="686"/>
      <c r="X7" s="686"/>
      <c r="Y7" s="687"/>
      <c r="Z7" s="688">
        <v>0</v>
      </c>
      <c r="AA7" s="688"/>
      <c r="AB7" s="688"/>
      <c r="AC7" s="688"/>
      <c r="AD7" s="689">
        <v>13166</v>
      </c>
      <c r="AE7" s="689"/>
      <c r="AF7" s="689"/>
      <c r="AG7" s="689"/>
      <c r="AH7" s="689"/>
      <c r="AI7" s="689"/>
      <c r="AJ7" s="689"/>
      <c r="AK7" s="689"/>
      <c r="AL7" s="690">
        <v>0.1</v>
      </c>
      <c r="AM7" s="691"/>
      <c r="AN7" s="691"/>
      <c r="AO7" s="692"/>
      <c r="AP7" s="682" t="s">
        <v>234</v>
      </c>
      <c r="AQ7" s="683"/>
      <c r="AR7" s="683"/>
      <c r="AS7" s="683"/>
      <c r="AT7" s="683"/>
      <c r="AU7" s="683"/>
      <c r="AV7" s="683"/>
      <c r="AW7" s="683"/>
      <c r="AX7" s="683"/>
      <c r="AY7" s="683"/>
      <c r="AZ7" s="683"/>
      <c r="BA7" s="683"/>
      <c r="BB7" s="683"/>
      <c r="BC7" s="683"/>
      <c r="BD7" s="683"/>
      <c r="BE7" s="683"/>
      <c r="BF7" s="684"/>
      <c r="BG7" s="685">
        <v>5690169</v>
      </c>
      <c r="BH7" s="686"/>
      <c r="BI7" s="686"/>
      <c r="BJ7" s="686"/>
      <c r="BK7" s="686"/>
      <c r="BL7" s="686"/>
      <c r="BM7" s="686"/>
      <c r="BN7" s="687"/>
      <c r="BO7" s="688">
        <v>40.6</v>
      </c>
      <c r="BP7" s="688"/>
      <c r="BQ7" s="688"/>
      <c r="BR7" s="688"/>
      <c r="BS7" s="689">
        <v>163167</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15558944</v>
      </c>
      <c r="CS7" s="686"/>
      <c r="CT7" s="686"/>
      <c r="CU7" s="686"/>
      <c r="CV7" s="686"/>
      <c r="CW7" s="686"/>
      <c r="CX7" s="686"/>
      <c r="CY7" s="687"/>
      <c r="CZ7" s="688">
        <v>30.7</v>
      </c>
      <c r="DA7" s="688"/>
      <c r="DB7" s="688"/>
      <c r="DC7" s="688"/>
      <c r="DD7" s="694">
        <v>807094</v>
      </c>
      <c r="DE7" s="686"/>
      <c r="DF7" s="686"/>
      <c r="DG7" s="686"/>
      <c r="DH7" s="686"/>
      <c r="DI7" s="686"/>
      <c r="DJ7" s="686"/>
      <c r="DK7" s="686"/>
      <c r="DL7" s="686"/>
      <c r="DM7" s="686"/>
      <c r="DN7" s="686"/>
      <c r="DO7" s="686"/>
      <c r="DP7" s="687"/>
      <c r="DQ7" s="694">
        <v>4868237</v>
      </c>
      <c r="DR7" s="686"/>
      <c r="DS7" s="686"/>
      <c r="DT7" s="686"/>
      <c r="DU7" s="686"/>
      <c r="DV7" s="686"/>
      <c r="DW7" s="686"/>
      <c r="DX7" s="686"/>
      <c r="DY7" s="686"/>
      <c r="DZ7" s="686"/>
      <c r="EA7" s="686"/>
      <c r="EB7" s="686"/>
      <c r="EC7" s="695"/>
    </row>
    <row r="8" spans="2:143" ht="11.25" customHeight="1" x14ac:dyDescent="0.2">
      <c r="B8" s="682" t="s">
        <v>236</v>
      </c>
      <c r="C8" s="683"/>
      <c r="D8" s="683"/>
      <c r="E8" s="683"/>
      <c r="F8" s="683"/>
      <c r="G8" s="683"/>
      <c r="H8" s="683"/>
      <c r="I8" s="683"/>
      <c r="J8" s="683"/>
      <c r="K8" s="683"/>
      <c r="L8" s="683"/>
      <c r="M8" s="683"/>
      <c r="N8" s="683"/>
      <c r="O8" s="683"/>
      <c r="P8" s="683"/>
      <c r="Q8" s="684"/>
      <c r="R8" s="685">
        <v>48687</v>
      </c>
      <c r="S8" s="686"/>
      <c r="T8" s="686"/>
      <c r="U8" s="686"/>
      <c r="V8" s="686"/>
      <c r="W8" s="686"/>
      <c r="X8" s="686"/>
      <c r="Y8" s="687"/>
      <c r="Z8" s="688">
        <v>0.1</v>
      </c>
      <c r="AA8" s="688"/>
      <c r="AB8" s="688"/>
      <c r="AC8" s="688"/>
      <c r="AD8" s="689">
        <v>48687</v>
      </c>
      <c r="AE8" s="689"/>
      <c r="AF8" s="689"/>
      <c r="AG8" s="689"/>
      <c r="AH8" s="689"/>
      <c r="AI8" s="689"/>
      <c r="AJ8" s="689"/>
      <c r="AK8" s="689"/>
      <c r="AL8" s="690">
        <v>0.2</v>
      </c>
      <c r="AM8" s="691"/>
      <c r="AN8" s="691"/>
      <c r="AO8" s="692"/>
      <c r="AP8" s="682" t="s">
        <v>237</v>
      </c>
      <c r="AQ8" s="683"/>
      <c r="AR8" s="683"/>
      <c r="AS8" s="683"/>
      <c r="AT8" s="683"/>
      <c r="AU8" s="683"/>
      <c r="AV8" s="683"/>
      <c r="AW8" s="683"/>
      <c r="AX8" s="683"/>
      <c r="AY8" s="683"/>
      <c r="AZ8" s="683"/>
      <c r="BA8" s="683"/>
      <c r="BB8" s="683"/>
      <c r="BC8" s="683"/>
      <c r="BD8" s="683"/>
      <c r="BE8" s="683"/>
      <c r="BF8" s="684"/>
      <c r="BG8" s="685">
        <v>169392</v>
      </c>
      <c r="BH8" s="686"/>
      <c r="BI8" s="686"/>
      <c r="BJ8" s="686"/>
      <c r="BK8" s="686"/>
      <c r="BL8" s="686"/>
      <c r="BM8" s="686"/>
      <c r="BN8" s="687"/>
      <c r="BO8" s="688">
        <v>1.2</v>
      </c>
      <c r="BP8" s="688"/>
      <c r="BQ8" s="688"/>
      <c r="BR8" s="688"/>
      <c r="BS8" s="694" t="s">
        <v>137</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13404593</v>
      </c>
      <c r="CS8" s="686"/>
      <c r="CT8" s="686"/>
      <c r="CU8" s="686"/>
      <c r="CV8" s="686"/>
      <c r="CW8" s="686"/>
      <c r="CX8" s="686"/>
      <c r="CY8" s="687"/>
      <c r="CZ8" s="688">
        <v>26.5</v>
      </c>
      <c r="DA8" s="688"/>
      <c r="DB8" s="688"/>
      <c r="DC8" s="688"/>
      <c r="DD8" s="694">
        <v>555104</v>
      </c>
      <c r="DE8" s="686"/>
      <c r="DF8" s="686"/>
      <c r="DG8" s="686"/>
      <c r="DH8" s="686"/>
      <c r="DI8" s="686"/>
      <c r="DJ8" s="686"/>
      <c r="DK8" s="686"/>
      <c r="DL8" s="686"/>
      <c r="DM8" s="686"/>
      <c r="DN8" s="686"/>
      <c r="DO8" s="686"/>
      <c r="DP8" s="687"/>
      <c r="DQ8" s="694">
        <v>7158931</v>
      </c>
      <c r="DR8" s="686"/>
      <c r="DS8" s="686"/>
      <c r="DT8" s="686"/>
      <c r="DU8" s="686"/>
      <c r="DV8" s="686"/>
      <c r="DW8" s="686"/>
      <c r="DX8" s="686"/>
      <c r="DY8" s="686"/>
      <c r="DZ8" s="686"/>
      <c r="EA8" s="686"/>
      <c r="EB8" s="686"/>
      <c r="EC8" s="695"/>
    </row>
    <row r="9" spans="2:143" ht="11.25" customHeight="1" x14ac:dyDescent="0.2">
      <c r="B9" s="682" t="s">
        <v>239</v>
      </c>
      <c r="C9" s="683"/>
      <c r="D9" s="683"/>
      <c r="E9" s="683"/>
      <c r="F9" s="683"/>
      <c r="G9" s="683"/>
      <c r="H9" s="683"/>
      <c r="I9" s="683"/>
      <c r="J9" s="683"/>
      <c r="K9" s="683"/>
      <c r="L9" s="683"/>
      <c r="M9" s="683"/>
      <c r="N9" s="683"/>
      <c r="O9" s="683"/>
      <c r="P9" s="683"/>
      <c r="Q9" s="684"/>
      <c r="R9" s="685">
        <v>62634</v>
      </c>
      <c r="S9" s="686"/>
      <c r="T9" s="686"/>
      <c r="U9" s="686"/>
      <c r="V9" s="686"/>
      <c r="W9" s="686"/>
      <c r="X9" s="686"/>
      <c r="Y9" s="687"/>
      <c r="Z9" s="688">
        <v>0.1</v>
      </c>
      <c r="AA9" s="688"/>
      <c r="AB9" s="688"/>
      <c r="AC9" s="688"/>
      <c r="AD9" s="689">
        <v>62634</v>
      </c>
      <c r="AE9" s="689"/>
      <c r="AF9" s="689"/>
      <c r="AG9" s="689"/>
      <c r="AH9" s="689"/>
      <c r="AI9" s="689"/>
      <c r="AJ9" s="689"/>
      <c r="AK9" s="689"/>
      <c r="AL9" s="690">
        <v>0.3</v>
      </c>
      <c r="AM9" s="691"/>
      <c r="AN9" s="691"/>
      <c r="AO9" s="692"/>
      <c r="AP9" s="682" t="s">
        <v>240</v>
      </c>
      <c r="AQ9" s="683"/>
      <c r="AR9" s="683"/>
      <c r="AS9" s="683"/>
      <c r="AT9" s="683"/>
      <c r="AU9" s="683"/>
      <c r="AV9" s="683"/>
      <c r="AW9" s="683"/>
      <c r="AX9" s="683"/>
      <c r="AY9" s="683"/>
      <c r="AZ9" s="683"/>
      <c r="BA9" s="683"/>
      <c r="BB9" s="683"/>
      <c r="BC9" s="683"/>
      <c r="BD9" s="683"/>
      <c r="BE9" s="683"/>
      <c r="BF9" s="684"/>
      <c r="BG9" s="685">
        <v>4408766</v>
      </c>
      <c r="BH9" s="686"/>
      <c r="BI9" s="686"/>
      <c r="BJ9" s="686"/>
      <c r="BK9" s="686"/>
      <c r="BL9" s="686"/>
      <c r="BM9" s="686"/>
      <c r="BN9" s="687"/>
      <c r="BO9" s="688">
        <v>31.5</v>
      </c>
      <c r="BP9" s="688"/>
      <c r="BQ9" s="688"/>
      <c r="BR9" s="688"/>
      <c r="BS9" s="694" t="s">
        <v>137</v>
      </c>
      <c r="BT9" s="686"/>
      <c r="BU9" s="686"/>
      <c r="BV9" s="686"/>
      <c r="BW9" s="686"/>
      <c r="BX9" s="686"/>
      <c r="BY9" s="686"/>
      <c r="BZ9" s="686"/>
      <c r="CA9" s="686"/>
      <c r="CB9" s="695"/>
      <c r="CD9" s="700" t="s">
        <v>241</v>
      </c>
      <c r="CE9" s="701"/>
      <c r="CF9" s="701"/>
      <c r="CG9" s="701"/>
      <c r="CH9" s="701"/>
      <c r="CI9" s="701"/>
      <c r="CJ9" s="701"/>
      <c r="CK9" s="701"/>
      <c r="CL9" s="701"/>
      <c r="CM9" s="701"/>
      <c r="CN9" s="701"/>
      <c r="CO9" s="701"/>
      <c r="CP9" s="701"/>
      <c r="CQ9" s="702"/>
      <c r="CR9" s="685">
        <v>3450141</v>
      </c>
      <c r="CS9" s="686"/>
      <c r="CT9" s="686"/>
      <c r="CU9" s="686"/>
      <c r="CV9" s="686"/>
      <c r="CW9" s="686"/>
      <c r="CX9" s="686"/>
      <c r="CY9" s="687"/>
      <c r="CZ9" s="688">
        <v>6.8</v>
      </c>
      <c r="DA9" s="688"/>
      <c r="DB9" s="688"/>
      <c r="DC9" s="688"/>
      <c r="DD9" s="694">
        <v>33251</v>
      </c>
      <c r="DE9" s="686"/>
      <c r="DF9" s="686"/>
      <c r="DG9" s="686"/>
      <c r="DH9" s="686"/>
      <c r="DI9" s="686"/>
      <c r="DJ9" s="686"/>
      <c r="DK9" s="686"/>
      <c r="DL9" s="686"/>
      <c r="DM9" s="686"/>
      <c r="DN9" s="686"/>
      <c r="DO9" s="686"/>
      <c r="DP9" s="687"/>
      <c r="DQ9" s="694">
        <v>3178704</v>
      </c>
      <c r="DR9" s="686"/>
      <c r="DS9" s="686"/>
      <c r="DT9" s="686"/>
      <c r="DU9" s="686"/>
      <c r="DV9" s="686"/>
      <c r="DW9" s="686"/>
      <c r="DX9" s="686"/>
      <c r="DY9" s="686"/>
      <c r="DZ9" s="686"/>
      <c r="EA9" s="686"/>
      <c r="EB9" s="686"/>
      <c r="EC9" s="695"/>
    </row>
    <row r="10" spans="2:143" ht="11.25" customHeight="1" x14ac:dyDescent="0.2">
      <c r="B10" s="682" t="s">
        <v>242</v>
      </c>
      <c r="C10" s="683"/>
      <c r="D10" s="683"/>
      <c r="E10" s="683"/>
      <c r="F10" s="683"/>
      <c r="G10" s="683"/>
      <c r="H10" s="683"/>
      <c r="I10" s="683"/>
      <c r="J10" s="683"/>
      <c r="K10" s="683"/>
      <c r="L10" s="683"/>
      <c r="M10" s="683"/>
      <c r="N10" s="683"/>
      <c r="O10" s="683"/>
      <c r="P10" s="683"/>
      <c r="Q10" s="684"/>
      <c r="R10" s="685" t="s">
        <v>137</v>
      </c>
      <c r="S10" s="686"/>
      <c r="T10" s="686"/>
      <c r="U10" s="686"/>
      <c r="V10" s="686"/>
      <c r="W10" s="686"/>
      <c r="X10" s="686"/>
      <c r="Y10" s="687"/>
      <c r="Z10" s="688" t="s">
        <v>243</v>
      </c>
      <c r="AA10" s="688"/>
      <c r="AB10" s="688"/>
      <c r="AC10" s="688"/>
      <c r="AD10" s="689" t="s">
        <v>137</v>
      </c>
      <c r="AE10" s="689"/>
      <c r="AF10" s="689"/>
      <c r="AG10" s="689"/>
      <c r="AH10" s="689"/>
      <c r="AI10" s="689"/>
      <c r="AJ10" s="689"/>
      <c r="AK10" s="689"/>
      <c r="AL10" s="690" t="s">
        <v>243</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281744</v>
      </c>
      <c r="BH10" s="686"/>
      <c r="BI10" s="686"/>
      <c r="BJ10" s="686"/>
      <c r="BK10" s="686"/>
      <c r="BL10" s="686"/>
      <c r="BM10" s="686"/>
      <c r="BN10" s="687"/>
      <c r="BO10" s="688">
        <v>2</v>
      </c>
      <c r="BP10" s="688"/>
      <c r="BQ10" s="688"/>
      <c r="BR10" s="688"/>
      <c r="BS10" s="694" t="s">
        <v>137</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v>90203</v>
      </c>
      <c r="CS10" s="686"/>
      <c r="CT10" s="686"/>
      <c r="CU10" s="686"/>
      <c r="CV10" s="686"/>
      <c r="CW10" s="686"/>
      <c r="CX10" s="686"/>
      <c r="CY10" s="687"/>
      <c r="CZ10" s="688">
        <v>0.2</v>
      </c>
      <c r="DA10" s="688"/>
      <c r="DB10" s="688"/>
      <c r="DC10" s="688"/>
      <c r="DD10" s="694">
        <v>7354</v>
      </c>
      <c r="DE10" s="686"/>
      <c r="DF10" s="686"/>
      <c r="DG10" s="686"/>
      <c r="DH10" s="686"/>
      <c r="DI10" s="686"/>
      <c r="DJ10" s="686"/>
      <c r="DK10" s="686"/>
      <c r="DL10" s="686"/>
      <c r="DM10" s="686"/>
      <c r="DN10" s="686"/>
      <c r="DO10" s="686"/>
      <c r="DP10" s="687"/>
      <c r="DQ10" s="694">
        <v>75813</v>
      </c>
      <c r="DR10" s="686"/>
      <c r="DS10" s="686"/>
      <c r="DT10" s="686"/>
      <c r="DU10" s="686"/>
      <c r="DV10" s="686"/>
      <c r="DW10" s="686"/>
      <c r="DX10" s="686"/>
      <c r="DY10" s="686"/>
      <c r="DZ10" s="686"/>
      <c r="EA10" s="686"/>
      <c r="EB10" s="686"/>
      <c r="EC10" s="695"/>
    </row>
    <row r="11" spans="2:143" ht="11.25" customHeight="1" x14ac:dyDescent="0.2">
      <c r="B11" s="682" t="s">
        <v>246</v>
      </c>
      <c r="C11" s="683"/>
      <c r="D11" s="683"/>
      <c r="E11" s="683"/>
      <c r="F11" s="683"/>
      <c r="G11" s="683"/>
      <c r="H11" s="683"/>
      <c r="I11" s="683"/>
      <c r="J11" s="683"/>
      <c r="K11" s="683"/>
      <c r="L11" s="683"/>
      <c r="M11" s="683"/>
      <c r="N11" s="683"/>
      <c r="O11" s="683"/>
      <c r="P11" s="683"/>
      <c r="Q11" s="684"/>
      <c r="R11" s="685">
        <v>1929370</v>
      </c>
      <c r="S11" s="686"/>
      <c r="T11" s="686"/>
      <c r="U11" s="686"/>
      <c r="V11" s="686"/>
      <c r="W11" s="686"/>
      <c r="X11" s="686"/>
      <c r="Y11" s="687"/>
      <c r="Z11" s="690">
        <v>3.7</v>
      </c>
      <c r="AA11" s="691"/>
      <c r="AB11" s="691"/>
      <c r="AC11" s="703"/>
      <c r="AD11" s="694">
        <v>1929370</v>
      </c>
      <c r="AE11" s="686"/>
      <c r="AF11" s="686"/>
      <c r="AG11" s="686"/>
      <c r="AH11" s="686"/>
      <c r="AI11" s="686"/>
      <c r="AJ11" s="686"/>
      <c r="AK11" s="687"/>
      <c r="AL11" s="690">
        <v>8.1</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830267</v>
      </c>
      <c r="BH11" s="686"/>
      <c r="BI11" s="686"/>
      <c r="BJ11" s="686"/>
      <c r="BK11" s="686"/>
      <c r="BL11" s="686"/>
      <c r="BM11" s="686"/>
      <c r="BN11" s="687"/>
      <c r="BO11" s="688">
        <v>5.9</v>
      </c>
      <c r="BP11" s="688"/>
      <c r="BQ11" s="688"/>
      <c r="BR11" s="688"/>
      <c r="BS11" s="694">
        <v>163167</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1524058</v>
      </c>
      <c r="CS11" s="686"/>
      <c r="CT11" s="686"/>
      <c r="CU11" s="686"/>
      <c r="CV11" s="686"/>
      <c r="CW11" s="686"/>
      <c r="CX11" s="686"/>
      <c r="CY11" s="687"/>
      <c r="CZ11" s="688">
        <v>3</v>
      </c>
      <c r="DA11" s="688"/>
      <c r="DB11" s="688"/>
      <c r="DC11" s="688"/>
      <c r="DD11" s="694">
        <v>179250</v>
      </c>
      <c r="DE11" s="686"/>
      <c r="DF11" s="686"/>
      <c r="DG11" s="686"/>
      <c r="DH11" s="686"/>
      <c r="DI11" s="686"/>
      <c r="DJ11" s="686"/>
      <c r="DK11" s="686"/>
      <c r="DL11" s="686"/>
      <c r="DM11" s="686"/>
      <c r="DN11" s="686"/>
      <c r="DO11" s="686"/>
      <c r="DP11" s="687"/>
      <c r="DQ11" s="694">
        <v>1014430</v>
      </c>
      <c r="DR11" s="686"/>
      <c r="DS11" s="686"/>
      <c r="DT11" s="686"/>
      <c r="DU11" s="686"/>
      <c r="DV11" s="686"/>
      <c r="DW11" s="686"/>
      <c r="DX11" s="686"/>
      <c r="DY11" s="686"/>
      <c r="DZ11" s="686"/>
      <c r="EA11" s="686"/>
      <c r="EB11" s="686"/>
      <c r="EC11" s="695"/>
    </row>
    <row r="12" spans="2:143" ht="11.25" customHeight="1" x14ac:dyDescent="0.2">
      <c r="B12" s="682" t="s">
        <v>249</v>
      </c>
      <c r="C12" s="683"/>
      <c r="D12" s="683"/>
      <c r="E12" s="683"/>
      <c r="F12" s="683"/>
      <c r="G12" s="683"/>
      <c r="H12" s="683"/>
      <c r="I12" s="683"/>
      <c r="J12" s="683"/>
      <c r="K12" s="683"/>
      <c r="L12" s="683"/>
      <c r="M12" s="683"/>
      <c r="N12" s="683"/>
      <c r="O12" s="683"/>
      <c r="P12" s="683"/>
      <c r="Q12" s="684"/>
      <c r="R12" s="685">
        <v>334667</v>
      </c>
      <c r="S12" s="686"/>
      <c r="T12" s="686"/>
      <c r="U12" s="686"/>
      <c r="V12" s="686"/>
      <c r="W12" s="686"/>
      <c r="X12" s="686"/>
      <c r="Y12" s="687"/>
      <c r="Z12" s="688">
        <v>0.6</v>
      </c>
      <c r="AA12" s="688"/>
      <c r="AB12" s="688"/>
      <c r="AC12" s="688"/>
      <c r="AD12" s="689">
        <v>334667</v>
      </c>
      <c r="AE12" s="689"/>
      <c r="AF12" s="689"/>
      <c r="AG12" s="689"/>
      <c r="AH12" s="689"/>
      <c r="AI12" s="689"/>
      <c r="AJ12" s="689"/>
      <c r="AK12" s="689"/>
      <c r="AL12" s="690">
        <v>1.4</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7387128</v>
      </c>
      <c r="BH12" s="686"/>
      <c r="BI12" s="686"/>
      <c r="BJ12" s="686"/>
      <c r="BK12" s="686"/>
      <c r="BL12" s="686"/>
      <c r="BM12" s="686"/>
      <c r="BN12" s="687"/>
      <c r="BO12" s="688">
        <v>52.8</v>
      </c>
      <c r="BP12" s="688"/>
      <c r="BQ12" s="688"/>
      <c r="BR12" s="688"/>
      <c r="BS12" s="694" t="s">
        <v>243</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1096825</v>
      </c>
      <c r="CS12" s="686"/>
      <c r="CT12" s="686"/>
      <c r="CU12" s="686"/>
      <c r="CV12" s="686"/>
      <c r="CW12" s="686"/>
      <c r="CX12" s="686"/>
      <c r="CY12" s="687"/>
      <c r="CZ12" s="688">
        <v>2.2000000000000002</v>
      </c>
      <c r="DA12" s="688"/>
      <c r="DB12" s="688"/>
      <c r="DC12" s="688"/>
      <c r="DD12" s="694">
        <v>80540</v>
      </c>
      <c r="DE12" s="686"/>
      <c r="DF12" s="686"/>
      <c r="DG12" s="686"/>
      <c r="DH12" s="686"/>
      <c r="DI12" s="686"/>
      <c r="DJ12" s="686"/>
      <c r="DK12" s="686"/>
      <c r="DL12" s="686"/>
      <c r="DM12" s="686"/>
      <c r="DN12" s="686"/>
      <c r="DO12" s="686"/>
      <c r="DP12" s="687"/>
      <c r="DQ12" s="694">
        <v>1009016</v>
      </c>
      <c r="DR12" s="686"/>
      <c r="DS12" s="686"/>
      <c r="DT12" s="686"/>
      <c r="DU12" s="686"/>
      <c r="DV12" s="686"/>
      <c r="DW12" s="686"/>
      <c r="DX12" s="686"/>
      <c r="DY12" s="686"/>
      <c r="DZ12" s="686"/>
      <c r="EA12" s="686"/>
      <c r="EB12" s="686"/>
      <c r="EC12" s="695"/>
    </row>
    <row r="13" spans="2:143" ht="11.25" customHeight="1" x14ac:dyDescent="0.2">
      <c r="B13" s="682" t="s">
        <v>252</v>
      </c>
      <c r="C13" s="683"/>
      <c r="D13" s="683"/>
      <c r="E13" s="683"/>
      <c r="F13" s="683"/>
      <c r="G13" s="683"/>
      <c r="H13" s="683"/>
      <c r="I13" s="683"/>
      <c r="J13" s="683"/>
      <c r="K13" s="683"/>
      <c r="L13" s="683"/>
      <c r="M13" s="683"/>
      <c r="N13" s="683"/>
      <c r="O13" s="683"/>
      <c r="P13" s="683"/>
      <c r="Q13" s="684"/>
      <c r="R13" s="685" t="s">
        <v>243</v>
      </c>
      <c r="S13" s="686"/>
      <c r="T13" s="686"/>
      <c r="U13" s="686"/>
      <c r="V13" s="686"/>
      <c r="W13" s="686"/>
      <c r="X13" s="686"/>
      <c r="Y13" s="687"/>
      <c r="Z13" s="688" t="s">
        <v>137</v>
      </c>
      <c r="AA13" s="688"/>
      <c r="AB13" s="688"/>
      <c r="AC13" s="688"/>
      <c r="AD13" s="689" t="s">
        <v>137</v>
      </c>
      <c r="AE13" s="689"/>
      <c r="AF13" s="689"/>
      <c r="AG13" s="689"/>
      <c r="AH13" s="689"/>
      <c r="AI13" s="689"/>
      <c r="AJ13" s="689"/>
      <c r="AK13" s="689"/>
      <c r="AL13" s="690" t="s">
        <v>243</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7379513</v>
      </c>
      <c r="BH13" s="686"/>
      <c r="BI13" s="686"/>
      <c r="BJ13" s="686"/>
      <c r="BK13" s="686"/>
      <c r="BL13" s="686"/>
      <c r="BM13" s="686"/>
      <c r="BN13" s="687"/>
      <c r="BO13" s="688">
        <v>52.7</v>
      </c>
      <c r="BP13" s="688"/>
      <c r="BQ13" s="688"/>
      <c r="BR13" s="688"/>
      <c r="BS13" s="694" t="s">
        <v>243</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3270981</v>
      </c>
      <c r="CS13" s="686"/>
      <c r="CT13" s="686"/>
      <c r="CU13" s="686"/>
      <c r="CV13" s="686"/>
      <c r="CW13" s="686"/>
      <c r="CX13" s="686"/>
      <c r="CY13" s="687"/>
      <c r="CZ13" s="688">
        <v>6.5</v>
      </c>
      <c r="DA13" s="688"/>
      <c r="DB13" s="688"/>
      <c r="DC13" s="688"/>
      <c r="DD13" s="694">
        <v>1483439</v>
      </c>
      <c r="DE13" s="686"/>
      <c r="DF13" s="686"/>
      <c r="DG13" s="686"/>
      <c r="DH13" s="686"/>
      <c r="DI13" s="686"/>
      <c r="DJ13" s="686"/>
      <c r="DK13" s="686"/>
      <c r="DL13" s="686"/>
      <c r="DM13" s="686"/>
      <c r="DN13" s="686"/>
      <c r="DO13" s="686"/>
      <c r="DP13" s="687"/>
      <c r="DQ13" s="694">
        <v>2311948</v>
      </c>
      <c r="DR13" s="686"/>
      <c r="DS13" s="686"/>
      <c r="DT13" s="686"/>
      <c r="DU13" s="686"/>
      <c r="DV13" s="686"/>
      <c r="DW13" s="686"/>
      <c r="DX13" s="686"/>
      <c r="DY13" s="686"/>
      <c r="DZ13" s="686"/>
      <c r="EA13" s="686"/>
      <c r="EB13" s="686"/>
      <c r="EC13" s="695"/>
    </row>
    <row r="14" spans="2:143" ht="11.25" customHeight="1" x14ac:dyDescent="0.2">
      <c r="B14" s="682" t="s">
        <v>255</v>
      </c>
      <c r="C14" s="683"/>
      <c r="D14" s="683"/>
      <c r="E14" s="683"/>
      <c r="F14" s="683"/>
      <c r="G14" s="683"/>
      <c r="H14" s="683"/>
      <c r="I14" s="683"/>
      <c r="J14" s="683"/>
      <c r="K14" s="683"/>
      <c r="L14" s="683"/>
      <c r="M14" s="683"/>
      <c r="N14" s="683"/>
      <c r="O14" s="683"/>
      <c r="P14" s="683"/>
      <c r="Q14" s="684"/>
      <c r="R14" s="685" t="s">
        <v>137</v>
      </c>
      <c r="S14" s="686"/>
      <c r="T14" s="686"/>
      <c r="U14" s="686"/>
      <c r="V14" s="686"/>
      <c r="W14" s="686"/>
      <c r="X14" s="686"/>
      <c r="Y14" s="687"/>
      <c r="Z14" s="688" t="s">
        <v>137</v>
      </c>
      <c r="AA14" s="688"/>
      <c r="AB14" s="688"/>
      <c r="AC14" s="688"/>
      <c r="AD14" s="689" t="s">
        <v>137</v>
      </c>
      <c r="AE14" s="689"/>
      <c r="AF14" s="689"/>
      <c r="AG14" s="689"/>
      <c r="AH14" s="689"/>
      <c r="AI14" s="689"/>
      <c r="AJ14" s="689"/>
      <c r="AK14" s="689"/>
      <c r="AL14" s="690" t="s">
        <v>137</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322825</v>
      </c>
      <c r="BH14" s="686"/>
      <c r="BI14" s="686"/>
      <c r="BJ14" s="686"/>
      <c r="BK14" s="686"/>
      <c r="BL14" s="686"/>
      <c r="BM14" s="686"/>
      <c r="BN14" s="687"/>
      <c r="BO14" s="688">
        <v>2.2999999999999998</v>
      </c>
      <c r="BP14" s="688"/>
      <c r="BQ14" s="688"/>
      <c r="BR14" s="688"/>
      <c r="BS14" s="694" t="s">
        <v>137</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1563744</v>
      </c>
      <c r="CS14" s="686"/>
      <c r="CT14" s="686"/>
      <c r="CU14" s="686"/>
      <c r="CV14" s="686"/>
      <c r="CW14" s="686"/>
      <c r="CX14" s="686"/>
      <c r="CY14" s="687"/>
      <c r="CZ14" s="688">
        <v>3.1</v>
      </c>
      <c r="DA14" s="688"/>
      <c r="DB14" s="688"/>
      <c r="DC14" s="688"/>
      <c r="DD14" s="694">
        <v>46809</v>
      </c>
      <c r="DE14" s="686"/>
      <c r="DF14" s="686"/>
      <c r="DG14" s="686"/>
      <c r="DH14" s="686"/>
      <c r="DI14" s="686"/>
      <c r="DJ14" s="686"/>
      <c r="DK14" s="686"/>
      <c r="DL14" s="686"/>
      <c r="DM14" s="686"/>
      <c r="DN14" s="686"/>
      <c r="DO14" s="686"/>
      <c r="DP14" s="687"/>
      <c r="DQ14" s="694">
        <v>1512070</v>
      </c>
      <c r="DR14" s="686"/>
      <c r="DS14" s="686"/>
      <c r="DT14" s="686"/>
      <c r="DU14" s="686"/>
      <c r="DV14" s="686"/>
      <c r="DW14" s="686"/>
      <c r="DX14" s="686"/>
      <c r="DY14" s="686"/>
      <c r="DZ14" s="686"/>
      <c r="EA14" s="686"/>
      <c r="EB14" s="686"/>
      <c r="EC14" s="695"/>
    </row>
    <row r="15" spans="2:143" ht="11.25" customHeight="1" x14ac:dyDescent="0.2">
      <c r="B15" s="682" t="s">
        <v>258</v>
      </c>
      <c r="C15" s="683"/>
      <c r="D15" s="683"/>
      <c r="E15" s="683"/>
      <c r="F15" s="683"/>
      <c r="G15" s="683"/>
      <c r="H15" s="683"/>
      <c r="I15" s="683"/>
      <c r="J15" s="683"/>
      <c r="K15" s="683"/>
      <c r="L15" s="683"/>
      <c r="M15" s="683"/>
      <c r="N15" s="683"/>
      <c r="O15" s="683"/>
      <c r="P15" s="683"/>
      <c r="Q15" s="684"/>
      <c r="R15" s="685" t="s">
        <v>137</v>
      </c>
      <c r="S15" s="686"/>
      <c r="T15" s="686"/>
      <c r="U15" s="686"/>
      <c r="V15" s="686"/>
      <c r="W15" s="686"/>
      <c r="X15" s="686"/>
      <c r="Y15" s="687"/>
      <c r="Z15" s="688" t="s">
        <v>137</v>
      </c>
      <c r="AA15" s="688"/>
      <c r="AB15" s="688"/>
      <c r="AC15" s="688"/>
      <c r="AD15" s="689" t="s">
        <v>137</v>
      </c>
      <c r="AE15" s="689"/>
      <c r="AF15" s="689"/>
      <c r="AG15" s="689"/>
      <c r="AH15" s="689"/>
      <c r="AI15" s="689"/>
      <c r="AJ15" s="689"/>
      <c r="AK15" s="689"/>
      <c r="AL15" s="690" t="s">
        <v>137</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593662</v>
      </c>
      <c r="BH15" s="686"/>
      <c r="BI15" s="686"/>
      <c r="BJ15" s="686"/>
      <c r="BK15" s="686"/>
      <c r="BL15" s="686"/>
      <c r="BM15" s="686"/>
      <c r="BN15" s="687"/>
      <c r="BO15" s="688">
        <v>4.2</v>
      </c>
      <c r="BP15" s="688"/>
      <c r="BQ15" s="688"/>
      <c r="BR15" s="688"/>
      <c r="BS15" s="694" t="s">
        <v>137</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6359264</v>
      </c>
      <c r="CS15" s="686"/>
      <c r="CT15" s="686"/>
      <c r="CU15" s="686"/>
      <c r="CV15" s="686"/>
      <c r="CW15" s="686"/>
      <c r="CX15" s="686"/>
      <c r="CY15" s="687"/>
      <c r="CZ15" s="688">
        <v>12.6</v>
      </c>
      <c r="DA15" s="688"/>
      <c r="DB15" s="688"/>
      <c r="DC15" s="688"/>
      <c r="DD15" s="694">
        <v>2562506</v>
      </c>
      <c r="DE15" s="686"/>
      <c r="DF15" s="686"/>
      <c r="DG15" s="686"/>
      <c r="DH15" s="686"/>
      <c r="DI15" s="686"/>
      <c r="DJ15" s="686"/>
      <c r="DK15" s="686"/>
      <c r="DL15" s="686"/>
      <c r="DM15" s="686"/>
      <c r="DN15" s="686"/>
      <c r="DO15" s="686"/>
      <c r="DP15" s="687"/>
      <c r="DQ15" s="694">
        <v>3071669</v>
      </c>
      <c r="DR15" s="686"/>
      <c r="DS15" s="686"/>
      <c r="DT15" s="686"/>
      <c r="DU15" s="686"/>
      <c r="DV15" s="686"/>
      <c r="DW15" s="686"/>
      <c r="DX15" s="686"/>
      <c r="DY15" s="686"/>
      <c r="DZ15" s="686"/>
      <c r="EA15" s="686"/>
      <c r="EB15" s="686"/>
      <c r="EC15" s="695"/>
    </row>
    <row r="16" spans="2:143" ht="11.25" customHeight="1" x14ac:dyDescent="0.2">
      <c r="B16" s="682" t="s">
        <v>261</v>
      </c>
      <c r="C16" s="683"/>
      <c r="D16" s="683"/>
      <c r="E16" s="683"/>
      <c r="F16" s="683"/>
      <c r="G16" s="683"/>
      <c r="H16" s="683"/>
      <c r="I16" s="683"/>
      <c r="J16" s="683"/>
      <c r="K16" s="683"/>
      <c r="L16" s="683"/>
      <c r="M16" s="683"/>
      <c r="N16" s="683"/>
      <c r="O16" s="683"/>
      <c r="P16" s="683"/>
      <c r="Q16" s="684"/>
      <c r="R16" s="685">
        <v>44078</v>
      </c>
      <c r="S16" s="686"/>
      <c r="T16" s="686"/>
      <c r="U16" s="686"/>
      <c r="V16" s="686"/>
      <c r="W16" s="686"/>
      <c r="X16" s="686"/>
      <c r="Y16" s="687"/>
      <c r="Z16" s="688">
        <v>0.1</v>
      </c>
      <c r="AA16" s="688"/>
      <c r="AB16" s="688"/>
      <c r="AC16" s="688"/>
      <c r="AD16" s="689">
        <v>44078</v>
      </c>
      <c r="AE16" s="689"/>
      <c r="AF16" s="689"/>
      <c r="AG16" s="689"/>
      <c r="AH16" s="689"/>
      <c r="AI16" s="689"/>
      <c r="AJ16" s="689"/>
      <c r="AK16" s="689"/>
      <c r="AL16" s="690">
        <v>0.2</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v>499</v>
      </c>
      <c r="BH16" s="686"/>
      <c r="BI16" s="686"/>
      <c r="BJ16" s="686"/>
      <c r="BK16" s="686"/>
      <c r="BL16" s="686"/>
      <c r="BM16" s="686"/>
      <c r="BN16" s="687"/>
      <c r="BO16" s="688">
        <v>0</v>
      </c>
      <c r="BP16" s="688"/>
      <c r="BQ16" s="688"/>
      <c r="BR16" s="688"/>
      <c r="BS16" s="694" t="s">
        <v>137</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v>59488</v>
      </c>
      <c r="CS16" s="686"/>
      <c r="CT16" s="686"/>
      <c r="CU16" s="686"/>
      <c r="CV16" s="686"/>
      <c r="CW16" s="686"/>
      <c r="CX16" s="686"/>
      <c r="CY16" s="687"/>
      <c r="CZ16" s="688">
        <v>0.1</v>
      </c>
      <c r="DA16" s="688"/>
      <c r="DB16" s="688"/>
      <c r="DC16" s="688"/>
      <c r="DD16" s="694" t="s">
        <v>137</v>
      </c>
      <c r="DE16" s="686"/>
      <c r="DF16" s="686"/>
      <c r="DG16" s="686"/>
      <c r="DH16" s="686"/>
      <c r="DI16" s="686"/>
      <c r="DJ16" s="686"/>
      <c r="DK16" s="686"/>
      <c r="DL16" s="686"/>
      <c r="DM16" s="686"/>
      <c r="DN16" s="686"/>
      <c r="DO16" s="686"/>
      <c r="DP16" s="687"/>
      <c r="DQ16" s="694">
        <v>24884</v>
      </c>
      <c r="DR16" s="686"/>
      <c r="DS16" s="686"/>
      <c r="DT16" s="686"/>
      <c r="DU16" s="686"/>
      <c r="DV16" s="686"/>
      <c r="DW16" s="686"/>
      <c r="DX16" s="686"/>
      <c r="DY16" s="686"/>
      <c r="DZ16" s="686"/>
      <c r="EA16" s="686"/>
      <c r="EB16" s="686"/>
      <c r="EC16" s="695"/>
    </row>
    <row r="17" spans="2:133" ht="11.25" customHeight="1" x14ac:dyDescent="0.2">
      <c r="B17" s="682" t="s">
        <v>264</v>
      </c>
      <c r="C17" s="683"/>
      <c r="D17" s="683"/>
      <c r="E17" s="683"/>
      <c r="F17" s="683"/>
      <c r="G17" s="683"/>
      <c r="H17" s="683"/>
      <c r="I17" s="683"/>
      <c r="J17" s="683"/>
      <c r="K17" s="683"/>
      <c r="L17" s="683"/>
      <c r="M17" s="683"/>
      <c r="N17" s="683"/>
      <c r="O17" s="683"/>
      <c r="P17" s="683"/>
      <c r="Q17" s="684"/>
      <c r="R17" s="685">
        <v>186617</v>
      </c>
      <c r="S17" s="686"/>
      <c r="T17" s="686"/>
      <c r="U17" s="686"/>
      <c r="V17" s="686"/>
      <c r="W17" s="686"/>
      <c r="X17" s="686"/>
      <c r="Y17" s="687"/>
      <c r="Z17" s="688">
        <v>0.4</v>
      </c>
      <c r="AA17" s="688"/>
      <c r="AB17" s="688"/>
      <c r="AC17" s="688"/>
      <c r="AD17" s="689">
        <v>186617</v>
      </c>
      <c r="AE17" s="689"/>
      <c r="AF17" s="689"/>
      <c r="AG17" s="689"/>
      <c r="AH17" s="689"/>
      <c r="AI17" s="689"/>
      <c r="AJ17" s="689"/>
      <c r="AK17" s="689"/>
      <c r="AL17" s="690">
        <v>0.8</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137</v>
      </c>
      <c r="BH17" s="686"/>
      <c r="BI17" s="686"/>
      <c r="BJ17" s="686"/>
      <c r="BK17" s="686"/>
      <c r="BL17" s="686"/>
      <c r="BM17" s="686"/>
      <c r="BN17" s="687"/>
      <c r="BO17" s="688" t="s">
        <v>137</v>
      </c>
      <c r="BP17" s="688"/>
      <c r="BQ17" s="688"/>
      <c r="BR17" s="688"/>
      <c r="BS17" s="694" t="s">
        <v>137</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4029838</v>
      </c>
      <c r="CS17" s="686"/>
      <c r="CT17" s="686"/>
      <c r="CU17" s="686"/>
      <c r="CV17" s="686"/>
      <c r="CW17" s="686"/>
      <c r="CX17" s="686"/>
      <c r="CY17" s="687"/>
      <c r="CZ17" s="688">
        <v>8</v>
      </c>
      <c r="DA17" s="688"/>
      <c r="DB17" s="688"/>
      <c r="DC17" s="688"/>
      <c r="DD17" s="694" t="s">
        <v>137</v>
      </c>
      <c r="DE17" s="686"/>
      <c r="DF17" s="686"/>
      <c r="DG17" s="686"/>
      <c r="DH17" s="686"/>
      <c r="DI17" s="686"/>
      <c r="DJ17" s="686"/>
      <c r="DK17" s="686"/>
      <c r="DL17" s="686"/>
      <c r="DM17" s="686"/>
      <c r="DN17" s="686"/>
      <c r="DO17" s="686"/>
      <c r="DP17" s="687"/>
      <c r="DQ17" s="694">
        <v>4015315</v>
      </c>
      <c r="DR17" s="686"/>
      <c r="DS17" s="686"/>
      <c r="DT17" s="686"/>
      <c r="DU17" s="686"/>
      <c r="DV17" s="686"/>
      <c r="DW17" s="686"/>
      <c r="DX17" s="686"/>
      <c r="DY17" s="686"/>
      <c r="DZ17" s="686"/>
      <c r="EA17" s="686"/>
      <c r="EB17" s="686"/>
      <c r="EC17" s="695"/>
    </row>
    <row r="18" spans="2:133" ht="11.25" customHeight="1" x14ac:dyDescent="0.2">
      <c r="B18" s="682" t="s">
        <v>267</v>
      </c>
      <c r="C18" s="683"/>
      <c r="D18" s="683"/>
      <c r="E18" s="683"/>
      <c r="F18" s="683"/>
      <c r="G18" s="683"/>
      <c r="H18" s="683"/>
      <c r="I18" s="683"/>
      <c r="J18" s="683"/>
      <c r="K18" s="683"/>
      <c r="L18" s="683"/>
      <c r="M18" s="683"/>
      <c r="N18" s="683"/>
      <c r="O18" s="683"/>
      <c r="P18" s="683"/>
      <c r="Q18" s="684"/>
      <c r="R18" s="685">
        <v>110605</v>
      </c>
      <c r="S18" s="686"/>
      <c r="T18" s="686"/>
      <c r="U18" s="686"/>
      <c r="V18" s="686"/>
      <c r="W18" s="686"/>
      <c r="X18" s="686"/>
      <c r="Y18" s="687"/>
      <c r="Z18" s="688">
        <v>0.2</v>
      </c>
      <c r="AA18" s="688"/>
      <c r="AB18" s="688"/>
      <c r="AC18" s="688"/>
      <c r="AD18" s="689">
        <v>110605</v>
      </c>
      <c r="AE18" s="689"/>
      <c r="AF18" s="689"/>
      <c r="AG18" s="689"/>
      <c r="AH18" s="689"/>
      <c r="AI18" s="689"/>
      <c r="AJ18" s="689"/>
      <c r="AK18" s="689"/>
      <c r="AL18" s="690">
        <v>0.5</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137</v>
      </c>
      <c r="BH18" s="686"/>
      <c r="BI18" s="686"/>
      <c r="BJ18" s="686"/>
      <c r="BK18" s="686"/>
      <c r="BL18" s="686"/>
      <c r="BM18" s="686"/>
      <c r="BN18" s="687"/>
      <c r="BO18" s="688" t="s">
        <v>137</v>
      </c>
      <c r="BP18" s="688"/>
      <c r="BQ18" s="688"/>
      <c r="BR18" s="688"/>
      <c r="BS18" s="694" t="s">
        <v>137</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137</v>
      </c>
      <c r="CS18" s="686"/>
      <c r="CT18" s="686"/>
      <c r="CU18" s="686"/>
      <c r="CV18" s="686"/>
      <c r="CW18" s="686"/>
      <c r="CX18" s="686"/>
      <c r="CY18" s="687"/>
      <c r="CZ18" s="688" t="s">
        <v>137</v>
      </c>
      <c r="DA18" s="688"/>
      <c r="DB18" s="688"/>
      <c r="DC18" s="688"/>
      <c r="DD18" s="694" t="s">
        <v>137</v>
      </c>
      <c r="DE18" s="686"/>
      <c r="DF18" s="686"/>
      <c r="DG18" s="686"/>
      <c r="DH18" s="686"/>
      <c r="DI18" s="686"/>
      <c r="DJ18" s="686"/>
      <c r="DK18" s="686"/>
      <c r="DL18" s="686"/>
      <c r="DM18" s="686"/>
      <c r="DN18" s="686"/>
      <c r="DO18" s="686"/>
      <c r="DP18" s="687"/>
      <c r="DQ18" s="694" t="s">
        <v>137</v>
      </c>
      <c r="DR18" s="686"/>
      <c r="DS18" s="686"/>
      <c r="DT18" s="686"/>
      <c r="DU18" s="686"/>
      <c r="DV18" s="686"/>
      <c r="DW18" s="686"/>
      <c r="DX18" s="686"/>
      <c r="DY18" s="686"/>
      <c r="DZ18" s="686"/>
      <c r="EA18" s="686"/>
      <c r="EB18" s="686"/>
      <c r="EC18" s="695"/>
    </row>
    <row r="19" spans="2:133" ht="11.25" customHeight="1" x14ac:dyDescent="0.2">
      <c r="B19" s="682" t="s">
        <v>270</v>
      </c>
      <c r="C19" s="683"/>
      <c r="D19" s="683"/>
      <c r="E19" s="683"/>
      <c r="F19" s="683"/>
      <c r="G19" s="683"/>
      <c r="H19" s="683"/>
      <c r="I19" s="683"/>
      <c r="J19" s="683"/>
      <c r="K19" s="683"/>
      <c r="L19" s="683"/>
      <c r="M19" s="683"/>
      <c r="N19" s="683"/>
      <c r="O19" s="683"/>
      <c r="P19" s="683"/>
      <c r="Q19" s="684"/>
      <c r="R19" s="685">
        <v>80179</v>
      </c>
      <c r="S19" s="686"/>
      <c r="T19" s="686"/>
      <c r="U19" s="686"/>
      <c r="V19" s="686"/>
      <c r="W19" s="686"/>
      <c r="X19" s="686"/>
      <c r="Y19" s="687"/>
      <c r="Z19" s="688">
        <v>0.2</v>
      </c>
      <c r="AA19" s="688"/>
      <c r="AB19" s="688"/>
      <c r="AC19" s="688"/>
      <c r="AD19" s="689">
        <v>80179</v>
      </c>
      <c r="AE19" s="689"/>
      <c r="AF19" s="689"/>
      <c r="AG19" s="689"/>
      <c r="AH19" s="689"/>
      <c r="AI19" s="689"/>
      <c r="AJ19" s="689"/>
      <c r="AK19" s="689"/>
      <c r="AL19" s="690">
        <v>0.3</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7705</v>
      </c>
      <c r="BH19" s="686"/>
      <c r="BI19" s="686"/>
      <c r="BJ19" s="686"/>
      <c r="BK19" s="686"/>
      <c r="BL19" s="686"/>
      <c r="BM19" s="686"/>
      <c r="BN19" s="687"/>
      <c r="BO19" s="688">
        <v>0.1</v>
      </c>
      <c r="BP19" s="688"/>
      <c r="BQ19" s="688"/>
      <c r="BR19" s="688"/>
      <c r="BS19" s="694" t="s">
        <v>243</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137</v>
      </c>
      <c r="CS19" s="686"/>
      <c r="CT19" s="686"/>
      <c r="CU19" s="686"/>
      <c r="CV19" s="686"/>
      <c r="CW19" s="686"/>
      <c r="CX19" s="686"/>
      <c r="CY19" s="687"/>
      <c r="CZ19" s="688" t="s">
        <v>137</v>
      </c>
      <c r="DA19" s="688"/>
      <c r="DB19" s="688"/>
      <c r="DC19" s="688"/>
      <c r="DD19" s="694" t="s">
        <v>137</v>
      </c>
      <c r="DE19" s="686"/>
      <c r="DF19" s="686"/>
      <c r="DG19" s="686"/>
      <c r="DH19" s="686"/>
      <c r="DI19" s="686"/>
      <c r="DJ19" s="686"/>
      <c r="DK19" s="686"/>
      <c r="DL19" s="686"/>
      <c r="DM19" s="686"/>
      <c r="DN19" s="686"/>
      <c r="DO19" s="686"/>
      <c r="DP19" s="687"/>
      <c r="DQ19" s="694" t="s">
        <v>137</v>
      </c>
      <c r="DR19" s="686"/>
      <c r="DS19" s="686"/>
      <c r="DT19" s="686"/>
      <c r="DU19" s="686"/>
      <c r="DV19" s="686"/>
      <c r="DW19" s="686"/>
      <c r="DX19" s="686"/>
      <c r="DY19" s="686"/>
      <c r="DZ19" s="686"/>
      <c r="EA19" s="686"/>
      <c r="EB19" s="686"/>
      <c r="EC19" s="695"/>
    </row>
    <row r="20" spans="2:133" ht="11.25" customHeight="1" x14ac:dyDescent="0.2">
      <c r="B20" s="682" t="s">
        <v>273</v>
      </c>
      <c r="C20" s="683"/>
      <c r="D20" s="683"/>
      <c r="E20" s="683"/>
      <c r="F20" s="683"/>
      <c r="G20" s="683"/>
      <c r="H20" s="683"/>
      <c r="I20" s="683"/>
      <c r="J20" s="683"/>
      <c r="K20" s="683"/>
      <c r="L20" s="683"/>
      <c r="M20" s="683"/>
      <c r="N20" s="683"/>
      <c r="O20" s="683"/>
      <c r="P20" s="683"/>
      <c r="Q20" s="684"/>
      <c r="R20" s="685">
        <v>21686</v>
      </c>
      <c r="S20" s="686"/>
      <c r="T20" s="686"/>
      <c r="U20" s="686"/>
      <c r="V20" s="686"/>
      <c r="W20" s="686"/>
      <c r="X20" s="686"/>
      <c r="Y20" s="687"/>
      <c r="Z20" s="688">
        <v>0</v>
      </c>
      <c r="AA20" s="688"/>
      <c r="AB20" s="688"/>
      <c r="AC20" s="688"/>
      <c r="AD20" s="689">
        <v>21686</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7705</v>
      </c>
      <c r="BH20" s="686"/>
      <c r="BI20" s="686"/>
      <c r="BJ20" s="686"/>
      <c r="BK20" s="686"/>
      <c r="BL20" s="686"/>
      <c r="BM20" s="686"/>
      <c r="BN20" s="687"/>
      <c r="BO20" s="688">
        <v>0.1</v>
      </c>
      <c r="BP20" s="688"/>
      <c r="BQ20" s="688"/>
      <c r="BR20" s="688"/>
      <c r="BS20" s="694" t="s">
        <v>137</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50652037</v>
      </c>
      <c r="CS20" s="686"/>
      <c r="CT20" s="686"/>
      <c r="CU20" s="686"/>
      <c r="CV20" s="686"/>
      <c r="CW20" s="686"/>
      <c r="CX20" s="686"/>
      <c r="CY20" s="687"/>
      <c r="CZ20" s="688">
        <v>100</v>
      </c>
      <c r="DA20" s="688"/>
      <c r="DB20" s="688"/>
      <c r="DC20" s="688"/>
      <c r="DD20" s="694">
        <v>5755347</v>
      </c>
      <c r="DE20" s="686"/>
      <c r="DF20" s="686"/>
      <c r="DG20" s="686"/>
      <c r="DH20" s="686"/>
      <c r="DI20" s="686"/>
      <c r="DJ20" s="686"/>
      <c r="DK20" s="686"/>
      <c r="DL20" s="686"/>
      <c r="DM20" s="686"/>
      <c r="DN20" s="686"/>
      <c r="DO20" s="686"/>
      <c r="DP20" s="687"/>
      <c r="DQ20" s="694">
        <v>28484825</v>
      </c>
      <c r="DR20" s="686"/>
      <c r="DS20" s="686"/>
      <c r="DT20" s="686"/>
      <c r="DU20" s="686"/>
      <c r="DV20" s="686"/>
      <c r="DW20" s="686"/>
      <c r="DX20" s="686"/>
      <c r="DY20" s="686"/>
      <c r="DZ20" s="686"/>
      <c r="EA20" s="686"/>
      <c r="EB20" s="686"/>
      <c r="EC20" s="695"/>
    </row>
    <row r="21" spans="2:133" ht="11.25" customHeight="1" x14ac:dyDescent="0.2">
      <c r="B21" s="682" t="s">
        <v>276</v>
      </c>
      <c r="C21" s="683"/>
      <c r="D21" s="683"/>
      <c r="E21" s="683"/>
      <c r="F21" s="683"/>
      <c r="G21" s="683"/>
      <c r="H21" s="683"/>
      <c r="I21" s="683"/>
      <c r="J21" s="683"/>
      <c r="K21" s="683"/>
      <c r="L21" s="683"/>
      <c r="M21" s="683"/>
      <c r="N21" s="683"/>
      <c r="O21" s="683"/>
      <c r="P21" s="683"/>
      <c r="Q21" s="684"/>
      <c r="R21" s="685">
        <v>8740</v>
      </c>
      <c r="S21" s="686"/>
      <c r="T21" s="686"/>
      <c r="U21" s="686"/>
      <c r="V21" s="686"/>
      <c r="W21" s="686"/>
      <c r="X21" s="686"/>
      <c r="Y21" s="687"/>
      <c r="Z21" s="688">
        <v>0</v>
      </c>
      <c r="AA21" s="688"/>
      <c r="AB21" s="688"/>
      <c r="AC21" s="688"/>
      <c r="AD21" s="689">
        <v>8740</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v>7705</v>
      </c>
      <c r="BH21" s="686"/>
      <c r="BI21" s="686"/>
      <c r="BJ21" s="686"/>
      <c r="BK21" s="686"/>
      <c r="BL21" s="686"/>
      <c r="BM21" s="686"/>
      <c r="BN21" s="687"/>
      <c r="BO21" s="688">
        <v>0.1</v>
      </c>
      <c r="BP21" s="688"/>
      <c r="BQ21" s="688"/>
      <c r="BR21" s="688"/>
      <c r="BS21" s="694" t="s">
        <v>243</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278</v>
      </c>
      <c r="C22" s="683"/>
      <c r="D22" s="683"/>
      <c r="E22" s="683"/>
      <c r="F22" s="683"/>
      <c r="G22" s="683"/>
      <c r="H22" s="683"/>
      <c r="I22" s="683"/>
      <c r="J22" s="683"/>
      <c r="K22" s="683"/>
      <c r="L22" s="683"/>
      <c r="M22" s="683"/>
      <c r="N22" s="683"/>
      <c r="O22" s="683"/>
      <c r="P22" s="683"/>
      <c r="Q22" s="684"/>
      <c r="R22" s="685">
        <v>7470151</v>
      </c>
      <c r="S22" s="686"/>
      <c r="T22" s="686"/>
      <c r="U22" s="686"/>
      <c r="V22" s="686"/>
      <c r="W22" s="686"/>
      <c r="X22" s="686"/>
      <c r="Y22" s="687"/>
      <c r="Z22" s="688">
        <v>14.2</v>
      </c>
      <c r="AA22" s="688"/>
      <c r="AB22" s="688"/>
      <c r="AC22" s="688"/>
      <c r="AD22" s="689">
        <v>6530221</v>
      </c>
      <c r="AE22" s="689"/>
      <c r="AF22" s="689"/>
      <c r="AG22" s="689"/>
      <c r="AH22" s="689"/>
      <c r="AI22" s="689"/>
      <c r="AJ22" s="689"/>
      <c r="AK22" s="689"/>
      <c r="AL22" s="690">
        <v>27.5</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243</v>
      </c>
      <c r="BH22" s="686"/>
      <c r="BI22" s="686"/>
      <c r="BJ22" s="686"/>
      <c r="BK22" s="686"/>
      <c r="BL22" s="686"/>
      <c r="BM22" s="686"/>
      <c r="BN22" s="687"/>
      <c r="BO22" s="688" t="s">
        <v>137</v>
      </c>
      <c r="BP22" s="688"/>
      <c r="BQ22" s="688"/>
      <c r="BR22" s="688"/>
      <c r="BS22" s="694" t="s">
        <v>137</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281</v>
      </c>
      <c r="C23" s="683"/>
      <c r="D23" s="683"/>
      <c r="E23" s="683"/>
      <c r="F23" s="683"/>
      <c r="G23" s="683"/>
      <c r="H23" s="683"/>
      <c r="I23" s="683"/>
      <c r="J23" s="683"/>
      <c r="K23" s="683"/>
      <c r="L23" s="683"/>
      <c r="M23" s="683"/>
      <c r="N23" s="683"/>
      <c r="O23" s="683"/>
      <c r="P23" s="683"/>
      <c r="Q23" s="684"/>
      <c r="R23" s="685">
        <v>6530221</v>
      </c>
      <c r="S23" s="686"/>
      <c r="T23" s="686"/>
      <c r="U23" s="686"/>
      <c r="V23" s="686"/>
      <c r="W23" s="686"/>
      <c r="X23" s="686"/>
      <c r="Y23" s="687"/>
      <c r="Z23" s="688">
        <v>12.4</v>
      </c>
      <c r="AA23" s="688"/>
      <c r="AB23" s="688"/>
      <c r="AC23" s="688"/>
      <c r="AD23" s="689">
        <v>6530221</v>
      </c>
      <c r="AE23" s="689"/>
      <c r="AF23" s="689"/>
      <c r="AG23" s="689"/>
      <c r="AH23" s="689"/>
      <c r="AI23" s="689"/>
      <c r="AJ23" s="689"/>
      <c r="AK23" s="689"/>
      <c r="AL23" s="690">
        <v>27.5</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t="s">
        <v>243</v>
      </c>
      <c r="BH23" s="686"/>
      <c r="BI23" s="686"/>
      <c r="BJ23" s="686"/>
      <c r="BK23" s="686"/>
      <c r="BL23" s="686"/>
      <c r="BM23" s="686"/>
      <c r="BN23" s="687"/>
      <c r="BO23" s="688" t="s">
        <v>243</v>
      </c>
      <c r="BP23" s="688"/>
      <c r="BQ23" s="688"/>
      <c r="BR23" s="688"/>
      <c r="BS23" s="694" t="s">
        <v>137</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x14ac:dyDescent="0.2">
      <c r="B24" s="682" t="s">
        <v>288</v>
      </c>
      <c r="C24" s="683"/>
      <c r="D24" s="683"/>
      <c r="E24" s="683"/>
      <c r="F24" s="683"/>
      <c r="G24" s="683"/>
      <c r="H24" s="683"/>
      <c r="I24" s="683"/>
      <c r="J24" s="683"/>
      <c r="K24" s="683"/>
      <c r="L24" s="683"/>
      <c r="M24" s="683"/>
      <c r="N24" s="683"/>
      <c r="O24" s="683"/>
      <c r="P24" s="683"/>
      <c r="Q24" s="684"/>
      <c r="R24" s="685">
        <v>939930</v>
      </c>
      <c r="S24" s="686"/>
      <c r="T24" s="686"/>
      <c r="U24" s="686"/>
      <c r="V24" s="686"/>
      <c r="W24" s="686"/>
      <c r="X24" s="686"/>
      <c r="Y24" s="687"/>
      <c r="Z24" s="688">
        <v>1.8</v>
      </c>
      <c r="AA24" s="688"/>
      <c r="AB24" s="688"/>
      <c r="AC24" s="688"/>
      <c r="AD24" s="689" t="s">
        <v>137</v>
      </c>
      <c r="AE24" s="689"/>
      <c r="AF24" s="689"/>
      <c r="AG24" s="689"/>
      <c r="AH24" s="689"/>
      <c r="AI24" s="689"/>
      <c r="AJ24" s="689"/>
      <c r="AK24" s="689"/>
      <c r="AL24" s="690" t="s">
        <v>137</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137</v>
      </c>
      <c r="BH24" s="686"/>
      <c r="BI24" s="686"/>
      <c r="BJ24" s="686"/>
      <c r="BK24" s="686"/>
      <c r="BL24" s="686"/>
      <c r="BM24" s="686"/>
      <c r="BN24" s="687"/>
      <c r="BO24" s="688" t="s">
        <v>137</v>
      </c>
      <c r="BP24" s="688"/>
      <c r="BQ24" s="688"/>
      <c r="BR24" s="688"/>
      <c r="BS24" s="694" t="s">
        <v>137</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17749904</v>
      </c>
      <c r="CS24" s="675"/>
      <c r="CT24" s="675"/>
      <c r="CU24" s="675"/>
      <c r="CV24" s="675"/>
      <c r="CW24" s="675"/>
      <c r="CX24" s="675"/>
      <c r="CY24" s="676"/>
      <c r="CZ24" s="679">
        <v>35</v>
      </c>
      <c r="DA24" s="680"/>
      <c r="DB24" s="680"/>
      <c r="DC24" s="699"/>
      <c r="DD24" s="724">
        <v>12625869</v>
      </c>
      <c r="DE24" s="675"/>
      <c r="DF24" s="675"/>
      <c r="DG24" s="675"/>
      <c r="DH24" s="675"/>
      <c r="DI24" s="675"/>
      <c r="DJ24" s="675"/>
      <c r="DK24" s="676"/>
      <c r="DL24" s="724">
        <v>12334118</v>
      </c>
      <c r="DM24" s="675"/>
      <c r="DN24" s="675"/>
      <c r="DO24" s="675"/>
      <c r="DP24" s="675"/>
      <c r="DQ24" s="675"/>
      <c r="DR24" s="675"/>
      <c r="DS24" s="675"/>
      <c r="DT24" s="675"/>
      <c r="DU24" s="675"/>
      <c r="DV24" s="676"/>
      <c r="DW24" s="679">
        <v>48.9</v>
      </c>
      <c r="DX24" s="680"/>
      <c r="DY24" s="680"/>
      <c r="DZ24" s="680"/>
      <c r="EA24" s="680"/>
      <c r="EB24" s="680"/>
      <c r="EC24" s="681"/>
    </row>
    <row r="25" spans="2:133" ht="11.25" customHeight="1" x14ac:dyDescent="0.2">
      <c r="B25" s="682" t="s">
        <v>291</v>
      </c>
      <c r="C25" s="683"/>
      <c r="D25" s="683"/>
      <c r="E25" s="683"/>
      <c r="F25" s="683"/>
      <c r="G25" s="683"/>
      <c r="H25" s="683"/>
      <c r="I25" s="683"/>
      <c r="J25" s="683"/>
      <c r="K25" s="683"/>
      <c r="L25" s="683"/>
      <c r="M25" s="683"/>
      <c r="N25" s="683"/>
      <c r="O25" s="683"/>
      <c r="P25" s="683"/>
      <c r="Q25" s="684"/>
      <c r="R25" s="685" t="s">
        <v>137</v>
      </c>
      <c r="S25" s="686"/>
      <c r="T25" s="686"/>
      <c r="U25" s="686"/>
      <c r="V25" s="686"/>
      <c r="W25" s="686"/>
      <c r="X25" s="686"/>
      <c r="Y25" s="687"/>
      <c r="Z25" s="688" t="s">
        <v>137</v>
      </c>
      <c r="AA25" s="688"/>
      <c r="AB25" s="688"/>
      <c r="AC25" s="688"/>
      <c r="AD25" s="689" t="s">
        <v>137</v>
      </c>
      <c r="AE25" s="689"/>
      <c r="AF25" s="689"/>
      <c r="AG25" s="689"/>
      <c r="AH25" s="689"/>
      <c r="AI25" s="689"/>
      <c r="AJ25" s="689"/>
      <c r="AK25" s="689"/>
      <c r="AL25" s="690" t="s">
        <v>137</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137</v>
      </c>
      <c r="BH25" s="686"/>
      <c r="BI25" s="686"/>
      <c r="BJ25" s="686"/>
      <c r="BK25" s="686"/>
      <c r="BL25" s="686"/>
      <c r="BM25" s="686"/>
      <c r="BN25" s="687"/>
      <c r="BO25" s="688" t="s">
        <v>137</v>
      </c>
      <c r="BP25" s="688"/>
      <c r="BQ25" s="688"/>
      <c r="BR25" s="688"/>
      <c r="BS25" s="694" t="s">
        <v>137</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7305690</v>
      </c>
      <c r="CS25" s="721"/>
      <c r="CT25" s="721"/>
      <c r="CU25" s="721"/>
      <c r="CV25" s="721"/>
      <c r="CW25" s="721"/>
      <c r="CX25" s="721"/>
      <c r="CY25" s="722"/>
      <c r="CZ25" s="690">
        <v>14.4</v>
      </c>
      <c r="DA25" s="719"/>
      <c r="DB25" s="719"/>
      <c r="DC25" s="723"/>
      <c r="DD25" s="694">
        <v>6746683</v>
      </c>
      <c r="DE25" s="721"/>
      <c r="DF25" s="721"/>
      <c r="DG25" s="721"/>
      <c r="DH25" s="721"/>
      <c r="DI25" s="721"/>
      <c r="DJ25" s="721"/>
      <c r="DK25" s="722"/>
      <c r="DL25" s="694">
        <v>6602692</v>
      </c>
      <c r="DM25" s="721"/>
      <c r="DN25" s="721"/>
      <c r="DO25" s="721"/>
      <c r="DP25" s="721"/>
      <c r="DQ25" s="721"/>
      <c r="DR25" s="721"/>
      <c r="DS25" s="721"/>
      <c r="DT25" s="721"/>
      <c r="DU25" s="721"/>
      <c r="DV25" s="722"/>
      <c r="DW25" s="690">
        <v>26.2</v>
      </c>
      <c r="DX25" s="719"/>
      <c r="DY25" s="719"/>
      <c r="DZ25" s="719"/>
      <c r="EA25" s="719"/>
      <c r="EB25" s="719"/>
      <c r="EC25" s="720"/>
    </row>
    <row r="26" spans="2:133" ht="11.25" customHeight="1" x14ac:dyDescent="0.2">
      <c r="B26" s="682" t="s">
        <v>294</v>
      </c>
      <c r="C26" s="683"/>
      <c r="D26" s="683"/>
      <c r="E26" s="683"/>
      <c r="F26" s="683"/>
      <c r="G26" s="683"/>
      <c r="H26" s="683"/>
      <c r="I26" s="683"/>
      <c r="J26" s="683"/>
      <c r="K26" s="683"/>
      <c r="L26" s="683"/>
      <c r="M26" s="683"/>
      <c r="N26" s="683"/>
      <c r="O26" s="683"/>
      <c r="P26" s="683"/>
      <c r="Q26" s="684"/>
      <c r="R26" s="685">
        <v>24610178</v>
      </c>
      <c r="S26" s="686"/>
      <c r="T26" s="686"/>
      <c r="U26" s="686"/>
      <c r="V26" s="686"/>
      <c r="W26" s="686"/>
      <c r="X26" s="686"/>
      <c r="Y26" s="687"/>
      <c r="Z26" s="688">
        <v>46.8</v>
      </c>
      <c r="AA26" s="688"/>
      <c r="AB26" s="688"/>
      <c r="AC26" s="688"/>
      <c r="AD26" s="689">
        <v>23670248</v>
      </c>
      <c r="AE26" s="689"/>
      <c r="AF26" s="689"/>
      <c r="AG26" s="689"/>
      <c r="AH26" s="689"/>
      <c r="AI26" s="689"/>
      <c r="AJ26" s="689"/>
      <c r="AK26" s="689"/>
      <c r="AL26" s="690">
        <v>99.8</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243</v>
      </c>
      <c r="BH26" s="686"/>
      <c r="BI26" s="686"/>
      <c r="BJ26" s="686"/>
      <c r="BK26" s="686"/>
      <c r="BL26" s="686"/>
      <c r="BM26" s="686"/>
      <c r="BN26" s="687"/>
      <c r="BO26" s="688" t="s">
        <v>137</v>
      </c>
      <c r="BP26" s="688"/>
      <c r="BQ26" s="688"/>
      <c r="BR26" s="688"/>
      <c r="BS26" s="694" t="s">
        <v>243</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4874035</v>
      </c>
      <c r="CS26" s="686"/>
      <c r="CT26" s="686"/>
      <c r="CU26" s="686"/>
      <c r="CV26" s="686"/>
      <c r="CW26" s="686"/>
      <c r="CX26" s="686"/>
      <c r="CY26" s="687"/>
      <c r="CZ26" s="690">
        <v>9.6</v>
      </c>
      <c r="DA26" s="719"/>
      <c r="DB26" s="719"/>
      <c r="DC26" s="723"/>
      <c r="DD26" s="694">
        <v>4461557</v>
      </c>
      <c r="DE26" s="686"/>
      <c r="DF26" s="686"/>
      <c r="DG26" s="686"/>
      <c r="DH26" s="686"/>
      <c r="DI26" s="686"/>
      <c r="DJ26" s="686"/>
      <c r="DK26" s="687"/>
      <c r="DL26" s="694" t="s">
        <v>243</v>
      </c>
      <c r="DM26" s="686"/>
      <c r="DN26" s="686"/>
      <c r="DO26" s="686"/>
      <c r="DP26" s="686"/>
      <c r="DQ26" s="686"/>
      <c r="DR26" s="686"/>
      <c r="DS26" s="686"/>
      <c r="DT26" s="686"/>
      <c r="DU26" s="686"/>
      <c r="DV26" s="687"/>
      <c r="DW26" s="690" t="s">
        <v>137</v>
      </c>
      <c r="DX26" s="719"/>
      <c r="DY26" s="719"/>
      <c r="DZ26" s="719"/>
      <c r="EA26" s="719"/>
      <c r="EB26" s="719"/>
      <c r="EC26" s="720"/>
    </row>
    <row r="27" spans="2:133" ht="11.25" customHeight="1" x14ac:dyDescent="0.2">
      <c r="B27" s="682" t="s">
        <v>297</v>
      </c>
      <c r="C27" s="683"/>
      <c r="D27" s="683"/>
      <c r="E27" s="683"/>
      <c r="F27" s="683"/>
      <c r="G27" s="683"/>
      <c r="H27" s="683"/>
      <c r="I27" s="683"/>
      <c r="J27" s="683"/>
      <c r="K27" s="683"/>
      <c r="L27" s="683"/>
      <c r="M27" s="683"/>
      <c r="N27" s="683"/>
      <c r="O27" s="683"/>
      <c r="P27" s="683"/>
      <c r="Q27" s="684"/>
      <c r="R27" s="685">
        <v>9504</v>
      </c>
      <c r="S27" s="686"/>
      <c r="T27" s="686"/>
      <c r="U27" s="686"/>
      <c r="V27" s="686"/>
      <c r="W27" s="686"/>
      <c r="X27" s="686"/>
      <c r="Y27" s="687"/>
      <c r="Z27" s="688">
        <v>0</v>
      </c>
      <c r="AA27" s="688"/>
      <c r="AB27" s="688"/>
      <c r="AC27" s="688"/>
      <c r="AD27" s="689">
        <v>9504</v>
      </c>
      <c r="AE27" s="689"/>
      <c r="AF27" s="689"/>
      <c r="AG27" s="689"/>
      <c r="AH27" s="689"/>
      <c r="AI27" s="689"/>
      <c r="AJ27" s="689"/>
      <c r="AK27" s="689"/>
      <c r="AL27" s="690">
        <v>0</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14001988</v>
      </c>
      <c r="BH27" s="686"/>
      <c r="BI27" s="686"/>
      <c r="BJ27" s="686"/>
      <c r="BK27" s="686"/>
      <c r="BL27" s="686"/>
      <c r="BM27" s="686"/>
      <c r="BN27" s="687"/>
      <c r="BO27" s="688">
        <v>100</v>
      </c>
      <c r="BP27" s="688"/>
      <c r="BQ27" s="688"/>
      <c r="BR27" s="688"/>
      <c r="BS27" s="694">
        <v>163167</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6414376</v>
      </c>
      <c r="CS27" s="721"/>
      <c r="CT27" s="721"/>
      <c r="CU27" s="721"/>
      <c r="CV27" s="721"/>
      <c r="CW27" s="721"/>
      <c r="CX27" s="721"/>
      <c r="CY27" s="722"/>
      <c r="CZ27" s="690">
        <v>12.7</v>
      </c>
      <c r="DA27" s="719"/>
      <c r="DB27" s="719"/>
      <c r="DC27" s="723"/>
      <c r="DD27" s="694">
        <v>1863871</v>
      </c>
      <c r="DE27" s="721"/>
      <c r="DF27" s="721"/>
      <c r="DG27" s="721"/>
      <c r="DH27" s="721"/>
      <c r="DI27" s="721"/>
      <c r="DJ27" s="721"/>
      <c r="DK27" s="722"/>
      <c r="DL27" s="694">
        <v>1716111</v>
      </c>
      <c r="DM27" s="721"/>
      <c r="DN27" s="721"/>
      <c r="DO27" s="721"/>
      <c r="DP27" s="721"/>
      <c r="DQ27" s="721"/>
      <c r="DR27" s="721"/>
      <c r="DS27" s="721"/>
      <c r="DT27" s="721"/>
      <c r="DU27" s="721"/>
      <c r="DV27" s="722"/>
      <c r="DW27" s="690">
        <v>6.8</v>
      </c>
      <c r="DX27" s="719"/>
      <c r="DY27" s="719"/>
      <c r="DZ27" s="719"/>
      <c r="EA27" s="719"/>
      <c r="EB27" s="719"/>
      <c r="EC27" s="720"/>
    </row>
    <row r="28" spans="2:133" ht="11.25" customHeight="1" x14ac:dyDescent="0.2">
      <c r="B28" s="682" t="s">
        <v>300</v>
      </c>
      <c r="C28" s="683"/>
      <c r="D28" s="683"/>
      <c r="E28" s="683"/>
      <c r="F28" s="683"/>
      <c r="G28" s="683"/>
      <c r="H28" s="683"/>
      <c r="I28" s="683"/>
      <c r="J28" s="683"/>
      <c r="K28" s="683"/>
      <c r="L28" s="683"/>
      <c r="M28" s="683"/>
      <c r="N28" s="683"/>
      <c r="O28" s="683"/>
      <c r="P28" s="683"/>
      <c r="Q28" s="684"/>
      <c r="R28" s="685">
        <v>349482</v>
      </c>
      <c r="S28" s="686"/>
      <c r="T28" s="686"/>
      <c r="U28" s="686"/>
      <c r="V28" s="686"/>
      <c r="W28" s="686"/>
      <c r="X28" s="686"/>
      <c r="Y28" s="687"/>
      <c r="Z28" s="688">
        <v>0.7</v>
      </c>
      <c r="AA28" s="688"/>
      <c r="AB28" s="688"/>
      <c r="AC28" s="688"/>
      <c r="AD28" s="689" t="s">
        <v>137</v>
      </c>
      <c r="AE28" s="689"/>
      <c r="AF28" s="689"/>
      <c r="AG28" s="689"/>
      <c r="AH28" s="689"/>
      <c r="AI28" s="689"/>
      <c r="AJ28" s="689"/>
      <c r="AK28" s="689"/>
      <c r="AL28" s="690" t="s">
        <v>137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4029838</v>
      </c>
      <c r="CS28" s="686"/>
      <c r="CT28" s="686"/>
      <c r="CU28" s="686"/>
      <c r="CV28" s="686"/>
      <c r="CW28" s="686"/>
      <c r="CX28" s="686"/>
      <c r="CY28" s="687"/>
      <c r="CZ28" s="690">
        <v>8</v>
      </c>
      <c r="DA28" s="719"/>
      <c r="DB28" s="719"/>
      <c r="DC28" s="723"/>
      <c r="DD28" s="694">
        <v>4015315</v>
      </c>
      <c r="DE28" s="686"/>
      <c r="DF28" s="686"/>
      <c r="DG28" s="686"/>
      <c r="DH28" s="686"/>
      <c r="DI28" s="686"/>
      <c r="DJ28" s="686"/>
      <c r="DK28" s="687"/>
      <c r="DL28" s="694">
        <v>4015315</v>
      </c>
      <c r="DM28" s="686"/>
      <c r="DN28" s="686"/>
      <c r="DO28" s="686"/>
      <c r="DP28" s="686"/>
      <c r="DQ28" s="686"/>
      <c r="DR28" s="686"/>
      <c r="DS28" s="686"/>
      <c r="DT28" s="686"/>
      <c r="DU28" s="686"/>
      <c r="DV28" s="687"/>
      <c r="DW28" s="690">
        <v>15.9</v>
      </c>
      <c r="DX28" s="719"/>
      <c r="DY28" s="719"/>
      <c r="DZ28" s="719"/>
      <c r="EA28" s="719"/>
      <c r="EB28" s="719"/>
      <c r="EC28" s="720"/>
    </row>
    <row r="29" spans="2:133" ht="11.25" customHeight="1" x14ac:dyDescent="0.2">
      <c r="B29" s="682" t="s">
        <v>302</v>
      </c>
      <c r="C29" s="683"/>
      <c r="D29" s="683"/>
      <c r="E29" s="683"/>
      <c r="F29" s="683"/>
      <c r="G29" s="683"/>
      <c r="H29" s="683"/>
      <c r="I29" s="683"/>
      <c r="J29" s="683"/>
      <c r="K29" s="683"/>
      <c r="L29" s="683"/>
      <c r="M29" s="683"/>
      <c r="N29" s="683"/>
      <c r="O29" s="683"/>
      <c r="P29" s="683"/>
      <c r="Q29" s="684"/>
      <c r="R29" s="685">
        <v>369428</v>
      </c>
      <c r="S29" s="686"/>
      <c r="T29" s="686"/>
      <c r="U29" s="686"/>
      <c r="V29" s="686"/>
      <c r="W29" s="686"/>
      <c r="X29" s="686"/>
      <c r="Y29" s="687"/>
      <c r="Z29" s="688">
        <v>0.7</v>
      </c>
      <c r="AA29" s="688"/>
      <c r="AB29" s="688"/>
      <c r="AC29" s="688"/>
      <c r="AD29" s="689">
        <v>42219</v>
      </c>
      <c r="AE29" s="689"/>
      <c r="AF29" s="689"/>
      <c r="AG29" s="689"/>
      <c r="AH29" s="689"/>
      <c r="AI29" s="689"/>
      <c r="AJ29" s="689"/>
      <c r="AK29" s="689"/>
      <c r="AL29" s="690">
        <v>0.2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69</v>
      </c>
      <c r="CG29" s="701"/>
      <c r="CH29" s="701"/>
      <c r="CI29" s="701"/>
      <c r="CJ29" s="701"/>
      <c r="CK29" s="701"/>
      <c r="CL29" s="701"/>
      <c r="CM29" s="701"/>
      <c r="CN29" s="701"/>
      <c r="CO29" s="701"/>
      <c r="CP29" s="701"/>
      <c r="CQ29" s="702"/>
      <c r="CR29" s="685">
        <v>4029483</v>
      </c>
      <c r="CS29" s="721"/>
      <c r="CT29" s="721"/>
      <c r="CU29" s="721"/>
      <c r="CV29" s="721"/>
      <c r="CW29" s="721"/>
      <c r="CX29" s="721"/>
      <c r="CY29" s="722"/>
      <c r="CZ29" s="690">
        <v>8</v>
      </c>
      <c r="DA29" s="719"/>
      <c r="DB29" s="719"/>
      <c r="DC29" s="723"/>
      <c r="DD29" s="694">
        <v>4014960</v>
      </c>
      <c r="DE29" s="721"/>
      <c r="DF29" s="721"/>
      <c r="DG29" s="721"/>
      <c r="DH29" s="721"/>
      <c r="DI29" s="721"/>
      <c r="DJ29" s="721"/>
      <c r="DK29" s="722"/>
      <c r="DL29" s="694">
        <v>4014960</v>
      </c>
      <c r="DM29" s="721"/>
      <c r="DN29" s="721"/>
      <c r="DO29" s="721"/>
      <c r="DP29" s="721"/>
      <c r="DQ29" s="721"/>
      <c r="DR29" s="721"/>
      <c r="DS29" s="721"/>
      <c r="DT29" s="721"/>
      <c r="DU29" s="721"/>
      <c r="DV29" s="722"/>
      <c r="DW29" s="690">
        <v>15.9</v>
      </c>
      <c r="DX29" s="719"/>
      <c r="DY29" s="719"/>
      <c r="DZ29" s="719"/>
      <c r="EA29" s="719"/>
      <c r="EB29" s="719"/>
      <c r="EC29" s="720"/>
    </row>
    <row r="30" spans="2:133" ht="11.25" customHeight="1" x14ac:dyDescent="0.2">
      <c r="B30" s="682" t="s">
        <v>304</v>
      </c>
      <c r="C30" s="683"/>
      <c r="D30" s="683"/>
      <c r="E30" s="683"/>
      <c r="F30" s="683"/>
      <c r="G30" s="683"/>
      <c r="H30" s="683"/>
      <c r="I30" s="683"/>
      <c r="J30" s="683"/>
      <c r="K30" s="683"/>
      <c r="L30" s="683"/>
      <c r="M30" s="683"/>
      <c r="N30" s="683"/>
      <c r="O30" s="683"/>
      <c r="P30" s="683"/>
      <c r="Q30" s="684"/>
      <c r="R30" s="685">
        <v>111162</v>
      </c>
      <c r="S30" s="686"/>
      <c r="T30" s="686"/>
      <c r="U30" s="686"/>
      <c r="V30" s="686"/>
      <c r="W30" s="686"/>
      <c r="X30" s="686"/>
      <c r="Y30" s="687"/>
      <c r="Z30" s="688">
        <v>0.2</v>
      </c>
      <c r="AA30" s="688"/>
      <c r="AB30" s="688"/>
      <c r="AC30" s="688"/>
      <c r="AD30" s="689" t="s">
        <v>243</v>
      </c>
      <c r="AE30" s="689"/>
      <c r="AF30" s="689"/>
      <c r="AG30" s="689"/>
      <c r="AH30" s="689"/>
      <c r="AI30" s="689"/>
      <c r="AJ30" s="689"/>
      <c r="AK30" s="689"/>
      <c r="AL30" s="690" t="s">
        <v>243</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305</v>
      </c>
      <c r="BH30" s="738"/>
      <c r="BI30" s="738"/>
      <c r="BJ30" s="738"/>
      <c r="BK30" s="738"/>
      <c r="BL30" s="738"/>
      <c r="BM30" s="738"/>
      <c r="BN30" s="738"/>
      <c r="BO30" s="738"/>
      <c r="BP30" s="738"/>
      <c r="BQ30" s="739"/>
      <c r="BR30" s="664" t="s">
        <v>306</v>
      </c>
      <c r="BS30" s="738"/>
      <c r="BT30" s="738"/>
      <c r="BU30" s="738"/>
      <c r="BV30" s="738"/>
      <c r="BW30" s="738"/>
      <c r="BX30" s="738"/>
      <c r="BY30" s="738"/>
      <c r="BZ30" s="738"/>
      <c r="CA30" s="738"/>
      <c r="CB30" s="739"/>
      <c r="CD30" s="727"/>
      <c r="CE30" s="728"/>
      <c r="CF30" s="700" t="s">
        <v>307</v>
      </c>
      <c r="CG30" s="701"/>
      <c r="CH30" s="701"/>
      <c r="CI30" s="701"/>
      <c r="CJ30" s="701"/>
      <c r="CK30" s="701"/>
      <c r="CL30" s="701"/>
      <c r="CM30" s="701"/>
      <c r="CN30" s="701"/>
      <c r="CO30" s="701"/>
      <c r="CP30" s="701"/>
      <c r="CQ30" s="702"/>
      <c r="CR30" s="685">
        <v>3827628</v>
      </c>
      <c r="CS30" s="686"/>
      <c r="CT30" s="686"/>
      <c r="CU30" s="686"/>
      <c r="CV30" s="686"/>
      <c r="CW30" s="686"/>
      <c r="CX30" s="686"/>
      <c r="CY30" s="687"/>
      <c r="CZ30" s="690">
        <v>7.6</v>
      </c>
      <c r="DA30" s="719"/>
      <c r="DB30" s="719"/>
      <c r="DC30" s="723"/>
      <c r="DD30" s="694">
        <v>3813107</v>
      </c>
      <c r="DE30" s="686"/>
      <c r="DF30" s="686"/>
      <c r="DG30" s="686"/>
      <c r="DH30" s="686"/>
      <c r="DI30" s="686"/>
      <c r="DJ30" s="686"/>
      <c r="DK30" s="687"/>
      <c r="DL30" s="694">
        <v>3813107</v>
      </c>
      <c r="DM30" s="686"/>
      <c r="DN30" s="686"/>
      <c r="DO30" s="686"/>
      <c r="DP30" s="686"/>
      <c r="DQ30" s="686"/>
      <c r="DR30" s="686"/>
      <c r="DS30" s="686"/>
      <c r="DT30" s="686"/>
      <c r="DU30" s="686"/>
      <c r="DV30" s="687"/>
      <c r="DW30" s="690">
        <v>15.1</v>
      </c>
      <c r="DX30" s="719"/>
      <c r="DY30" s="719"/>
      <c r="DZ30" s="719"/>
      <c r="EA30" s="719"/>
      <c r="EB30" s="719"/>
      <c r="EC30" s="720"/>
    </row>
    <row r="31" spans="2:133" ht="11.25" customHeight="1" x14ac:dyDescent="0.2">
      <c r="B31" s="682" t="s">
        <v>308</v>
      </c>
      <c r="C31" s="683"/>
      <c r="D31" s="683"/>
      <c r="E31" s="683"/>
      <c r="F31" s="683"/>
      <c r="G31" s="683"/>
      <c r="H31" s="683"/>
      <c r="I31" s="683"/>
      <c r="J31" s="683"/>
      <c r="K31" s="683"/>
      <c r="L31" s="683"/>
      <c r="M31" s="683"/>
      <c r="N31" s="683"/>
      <c r="O31" s="683"/>
      <c r="P31" s="683"/>
      <c r="Q31" s="684"/>
      <c r="R31" s="685">
        <v>15560537</v>
      </c>
      <c r="S31" s="686"/>
      <c r="T31" s="686"/>
      <c r="U31" s="686"/>
      <c r="V31" s="686"/>
      <c r="W31" s="686"/>
      <c r="X31" s="686"/>
      <c r="Y31" s="687"/>
      <c r="Z31" s="688">
        <v>29.6</v>
      </c>
      <c r="AA31" s="688"/>
      <c r="AB31" s="688"/>
      <c r="AC31" s="688"/>
      <c r="AD31" s="689" t="s">
        <v>137</v>
      </c>
      <c r="AE31" s="689"/>
      <c r="AF31" s="689"/>
      <c r="AG31" s="689"/>
      <c r="AH31" s="689"/>
      <c r="AI31" s="689"/>
      <c r="AJ31" s="689"/>
      <c r="AK31" s="689"/>
      <c r="AL31" s="690" t="s">
        <v>243</v>
      </c>
      <c r="AM31" s="691"/>
      <c r="AN31" s="691"/>
      <c r="AO31" s="692"/>
      <c r="AP31" s="742" t="s">
        <v>309</v>
      </c>
      <c r="AQ31" s="743"/>
      <c r="AR31" s="743"/>
      <c r="AS31" s="743"/>
      <c r="AT31" s="748" t="s">
        <v>310</v>
      </c>
      <c r="AU31" s="231"/>
      <c r="AV31" s="231"/>
      <c r="AW31" s="231"/>
      <c r="AX31" s="671" t="s">
        <v>185</v>
      </c>
      <c r="AY31" s="672"/>
      <c r="AZ31" s="672"/>
      <c r="BA31" s="672"/>
      <c r="BB31" s="672"/>
      <c r="BC31" s="672"/>
      <c r="BD31" s="672"/>
      <c r="BE31" s="672"/>
      <c r="BF31" s="673"/>
      <c r="BG31" s="753">
        <v>98.6</v>
      </c>
      <c r="BH31" s="740"/>
      <c r="BI31" s="740"/>
      <c r="BJ31" s="740"/>
      <c r="BK31" s="740"/>
      <c r="BL31" s="740"/>
      <c r="BM31" s="680">
        <v>95.7</v>
      </c>
      <c r="BN31" s="740"/>
      <c r="BO31" s="740"/>
      <c r="BP31" s="740"/>
      <c r="BQ31" s="741"/>
      <c r="BR31" s="753">
        <v>99.2</v>
      </c>
      <c r="BS31" s="740"/>
      <c r="BT31" s="740"/>
      <c r="BU31" s="740"/>
      <c r="BV31" s="740"/>
      <c r="BW31" s="740"/>
      <c r="BX31" s="680">
        <v>96.3</v>
      </c>
      <c r="BY31" s="740"/>
      <c r="BZ31" s="740"/>
      <c r="CA31" s="740"/>
      <c r="CB31" s="741"/>
      <c r="CD31" s="727"/>
      <c r="CE31" s="728"/>
      <c r="CF31" s="700" t="s">
        <v>311</v>
      </c>
      <c r="CG31" s="701"/>
      <c r="CH31" s="701"/>
      <c r="CI31" s="701"/>
      <c r="CJ31" s="701"/>
      <c r="CK31" s="701"/>
      <c r="CL31" s="701"/>
      <c r="CM31" s="701"/>
      <c r="CN31" s="701"/>
      <c r="CO31" s="701"/>
      <c r="CP31" s="701"/>
      <c r="CQ31" s="702"/>
      <c r="CR31" s="685">
        <v>201855</v>
      </c>
      <c r="CS31" s="721"/>
      <c r="CT31" s="721"/>
      <c r="CU31" s="721"/>
      <c r="CV31" s="721"/>
      <c r="CW31" s="721"/>
      <c r="CX31" s="721"/>
      <c r="CY31" s="722"/>
      <c r="CZ31" s="690">
        <v>0.4</v>
      </c>
      <c r="DA31" s="719"/>
      <c r="DB31" s="719"/>
      <c r="DC31" s="723"/>
      <c r="DD31" s="694">
        <v>201853</v>
      </c>
      <c r="DE31" s="721"/>
      <c r="DF31" s="721"/>
      <c r="DG31" s="721"/>
      <c r="DH31" s="721"/>
      <c r="DI31" s="721"/>
      <c r="DJ31" s="721"/>
      <c r="DK31" s="722"/>
      <c r="DL31" s="694">
        <v>201853</v>
      </c>
      <c r="DM31" s="721"/>
      <c r="DN31" s="721"/>
      <c r="DO31" s="721"/>
      <c r="DP31" s="721"/>
      <c r="DQ31" s="721"/>
      <c r="DR31" s="721"/>
      <c r="DS31" s="721"/>
      <c r="DT31" s="721"/>
      <c r="DU31" s="721"/>
      <c r="DV31" s="722"/>
      <c r="DW31" s="690">
        <v>0.8</v>
      </c>
      <c r="DX31" s="719"/>
      <c r="DY31" s="719"/>
      <c r="DZ31" s="719"/>
      <c r="EA31" s="719"/>
      <c r="EB31" s="719"/>
      <c r="EC31" s="720"/>
    </row>
    <row r="32" spans="2:133" ht="11.25" customHeight="1" x14ac:dyDescent="0.2">
      <c r="B32" s="731" t="s">
        <v>312</v>
      </c>
      <c r="C32" s="732"/>
      <c r="D32" s="732"/>
      <c r="E32" s="732"/>
      <c r="F32" s="732"/>
      <c r="G32" s="732"/>
      <c r="H32" s="732"/>
      <c r="I32" s="732"/>
      <c r="J32" s="732"/>
      <c r="K32" s="732"/>
      <c r="L32" s="732"/>
      <c r="M32" s="732"/>
      <c r="N32" s="732"/>
      <c r="O32" s="732"/>
      <c r="P32" s="732"/>
      <c r="Q32" s="733"/>
      <c r="R32" s="685" t="s">
        <v>137</v>
      </c>
      <c r="S32" s="686"/>
      <c r="T32" s="686"/>
      <c r="U32" s="686"/>
      <c r="V32" s="686"/>
      <c r="W32" s="686"/>
      <c r="X32" s="686"/>
      <c r="Y32" s="687"/>
      <c r="Z32" s="688" t="s">
        <v>137</v>
      </c>
      <c r="AA32" s="688"/>
      <c r="AB32" s="688"/>
      <c r="AC32" s="688"/>
      <c r="AD32" s="689" t="s">
        <v>137</v>
      </c>
      <c r="AE32" s="689"/>
      <c r="AF32" s="689"/>
      <c r="AG32" s="689"/>
      <c r="AH32" s="689"/>
      <c r="AI32" s="689"/>
      <c r="AJ32" s="689"/>
      <c r="AK32" s="689"/>
      <c r="AL32" s="690" t="s">
        <v>137</v>
      </c>
      <c r="AM32" s="691"/>
      <c r="AN32" s="691"/>
      <c r="AO32" s="692"/>
      <c r="AP32" s="744"/>
      <c r="AQ32" s="745"/>
      <c r="AR32" s="745"/>
      <c r="AS32" s="745"/>
      <c r="AT32" s="749"/>
      <c r="AU32" s="230" t="s">
        <v>313</v>
      </c>
      <c r="AV32" s="230"/>
      <c r="AW32" s="230"/>
      <c r="AX32" s="682" t="s">
        <v>314</v>
      </c>
      <c r="AY32" s="683"/>
      <c r="AZ32" s="683"/>
      <c r="BA32" s="683"/>
      <c r="BB32" s="683"/>
      <c r="BC32" s="683"/>
      <c r="BD32" s="683"/>
      <c r="BE32" s="683"/>
      <c r="BF32" s="684"/>
      <c r="BG32" s="754">
        <v>98.9</v>
      </c>
      <c r="BH32" s="721"/>
      <c r="BI32" s="721"/>
      <c r="BJ32" s="721"/>
      <c r="BK32" s="721"/>
      <c r="BL32" s="721"/>
      <c r="BM32" s="691">
        <v>95.8</v>
      </c>
      <c r="BN32" s="751"/>
      <c r="BO32" s="751"/>
      <c r="BP32" s="751"/>
      <c r="BQ32" s="752"/>
      <c r="BR32" s="754">
        <v>99.1</v>
      </c>
      <c r="BS32" s="721"/>
      <c r="BT32" s="721"/>
      <c r="BU32" s="721"/>
      <c r="BV32" s="721"/>
      <c r="BW32" s="721"/>
      <c r="BX32" s="691">
        <v>96.5</v>
      </c>
      <c r="BY32" s="751"/>
      <c r="BZ32" s="751"/>
      <c r="CA32" s="751"/>
      <c r="CB32" s="752"/>
      <c r="CD32" s="729"/>
      <c r="CE32" s="730"/>
      <c r="CF32" s="700" t="s">
        <v>315</v>
      </c>
      <c r="CG32" s="701"/>
      <c r="CH32" s="701"/>
      <c r="CI32" s="701"/>
      <c r="CJ32" s="701"/>
      <c r="CK32" s="701"/>
      <c r="CL32" s="701"/>
      <c r="CM32" s="701"/>
      <c r="CN32" s="701"/>
      <c r="CO32" s="701"/>
      <c r="CP32" s="701"/>
      <c r="CQ32" s="702"/>
      <c r="CR32" s="685">
        <v>355</v>
      </c>
      <c r="CS32" s="686"/>
      <c r="CT32" s="686"/>
      <c r="CU32" s="686"/>
      <c r="CV32" s="686"/>
      <c r="CW32" s="686"/>
      <c r="CX32" s="686"/>
      <c r="CY32" s="687"/>
      <c r="CZ32" s="690">
        <v>0</v>
      </c>
      <c r="DA32" s="719"/>
      <c r="DB32" s="719"/>
      <c r="DC32" s="723"/>
      <c r="DD32" s="694">
        <v>355</v>
      </c>
      <c r="DE32" s="686"/>
      <c r="DF32" s="686"/>
      <c r="DG32" s="686"/>
      <c r="DH32" s="686"/>
      <c r="DI32" s="686"/>
      <c r="DJ32" s="686"/>
      <c r="DK32" s="687"/>
      <c r="DL32" s="694">
        <v>355</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2">
      <c r="B33" s="682" t="s">
        <v>316</v>
      </c>
      <c r="C33" s="683"/>
      <c r="D33" s="683"/>
      <c r="E33" s="683"/>
      <c r="F33" s="683"/>
      <c r="G33" s="683"/>
      <c r="H33" s="683"/>
      <c r="I33" s="683"/>
      <c r="J33" s="683"/>
      <c r="K33" s="683"/>
      <c r="L33" s="683"/>
      <c r="M33" s="683"/>
      <c r="N33" s="683"/>
      <c r="O33" s="683"/>
      <c r="P33" s="683"/>
      <c r="Q33" s="684"/>
      <c r="R33" s="685">
        <v>2743936</v>
      </c>
      <c r="S33" s="686"/>
      <c r="T33" s="686"/>
      <c r="U33" s="686"/>
      <c r="V33" s="686"/>
      <c r="W33" s="686"/>
      <c r="X33" s="686"/>
      <c r="Y33" s="687"/>
      <c r="Z33" s="688">
        <v>5.2</v>
      </c>
      <c r="AA33" s="688"/>
      <c r="AB33" s="688"/>
      <c r="AC33" s="688"/>
      <c r="AD33" s="689" t="s">
        <v>137</v>
      </c>
      <c r="AE33" s="689"/>
      <c r="AF33" s="689"/>
      <c r="AG33" s="689"/>
      <c r="AH33" s="689"/>
      <c r="AI33" s="689"/>
      <c r="AJ33" s="689"/>
      <c r="AK33" s="689"/>
      <c r="AL33" s="690" t="s">
        <v>137</v>
      </c>
      <c r="AM33" s="691"/>
      <c r="AN33" s="691"/>
      <c r="AO33" s="692"/>
      <c r="AP33" s="746"/>
      <c r="AQ33" s="747"/>
      <c r="AR33" s="747"/>
      <c r="AS33" s="747"/>
      <c r="AT33" s="750"/>
      <c r="AU33" s="232"/>
      <c r="AV33" s="232"/>
      <c r="AW33" s="232"/>
      <c r="AX33" s="735" t="s">
        <v>317</v>
      </c>
      <c r="AY33" s="736"/>
      <c r="AZ33" s="736"/>
      <c r="BA33" s="736"/>
      <c r="BB33" s="736"/>
      <c r="BC33" s="736"/>
      <c r="BD33" s="736"/>
      <c r="BE33" s="736"/>
      <c r="BF33" s="737"/>
      <c r="BG33" s="755">
        <v>98.4</v>
      </c>
      <c r="BH33" s="756"/>
      <c r="BI33" s="756"/>
      <c r="BJ33" s="756"/>
      <c r="BK33" s="756"/>
      <c r="BL33" s="756"/>
      <c r="BM33" s="757">
        <v>95.3</v>
      </c>
      <c r="BN33" s="756"/>
      <c r="BO33" s="756"/>
      <c r="BP33" s="756"/>
      <c r="BQ33" s="758"/>
      <c r="BR33" s="755">
        <v>99.1</v>
      </c>
      <c r="BS33" s="756"/>
      <c r="BT33" s="756"/>
      <c r="BU33" s="756"/>
      <c r="BV33" s="756"/>
      <c r="BW33" s="756"/>
      <c r="BX33" s="757">
        <v>95.9</v>
      </c>
      <c r="BY33" s="756"/>
      <c r="BZ33" s="756"/>
      <c r="CA33" s="756"/>
      <c r="CB33" s="758"/>
      <c r="CD33" s="700" t="s">
        <v>318</v>
      </c>
      <c r="CE33" s="701"/>
      <c r="CF33" s="701"/>
      <c r="CG33" s="701"/>
      <c r="CH33" s="701"/>
      <c r="CI33" s="701"/>
      <c r="CJ33" s="701"/>
      <c r="CK33" s="701"/>
      <c r="CL33" s="701"/>
      <c r="CM33" s="701"/>
      <c r="CN33" s="701"/>
      <c r="CO33" s="701"/>
      <c r="CP33" s="701"/>
      <c r="CQ33" s="702"/>
      <c r="CR33" s="685">
        <v>27087298</v>
      </c>
      <c r="CS33" s="721"/>
      <c r="CT33" s="721"/>
      <c r="CU33" s="721"/>
      <c r="CV33" s="721"/>
      <c r="CW33" s="721"/>
      <c r="CX33" s="721"/>
      <c r="CY33" s="722"/>
      <c r="CZ33" s="690">
        <v>53.5</v>
      </c>
      <c r="DA33" s="719"/>
      <c r="DB33" s="719"/>
      <c r="DC33" s="723"/>
      <c r="DD33" s="694">
        <v>14742013</v>
      </c>
      <c r="DE33" s="721"/>
      <c r="DF33" s="721"/>
      <c r="DG33" s="721"/>
      <c r="DH33" s="721"/>
      <c r="DI33" s="721"/>
      <c r="DJ33" s="721"/>
      <c r="DK33" s="722"/>
      <c r="DL33" s="694">
        <v>10884723</v>
      </c>
      <c r="DM33" s="721"/>
      <c r="DN33" s="721"/>
      <c r="DO33" s="721"/>
      <c r="DP33" s="721"/>
      <c r="DQ33" s="721"/>
      <c r="DR33" s="721"/>
      <c r="DS33" s="721"/>
      <c r="DT33" s="721"/>
      <c r="DU33" s="721"/>
      <c r="DV33" s="722"/>
      <c r="DW33" s="690">
        <v>43.2</v>
      </c>
      <c r="DX33" s="719"/>
      <c r="DY33" s="719"/>
      <c r="DZ33" s="719"/>
      <c r="EA33" s="719"/>
      <c r="EB33" s="719"/>
      <c r="EC33" s="720"/>
    </row>
    <row r="34" spans="2:133" ht="11.25" customHeight="1" x14ac:dyDescent="0.2">
      <c r="B34" s="682" t="s">
        <v>319</v>
      </c>
      <c r="C34" s="683"/>
      <c r="D34" s="683"/>
      <c r="E34" s="683"/>
      <c r="F34" s="683"/>
      <c r="G34" s="683"/>
      <c r="H34" s="683"/>
      <c r="I34" s="683"/>
      <c r="J34" s="683"/>
      <c r="K34" s="683"/>
      <c r="L34" s="683"/>
      <c r="M34" s="683"/>
      <c r="N34" s="683"/>
      <c r="O34" s="683"/>
      <c r="P34" s="683"/>
      <c r="Q34" s="684"/>
      <c r="R34" s="685">
        <v>51206</v>
      </c>
      <c r="S34" s="686"/>
      <c r="T34" s="686"/>
      <c r="U34" s="686"/>
      <c r="V34" s="686"/>
      <c r="W34" s="686"/>
      <c r="X34" s="686"/>
      <c r="Y34" s="687"/>
      <c r="Z34" s="688">
        <v>0.1</v>
      </c>
      <c r="AA34" s="688"/>
      <c r="AB34" s="688"/>
      <c r="AC34" s="688"/>
      <c r="AD34" s="689" t="s">
        <v>137</v>
      </c>
      <c r="AE34" s="689"/>
      <c r="AF34" s="689"/>
      <c r="AG34" s="689"/>
      <c r="AH34" s="689"/>
      <c r="AI34" s="689"/>
      <c r="AJ34" s="689"/>
      <c r="AK34" s="689"/>
      <c r="AL34" s="690" t="s">
        <v>137</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320</v>
      </c>
      <c r="CE34" s="701"/>
      <c r="CF34" s="701"/>
      <c r="CG34" s="701"/>
      <c r="CH34" s="701"/>
      <c r="CI34" s="701"/>
      <c r="CJ34" s="701"/>
      <c r="CK34" s="701"/>
      <c r="CL34" s="701"/>
      <c r="CM34" s="701"/>
      <c r="CN34" s="701"/>
      <c r="CO34" s="701"/>
      <c r="CP34" s="701"/>
      <c r="CQ34" s="702"/>
      <c r="CR34" s="685">
        <v>6415228</v>
      </c>
      <c r="CS34" s="686"/>
      <c r="CT34" s="686"/>
      <c r="CU34" s="686"/>
      <c r="CV34" s="686"/>
      <c r="CW34" s="686"/>
      <c r="CX34" s="686"/>
      <c r="CY34" s="687"/>
      <c r="CZ34" s="690">
        <v>12.7</v>
      </c>
      <c r="DA34" s="719"/>
      <c r="DB34" s="719"/>
      <c r="DC34" s="723"/>
      <c r="DD34" s="694">
        <v>4475344</v>
      </c>
      <c r="DE34" s="686"/>
      <c r="DF34" s="686"/>
      <c r="DG34" s="686"/>
      <c r="DH34" s="686"/>
      <c r="DI34" s="686"/>
      <c r="DJ34" s="686"/>
      <c r="DK34" s="687"/>
      <c r="DL34" s="694">
        <v>3878188</v>
      </c>
      <c r="DM34" s="686"/>
      <c r="DN34" s="686"/>
      <c r="DO34" s="686"/>
      <c r="DP34" s="686"/>
      <c r="DQ34" s="686"/>
      <c r="DR34" s="686"/>
      <c r="DS34" s="686"/>
      <c r="DT34" s="686"/>
      <c r="DU34" s="686"/>
      <c r="DV34" s="687"/>
      <c r="DW34" s="690">
        <v>15.4</v>
      </c>
      <c r="DX34" s="719"/>
      <c r="DY34" s="719"/>
      <c r="DZ34" s="719"/>
      <c r="EA34" s="719"/>
      <c r="EB34" s="719"/>
      <c r="EC34" s="720"/>
    </row>
    <row r="35" spans="2:133" ht="11.25" customHeight="1" x14ac:dyDescent="0.2">
      <c r="B35" s="682" t="s">
        <v>321</v>
      </c>
      <c r="C35" s="683"/>
      <c r="D35" s="683"/>
      <c r="E35" s="683"/>
      <c r="F35" s="683"/>
      <c r="G35" s="683"/>
      <c r="H35" s="683"/>
      <c r="I35" s="683"/>
      <c r="J35" s="683"/>
      <c r="K35" s="683"/>
      <c r="L35" s="683"/>
      <c r="M35" s="683"/>
      <c r="N35" s="683"/>
      <c r="O35" s="683"/>
      <c r="P35" s="683"/>
      <c r="Q35" s="684"/>
      <c r="R35" s="685">
        <v>364305</v>
      </c>
      <c r="S35" s="686"/>
      <c r="T35" s="686"/>
      <c r="U35" s="686"/>
      <c r="V35" s="686"/>
      <c r="W35" s="686"/>
      <c r="X35" s="686"/>
      <c r="Y35" s="687"/>
      <c r="Z35" s="688">
        <v>0.7</v>
      </c>
      <c r="AA35" s="688"/>
      <c r="AB35" s="688"/>
      <c r="AC35" s="688"/>
      <c r="AD35" s="689" t="s">
        <v>243</v>
      </c>
      <c r="AE35" s="689"/>
      <c r="AF35" s="689"/>
      <c r="AG35" s="689"/>
      <c r="AH35" s="689"/>
      <c r="AI35" s="689"/>
      <c r="AJ35" s="689"/>
      <c r="AK35" s="689"/>
      <c r="AL35" s="690" t="s">
        <v>137</v>
      </c>
      <c r="AM35" s="691"/>
      <c r="AN35" s="691"/>
      <c r="AO35" s="692"/>
      <c r="AP35" s="235"/>
      <c r="AQ35" s="664" t="s">
        <v>322</v>
      </c>
      <c r="AR35" s="665"/>
      <c r="AS35" s="665"/>
      <c r="AT35" s="665"/>
      <c r="AU35" s="665"/>
      <c r="AV35" s="665"/>
      <c r="AW35" s="665"/>
      <c r="AX35" s="665"/>
      <c r="AY35" s="665"/>
      <c r="AZ35" s="665"/>
      <c r="BA35" s="665"/>
      <c r="BB35" s="665"/>
      <c r="BC35" s="665"/>
      <c r="BD35" s="665"/>
      <c r="BE35" s="665"/>
      <c r="BF35" s="666"/>
      <c r="BG35" s="664" t="s">
        <v>323</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324</v>
      </c>
      <c r="CE35" s="701"/>
      <c r="CF35" s="701"/>
      <c r="CG35" s="701"/>
      <c r="CH35" s="701"/>
      <c r="CI35" s="701"/>
      <c r="CJ35" s="701"/>
      <c r="CK35" s="701"/>
      <c r="CL35" s="701"/>
      <c r="CM35" s="701"/>
      <c r="CN35" s="701"/>
      <c r="CO35" s="701"/>
      <c r="CP35" s="701"/>
      <c r="CQ35" s="702"/>
      <c r="CR35" s="685">
        <v>315879</v>
      </c>
      <c r="CS35" s="721"/>
      <c r="CT35" s="721"/>
      <c r="CU35" s="721"/>
      <c r="CV35" s="721"/>
      <c r="CW35" s="721"/>
      <c r="CX35" s="721"/>
      <c r="CY35" s="722"/>
      <c r="CZ35" s="690">
        <v>0.6</v>
      </c>
      <c r="DA35" s="719"/>
      <c r="DB35" s="719"/>
      <c r="DC35" s="723"/>
      <c r="DD35" s="694">
        <v>298377</v>
      </c>
      <c r="DE35" s="721"/>
      <c r="DF35" s="721"/>
      <c r="DG35" s="721"/>
      <c r="DH35" s="721"/>
      <c r="DI35" s="721"/>
      <c r="DJ35" s="721"/>
      <c r="DK35" s="722"/>
      <c r="DL35" s="694">
        <v>298377</v>
      </c>
      <c r="DM35" s="721"/>
      <c r="DN35" s="721"/>
      <c r="DO35" s="721"/>
      <c r="DP35" s="721"/>
      <c r="DQ35" s="721"/>
      <c r="DR35" s="721"/>
      <c r="DS35" s="721"/>
      <c r="DT35" s="721"/>
      <c r="DU35" s="721"/>
      <c r="DV35" s="722"/>
      <c r="DW35" s="690">
        <v>1.2</v>
      </c>
      <c r="DX35" s="719"/>
      <c r="DY35" s="719"/>
      <c r="DZ35" s="719"/>
      <c r="EA35" s="719"/>
      <c r="EB35" s="719"/>
      <c r="EC35" s="720"/>
    </row>
    <row r="36" spans="2:133" ht="11.25" customHeight="1" x14ac:dyDescent="0.2">
      <c r="B36" s="682" t="s">
        <v>325</v>
      </c>
      <c r="C36" s="683"/>
      <c r="D36" s="683"/>
      <c r="E36" s="683"/>
      <c r="F36" s="683"/>
      <c r="G36" s="683"/>
      <c r="H36" s="683"/>
      <c r="I36" s="683"/>
      <c r="J36" s="683"/>
      <c r="K36" s="683"/>
      <c r="L36" s="683"/>
      <c r="M36" s="683"/>
      <c r="N36" s="683"/>
      <c r="O36" s="683"/>
      <c r="P36" s="683"/>
      <c r="Q36" s="684"/>
      <c r="R36" s="685">
        <v>1489889</v>
      </c>
      <c r="S36" s="686"/>
      <c r="T36" s="686"/>
      <c r="U36" s="686"/>
      <c r="V36" s="686"/>
      <c r="W36" s="686"/>
      <c r="X36" s="686"/>
      <c r="Y36" s="687"/>
      <c r="Z36" s="688">
        <v>2.8</v>
      </c>
      <c r="AA36" s="688"/>
      <c r="AB36" s="688"/>
      <c r="AC36" s="688"/>
      <c r="AD36" s="689" t="s">
        <v>243</v>
      </c>
      <c r="AE36" s="689"/>
      <c r="AF36" s="689"/>
      <c r="AG36" s="689"/>
      <c r="AH36" s="689"/>
      <c r="AI36" s="689"/>
      <c r="AJ36" s="689"/>
      <c r="AK36" s="689"/>
      <c r="AL36" s="690" t="s">
        <v>137</v>
      </c>
      <c r="AM36" s="691"/>
      <c r="AN36" s="691"/>
      <c r="AO36" s="692"/>
      <c r="AP36" s="235"/>
      <c r="AQ36" s="759" t="s">
        <v>326</v>
      </c>
      <c r="AR36" s="760"/>
      <c r="AS36" s="760"/>
      <c r="AT36" s="760"/>
      <c r="AU36" s="760"/>
      <c r="AV36" s="760"/>
      <c r="AW36" s="760"/>
      <c r="AX36" s="760"/>
      <c r="AY36" s="761"/>
      <c r="AZ36" s="674">
        <v>4968532</v>
      </c>
      <c r="BA36" s="675"/>
      <c r="BB36" s="675"/>
      <c r="BC36" s="675"/>
      <c r="BD36" s="675"/>
      <c r="BE36" s="675"/>
      <c r="BF36" s="762"/>
      <c r="BG36" s="696" t="s">
        <v>327</v>
      </c>
      <c r="BH36" s="697"/>
      <c r="BI36" s="697"/>
      <c r="BJ36" s="697"/>
      <c r="BK36" s="697"/>
      <c r="BL36" s="697"/>
      <c r="BM36" s="697"/>
      <c r="BN36" s="697"/>
      <c r="BO36" s="697"/>
      <c r="BP36" s="697"/>
      <c r="BQ36" s="697"/>
      <c r="BR36" s="697"/>
      <c r="BS36" s="697"/>
      <c r="BT36" s="697"/>
      <c r="BU36" s="698"/>
      <c r="BV36" s="674">
        <v>65355</v>
      </c>
      <c r="BW36" s="675"/>
      <c r="BX36" s="675"/>
      <c r="BY36" s="675"/>
      <c r="BZ36" s="675"/>
      <c r="CA36" s="675"/>
      <c r="CB36" s="762"/>
      <c r="CD36" s="700" t="s">
        <v>328</v>
      </c>
      <c r="CE36" s="701"/>
      <c r="CF36" s="701"/>
      <c r="CG36" s="701"/>
      <c r="CH36" s="701"/>
      <c r="CI36" s="701"/>
      <c r="CJ36" s="701"/>
      <c r="CK36" s="701"/>
      <c r="CL36" s="701"/>
      <c r="CM36" s="701"/>
      <c r="CN36" s="701"/>
      <c r="CO36" s="701"/>
      <c r="CP36" s="701"/>
      <c r="CQ36" s="702"/>
      <c r="CR36" s="685">
        <v>15606878</v>
      </c>
      <c r="CS36" s="686"/>
      <c r="CT36" s="686"/>
      <c r="CU36" s="686"/>
      <c r="CV36" s="686"/>
      <c r="CW36" s="686"/>
      <c r="CX36" s="686"/>
      <c r="CY36" s="687"/>
      <c r="CZ36" s="690">
        <v>30.8</v>
      </c>
      <c r="DA36" s="719"/>
      <c r="DB36" s="719"/>
      <c r="DC36" s="723"/>
      <c r="DD36" s="694">
        <v>5708552</v>
      </c>
      <c r="DE36" s="686"/>
      <c r="DF36" s="686"/>
      <c r="DG36" s="686"/>
      <c r="DH36" s="686"/>
      <c r="DI36" s="686"/>
      <c r="DJ36" s="686"/>
      <c r="DK36" s="687"/>
      <c r="DL36" s="694">
        <v>4371251</v>
      </c>
      <c r="DM36" s="686"/>
      <c r="DN36" s="686"/>
      <c r="DO36" s="686"/>
      <c r="DP36" s="686"/>
      <c r="DQ36" s="686"/>
      <c r="DR36" s="686"/>
      <c r="DS36" s="686"/>
      <c r="DT36" s="686"/>
      <c r="DU36" s="686"/>
      <c r="DV36" s="687"/>
      <c r="DW36" s="690">
        <v>17.3</v>
      </c>
      <c r="DX36" s="719"/>
      <c r="DY36" s="719"/>
      <c r="DZ36" s="719"/>
      <c r="EA36" s="719"/>
      <c r="EB36" s="719"/>
      <c r="EC36" s="720"/>
    </row>
    <row r="37" spans="2:133" ht="11.25" customHeight="1" x14ac:dyDescent="0.2">
      <c r="B37" s="682" t="s">
        <v>329</v>
      </c>
      <c r="C37" s="683"/>
      <c r="D37" s="683"/>
      <c r="E37" s="683"/>
      <c r="F37" s="683"/>
      <c r="G37" s="683"/>
      <c r="H37" s="683"/>
      <c r="I37" s="683"/>
      <c r="J37" s="683"/>
      <c r="K37" s="683"/>
      <c r="L37" s="683"/>
      <c r="M37" s="683"/>
      <c r="N37" s="683"/>
      <c r="O37" s="683"/>
      <c r="P37" s="683"/>
      <c r="Q37" s="684"/>
      <c r="R37" s="685">
        <v>1741299</v>
      </c>
      <c r="S37" s="686"/>
      <c r="T37" s="686"/>
      <c r="U37" s="686"/>
      <c r="V37" s="686"/>
      <c r="W37" s="686"/>
      <c r="X37" s="686"/>
      <c r="Y37" s="687"/>
      <c r="Z37" s="688">
        <v>3.3</v>
      </c>
      <c r="AA37" s="688"/>
      <c r="AB37" s="688"/>
      <c r="AC37" s="688"/>
      <c r="AD37" s="689" t="s">
        <v>243</v>
      </c>
      <c r="AE37" s="689"/>
      <c r="AF37" s="689"/>
      <c r="AG37" s="689"/>
      <c r="AH37" s="689"/>
      <c r="AI37" s="689"/>
      <c r="AJ37" s="689"/>
      <c r="AK37" s="689"/>
      <c r="AL37" s="690" t="s">
        <v>137</v>
      </c>
      <c r="AM37" s="691"/>
      <c r="AN37" s="691"/>
      <c r="AO37" s="692"/>
      <c r="AQ37" s="763" t="s">
        <v>330</v>
      </c>
      <c r="AR37" s="764"/>
      <c r="AS37" s="764"/>
      <c r="AT37" s="764"/>
      <c r="AU37" s="764"/>
      <c r="AV37" s="764"/>
      <c r="AW37" s="764"/>
      <c r="AX37" s="764"/>
      <c r="AY37" s="765"/>
      <c r="AZ37" s="685">
        <v>1425783</v>
      </c>
      <c r="BA37" s="686"/>
      <c r="BB37" s="686"/>
      <c r="BC37" s="686"/>
      <c r="BD37" s="721"/>
      <c r="BE37" s="721"/>
      <c r="BF37" s="752"/>
      <c r="BG37" s="700" t="s">
        <v>331</v>
      </c>
      <c r="BH37" s="701"/>
      <c r="BI37" s="701"/>
      <c r="BJ37" s="701"/>
      <c r="BK37" s="701"/>
      <c r="BL37" s="701"/>
      <c r="BM37" s="701"/>
      <c r="BN37" s="701"/>
      <c r="BO37" s="701"/>
      <c r="BP37" s="701"/>
      <c r="BQ37" s="701"/>
      <c r="BR37" s="701"/>
      <c r="BS37" s="701"/>
      <c r="BT37" s="701"/>
      <c r="BU37" s="702"/>
      <c r="BV37" s="685">
        <v>22508</v>
      </c>
      <c r="BW37" s="686"/>
      <c r="BX37" s="686"/>
      <c r="BY37" s="686"/>
      <c r="BZ37" s="686"/>
      <c r="CA37" s="686"/>
      <c r="CB37" s="695"/>
      <c r="CD37" s="700" t="s">
        <v>332</v>
      </c>
      <c r="CE37" s="701"/>
      <c r="CF37" s="701"/>
      <c r="CG37" s="701"/>
      <c r="CH37" s="701"/>
      <c r="CI37" s="701"/>
      <c r="CJ37" s="701"/>
      <c r="CK37" s="701"/>
      <c r="CL37" s="701"/>
      <c r="CM37" s="701"/>
      <c r="CN37" s="701"/>
      <c r="CO37" s="701"/>
      <c r="CP37" s="701"/>
      <c r="CQ37" s="702"/>
      <c r="CR37" s="685">
        <v>2309022</v>
      </c>
      <c r="CS37" s="721"/>
      <c r="CT37" s="721"/>
      <c r="CU37" s="721"/>
      <c r="CV37" s="721"/>
      <c r="CW37" s="721"/>
      <c r="CX37" s="721"/>
      <c r="CY37" s="722"/>
      <c r="CZ37" s="690">
        <v>4.5999999999999996</v>
      </c>
      <c r="DA37" s="719"/>
      <c r="DB37" s="719"/>
      <c r="DC37" s="723"/>
      <c r="DD37" s="694">
        <v>2309022</v>
      </c>
      <c r="DE37" s="721"/>
      <c r="DF37" s="721"/>
      <c r="DG37" s="721"/>
      <c r="DH37" s="721"/>
      <c r="DI37" s="721"/>
      <c r="DJ37" s="721"/>
      <c r="DK37" s="722"/>
      <c r="DL37" s="694">
        <v>2288894</v>
      </c>
      <c r="DM37" s="721"/>
      <c r="DN37" s="721"/>
      <c r="DO37" s="721"/>
      <c r="DP37" s="721"/>
      <c r="DQ37" s="721"/>
      <c r="DR37" s="721"/>
      <c r="DS37" s="721"/>
      <c r="DT37" s="721"/>
      <c r="DU37" s="721"/>
      <c r="DV37" s="722"/>
      <c r="DW37" s="690">
        <v>9.1</v>
      </c>
      <c r="DX37" s="719"/>
      <c r="DY37" s="719"/>
      <c r="DZ37" s="719"/>
      <c r="EA37" s="719"/>
      <c r="EB37" s="719"/>
      <c r="EC37" s="720"/>
    </row>
    <row r="38" spans="2:133" ht="11.25" customHeight="1" x14ac:dyDescent="0.2">
      <c r="B38" s="682" t="s">
        <v>333</v>
      </c>
      <c r="C38" s="683"/>
      <c r="D38" s="683"/>
      <c r="E38" s="683"/>
      <c r="F38" s="683"/>
      <c r="G38" s="683"/>
      <c r="H38" s="683"/>
      <c r="I38" s="683"/>
      <c r="J38" s="683"/>
      <c r="K38" s="683"/>
      <c r="L38" s="683"/>
      <c r="M38" s="683"/>
      <c r="N38" s="683"/>
      <c r="O38" s="683"/>
      <c r="P38" s="683"/>
      <c r="Q38" s="684"/>
      <c r="R38" s="685">
        <v>652924</v>
      </c>
      <c r="S38" s="686"/>
      <c r="T38" s="686"/>
      <c r="U38" s="686"/>
      <c r="V38" s="686"/>
      <c r="W38" s="686"/>
      <c r="X38" s="686"/>
      <c r="Y38" s="687"/>
      <c r="Z38" s="688">
        <v>1.2</v>
      </c>
      <c r="AA38" s="688"/>
      <c r="AB38" s="688"/>
      <c r="AC38" s="688"/>
      <c r="AD38" s="689">
        <v>3008</v>
      </c>
      <c r="AE38" s="689"/>
      <c r="AF38" s="689"/>
      <c r="AG38" s="689"/>
      <c r="AH38" s="689"/>
      <c r="AI38" s="689"/>
      <c r="AJ38" s="689"/>
      <c r="AK38" s="689"/>
      <c r="AL38" s="690">
        <v>0</v>
      </c>
      <c r="AM38" s="691"/>
      <c r="AN38" s="691"/>
      <c r="AO38" s="692"/>
      <c r="AQ38" s="763" t="s">
        <v>334</v>
      </c>
      <c r="AR38" s="764"/>
      <c r="AS38" s="764"/>
      <c r="AT38" s="764"/>
      <c r="AU38" s="764"/>
      <c r="AV38" s="764"/>
      <c r="AW38" s="764"/>
      <c r="AX38" s="764"/>
      <c r="AY38" s="765"/>
      <c r="AZ38" s="685">
        <v>267251</v>
      </c>
      <c r="BA38" s="686"/>
      <c r="BB38" s="686"/>
      <c r="BC38" s="686"/>
      <c r="BD38" s="721"/>
      <c r="BE38" s="721"/>
      <c r="BF38" s="752"/>
      <c r="BG38" s="700" t="s">
        <v>335</v>
      </c>
      <c r="BH38" s="701"/>
      <c r="BI38" s="701"/>
      <c r="BJ38" s="701"/>
      <c r="BK38" s="701"/>
      <c r="BL38" s="701"/>
      <c r="BM38" s="701"/>
      <c r="BN38" s="701"/>
      <c r="BO38" s="701"/>
      <c r="BP38" s="701"/>
      <c r="BQ38" s="701"/>
      <c r="BR38" s="701"/>
      <c r="BS38" s="701"/>
      <c r="BT38" s="701"/>
      <c r="BU38" s="702"/>
      <c r="BV38" s="685">
        <v>10962</v>
      </c>
      <c r="BW38" s="686"/>
      <c r="BX38" s="686"/>
      <c r="BY38" s="686"/>
      <c r="BZ38" s="686"/>
      <c r="CA38" s="686"/>
      <c r="CB38" s="695"/>
      <c r="CD38" s="700" t="s">
        <v>336</v>
      </c>
      <c r="CE38" s="701"/>
      <c r="CF38" s="701"/>
      <c r="CG38" s="701"/>
      <c r="CH38" s="701"/>
      <c r="CI38" s="701"/>
      <c r="CJ38" s="701"/>
      <c r="CK38" s="701"/>
      <c r="CL38" s="701"/>
      <c r="CM38" s="701"/>
      <c r="CN38" s="701"/>
      <c r="CO38" s="701"/>
      <c r="CP38" s="701"/>
      <c r="CQ38" s="702"/>
      <c r="CR38" s="685">
        <v>2958727</v>
      </c>
      <c r="CS38" s="686"/>
      <c r="CT38" s="686"/>
      <c r="CU38" s="686"/>
      <c r="CV38" s="686"/>
      <c r="CW38" s="686"/>
      <c r="CX38" s="686"/>
      <c r="CY38" s="687"/>
      <c r="CZ38" s="690">
        <v>5.8</v>
      </c>
      <c r="DA38" s="719"/>
      <c r="DB38" s="719"/>
      <c r="DC38" s="723"/>
      <c r="DD38" s="694">
        <v>2483660</v>
      </c>
      <c r="DE38" s="686"/>
      <c r="DF38" s="686"/>
      <c r="DG38" s="686"/>
      <c r="DH38" s="686"/>
      <c r="DI38" s="686"/>
      <c r="DJ38" s="686"/>
      <c r="DK38" s="687"/>
      <c r="DL38" s="694">
        <v>2336907</v>
      </c>
      <c r="DM38" s="686"/>
      <c r="DN38" s="686"/>
      <c r="DO38" s="686"/>
      <c r="DP38" s="686"/>
      <c r="DQ38" s="686"/>
      <c r="DR38" s="686"/>
      <c r="DS38" s="686"/>
      <c r="DT38" s="686"/>
      <c r="DU38" s="686"/>
      <c r="DV38" s="687"/>
      <c r="DW38" s="690">
        <v>9.3000000000000007</v>
      </c>
      <c r="DX38" s="719"/>
      <c r="DY38" s="719"/>
      <c r="DZ38" s="719"/>
      <c r="EA38" s="719"/>
      <c r="EB38" s="719"/>
      <c r="EC38" s="720"/>
    </row>
    <row r="39" spans="2:133" ht="11.25" customHeight="1" x14ac:dyDescent="0.2">
      <c r="B39" s="682" t="s">
        <v>337</v>
      </c>
      <c r="C39" s="683"/>
      <c r="D39" s="683"/>
      <c r="E39" s="683"/>
      <c r="F39" s="683"/>
      <c r="G39" s="683"/>
      <c r="H39" s="683"/>
      <c r="I39" s="683"/>
      <c r="J39" s="683"/>
      <c r="K39" s="683"/>
      <c r="L39" s="683"/>
      <c r="M39" s="683"/>
      <c r="N39" s="683"/>
      <c r="O39" s="683"/>
      <c r="P39" s="683"/>
      <c r="Q39" s="684"/>
      <c r="R39" s="685">
        <v>4542596</v>
      </c>
      <c r="S39" s="686"/>
      <c r="T39" s="686"/>
      <c r="U39" s="686"/>
      <c r="V39" s="686"/>
      <c r="W39" s="686"/>
      <c r="X39" s="686"/>
      <c r="Y39" s="687"/>
      <c r="Z39" s="688">
        <v>8.6</v>
      </c>
      <c r="AA39" s="688"/>
      <c r="AB39" s="688"/>
      <c r="AC39" s="688"/>
      <c r="AD39" s="689" t="s">
        <v>137</v>
      </c>
      <c r="AE39" s="689"/>
      <c r="AF39" s="689"/>
      <c r="AG39" s="689"/>
      <c r="AH39" s="689"/>
      <c r="AI39" s="689"/>
      <c r="AJ39" s="689"/>
      <c r="AK39" s="689"/>
      <c r="AL39" s="690" t="s">
        <v>243</v>
      </c>
      <c r="AM39" s="691"/>
      <c r="AN39" s="691"/>
      <c r="AO39" s="692"/>
      <c r="AQ39" s="763" t="s">
        <v>338</v>
      </c>
      <c r="AR39" s="764"/>
      <c r="AS39" s="764"/>
      <c r="AT39" s="764"/>
      <c r="AU39" s="764"/>
      <c r="AV39" s="764"/>
      <c r="AW39" s="764"/>
      <c r="AX39" s="764"/>
      <c r="AY39" s="765"/>
      <c r="AZ39" s="685">
        <v>122771</v>
      </c>
      <c r="BA39" s="686"/>
      <c r="BB39" s="686"/>
      <c r="BC39" s="686"/>
      <c r="BD39" s="721"/>
      <c r="BE39" s="721"/>
      <c r="BF39" s="752"/>
      <c r="BG39" s="700" t="s">
        <v>339</v>
      </c>
      <c r="BH39" s="701"/>
      <c r="BI39" s="701"/>
      <c r="BJ39" s="701"/>
      <c r="BK39" s="701"/>
      <c r="BL39" s="701"/>
      <c r="BM39" s="701"/>
      <c r="BN39" s="701"/>
      <c r="BO39" s="701"/>
      <c r="BP39" s="701"/>
      <c r="BQ39" s="701"/>
      <c r="BR39" s="701"/>
      <c r="BS39" s="701"/>
      <c r="BT39" s="701"/>
      <c r="BU39" s="702"/>
      <c r="BV39" s="685">
        <v>17481</v>
      </c>
      <c r="BW39" s="686"/>
      <c r="BX39" s="686"/>
      <c r="BY39" s="686"/>
      <c r="BZ39" s="686"/>
      <c r="CA39" s="686"/>
      <c r="CB39" s="695"/>
      <c r="CD39" s="700" t="s">
        <v>340</v>
      </c>
      <c r="CE39" s="701"/>
      <c r="CF39" s="701"/>
      <c r="CG39" s="701"/>
      <c r="CH39" s="701"/>
      <c r="CI39" s="701"/>
      <c r="CJ39" s="701"/>
      <c r="CK39" s="701"/>
      <c r="CL39" s="701"/>
      <c r="CM39" s="701"/>
      <c r="CN39" s="701"/>
      <c r="CO39" s="701"/>
      <c r="CP39" s="701"/>
      <c r="CQ39" s="702"/>
      <c r="CR39" s="685">
        <v>1330272</v>
      </c>
      <c r="CS39" s="721"/>
      <c r="CT39" s="721"/>
      <c r="CU39" s="721"/>
      <c r="CV39" s="721"/>
      <c r="CW39" s="721"/>
      <c r="CX39" s="721"/>
      <c r="CY39" s="722"/>
      <c r="CZ39" s="690">
        <v>2.6</v>
      </c>
      <c r="DA39" s="719"/>
      <c r="DB39" s="719"/>
      <c r="DC39" s="723"/>
      <c r="DD39" s="694">
        <v>1320711</v>
      </c>
      <c r="DE39" s="721"/>
      <c r="DF39" s="721"/>
      <c r="DG39" s="721"/>
      <c r="DH39" s="721"/>
      <c r="DI39" s="721"/>
      <c r="DJ39" s="721"/>
      <c r="DK39" s="722"/>
      <c r="DL39" s="694" t="s">
        <v>137</v>
      </c>
      <c r="DM39" s="721"/>
      <c r="DN39" s="721"/>
      <c r="DO39" s="721"/>
      <c r="DP39" s="721"/>
      <c r="DQ39" s="721"/>
      <c r="DR39" s="721"/>
      <c r="DS39" s="721"/>
      <c r="DT39" s="721"/>
      <c r="DU39" s="721"/>
      <c r="DV39" s="722"/>
      <c r="DW39" s="690" t="s">
        <v>137</v>
      </c>
      <c r="DX39" s="719"/>
      <c r="DY39" s="719"/>
      <c r="DZ39" s="719"/>
      <c r="EA39" s="719"/>
      <c r="EB39" s="719"/>
      <c r="EC39" s="720"/>
    </row>
    <row r="40" spans="2:133" ht="11.25" customHeight="1" x14ac:dyDescent="0.2">
      <c r="B40" s="682" t="s">
        <v>341</v>
      </c>
      <c r="C40" s="683"/>
      <c r="D40" s="683"/>
      <c r="E40" s="683"/>
      <c r="F40" s="683"/>
      <c r="G40" s="683"/>
      <c r="H40" s="683"/>
      <c r="I40" s="683"/>
      <c r="J40" s="683"/>
      <c r="K40" s="683"/>
      <c r="L40" s="683"/>
      <c r="M40" s="683"/>
      <c r="N40" s="683"/>
      <c r="O40" s="683"/>
      <c r="P40" s="683"/>
      <c r="Q40" s="684"/>
      <c r="R40" s="685" t="s">
        <v>137</v>
      </c>
      <c r="S40" s="686"/>
      <c r="T40" s="686"/>
      <c r="U40" s="686"/>
      <c r="V40" s="686"/>
      <c r="W40" s="686"/>
      <c r="X40" s="686"/>
      <c r="Y40" s="687"/>
      <c r="Z40" s="688" t="s">
        <v>137</v>
      </c>
      <c r="AA40" s="688"/>
      <c r="AB40" s="688"/>
      <c r="AC40" s="688"/>
      <c r="AD40" s="689" t="s">
        <v>137</v>
      </c>
      <c r="AE40" s="689"/>
      <c r="AF40" s="689"/>
      <c r="AG40" s="689"/>
      <c r="AH40" s="689"/>
      <c r="AI40" s="689"/>
      <c r="AJ40" s="689"/>
      <c r="AK40" s="689"/>
      <c r="AL40" s="690" t="s">
        <v>137</v>
      </c>
      <c r="AM40" s="691"/>
      <c r="AN40" s="691"/>
      <c r="AO40" s="692"/>
      <c r="AQ40" s="763" t="s">
        <v>342</v>
      </c>
      <c r="AR40" s="764"/>
      <c r="AS40" s="764"/>
      <c r="AT40" s="764"/>
      <c r="AU40" s="764"/>
      <c r="AV40" s="764"/>
      <c r="AW40" s="764"/>
      <c r="AX40" s="764"/>
      <c r="AY40" s="765"/>
      <c r="AZ40" s="685">
        <v>120000</v>
      </c>
      <c r="BA40" s="686"/>
      <c r="BB40" s="686"/>
      <c r="BC40" s="686"/>
      <c r="BD40" s="721"/>
      <c r="BE40" s="721"/>
      <c r="BF40" s="752"/>
      <c r="BG40" s="772" t="s">
        <v>343</v>
      </c>
      <c r="BH40" s="773"/>
      <c r="BI40" s="773"/>
      <c r="BJ40" s="773"/>
      <c r="BK40" s="773"/>
      <c r="BL40" s="236"/>
      <c r="BM40" s="701" t="s">
        <v>344</v>
      </c>
      <c r="BN40" s="701"/>
      <c r="BO40" s="701"/>
      <c r="BP40" s="701"/>
      <c r="BQ40" s="701"/>
      <c r="BR40" s="701"/>
      <c r="BS40" s="701"/>
      <c r="BT40" s="701"/>
      <c r="BU40" s="702"/>
      <c r="BV40" s="685">
        <v>95</v>
      </c>
      <c r="BW40" s="686"/>
      <c r="BX40" s="686"/>
      <c r="BY40" s="686"/>
      <c r="BZ40" s="686"/>
      <c r="CA40" s="686"/>
      <c r="CB40" s="695"/>
      <c r="CD40" s="700" t="s">
        <v>345</v>
      </c>
      <c r="CE40" s="701"/>
      <c r="CF40" s="701"/>
      <c r="CG40" s="701"/>
      <c r="CH40" s="701"/>
      <c r="CI40" s="701"/>
      <c r="CJ40" s="701"/>
      <c r="CK40" s="701"/>
      <c r="CL40" s="701"/>
      <c r="CM40" s="701"/>
      <c r="CN40" s="701"/>
      <c r="CO40" s="701"/>
      <c r="CP40" s="701"/>
      <c r="CQ40" s="702"/>
      <c r="CR40" s="685">
        <v>460314</v>
      </c>
      <c r="CS40" s="686"/>
      <c r="CT40" s="686"/>
      <c r="CU40" s="686"/>
      <c r="CV40" s="686"/>
      <c r="CW40" s="686"/>
      <c r="CX40" s="686"/>
      <c r="CY40" s="687"/>
      <c r="CZ40" s="690">
        <v>0.9</v>
      </c>
      <c r="DA40" s="719"/>
      <c r="DB40" s="719"/>
      <c r="DC40" s="723"/>
      <c r="DD40" s="694">
        <v>455369</v>
      </c>
      <c r="DE40" s="686"/>
      <c r="DF40" s="686"/>
      <c r="DG40" s="686"/>
      <c r="DH40" s="686"/>
      <c r="DI40" s="686"/>
      <c r="DJ40" s="686"/>
      <c r="DK40" s="687"/>
      <c r="DL40" s="694" t="s">
        <v>243</v>
      </c>
      <c r="DM40" s="686"/>
      <c r="DN40" s="686"/>
      <c r="DO40" s="686"/>
      <c r="DP40" s="686"/>
      <c r="DQ40" s="686"/>
      <c r="DR40" s="686"/>
      <c r="DS40" s="686"/>
      <c r="DT40" s="686"/>
      <c r="DU40" s="686"/>
      <c r="DV40" s="687"/>
      <c r="DW40" s="690" t="s">
        <v>137</v>
      </c>
      <c r="DX40" s="719"/>
      <c r="DY40" s="719"/>
      <c r="DZ40" s="719"/>
      <c r="EA40" s="719"/>
      <c r="EB40" s="719"/>
      <c r="EC40" s="720"/>
    </row>
    <row r="41" spans="2:133" ht="11.25" customHeight="1" x14ac:dyDescent="0.2">
      <c r="B41" s="682" t="s">
        <v>346</v>
      </c>
      <c r="C41" s="683"/>
      <c r="D41" s="683"/>
      <c r="E41" s="683"/>
      <c r="F41" s="683"/>
      <c r="G41" s="683"/>
      <c r="H41" s="683"/>
      <c r="I41" s="683"/>
      <c r="J41" s="683"/>
      <c r="K41" s="683"/>
      <c r="L41" s="683"/>
      <c r="M41" s="683"/>
      <c r="N41" s="683"/>
      <c r="O41" s="683"/>
      <c r="P41" s="683"/>
      <c r="Q41" s="684"/>
      <c r="R41" s="685" t="s">
        <v>243</v>
      </c>
      <c r="S41" s="686"/>
      <c r="T41" s="686"/>
      <c r="U41" s="686"/>
      <c r="V41" s="686"/>
      <c r="W41" s="686"/>
      <c r="X41" s="686"/>
      <c r="Y41" s="687"/>
      <c r="Z41" s="688" t="s">
        <v>243</v>
      </c>
      <c r="AA41" s="688"/>
      <c r="AB41" s="688"/>
      <c r="AC41" s="688"/>
      <c r="AD41" s="689" t="s">
        <v>137</v>
      </c>
      <c r="AE41" s="689"/>
      <c r="AF41" s="689"/>
      <c r="AG41" s="689"/>
      <c r="AH41" s="689"/>
      <c r="AI41" s="689"/>
      <c r="AJ41" s="689"/>
      <c r="AK41" s="689"/>
      <c r="AL41" s="690" t="s">
        <v>137</v>
      </c>
      <c r="AM41" s="691"/>
      <c r="AN41" s="691"/>
      <c r="AO41" s="692"/>
      <c r="AQ41" s="763" t="s">
        <v>347</v>
      </c>
      <c r="AR41" s="764"/>
      <c r="AS41" s="764"/>
      <c r="AT41" s="764"/>
      <c r="AU41" s="764"/>
      <c r="AV41" s="764"/>
      <c r="AW41" s="764"/>
      <c r="AX41" s="764"/>
      <c r="AY41" s="765"/>
      <c r="AZ41" s="685">
        <v>549473</v>
      </c>
      <c r="BA41" s="686"/>
      <c r="BB41" s="686"/>
      <c r="BC41" s="686"/>
      <c r="BD41" s="721"/>
      <c r="BE41" s="721"/>
      <c r="BF41" s="752"/>
      <c r="BG41" s="772"/>
      <c r="BH41" s="773"/>
      <c r="BI41" s="773"/>
      <c r="BJ41" s="773"/>
      <c r="BK41" s="773"/>
      <c r="BL41" s="236"/>
      <c r="BM41" s="701" t="s">
        <v>348</v>
      </c>
      <c r="BN41" s="701"/>
      <c r="BO41" s="701"/>
      <c r="BP41" s="701"/>
      <c r="BQ41" s="701"/>
      <c r="BR41" s="701"/>
      <c r="BS41" s="701"/>
      <c r="BT41" s="701"/>
      <c r="BU41" s="702"/>
      <c r="BV41" s="685">
        <v>1</v>
      </c>
      <c r="BW41" s="686"/>
      <c r="BX41" s="686"/>
      <c r="BY41" s="686"/>
      <c r="BZ41" s="686"/>
      <c r="CA41" s="686"/>
      <c r="CB41" s="695"/>
      <c r="CD41" s="700" t="s">
        <v>349</v>
      </c>
      <c r="CE41" s="701"/>
      <c r="CF41" s="701"/>
      <c r="CG41" s="701"/>
      <c r="CH41" s="701"/>
      <c r="CI41" s="701"/>
      <c r="CJ41" s="701"/>
      <c r="CK41" s="701"/>
      <c r="CL41" s="701"/>
      <c r="CM41" s="701"/>
      <c r="CN41" s="701"/>
      <c r="CO41" s="701"/>
      <c r="CP41" s="701"/>
      <c r="CQ41" s="702"/>
      <c r="CR41" s="685" t="s">
        <v>137</v>
      </c>
      <c r="CS41" s="721"/>
      <c r="CT41" s="721"/>
      <c r="CU41" s="721"/>
      <c r="CV41" s="721"/>
      <c r="CW41" s="721"/>
      <c r="CX41" s="721"/>
      <c r="CY41" s="722"/>
      <c r="CZ41" s="690" t="s">
        <v>137</v>
      </c>
      <c r="DA41" s="719"/>
      <c r="DB41" s="719"/>
      <c r="DC41" s="723"/>
      <c r="DD41" s="694" t="s">
        <v>137</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350</v>
      </c>
      <c r="C42" s="683"/>
      <c r="D42" s="683"/>
      <c r="E42" s="683"/>
      <c r="F42" s="683"/>
      <c r="G42" s="683"/>
      <c r="H42" s="683"/>
      <c r="I42" s="683"/>
      <c r="J42" s="683"/>
      <c r="K42" s="683"/>
      <c r="L42" s="683"/>
      <c r="M42" s="683"/>
      <c r="N42" s="683"/>
      <c r="O42" s="683"/>
      <c r="P42" s="683"/>
      <c r="Q42" s="684"/>
      <c r="R42" s="685">
        <v>1473158</v>
      </c>
      <c r="S42" s="686"/>
      <c r="T42" s="686"/>
      <c r="U42" s="686"/>
      <c r="V42" s="686"/>
      <c r="W42" s="686"/>
      <c r="X42" s="686"/>
      <c r="Y42" s="687"/>
      <c r="Z42" s="688">
        <v>2.8</v>
      </c>
      <c r="AA42" s="688"/>
      <c r="AB42" s="688"/>
      <c r="AC42" s="688"/>
      <c r="AD42" s="689" t="s">
        <v>137</v>
      </c>
      <c r="AE42" s="689"/>
      <c r="AF42" s="689"/>
      <c r="AG42" s="689"/>
      <c r="AH42" s="689"/>
      <c r="AI42" s="689"/>
      <c r="AJ42" s="689"/>
      <c r="AK42" s="689"/>
      <c r="AL42" s="690" t="s">
        <v>243</v>
      </c>
      <c r="AM42" s="691"/>
      <c r="AN42" s="691"/>
      <c r="AO42" s="692"/>
      <c r="AQ42" s="784" t="s">
        <v>351</v>
      </c>
      <c r="AR42" s="785"/>
      <c r="AS42" s="785"/>
      <c r="AT42" s="785"/>
      <c r="AU42" s="785"/>
      <c r="AV42" s="785"/>
      <c r="AW42" s="785"/>
      <c r="AX42" s="785"/>
      <c r="AY42" s="786"/>
      <c r="AZ42" s="776">
        <v>2483254</v>
      </c>
      <c r="BA42" s="777"/>
      <c r="BB42" s="777"/>
      <c r="BC42" s="777"/>
      <c r="BD42" s="756"/>
      <c r="BE42" s="756"/>
      <c r="BF42" s="758"/>
      <c r="BG42" s="774"/>
      <c r="BH42" s="775"/>
      <c r="BI42" s="775"/>
      <c r="BJ42" s="775"/>
      <c r="BK42" s="775"/>
      <c r="BL42" s="237"/>
      <c r="BM42" s="711" t="s">
        <v>352</v>
      </c>
      <c r="BN42" s="711"/>
      <c r="BO42" s="711"/>
      <c r="BP42" s="711"/>
      <c r="BQ42" s="711"/>
      <c r="BR42" s="711"/>
      <c r="BS42" s="711"/>
      <c r="BT42" s="711"/>
      <c r="BU42" s="712"/>
      <c r="BV42" s="776">
        <v>350</v>
      </c>
      <c r="BW42" s="777"/>
      <c r="BX42" s="777"/>
      <c r="BY42" s="777"/>
      <c r="BZ42" s="777"/>
      <c r="CA42" s="777"/>
      <c r="CB42" s="783"/>
      <c r="CD42" s="682" t="s">
        <v>353</v>
      </c>
      <c r="CE42" s="683"/>
      <c r="CF42" s="683"/>
      <c r="CG42" s="683"/>
      <c r="CH42" s="683"/>
      <c r="CI42" s="683"/>
      <c r="CJ42" s="683"/>
      <c r="CK42" s="683"/>
      <c r="CL42" s="683"/>
      <c r="CM42" s="683"/>
      <c r="CN42" s="683"/>
      <c r="CO42" s="683"/>
      <c r="CP42" s="683"/>
      <c r="CQ42" s="684"/>
      <c r="CR42" s="685">
        <v>5814835</v>
      </c>
      <c r="CS42" s="686"/>
      <c r="CT42" s="686"/>
      <c r="CU42" s="686"/>
      <c r="CV42" s="686"/>
      <c r="CW42" s="686"/>
      <c r="CX42" s="686"/>
      <c r="CY42" s="687"/>
      <c r="CZ42" s="690">
        <v>11.5</v>
      </c>
      <c r="DA42" s="691"/>
      <c r="DB42" s="691"/>
      <c r="DC42" s="703"/>
      <c r="DD42" s="694">
        <v>1116943</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354</v>
      </c>
      <c r="C43" s="736"/>
      <c r="D43" s="736"/>
      <c r="E43" s="736"/>
      <c r="F43" s="736"/>
      <c r="G43" s="736"/>
      <c r="H43" s="736"/>
      <c r="I43" s="736"/>
      <c r="J43" s="736"/>
      <c r="K43" s="736"/>
      <c r="L43" s="736"/>
      <c r="M43" s="736"/>
      <c r="N43" s="736"/>
      <c r="O43" s="736"/>
      <c r="P43" s="736"/>
      <c r="Q43" s="737"/>
      <c r="R43" s="776">
        <v>52596446</v>
      </c>
      <c r="S43" s="777"/>
      <c r="T43" s="777"/>
      <c r="U43" s="777"/>
      <c r="V43" s="777"/>
      <c r="W43" s="777"/>
      <c r="X43" s="777"/>
      <c r="Y43" s="778"/>
      <c r="Z43" s="779">
        <v>100</v>
      </c>
      <c r="AA43" s="779"/>
      <c r="AB43" s="779"/>
      <c r="AC43" s="779"/>
      <c r="AD43" s="780">
        <v>23724979</v>
      </c>
      <c r="AE43" s="780"/>
      <c r="AF43" s="780"/>
      <c r="AG43" s="780"/>
      <c r="AH43" s="780"/>
      <c r="AI43" s="780"/>
      <c r="AJ43" s="780"/>
      <c r="AK43" s="780"/>
      <c r="AL43" s="781">
        <v>100</v>
      </c>
      <c r="AM43" s="757"/>
      <c r="AN43" s="757"/>
      <c r="AO43" s="782"/>
      <c r="BV43" s="238"/>
      <c r="BW43" s="238"/>
      <c r="BX43" s="238"/>
      <c r="BY43" s="238"/>
      <c r="BZ43" s="238"/>
      <c r="CA43" s="238"/>
      <c r="CB43" s="238"/>
      <c r="CD43" s="682" t="s">
        <v>355</v>
      </c>
      <c r="CE43" s="683"/>
      <c r="CF43" s="683"/>
      <c r="CG43" s="683"/>
      <c r="CH43" s="683"/>
      <c r="CI43" s="683"/>
      <c r="CJ43" s="683"/>
      <c r="CK43" s="683"/>
      <c r="CL43" s="683"/>
      <c r="CM43" s="683"/>
      <c r="CN43" s="683"/>
      <c r="CO43" s="683"/>
      <c r="CP43" s="683"/>
      <c r="CQ43" s="684"/>
      <c r="CR43" s="685">
        <v>177025</v>
      </c>
      <c r="CS43" s="721"/>
      <c r="CT43" s="721"/>
      <c r="CU43" s="721"/>
      <c r="CV43" s="721"/>
      <c r="CW43" s="721"/>
      <c r="CX43" s="721"/>
      <c r="CY43" s="722"/>
      <c r="CZ43" s="690">
        <v>0.3</v>
      </c>
      <c r="DA43" s="719"/>
      <c r="DB43" s="719"/>
      <c r="DC43" s="723"/>
      <c r="DD43" s="694">
        <v>177025</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356</v>
      </c>
      <c r="CG44" s="683"/>
      <c r="CH44" s="683"/>
      <c r="CI44" s="683"/>
      <c r="CJ44" s="683"/>
      <c r="CK44" s="683"/>
      <c r="CL44" s="683"/>
      <c r="CM44" s="683"/>
      <c r="CN44" s="683"/>
      <c r="CO44" s="683"/>
      <c r="CP44" s="683"/>
      <c r="CQ44" s="684"/>
      <c r="CR44" s="685">
        <v>5755347</v>
      </c>
      <c r="CS44" s="686"/>
      <c r="CT44" s="686"/>
      <c r="CU44" s="686"/>
      <c r="CV44" s="686"/>
      <c r="CW44" s="686"/>
      <c r="CX44" s="686"/>
      <c r="CY44" s="687"/>
      <c r="CZ44" s="690">
        <v>11.4</v>
      </c>
      <c r="DA44" s="691"/>
      <c r="DB44" s="691"/>
      <c r="DC44" s="703"/>
      <c r="DD44" s="694">
        <v>1092059</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358</v>
      </c>
      <c r="CG45" s="683"/>
      <c r="CH45" s="683"/>
      <c r="CI45" s="683"/>
      <c r="CJ45" s="683"/>
      <c r="CK45" s="683"/>
      <c r="CL45" s="683"/>
      <c r="CM45" s="683"/>
      <c r="CN45" s="683"/>
      <c r="CO45" s="683"/>
      <c r="CP45" s="683"/>
      <c r="CQ45" s="684"/>
      <c r="CR45" s="685">
        <v>2790034</v>
      </c>
      <c r="CS45" s="721"/>
      <c r="CT45" s="721"/>
      <c r="CU45" s="721"/>
      <c r="CV45" s="721"/>
      <c r="CW45" s="721"/>
      <c r="CX45" s="721"/>
      <c r="CY45" s="722"/>
      <c r="CZ45" s="690">
        <v>5.5</v>
      </c>
      <c r="DA45" s="719"/>
      <c r="DB45" s="719"/>
      <c r="DC45" s="723"/>
      <c r="DD45" s="694">
        <v>102292</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360</v>
      </c>
      <c r="CG46" s="683"/>
      <c r="CH46" s="683"/>
      <c r="CI46" s="683"/>
      <c r="CJ46" s="683"/>
      <c r="CK46" s="683"/>
      <c r="CL46" s="683"/>
      <c r="CM46" s="683"/>
      <c r="CN46" s="683"/>
      <c r="CO46" s="683"/>
      <c r="CP46" s="683"/>
      <c r="CQ46" s="684"/>
      <c r="CR46" s="685">
        <v>2872758</v>
      </c>
      <c r="CS46" s="686"/>
      <c r="CT46" s="686"/>
      <c r="CU46" s="686"/>
      <c r="CV46" s="686"/>
      <c r="CW46" s="686"/>
      <c r="CX46" s="686"/>
      <c r="CY46" s="687"/>
      <c r="CZ46" s="690">
        <v>5.7</v>
      </c>
      <c r="DA46" s="691"/>
      <c r="DB46" s="691"/>
      <c r="DC46" s="703"/>
      <c r="DD46" s="694">
        <v>929826</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362</v>
      </c>
      <c r="CG47" s="683"/>
      <c r="CH47" s="683"/>
      <c r="CI47" s="683"/>
      <c r="CJ47" s="683"/>
      <c r="CK47" s="683"/>
      <c r="CL47" s="683"/>
      <c r="CM47" s="683"/>
      <c r="CN47" s="683"/>
      <c r="CO47" s="683"/>
      <c r="CP47" s="683"/>
      <c r="CQ47" s="684"/>
      <c r="CR47" s="685">
        <v>59488</v>
      </c>
      <c r="CS47" s="721"/>
      <c r="CT47" s="721"/>
      <c r="CU47" s="721"/>
      <c r="CV47" s="721"/>
      <c r="CW47" s="721"/>
      <c r="CX47" s="721"/>
      <c r="CY47" s="722"/>
      <c r="CZ47" s="690">
        <v>0.1</v>
      </c>
      <c r="DA47" s="719"/>
      <c r="DB47" s="719"/>
      <c r="DC47" s="723"/>
      <c r="DD47" s="694">
        <v>24884</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1"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363</v>
      </c>
      <c r="CG48" s="683"/>
      <c r="CH48" s="683"/>
      <c r="CI48" s="683"/>
      <c r="CJ48" s="683"/>
      <c r="CK48" s="683"/>
      <c r="CL48" s="683"/>
      <c r="CM48" s="683"/>
      <c r="CN48" s="683"/>
      <c r="CO48" s="683"/>
      <c r="CP48" s="683"/>
      <c r="CQ48" s="684"/>
      <c r="CR48" s="685" t="s">
        <v>243</v>
      </c>
      <c r="CS48" s="686"/>
      <c r="CT48" s="686"/>
      <c r="CU48" s="686"/>
      <c r="CV48" s="686"/>
      <c r="CW48" s="686"/>
      <c r="CX48" s="686"/>
      <c r="CY48" s="687"/>
      <c r="CZ48" s="690" t="s">
        <v>137</v>
      </c>
      <c r="DA48" s="691"/>
      <c r="DB48" s="691"/>
      <c r="DC48" s="703"/>
      <c r="DD48" s="694" t="s">
        <v>137</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364</v>
      </c>
      <c r="CE49" s="736"/>
      <c r="CF49" s="736"/>
      <c r="CG49" s="736"/>
      <c r="CH49" s="736"/>
      <c r="CI49" s="736"/>
      <c r="CJ49" s="736"/>
      <c r="CK49" s="736"/>
      <c r="CL49" s="736"/>
      <c r="CM49" s="736"/>
      <c r="CN49" s="736"/>
      <c r="CO49" s="736"/>
      <c r="CP49" s="736"/>
      <c r="CQ49" s="737"/>
      <c r="CR49" s="776">
        <v>50652037</v>
      </c>
      <c r="CS49" s="756"/>
      <c r="CT49" s="756"/>
      <c r="CU49" s="756"/>
      <c r="CV49" s="756"/>
      <c r="CW49" s="756"/>
      <c r="CX49" s="756"/>
      <c r="CY49" s="787"/>
      <c r="CZ49" s="781">
        <v>100</v>
      </c>
      <c r="DA49" s="788"/>
      <c r="DB49" s="788"/>
      <c r="DC49" s="789"/>
      <c r="DD49" s="790">
        <v>28484825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IklDQU0pnJU1sX+3BQRS4fnkTmr9sjkM3LzuVKMK6NOWxK/E9R43jehZoN4fpAIVjYg+Hr5grsYlWl65ASVqKQ==" saltValue="R5koKIJfhuh0Nhcw5tkLk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91" customWidth="1"/>
    <col min="131" max="131" width="1.63281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366</v>
      </c>
      <c r="DK2" s="833"/>
      <c r="DL2" s="833"/>
      <c r="DM2" s="833"/>
      <c r="DN2" s="833"/>
      <c r="DO2" s="834"/>
      <c r="DP2" s="251"/>
      <c r="DQ2" s="832" t="s">
        <v>367</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368</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370</v>
      </c>
      <c r="B5" s="827"/>
      <c r="C5" s="827"/>
      <c r="D5" s="827"/>
      <c r="E5" s="827"/>
      <c r="F5" s="827"/>
      <c r="G5" s="827"/>
      <c r="H5" s="827"/>
      <c r="I5" s="827"/>
      <c r="J5" s="827"/>
      <c r="K5" s="827"/>
      <c r="L5" s="827"/>
      <c r="M5" s="827"/>
      <c r="N5" s="827"/>
      <c r="O5" s="827"/>
      <c r="P5" s="828"/>
      <c r="Q5" s="803" t="s">
        <v>371</v>
      </c>
      <c r="R5" s="804"/>
      <c r="S5" s="804"/>
      <c r="T5" s="804"/>
      <c r="U5" s="805"/>
      <c r="V5" s="803" t="s">
        <v>372</v>
      </c>
      <c r="W5" s="804"/>
      <c r="X5" s="804"/>
      <c r="Y5" s="804"/>
      <c r="Z5" s="805"/>
      <c r="AA5" s="803" t="s">
        <v>373</v>
      </c>
      <c r="AB5" s="804"/>
      <c r="AC5" s="804"/>
      <c r="AD5" s="804"/>
      <c r="AE5" s="804"/>
      <c r="AF5" s="836" t="s">
        <v>374</v>
      </c>
      <c r="AG5" s="804"/>
      <c r="AH5" s="804"/>
      <c r="AI5" s="804"/>
      <c r="AJ5" s="815"/>
      <c r="AK5" s="804" t="s">
        <v>375</v>
      </c>
      <c r="AL5" s="804"/>
      <c r="AM5" s="804"/>
      <c r="AN5" s="804"/>
      <c r="AO5" s="805"/>
      <c r="AP5" s="803" t="s">
        <v>376</v>
      </c>
      <c r="AQ5" s="804"/>
      <c r="AR5" s="804"/>
      <c r="AS5" s="804"/>
      <c r="AT5" s="805"/>
      <c r="AU5" s="803" t="s">
        <v>377</v>
      </c>
      <c r="AV5" s="804"/>
      <c r="AW5" s="804"/>
      <c r="AX5" s="804"/>
      <c r="AY5" s="815"/>
      <c r="AZ5" s="258"/>
      <c r="BA5" s="258"/>
      <c r="BB5" s="258"/>
      <c r="BC5" s="258"/>
      <c r="BD5" s="258"/>
      <c r="BE5" s="259"/>
      <c r="BF5" s="259"/>
      <c r="BG5" s="259"/>
      <c r="BH5" s="259"/>
      <c r="BI5" s="259"/>
      <c r="BJ5" s="259"/>
      <c r="BK5" s="259"/>
      <c r="BL5" s="259"/>
      <c r="BM5" s="259"/>
      <c r="BN5" s="259"/>
      <c r="BO5" s="259"/>
      <c r="BP5" s="259"/>
      <c r="BQ5" s="826" t="s">
        <v>378</v>
      </c>
      <c r="BR5" s="827"/>
      <c r="BS5" s="827"/>
      <c r="BT5" s="827"/>
      <c r="BU5" s="827"/>
      <c r="BV5" s="827"/>
      <c r="BW5" s="827"/>
      <c r="BX5" s="827"/>
      <c r="BY5" s="827"/>
      <c r="BZ5" s="827"/>
      <c r="CA5" s="827"/>
      <c r="CB5" s="827"/>
      <c r="CC5" s="827"/>
      <c r="CD5" s="827"/>
      <c r="CE5" s="827"/>
      <c r="CF5" s="827"/>
      <c r="CG5" s="828"/>
      <c r="CH5" s="803" t="s">
        <v>379</v>
      </c>
      <c r="CI5" s="804"/>
      <c r="CJ5" s="804"/>
      <c r="CK5" s="804"/>
      <c r="CL5" s="805"/>
      <c r="CM5" s="803" t="s">
        <v>380</v>
      </c>
      <c r="CN5" s="804"/>
      <c r="CO5" s="804"/>
      <c r="CP5" s="804"/>
      <c r="CQ5" s="805"/>
      <c r="CR5" s="803" t="s">
        <v>381</v>
      </c>
      <c r="CS5" s="804"/>
      <c r="CT5" s="804"/>
      <c r="CU5" s="804"/>
      <c r="CV5" s="805"/>
      <c r="CW5" s="803" t="s">
        <v>382</v>
      </c>
      <c r="CX5" s="804"/>
      <c r="CY5" s="804"/>
      <c r="CZ5" s="804"/>
      <c r="DA5" s="805"/>
      <c r="DB5" s="803" t="s">
        <v>383</v>
      </c>
      <c r="DC5" s="804"/>
      <c r="DD5" s="804"/>
      <c r="DE5" s="804"/>
      <c r="DF5" s="805"/>
      <c r="DG5" s="809" t="s">
        <v>384</v>
      </c>
      <c r="DH5" s="810"/>
      <c r="DI5" s="810"/>
      <c r="DJ5" s="810"/>
      <c r="DK5" s="811"/>
      <c r="DL5" s="809" t="s">
        <v>385</v>
      </c>
      <c r="DM5" s="810"/>
      <c r="DN5" s="810"/>
      <c r="DO5" s="810"/>
      <c r="DP5" s="811"/>
      <c r="DQ5" s="803" t="s">
        <v>386</v>
      </c>
      <c r="DR5" s="804"/>
      <c r="DS5" s="804"/>
      <c r="DT5" s="804"/>
      <c r="DU5" s="805"/>
      <c r="DV5" s="803" t="s">
        <v>377</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387</v>
      </c>
      <c r="C7" s="818"/>
      <c r="D7" s="818"/>
      <c r="E7" s="818"/>
      <c r="F7" s="818"/>
      <c r="G7" s="818"/>
      <c r="H7" s="818"/>
      <c r="I7" s="818"/>
      <c r="J7" s="818"/>
      <c r="K7" s="818"/>
      <c r="L7" s="818"/>
      <c r="M7" s="818"/>
      <c r="N7" s="818"/>
      <c r="O7" s="818"/>
      <c r="P7" s="819"/>
      <c r="Q7" s="820">
        <v>52575</v>
      </c>
      <c r="R7" s="821"/>
      <c r="S7" s="821"/>
      <c r="T7" s="821"/>
      <c r="U7" s="821"/>
      <c r="V7" s="821">
        <v>50631</v>
      </c>
      <c r="W7" s="821"/>
      <c r="X7" s="821"/>
      <c r="Y7" s="821"/>
      <c r="Z7" s="821"/>
      <c r="AA7" s="821">
        <v>1944</v>
      </c>
      <c r="AB7" s="821"/>
      <c r="AC7" s="821"/>
      <c r="AD7" s="821"/>
      <c r="AE7" s="822"/>
      <c r="AF7" s="823">
        <v>1631</v>
      </c>
      <c r="AG7" s="824"/>
      <c r="AH7" s="824"/>
      <c r="AI7" s="824"/>
      <c r="AJ7" s="825"/>
      <c r="AK7" s="860">
        <v>116</v>
      </c>
      <c r="AL7" s="861"/>
      <c r="AM7" s="861"/>
      <c r="AN7" s="861"/>
      <c r="AO7" s="861"/>
      <c r="AP7" s="861">
        <v>49646</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587</v>
      </c>
      <c r="BT7" s="865"/>
      <c r="BU7" s="865"/>
      <c r="BV7" s="865"/>
      <c r="BW7" s="865"/>
      <c r="BX7" s="865"/>
      <c r="BY7" s="865"/>
      <c r="BZ7" s="865"/>
      <c r="CA7" s="865"/>
      <c r="CB7" s="865"/>
      <c r="CC7" s="865"/>
      <c r="CD7" s="865"/>
      <c r="CE7" s="865"/>
      <c r="CF7" s="865"/>
      <c r="CG7" s="866"/>
      <c r="CH7" s="857">
        <v>-10</v>
      </c>
      <c r="CI7" s="858"/>
      <c r="CJ7" s="858"/>
      <c r="CK7" s="858"/>
      <c r="CL7" s="859"/>
      <c r="CM7" s="857">
        <v>163</v>
      </c>
      <c r="CN7" s="858"/>
      <c r="CO7" s="858"/>
      <c r="CP7" s="858"/>
      <c r="CQ7" s="859"/>
      <c r="CR7" s="857">
        <v>238</v>
      </c>
      <c r="CS7" s="858"/>
      <c r="CT7" s="858"/>
      <c r="CU7" s="858"/>
      <c r="CV7" s="859"/>
      <c r="CW7" s="857">
        <v>0</v>
      </c>
      <c r="CX7" s="858"/>
      <c r="CY7" s="858"/>
      <c r="CZ7" s="858"/>
      <c r="DA7" s="859"/>
      <c r="DB7" s="857">
        <v>0</v>
      </c>
      <c r="DC7" s="858"/>
      <c r="DD7" s="858"/>
      <c r="DE7" s="858"/>
      <c r="DF7" s="859"/>
      <c r="DG7" s="857">
        <v>0</v>
      </c>
      <c r="DH7" s="858"/>
      <c r="DI7" s="858"/>
      <c r="DJ7" s="858"/>
      <c r="DK7" s="859"/>
      <c r="DL7" s="857">
        <v>0</v>
      </c>
      <c r="DM7" s="858"/>
      <c r="DN7" s="858"/>
      <c r="DO7" s="858"/>
      <c r="DP7" s="859"/>
      <c r="DQ7" s="857">
        <v>0</v>
      </c>
      <c r="DR7" s="858"/>
      <c r="DS7" s="858"/>
      <c r="DT7" s="858"/>
      <c r="DU7" s="859"/>
      <c r="DV7" s="838"/>
      <c r="DW7" s="839"/>
      <c r="DX7" s="839"/>
      <c r="DY7" s="839"/>
      <c r="DZ7" s="840"/>
      <c r="EA7" s="256"/>
    </row>
    <row r="8" spans="1:131" s="257" customFormat="1" ht="26.25" customHeight="1" x14ac:dyDescent="0.2">
      <c r="A8" s="263">
        <v>2</v>
      </c>
      <c r="B8" s="841" t="s">
        <v>388</v>
      </c>
      <c r="C8" s="842"/>
      <c r="D8" s="842"/>
      <c r="E8" s="842"/>
      <c r="F8" s="842"/>
      <c r="G8" s="842"/>
      <c r="H8" s="842"/>
      <c r="I8" s="842"/>
      <c r="J8" s="842"/>
      <c r="K8" s="842"/>
      <c r="L8" s="842"/>
      <c r="M8" s="842"/>
      <c r="N8" s="842"/>
      <c r="O8" s="842"/>
      <c r="P8" s="843"/>
      <c r="Q8" s="844">
        <v>35</v>
      </c>
      <c r="R8" s="845"/>
      <c r="S8" s="845"/>
      <c r="T8" s="845"/>
      <c r="U8" s="845"/>
      <c r="V8" s="845">
        <v>35</v>
      </c>
      <c r="W8" s="845"/>
      <c r="X8" s="845"/>
      <c r="Y8" s="845"/>
      <c r="Z8" s="845"/>
      <c r="AA8" s="845">
        <v>0</v>
      </c>
      <c r="AB8" s="845"/>
      <c r="AC8" s="845"/>
      <c r="AD8" s="845"/>
      <c r="AE8" s="846"/>
      <c r="AF8" s="847">
        <v>0</v>
      </c>
      <c r="AG8" s="848"/>
      <c r="AH8" s="848"/>
      <c r="AI8" s="848"/>
      <c r="AJ8" s="849"/>
      <c r="AK8" s="850">
        <v>5</v>
      </c>
      <c r="AL8" s="851"/>
      <c r="AM8" s="851"/>
      <c r="AN8" s="851"/>
      <c r="AO8" s="851"/>
      <c r="AP8" s="851" t="s">
        <v>586</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588</v>
      </c>
      <c r="BT8" s="855"/>
      <c r="BU8" s="855"/>
      <c r="BV8" s="855"/>
      <c r="BW8" s="855"/>
      <c r="BX8" s="855"/>
      <c r="BY8" s="855"/>
      <c r="BZ8" s="855"/>
      <c r="CA8" s="855"/>
      <c r="CB8" s="855"/>
      <c r="CC8" s="855"/>
      <c r="CD8" s="855"/>
      <c r="CE8" s="855"/>
      <c r="CF8" s="855"/>
      <c r="CG8" s="856"/>
      <c r="CH8" s="867">
        <v>-7</v>
      </c>
      <c r="CI8" s="868"/>
      <c r="CJ8" s="868"/>
      <c r="CK8" s="868"/>
      <c r="CL8" s="869"/>
      <c r="CM8" s="867">
        <v>69</v>
      </c>
      <c r="CN8" s="868"/>
      <c r="CO8" s="868"/>
      <c r="CP8" s="868"/>
      <c r="CQ8" s="869"/>
      <c r="CR8" s="867">
        <v>5</v>
      </c>
      <c r="CS8" s="868"/>
      <c r="CT8" s="868"/>
      <c r="CU8" s="868"/>
      <c r="CV8" s="869"/>
      <c r="CW8" s="867">
        <v>0</v>
      </c>
      <c r="CX8" s="868"/>
      <c r="CY8" s="868"/>
      <c r="CZ8" s="868"/>
      <c r="DA8" s="869"/>
      <c r="DB8" s="867">
        <v>0</v>
      </c>
      <c r="DC8" s="868"/>
      <c r="DD8" s="868"/>
      <c r="DE8" s="868"/>
      <c r="DF8" s="869"/>
      <c r="DG8" s="867">
        <v>0</v>
      </c>
      <c r="DH8" s="868"/>
      <c r="DI8" s="868"/>
      <c r="DJ8" s="868"/>
      <c r="DK8" s="869"/>
      <c r="DL8" s="867">
        <v>0</v>
      </c>
      <c r="DM8" s="868"/>
      <c r="DN8" s="868"/>
      <c r="DO8" s="868"/>
      <c r="DP8" s="869"/>
      <c r="DQ8" s="867">
        <v>0</v>
      </c>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589</v>
      </c>
      <c r="BT9" s="855"/>
      <c r="BU9" s="855"/>
      <c r="BV9" s="855"/>
      <c r="BW9" s="855"/>
      <c r="BX9" s="855"/>
      <c r="BY9" s="855"/>
      <c r="BZ9" s="855"/>
      <c r="CA9" s="855"/>
      <c r="CB9" s="855"/>
      <c r="CC9" s="855"/>
      <c r="CD9" s="855"/>
      <c r="CE9" s="855"/>
      <c r="CF9" s="855"/>
      <c r="CG9" s="856"/>
      <c r="CH9" s="867">
        <v>5</v>
      </c>
      <c r="CI9" s="868"/>
      <c r="CJ9" s="868"/>
      <c r="CK9" s="868"/>
      <c r="CL9" s="869"/>
      <c r="CM9" s="867">
        <v>108</v>
      </c>
      <c r="CN9" s="868"/>
      <c r="CO9" s="868"/>
      <c r="CP9" s="868"/>
      <c r="CQ9" s="869"/>
      <c r="CR9" s="867">
        <v>50</v>
      </c>
      <c r="CS9" s="868"/>
      <c r="CT9" s="868"/>
      <c r="CU9" s="868"/>
      <c r="CV9" s="869"/>
      <c r="CW9" s="867">
        <v>0</v>
      </c>
      <c r="CX9" s="868"/>
      <c r="CY9" s="868"/>
      <c r="CZ9" s="868"/>
      <c r="DA9" s="869"/>
      <c r="DB9" s="867">
        <v>0</v>
      </c>
      <c r="DC9" s="868"/>
      <c r="DD9" s="868"/>
      <c r="DE9" s="868"/>
      <c r="DF9" s="869"/>
      <c r="DG9" s="867">
        <v>0</v>
      </c>
      <c r="DH9" s="868"/>
      <c r="DI9" s="868"/>
      <c r="DJ9" s="868"/>
      <c r="DK9" s="869"/>
      <c r="DL9" s="867">
        <v>0</v>
      </c>
      <c r="DM9" s="868"/>
      <c r="DN9" s="868"/>
      <c r="DO9" s="868"/>
      <c r="DP9" s="869"/>
      <c r="DQ9" s="867">
        <v>0</v>
      </c>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590</v>
      </c>
      <c r="BT10" s="855"/>
      <c r="BU10" s="855"/>
      <c r="BV10" s="855"/>
      <c r="BW10" s="855"/>
      <c r="BX10" s="855"/>
      <c r="BY10" s="855"/>
      <c r="BZ10" s="855"/>
      <c r="CA10" s="855"/>
      <c r="CB10" s="855"/>
      <c r="CC10" s="855"/>
      <c r="CD10" s="855"/>
      <c r="CE10" s="855"/>
      <c r="CF10" s="855"/>
      <c r="CG10" s="856"/>
      <c r="CH10" s="867">
        <v>3</v>
      </c>
      <c r="CI10" s="868"/>
      <c r="CJ10" s="868"/>
      <c r="CK10" s="868"/>
      <c r="CL10" s="869"/>
      <c r="CM10" s="867">
        <v>77</v>
      </c>
      <c r="CN10" s="868"/>
      <c r="CO10" s="868"/>
      <c r="CP10" s="868"/>
      <c r="CQ10" s="869"/>
      <c r="CR10" s="867">
        <v>30</v>
      </c>
      <c r="CS10" s="868"/>
      <c r="CT10" s="868"/>
      <c r="CU10" s="868"/>
      <c r="CV10" s="869"/>
      <c r="CW10" s="867">
        <v>0</v>
      </c>
      <c r="CX10" s="868"/>
      <c r="CY10" s="868"/>
      <c r="CZ10" s="868"/>
      <c r="DA10" s="869"/>
      <c r="DB10" s="867">
        <v>0</v>
      </c>
      <c r="DC10" s="868"/>
      <c r="DD10" s="868"/>
      <c r="DE10" s="868"/>
      <c r="DF10" s="869"/>
      <c r="DG10" s="867">
        <v>0</v>
      </c>
      <c r="DH10" s="868"/>
      <c r="DI10" s="868"/>
      <c r="DJ10" s="868"/>
      <c r="DK10" s="869"/>
      <c r="DL10" s="867">
        <v>0</v>
      </c>
      <c r="DM10" s="868"/>
      <c r="DN10" s="868"/>
      <c r="DO10" s="868"/>
      <c r="DP10" s="869"/>
      <c r="DQ10" s="867">
        <v>0</v>
      </c>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591</v>
      </c>
      <c r="BT11" s="855"/>
      <c r="BU11" s="855"/>
      <c r="BV11" s="855"/>
      <c r="BW11" s="855"/>
      <c r="BX11" s="855"/>
      <c r="BY11" s="855"/>
      <c r="BZ11" s="855"/>
      <c r="CA11" s="855"/>
      <c r="CB11" s="855"/>
      <c r="CC11" s="855"/>
      <c r="CD11" s="855"/>
      <c r="CE11" s="855"/>
      <c r="CF11" s="855"/>
      <c r="CG11" s="856"/>
      <c r="CH11" s="867">
        <v>0</v>
      </c>
      <c r="CI11" s="868"/>
      <c r="CJ11" s="868"/>
      <c r="CK11" s="868"/>
      <c r="CL11" s="869"/>
      <c r="CM11" s="867">
        <v>85</v>
      </c>
      <c r="CN11" s="868"/>
      <c r="CO11" s="868"/>
      <c r="CP11" s="868"/>
      <c r="CQ11" s="869"/>
      <c r="CR11" s="867">
        <v>75</v>
      </c>
      <c r="CS11" s="868"/>
      <c r="CT11" s="868"/>
      <c r="CU11" s="868"/>
      <c r="CV11" s="869"/>
      <c r="CW11" s="867">
        <v>2</v>
      </c>
      <c r="CX11" s="868"/>
      <c r="CY11" s="868"/>
      <c r="CZ11" s="868"/>
      <c r="DA11" s="869"/>
      <c r="DB11" s="867">
        <v>0</v>
      </c>
      <c r="DC11" s="868"/>
      <c r="DD11" s="868"/>
      <c r="DE11" s="868"/>
      <c r="DF11" s="869"/>
      <c r="DG11" s="867">
        <v>0</v>
      </c>
      <c r="DH11" s="868"/>
      <c r="DI11" s="868"/>
      <c r="DJ11" s="868"/>
      <c r="DK11" s="869"/>
      <c r="DL11" s="867">
        <v>0</v>
      </c>
      <c r="DM11" s="868"/>
      <c r="DN11" s="868"/>
      <c r="DO11" s="868"/>
      <c r="DP11" s="869"/>
      <c r="DQ11" s="867">
        <v>0</v>
      </c>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t="s">
        <v>592</v>
      </c>
      <c r="BT12" s="855"/>
      <c r="BU12" s="855"/>
      <c r="BV12" s="855"/>
      <c r="BW12" s="855"/>
      <c r="BX12" s="855"/>
      <c r="BY12" s="855"/>
      <c r="BZ12" s="855"/>
      <c r="CA12" s="855"/>
      <c r="CB12" s="855"/>
      <c r="CC12" s="855"/>
      <c r="CD12" s="855"/>
      <c r="CE12" s="855"/>
      <c r="CF12" s="855"/>
      <c r="CG12" s="856"/>
      <c r="CH12" s="867">
        <v>-21</v>
      </c>
      <c r="CI12" s="868"/>
      <c r="CJ12" s="868"/>
      <c r="CK12" s="868"/>
      <c r="CL12" s="869"/>
      <c r="CM12" s="867">
        <v>70</v>
      </c>
      <c r="CN12" s="868"/>
      <c r="CO12" s="868"/>
      <c r="CP12" s="868"/>
      <c r="CQ12" s="869"/>
      <c r="CR12" s="867">
        <v>50</v>
      </c>
      <c r="CS12" s="868"/>
      <c r="CT12" s="868"/>
      <c r="CU12" s="868"/>
      <c r="CV12" s="869"/>
      <c r="CW12" s="867">
        <v>10</v>
      </c>
      <c r="CX12" s="868"/>
      <c r="CY12" s="868"/>
      <c r="CZ12" s="868"/>
      <c r="DA12" s="869"/>
      <c r="DB12" s="867">
        <v>0</v>
      </c>
      <c r="DC12" s="868"/>
      <c r="DD12" s="868"/>
      <c r="DE12" s="868"/>
      <c r="DF12" s="869"/>
      <c r="DG12" s="867">
        <v>0</v>
      </c>
      <c r="DH12" s="868"/>
      <c r="DI12" s="868"/>
      <c r="DJ12" s="868"/>
      <c r="DK12" s="869"/>
      <c r="DL12" s="867">
        <v>0</v>
      </c>
      <c r="DM12" s="868"/>
      <c r="DN12" s="868"/>
      <c r="DO12" s="868"/>
      <c r="DP12" s="869"/>
      <c r="DQ12" s="867">
        <v>0</v>
      </c>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t="s">
        <v>593</v>
      </c>
      <c r="BT13" s="855"/>
      <c r="BU13" s="855"/>
      <c r="BV13" s="855"/>
      <c r="BW13" s="855"/>
      <c r="BX13" s="855"/>
      <c r="BY13" s="855"/>
      <c r="BZ13" s="855"/>
      <c r="CA13" s="855"/>
      <c r="CB13" s="855"/>
      <c r="CC13" s="855"/>
      <c r="CD13" s="855"/>
      <c r="CE13" s="855"/>
      <c r="CF13" s="855"/>
      <c r="CG13" s="856"/>
      <c r="CH13" s="867">
        <v>189</v>
      </c>
      <c r="CI13" s="868"/>
      <c r="CJ13" s="868"/>
      <c r="CK13" s="868"/>
      <c r="CL13" s="869"/>
      <c r="CM13" s="867">
        <v>631</v>
      </c>
      <c r="CN13" s="868"/>
      <c r="CO13" s="868"/>
      <c r="CP13" s="868"/>
      <c r="CQ13" s="869"/>
      <c r="CR13" s="867">
        <v>10</v>
      </c>
      <c r="CS13" s="868"/>
      <c r="CT13" s="868"/>
      <c r="CU13" s="868"/>
      <c r="CV13" s="869"/>
      <c r="CW13" s="867">
        <v>0</v>
      </c>
      <c r="CX13" s="868"/>
      <c r="CY13" s="868"/>
      <c r="CZ13" s="868"/>
      <c r="DA13" s="869"/>
      <c r="DB13" s="867">
        <v>495</v>
      </c>
      <c r="DC13" s="868"/>
      <c r="DD13" s="868"/>
      <c r="DE13" s="868"/>
      <c r="DF13" s="869"/>
      <c r="DG13" s="867">
        <v>0</v>
      </c>
      <c r="DH13" s="868"/>
      <c r="DI13" s="868"/>
      <c r="DJ13" s="868"/>
      <c r="DK13" s="869"/>
      <c r="DL13" s="867">
        <v>0</v>
      </c>
      <c r="DM13" s="868"/>
      <c r="DN13" s="868"/>
      <c r="DO13" s="868"/>
      <c r="DP13" s="869"/>
      <c r="DQ13" s="867">
        <v>0</v>
      </c>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390</v>
      </c>
      <c r="B23" s="876" t="s">
        <v>391</v>
      </c>
      <c r="C23" s="877"/>
      <c r="D23" s="877"/>
      <c r="E23" s="877"/>
      <c r="F23" s="877"/>
      <c r="G23" s="877"/>
      <c r="H23" s="877"/>
      <c r="I23" s="877"/>
      <c r="J23" s="877"/>
      <c r="K23" s="877"/>
      <c r="L23" s="877"/>
      <c r="M23" s="877"/>
      <c r="N23" s="877"/>
      <c r="O23" s="877"/>
      <c r="P23" s="878"/>
      <c r="Q23" s="879">
        <v>52596</v>
      </c>
      <c r="R23" s="880"/>
      <c r="S23" s="880"/>
      <c r="T23" s="880"/>
      <c r="U23" s="880"/>
      <c r="V23" s="880">
        <v>50652</v>
      </c>
      <c r="W23" s="880"/>
      <c r="X23" s="880"/>
      <c r="Y23" s="880"/>
      <c r="Z23" s="880"/>
      <c r="AA23" s="880">
        <v>1944</v>
      </c>
      <c r="AB23" s="880"/>
      <c r="AC23" s="880"/>
      <c r="AD23" s="880"/>
      <c r="AE23" s="881"/>
      <c r="AF23" s="882">
        <v>1631</v>
      </c>
      <c r="AG23" s="880"/>
      <c r="AH23" s="880"/>
      <c r="AI23" s="880"/>
      <c r="AJ23" s="883"/>
      <c r="AK23" s="884"/>
      <c r="AL23" s="885"/>
      <c r="AM23" s="885"/>
      <c r="AN23" s="885"/>
      <c r="AO23" s="885"/>
      <c r="AP23" s="880">
        <v>49646</v>
      </c>
      <c r="AQ23" s="880"/>
      <c r="AR23" s="880"/>
      <c r="AS23" s="880"/>
      <c r="AT23" s="880"/>
      <c r="AU23" s="886"/>
      <c r="AV23" s="886"/>
      <c r="AW23" s="886"/>
      <c r="AX23" s="886"/>
      <c r="AY23" s="887"/>
      <c r="AZ23" s="895" t="s">
        <v>392</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370</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377</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403</v>
      </c>
      <c r="C28" s="818"/>
      <c r="D28" s="818"/>
      <c r="E28" s="818"/>
      <c r="F28" s="818"/>
      <c r="G28" s="818"/>
      <c r="H28" s="818"/>
      <c r="I28" s="818"/>
      <c r="J28" s="818"/>
      <c r="K28" s="818"/>
      <c r="L28" s="818"/>
      <c r="M28" s="818"/>
      <c r="N28" s="818"/>
      <c r="O28" s="818"/>
      <c r="P28" s="819"/>
      <c r="Q28" s="908">
        <v>8638</v>
      </c>
      <c r="R28" s="909"/>
      <c r="S28" s="909"/>
      <c r="T28" s="909"/>
      <c r="U28" s="909"/>
      <c r="V28" s="909">
        <v>8573</v>
      </c>
      <c r="W28" s="909"/>
      <c r="X28" s="909"/>
      <c r="Y28" s="909"/>
      <c r="Z28" s="909"/>
      <c r="AA28" s="909">
        <v>65</v>
      </c>
      <c r="AB28" s="909"/>
      <c r="AC28" s="909"/>
      <c r="AD28" s="909"/>
      <c r="AE28" s="910"/>
      <c r="AF28" s="911">
        <v>65</v>
      </c>
      <c r="AG28" s="909"/>
      <c r="AH28" s="909"/>
      <c r="AI28" s="909"/>
      <c r="AJ28" s="912"/>
      <c r="AK28" s="913">
        <v>518</v>
      </c>
      <c r="AL28" s="904"/>
      <c r="AM28" s="904"/>
      <c r="AN28" s="904"/>
      <c r="AO28" s="904"/>
      <c r="AP28" s="904" t="s">
        <v>585</v>
      </c>
      <c r="AQ28" s="904"/>
      <c r="AR28" s="904"/>
      <c r="AS28" s="904"/>
      <c r="AT28" s="904"/>
      <c r="AU28" s="904" t="s">
        <v>585</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404</v>
      </c>
      <c r="C29" s="842"/>
      <c r="D29" s="842"/>
      <c r="E29" s="842"/>
      <c r="F29" s="842"/>
      <c r="G29" s="842"/>
      <c r="H29" s="842"/>
      <c r="I29" s="842"/>
      <c r="J29" s="842"/>
      <c r="K29" s="842"/>
      <c r="L29" s="842"/>
      <c r="M29" s="842"/>
      <c r="N29" s="842"/>
      <c r="O29" s="842"/>
      <c r="P29" s="843"/>
      <c r="Q29" s="844">
        <v>2015</v>
      </c>
      <c r="R29" s="845"/>
      <c r="S29" s="845"/>
      <c r="T29" s="845"/>
      <c r="U29" s="845"/>
      <c r="V29" s="845">
        <v>1994</v>
      </c>
      <c r="W29" s="845"/>
      <c r="X29" s="845"/>
      <c r="Y29" s="845"/>
      <c r="Z29" s="845"/>
      <c r="AA29" s="845">
        <v>21</v>
      </c>
      <c r="AB29" s="845"/>
      <c r="AC29" s="845"/>
      <c r="AD29" s="845"/>
      <c r="AE29" s="846"/>
      <c r="AF29" s="847">
        <v>21</v>
      </c>
      <c r="AG29" s="848"/>
      <c r="AH29" s="848"/>
      <c r="AI29" s="848"/>
      <c r="AJ29" s="849"/>
      <c r="AK29" s="916">
        <v>1129</v>
      </c>
      <c r="AL29" s="917"/>
      <c r="AM29" s="917"/>
      <c r="AN29" s="917"/>
      <c r="AO29" s="917"/>
      <c r="AP29" s="917" t="s">
        <v>586</v>
      </c>
      <c r="AQ29" s="917"/>
      <c r="AR29" s="917"/>
      <c r="AS29" s="917"/>
      <c r="AT29" s="917"/>
      <c r="AU29" s="917" t="s">
        <v>586</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405</v>
      </c>
      <c r="C30" s="842"/>
      <c r="D30" s="842"/>
      <c r="E30" s="842"/>
      <c r="F30" s="842"/>
      <c r="G30" s="842"/>
      <c r="H30" s="842"/>
      <c r="I30" s="842"/>
      <c r="J30" s="842"/>
      <c r="K30" s="842"/>
      <c r="L30" s="842"/>
      <c r="M30" s="842"/>
      <c r="N30" s="842"/>
      <c r="O30" s="842"/>
      <c r="P30" s="843"/>
      <c r="Q30" s="844">
        <v>8116</v>
      </c>
      <c r="R30" s="845"/>
      <c r="S30" s="845"/>
      <c r="T30" s="845"/>
      <c r="U30" s="845"/>
      <c r="V30" s="845">
        <v>7773</v>
      </c>
      <c r="W30" s="845"/>
      <c r="X30" s="845"/>
      <c r="Y30" s="845"/>
      <c r="Z30" s="845"/>
      <c r="AA30" s="845">
        <v>344</v>
      </c>
      <c r="AB30" s="845"/>
      <c r="AC30" s="845"/>
      <c r="AD30" s="845"/>
      <c r="AE30" s="846"/>
      <c r="AF30" s="847">
        <v>344</v>
      </c>
      <c r="AG30" s="848"/>
      <c r="AH30" s="848"/>
      <c r="AI30" s="848"/>
      <c r="AJ30" s="849"/>
      <c r="AK30" s="916">
        <v>1200</v>
      </c>
      <c r="AL30" s="917"/>
      <c r="AM30" s="917"/>
      <c r="AN30" s="917"/>
      <c r="AO30" s="917"/>
      <c r="AP30" s="917" t="s">
        <v>586</v>
      </c>
      <c r="AQ30" s="917"/>
      <c r="AR30" s="917"/>
      <c r="AS30" s="917"/>
      <c r="AT30" s="917"/>
      <c r="AU30" s="917" t="s">
        <v>586</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406</v>
      </c>
      <c r="C31" s="842"/>
      <c r="D31" s="842"/>
      <c r="E31" s="842"/>
      <c r="F31" s="842"/>
      <c r="G31" s="842"/>
      <c r="H31" s="842"/>
      <c r="I31" s="842"/>
      <c r="J31" s="842"/>
      <c r="K31" s="842"/>
      <c r="L31" s="842"/>
      <c r="M31" s="842"/>
      <c r="N31" s="842"/>
      <c r="O31" s="842"/>
      <c r="P31" s="843"/>
      <c r="Q31" s="844">
        <v>690</v>
      </c>
      <c r="R31" s="845"/>
      <c r="S31" s="845"/>
      <c r="T31" s="845"/>
      <c r="U31" s="845"/>
      <c r="V31" s="845">
        <v>744</v>
      </c>
      <c r="W31" s="845"/>
      <c r="X31" s="845"/>
      <c r="Y31" s="845"/>
      <c r="Z31" s="845"/>
      <c r="AA31" s="845">
        <v>-54</v>
      </c>
      <c r="AB31" s="845"/>
      <c r="AC31" s="845"/>
      <c r="AD31" s="845"/>
      <c r="AE31" s="846"/>
      <c r="AF31" s="847">
        <v>75</v>
      </c>
      <c r="AG31" s="848"/>
      <c r="AH31" s="848"/>
      <c r="AI31" s="848"/>
      <c r="AJ31" s="849"/>
      <c r="AK31" s="916">
        <v>264</v>
      </c>
      <c r="AL31" s="917"/>
      <c r="AM31" s="917"/>
      <c r="AN31" s="917"/>
      <c r="AO31" s="917"/>
      <c r="AP31" s="917">
        <v>558</v>
      </c>
      <c r="AQ31" s="917"/>
      <c r="AR31" s="917"/>
      <c r="AS31" s="917"/>
      <c r="AT31" s="917"/>
      <c r="AU31" s="917">
        <v>413</v>
      </c>
      <c r="AV31" s="917"/>
      <c r="AW31" s="917"/>
      <c r="AX31" s="917"/>
      <c r="AY31" s="917"/>
      <c r="AZ31" s="918" t="s">
        <v>586</v>
      </c>
      <c r="BA31" s="918"/>
      <c r="BB31" s="918"/>
      <c r="BC31" s="918"/>
      <c r="BD31" s="918"/>
      <c r="BE31" s="914" t="s">
        <v>407</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t="s">
        <v>408</v>
      </c>
      <c r="C32" s="842"/>
      <c r="D32" s="842"/>
      <c r="E32" s="842"/>
      <c r="F32" s="842"/>
      <c r="G32" s="842"/>
      <c r="H32" s="842"/>
      <c r="I32" s="842"/>
      <c r="J32" s="842"/>
      <c r="K32" s="842"/>
      <c r="L32" s="842"/>
      <c r="M32" s="842"/>
      <c r="N32" s="842"/>
      <c r="O32" s="842"/>
      <c r="P32" s="843"/>
      <c r="Q32" s="844">
        <v>3263</v>
      </c>
      <c r="R32" s="845"/>
      <c r="S32" s="845"/>
      <c r="T32" s="845"/>
      <c r="U32" s="845"/>
      <c r="V32" s="845">
        <v>2765</v>
      </c>
      <c r="W32" s="845"/>
      <c r="X32" s="845"/>
      <c r="Y32" s="845"/>
      <c r="Z32" s="845"/>
      <c r="AA32" s="845">
        <v>498</v>
      </c>
      <c r="AB32" s="845"/>
      <c r="AC32" s="845"/>
      <c r="AD32" s="845"/>
      <c r="AE32" s="846"/>
      <c r="AF32" s="847">
        <v>4364</v>
      </c>
      <c r="AG32" s="848"/>
      <c r="AH32" s="848"/>
      <c r="AI32" s="848"/>
      <c r="AJ32" s="849"/>
      <c r="AK32" s="916">
        <v>151</v>
      </c>
      <c r="AL32" s="917"/>
      <c r="AM32" s="917"/>
      <c r="AN32" s="917"/>
      <c r="AO32" s="917"/>
      <c r="AP32" s="917">
        <v>6813</v>
      </c>
      <c r="AQ32" s="917"/>
      <c r="AR32" s="917"/>
      <c r="AS32" s="917"/>
      <c r="AT32" s="917"/>
      <c r="AU32" s="917">
        <v>1083</v>
      </c>
      <c r="AV32" s="917"/>
      <c r="AW32" s="917"/>
      <c r="AX32" s="917"/>
      <c r="AY32" s="917"/>
      <c r="AZ32" s="918" t="s">
        <v>586</v>
      </c>
      <c r="BA32" s="918"/>
      <c r="BB32" s="918"/>
      <c r="BC32" s="918"/>
      <c r="BD32" s="918"/>
      <c r="BE32" s="914" t="s">
        <v>409</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t="s">
        <v>410</v>
      </c>
      <c r="C33" s="842"/>
      <c r="D33" s="842"/>
      <c r="E33" s="842"/>
      <c r="F33" s="842"/>
      <c r="G33" s="842"/>
      <c r="H33" s="842"/>
      <c r="I33" s="842"/>
      <c r="J33" s="842"/>
      <c r="K33" s="842"/>
      <c r="L33" s="842"/>
      <c r="M33" s="842"/>
      <c r="N33" s="842"/>
      <c r="O33" s="842"/>
      <c r="P33" s="843"/>
      <c r="Q33" s="844">
        <v>199</v>
      </c>
      <c r="R33" s="845"/>
      <c r="S33" s="845"/>
      <c r="T33" s="845"/>
      <c r="U33" s="845"/>
      <c r="V33" s="845">
        <v>218</v>
      </c>
      <c r="W33" s="845"/>
      <c r="X33" s="845"/>
      <c r="Y33" s="845"/>
      <c r="Z33" s="845"/>
      <c r="AA33" s="845">
        <v>-19</v>
      </c>
      <c r="AB33" s="845"/>
      <c r="AC33" s="845"/>
      <c r="AD33" s="845"/>
      <c r="AE33" s="846"/>
      <c r="AF33" s="847">
        <v>147</v>
      </c>
      <c r="AG33" s="848"/>
      <c r="AH33" s="848"/>
      <c r="AI33" s="848"/>
      <c r="AJ33" s="849"/>
      <c r="AK33" s="916">
        <v>86</v>
      </c>
      <c r="AL33" s="917"/>
      <c r="AM33" s="917"/>
      <c r="AN33" s="917"/>
      <c r="AO33" s="917"/>
      <c r="AP33" s="917">
        <v>124</v>
      </c>
      <c r="AQ33" s="917"/>
      <c r="AR33" s="917"/>
      <c r="AS33" s="917"/>
      <c r="AT33" s="917"/>
      <c r="AU33" s="917">
        <v>53</v>
      </c>
      <c r="AV33" s="917"/>
      <c r="AW33" s="917"/>
      <c r="AX33" s="917"/>
      <c r="AY33" s="917"/>
      <c r="AZ33" s="918" t="s">
        <v>586</v>
      </c>
      <c r="BA33" s="918"/>
      <c r="BB33" s="918"/>
      <c r="BC33" s="918"/>
      <c r="BD33" s="918"/>
      <c r="BE33" s="914" t="s">
        <v>411</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t="s">
        <v>412</v>
      </c>
      <c r="C34" s="842"/>
      <c r="D34" s="842"/>
      <c r="E34" s="842"/>
      <c r="F34" s="842"/>
      <c r="G34" s="842"/>
      <c r="H34" s="842"/>
      <c r="I34" s="842"/>
      <c r="J34" s="842"/>
      <c r="K34" s="842"/>
      <c r="L34" s="842"/>
      <c r="M34" s="842"/>
      <c r="N34" s="842"/>
      <c r="O34" s="842"/>
      <c r="P34" s="843"/>
      <c r="Q34" s="844">
        <v>283</v>
      </c>
      <c r="R34" s="845"/>
      <c r="S34" s="845"/>
      <c r="T34" s="845"/>
      <c r="U34" s="845"/>
      <c r="V34" s="845">
        <v>306</v>
      </c>
      <c r="W34" s="845"/>
      <c r="X34" s="845"/>
      <c r="Y34" s="845"/>
      <c r="Z34" s="845"/>
      <c r="AA34" s="845">
        <v>-23</v>
      </c>
      <c r="AB34" s="845"/>
      <c r="AC34" s="845"/>
      <c r="AD34" s="845"/>
      <c r="AE34" s="846"/>
      <c r="AF34" s="847">
        <v>202</v>
      </c>
      <c r="AG34" s="848"/>
      <c r="AH34" s="848"/>
      <c r="AI34" s="848"/>
      <c r="AJ34" s="849"/>
      <c r="AK34" s="916">
        <v>123</v>
      </c>
      <c r="AL34" s="917"/>
      <c r="AM34" s="917"/>
      <c r="AN34" s="917"/>
      <c r="AO34" s="917"/>
      <c r="AP34" s="917">
        <v>330</v>
      </c>
      <c r="AQ34" s="917"/>
      <c r="AR34" s="917"/>
      <c r="AS34" s="917"/>
      <c r="AT34" s="917"/>
      <c r="AU34" s="917">
        <v>145</v>
      </c>
      <c r="AV34" s="917"/>
      <c r="AW34" s="917"/>
      <c r="AX34" s="917"/>
      <c r="AY34" s="917"/>
      <c r="AZ34" s="918" t="s">
        <v>586</v>
      </c>
      <c r="BA34" s="918"/>
      <c r="BB34" s="918"/>
      <c r="BC34" s="918"/>
      <c r="BD34" s="918"/>
      <c r="BE34" s="914" t="s">
        <v>407</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t="s">
        <v>413</v>
      </c>
      <c r="C35" s="842"/>
      <c r="D35" s="842"/>
      <c r="E35" s="842"/>
      <c r="F35" s="842"/>
      <c r="G35" s="842"/>
      <c r="H35" s="842"/>
      <c r="I35" s="842"/>
      <c r="J35" s="842"/>
      <c r="K35" s="842"/>
      <c r="L35" s="842"/>
      <c r="M35" s="842"/>
      <c r="N35" s="842"/>
      <c r="O35" s="842"/>
      <c r="P35" s="843"/>
      <c r="Q35" s="844">
        <v>3488</v>
      </c>
      <c r="R35" s="845"/>
      <c r="S35" s="845"/>
      <c r="T35" s="845"/>
      <c r="U35" s="845"/>
      <c r="V35" s="845">
        <v>3457</v>
      </c>
      <c r="W35" s="845"/>
      <c r="X35" s="845"/>
      <c r="Y35" s="845"/>
      <c r="Z35" s="845"/>
      <c r="AA35" s="845">
        <v>31</v>
      </c>
      <c r="AB35" s="845"/>
      <c r="AC35" s="845"/>
      <c r="AD35" s="845"/>
      <c r="AE35" s="846"/>
      <c r="AF35" s="847">
        <v>582</v>
      </c>
      <c r="AG35" s="848"/>
      <c r="AH35" s="848"/>
      <c r="AI35" s="848"/>
      <c r="AJ35" s="849"/>
      <c r="AK35" s="916">
        <v>1421</v>
      </c>
      <c r="AL35" s="917"/>
      <c r="AM35" s="917"/>
      <c r="AN35" s="917"/>
      <c r="AO35" s="917"/>
      <c r="AP35" s="917">
        <v>21245</v>
      </c>
      <c r="AQ35" s="917"/>
      <c r="AR35" s="917"/>
      <c r="AS35" s="917"/>
      <c r="AT35" s="917"/>
      <c r="AU35" s="917">
        <v>13853</v>
      </c>
      <c r="AV35" s="917"/>
      <c r="AW35" s="917"/>
      <c r="AX35" s="917"/>
      <c r="AY35" s="917"/>
      <c r="AZ35" s="918" t="s">
        <v>586</v>
      </c>
      <c r="BA35" s="918"/>
      <c r="BB35" s="918"/>
      <c r="BC35" s="918"/>
      <c r="BD35" s="918"/>
      <c r="BE35" s="914" t="s">
        <v>409</v>
      </c>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414</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390</v>
      </c>
      <c r="B63" s="876" t="s">
        <v>415</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5800</v>
      </c>
      <c r="AG63" s="928"/>
      <c r="AH63" s="928"/>
      <c r="AI63" s="928"/>
      <c r="AJ63" s="929"/>
      <c r="AK63" s="930"/>
      <c r="AL63" s="925"/>
      <c r="AM63" s="925"/>
      <c r="AN63" s="925"/>
      <c r="AO63" s="925"/>
      <c r="AP63" s="928">
        <v>29070</v>
      </c>
      <c r="AQ63" s="928"/>
      <c r="AR63" s="928"/>
      <c r="AS63" s="928"/>
      <c r="AT63" s="928"/>
      <c r="AU63" s="928">
        <v>15547</v>
      </c>
      <c r="AV63" s="928"/>
      <c r="AW63" s="928"/>
      <c r="AX63" s="928"/>
      <c r="AY63" s="928"/>
      <c r="AZ63" s="932"/>
      <c r="BA63" s="932"/>
      <c r="BB63" s="932"/>
      <c r="BC63" s="932"/>
      <c r="BD63" s="932"/>
      <c r="BE63" s="933"/>
      <c r="BF63" s="933"/>
      <c r="BG63" s="933"/>
      <c r="BH63" s="933"/>
      <c r="BI63" s="934"/>
      <c r="BJ63" s="935" t="s">
        <v>392</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417</v>
      </c>
      <c r="B66" s="827"/>
      <c r="C66" s="827"/>
      <c r="D66" s="827"/>
      <c r="E66" s="827"/>
      <c r="F66" s="827"/>
      <c r="G66" s="827"/>
      <c r="H66" s="827"/>
      <c r="I66" s="827"/>
      <c r="J66" s="827"/>
      <c r="K66" s="827"/>
      <c r="L66" s="827"/>
      <c r="M66" s="827"/>
      <c r="N66" s="827"/>
      <c r="O66" s="827"/>
      <c r="P66" s="828"/>
      <c r="Q66" s="803" t="s">
        <v>418</v>
      </c>
      <c r="R66" s="804"/>
      <c r="S66" s="804"/>
      <c r="T66" s="804"/>
      <c r="U66" s="805"/>
      <c r="V66" s="803" t="s">
        <v>419</v>
      </c>
      <c r="W66" s="804"/>
      <c r="X66" s="804"/>
      <c r="Y66" s="804"/>
      <c r="Z66" s="805"/>
      <c r="AA66" s="803" t="s">
        <v>420</v>
      </c>
      <c r="AB66" s="804"/>
      <c r="AC66" s="804"/>
      <c r="AD66" s="804"/>
      <c r="AE66" s="805"/>
      <c r="AF66" s="938" t="s">
        <v>421</v>
      </c>
      <c r="AG66" s="899"/>
      <c r="AH66" s="899"/>
      <c r="AI66" s="899"/>
      <c r="AJ66" s="939"/>
      <c r="AK66" s="803" t="s">
        <v>422</v>
      </c>
      <c r="AL66" s="827"/>
      <c r="AM66" s="827"/>
      <c r="AN66" s="827"/>
      <c r="AO66" s="828"/>
      <c r="AP66" s="803" t="s">
        <v>423</v>
      </c>
      <c r="AQ66" s="804"/>
      <c r="AR66" s="804"/>
      <c r="AS66" s="804"/>
      <c r="AT66" s="805"/>
      <c r="AU66" s="803" t="s">
        <v>424</v>
      </c>
      <c r="AV66" s="804"/>
      <c r="AW66" s="804"/>
      <c r="AX66" s="804"/>
      <c r="AY66" s="805"/>
      <c r="AZ66" s="803" t="s">
        <v>377</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599</v>
      </c>
      <c r="C68" s="956"/>
      <c r="D68" s="956"/>
      <c r="E68" s="956"/>
      <c r="F68" s="956"/>
      <c r="G68" s="956"/>
      <c r="H68" s="956"/>
      <c r="I68" s="956"/>
      <c r="J68" s="956"/>
      <c r="K68" s="956"/>
      <c r="L68" s="956"/>
      <c r="M68" s="956"/>
      <c r="N68" s="956"/>
      <c r="O68" s="956"/>
      <c r="P68" s="957"/>
      <c r="Q68" s="958">
        <v>3517</v>
      </c>
      <c r="R68" s="952"/>
      <c r="S68" s="952"/>
      <c r="T68" s="952"/>
      <c r="U68" s="952"/>
      <c r="V68" s="952">
        <v>3469</v>
      </c>
      <c r="W68" s="952"/>
      <c r="X68" s="952"/>
      <c r="Y68" s="952"/>
      <c r="Z68" s="952"/>
      <c r="AA68" s="952">
        <v>47</v>
      </c>
      <c r="AB68" s="952"/>
      <c r="AC68" s="952"/>
      <c r="AD68" s="952"/>
      <c r="AE68" s="952"/>
      <c r="AF68" s="952">
        <v>42</v>
      </c>
      <c r="AG68" s="952"/>
      <c r="AH68" s="952"/>
      <c r="AI68" s="952"/>
      <c r="AJ68" s="952"/>
      <c r="AK68" s="952" t="s">
        <v>601</v>
      </c>
      <c r="AL68" s="952"/>
      <c r="AM68" s="952"/>
      <c r="AN68" s="952"/>
      <c r="AO68" s="952"/>
      <c r="AP68" s="952">
        <v>1217</v>
      </c>
      <c r="AQ68" s="952"/>
      <c r="AR68" s="952"/>
      <c r="AS68" s="952"/>
      <c r="AT68" s="952"/>
      <c r="AU68" s="952">
        <v>798</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600</v>
      </c>
      <c r="C69" s="960"/>
      <c r="D69" s="960"/>
      <c r="E69" s="960"/>
      <c r="F69" s="960"/>
      <c r="G69" s="960"/>
      <c r="H69" s="960"/>
      <c r="I69" s="960"/>
      <c r="J69" s="960"/>
      <c r="K69" s="960"/>
      <c r="L69" s="960"/>
      <c r="M69" s="960"/>
      <c r="N69" s="960"/>
      <c r="O69" s="960"/>
      <c r="P69" s="961"/>
      <c r="Q69" s="962">
        <v>1752</v>
      </c>
      <c r="R69" s="917"/>
      <c r="S69" s="917"/>
      <c r="T69" s="917"/>
      <c r="U69" s="917"/>
      <c r="V69" s="917">
        <v>1751</v>
      </c>
      <c r="W69" s="917"/>
      <c r="X69" s="917"/>
      <c r="Y69" s="917"/>
      <c r="Z69" s="917"/>
      <c r="AA69" s="917">
        <v>1</v>
      </c>
      <c r="AB69" s="917"/>
      <c r="AC69" s="917"/>
      <c r="AD69" s="917"/>
      <c r="AE69" s="917"/>
      <c r="AF69" s="917">
        <v>1</v>
      </c>
      <c r="AG69" s="917"/>
      <c r="AH69" s="917"/>
      <c r="AI69" s="917"/>
      <c r="AJ69" s="917"/>
      <c r="AK69" s="917" t="s">
        <v>601</v>
      </c>
      <c r="AL69" s="917"/>
      <c r="AM69" s="917"/>
      <c r="AN69" s="917"/>
      <c r="AO69" s="917"/>
      <c r="AP69" s="917">
        <v>8282</v>
      </c>
      <c r="AQ69" s="917"/>
      <c r="AR69" s="917"/>
      <c r="AS69" s="917"/>
      <c r="AT69" s="917"/>
      <c r="AU69" s="917" t="s">
        <v>601</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602</v>
      </c>
      <c r="C70" s="960"/>
      <c r="D70" s="960"/>
      <c r="E70" s="960"/>
      <c r="F70" s="960"/>
      <c r="G70" s="960"/>
      <c r="H70" s="960"/>
      <c r="I70" s="960"/>
      <c r="J70" s="960"/>
      <c r="K70" s="960"/>
      <c r="L70" s="960"/>
      <c r="M70" s="960"/>
      <c r="N70" s="960"/>
      <c r="O70" s="960"/>
      <c r="P70" s="961"/>
      <c r="Q70" s="962">
        <v>74</v>
      </c>
      <c r="R70" s="917"/>
      <c r="S70" s="917"/>
      <c r="T70" s="917"/>
      <c r="U70" s="917"/>
      <c r="V70" s="917">
        <v>67</v>
      </c>
      <c r="W70" s="917"/>
      <c r="X70" s="917"/>
      <c r="Y70" s="917"/>
      <c r="Z70" s="917"/>
      <c r="AA70" s="917">
        <v>6</v>
      </c>
      <c r="AB70" s="917"/>
      <c r="AC70" s="917"/>
      <c r="AD70" s="917"/>
      <c r="AE70" s="917"/>
      <c r="AF70" s="917">
        <v>6</v>
      </c>
      <c r="AG70" s="917"/>
      <c r="AH70" s="917"/>
      <c r="AI70" s="917"/>
      <c r="AJ70" s="917"/>
      <c r="AK70" s="917" t="s">
        <v>601</v>
      </c>
      <c r="AL70" s="917"/>
      <c r="AM70" s="917"/>
      <c r="AN70" s="917"/>
      <c r="AO70" s="917"/>
      <c r="AP70" s="917" t="s">
        <v>601</v>
      </c>
      <c r="AQ70" s="917"/>
      <c r="AR70" s="917"/>
      <c r="AS70" s="917"/>
      <c r="AT70" s="917"/>
      <c r="AU70" s="917" t="s">
        <v>601</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603</v>
      </c>
      <c r="C71" s="960"/>
      <c r="D71" s="960"/>
      <c r="E71" s="960"/>
      <c r="F71" s="960"/>
      <c r="G71" s="960"/>
      <c r="H71" s="960"/>
      <c r="I71" s="960"/>
      <c r="J71" s="960"/>
      <c r="K71" s="960"/>
      <c r="L71" s="960"/>
      <c r="M71" s="960"/>
      <c r="N71" s="960"/>
      <c r="O71" s="960"/>
      <c r="P71" s="961"/>
      <c r="Q71" s="962">
        <v>3220</v>
      </c>
      <c r="R71" s="917"/>
      <c r="S71" s="917"/>
      <c r="T71" s="917"/>
      <c r="U71" s="917"/>
      <c r="V71" s="917">
        <v>3192</v>
      </c>
      <c r="W71" s="917"/>
      <c r="X71" s="917"/>
      <c r="Y71" s="917"/>
      <c r="Z71" s="917"/>
      <c r="AA71" s="917">
        <v>28</v>
      </c>
      <c r="AB71" s="917"/>
      <c r="AC71" s="917"/>
      <c r="AD71" s="917"/>
      <c r="AE71" s="917"/>
      <c r="AF71" s="917">
        <v>28</v>
      </c>
      <c r="AG71" s="917"/>
      <c r="AH71" s="917"/>
      <c r="AI71" s="917"/>
      <c r="AJ71" s="917"/>
      <c r="AK71" s="917">
        <v>62</v>
      </c>
      <c r="AL71" s="917"/>
      <c r="AM71" s="917"/>
      <c r="AN71" s="917"/>
      <c r="AO71" s="917"/>
      <c r="AP71" s="917" t="s">
        <v>601</v>
      </c>
      <c r="AQ71" s="917"/>
      <c r="AR71" s="917"/>
      <c r="AS71" s="917"/>
      <c r="AT71" s="917"/>
      <c r="AU71" s="917" t="s">
        <v>601</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604</v>
      </c>
      <c r="C72" s="960"/>
      <c r="D72" s="960"/>
      <c r="E72" s="960"/>
      <c r="F72" s="960"/>
      <c r="G72" s="960"/>
      <c r="H72" s="960"/>
      <c r="I72" s="960"/>
      <c r="J72" s="960"/>
      <c r="K72" s="960"/>
      <c r="L72" s="960"/>
      <c r="M72" s="960"/>
      <c r="N72" s="960"/>
      <c r="O72" s="960"/>
      <c r="P72" s="961"/>
      <c r="Q72" s="962">
        <v>252</v>
      </c>
      <c r="R72" s="917"/>
      <c r="S72" s="917"/>
      <c r="T72" s="917"/>
      <c r="U72" s="917"/>
      <c r="V72" s="917">
        <v>243</v>
      </c>
      <c r="W72" s="917"/>
      <c r="X72" s="917"/>
      <c r="Y72" s="917"/>
      <c r="Z72" s="917"/>
      <c r="AA72" s="917">
        <v>9</v>
      </c>
      <c r="AB72" s="917"/>
      <c r="AC72" s="917"/>
      <c r="AD72" s="917"/>
      <c r="AE72" s="917"/>
      <c r="AF72" s="917">
        <v>9</v>
      </c>
      <c r="AG72" s="917"/>
      <c r="AH72" s="917"/>
      <c r="AI72" s="917"/>
      <c r="AJ72" s="917"/>
      <c r="AK72" s="917" t="s">
        <v>601</v>
      </c>
      <c r="AL72" s="917"/>
      <c r="AM72" s="917"/>
      <c r="AN72" s="917"/>
      <c r="AO72" s="917"/>
      <c r="AP72" s="917" t="s">
        <v>601</v>
      </c>
      <c r="AQ72" s="917"/>
      <c r="AR72" s="917"/>
      <c r="AS72" s="917"/>
      <c r="AT72" s="917"/>
      <c r="AU72" s="917" t="s">
        <v>601</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t="s">
        <v>605</v>
      </c>
      <c r="C73" s="960"/>
      <c r="D73" s="960"/>
      <c r="E73" s="960"/>
      <c r="F73" s="960"/>
      <c r="G73" s="960"/>
      <c r="H73" s="960"/>
      <c r="I73" s="960"/>
      <c r="J73" s="960"/>
      <c r="K73" s="960"/>
      <c r="L73" s="960"/>
      <c r="M73" s="960"/>
      <c r="N73" s="960"/>
      <c r="O73" s="960"/>
      <c r="P73" s="961"/>
      <c r="Q73" s="962">
        <v>169813</v>
      </c>
      <c r="R73" s="917"/>
      <c r="S73" s="917"/>
      <c r="T73" s="917"/>
      <c r="U73" s="917"/>
      <c r="V73" s="917">
        <v>158900</v>
      </c>
      <c r="W73" s="917"/>
      <c r="X73" s="917"/>
      <c r="Y73" s="917"/>
      <c r="Z73" s="917"/>
      <c r="AA73" s="917">
        <v>10913</v>
      </c>
      <c r="AB73" s="917"/>
      <c r="AC73" s="917"/>
      <c r="AD73" s="917"/>
      <c r="AE73" s="917"/>
      <c r="AF73" s="917">
        <v>10913</v>
      </c>
      <c r="AG73" s="917"/>
      <c r="AH73" s="917"/>
      <c r="AI73" s="917"/>
      <c r="AJ73" s="917"/>
      <c r="AK73" s="917">
        <v>830</v>
      </c>
      <c r="AL73" s="917"/>
      <c r="AM73" s="917"/>
      <c r="AN73" s="917"/>
      <c r="AO73" s="917"/>
      <c r="AP73" s="917" t="s">
        <v>601</v>
      </c>
      <c r="AQ73" s="917"/>
      <c r="AR73" s="917"/>
      <c r="AS73" s="917"/>
      <c r="AT73" s="917"/>
      <c r="AU73" s="917" t="s">
        <v>601</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t="s">
        <v>606</v>
      </c>
      <c r="C74" s="960"/>
      <c r="D74" s="960"/>
      <c r="E74" s="960"/>
      <c r="F74" s="960"/>
      <c r="G74" s="960"/>
      <c r="H74" s="960"/>
      <c r="I74" s="960"/>
      <c r="J74" s="960"/>
      <c r="K74" s="960"/>
      <c r="L74" s="960"/>
      <c r="M74" s="960"/>
      <c r="N74" s="960"/>
      <c r="O74" s="960"/>
      <c r="P74" s="961"/>
      <c r="Q74" s="962">
        <v>33</v>
      </c>
      <c r="R74" s="917"/>
      <c r="S74" s="917"/>
      <c r="T74" s="917"/>
      <c r="U74" s="917"/>
      <c r="V74" s="917">
        <v>32</v>
      </c>
      <c r="W74" s="917"/>
      <c r="X74" s="917"/>
      <c r="Y74" s="917"/>
      <c r="Z74" s="917"/>
      <c r="AA74" s="917">
        <v>1</v>
      </c>
      <c r="AB74" s="917"/>
      <c r="AC74" s="917"/>
      <c r="AD74" s="917"/>
      <c r="AE74" s="917"/>
      <c r="AF74" s="917">
        <v>1</v>
      </c>
      <c r="AG74" s="917"/>
      <c r="AH74" s="917"/>
      <c r="AI74" s="917"/>
      <c r="AJ74" s="917"/>
      <c r="AK74" s="917">
        <v>1</v>
      </c>
      <c r="AL74" s="917"/>
      <c r="AM74" s="917"/>
      <c r="AN74" s="917"/>
      <c r="AO74" s="917"/>
      <c r="AP74" s="917" t="s">
        <v>601</v>
      </c>
      <c r="AQ74" s="917"/>
      <c r="AR74" s="917"/>
      <c r="AS74" s="917"/>
      <c r="AT74" s="917"/>
      <c r="AU74" s="917" t="s">
        <v>601</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390</v>
      </c>
      <c r="B88" s="876" t="s">
        <v>425</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11000</v>
      </c>
      <c r="AG88" s="928"/>
      <c r="AH88" s="928"/>
      <c r="AI88" s="928"/>
      <c r="AJ88" s="928"/>
      <c r="AK88" s="925"/>
      <c r="AL88" s="925"/>
      <c r="AM88" s="925"/>
      <c r="AN88" s="925"/>
      <c r="AO88" s="925"/>
      <c r="AP88" s="928">
        <v>9499</v>
      </c>
      <c r="AQ88" s="928"/>
      <c r="AR88" s="928"/>
      <c r="AS88" s="928"/>
      <c r="AT88" s="928"/>
      <c r="AU88" s="928">
        <v>798</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426</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458</v>
      </c>
      <c r="CS102" s="936"/>
      <c r="CT102" s="936"/>
      <c r="CU102" s="936"/>
      <c r="CV102" s="979"/>
      <c r="CW102" s="978">
        <v>12</v>
      </c>
      <c r="CX102" s="936"/>
      <c r="CY102" s="936"/>
      <c r="CZ102" s="936"/>
      <c r="DA102" s="979"/>
      <c r="DB102" s="978">
        <v>495</v>
      </c>
      <c r="DC102" s="936"/>
      <c r="DD102" s="936"/>
      <c r="DE102" s="936"/>
      <c r="DF102" s="979"/>
      <c r="DG102" s="978">
        <v>0</v>
      </c>
      <c r="DH102" s="936"/>
      <c r="DI102" s="936"/>
      <c r="DJ102" s="936"/>
      <c r="DK102" s="979"/>
      <c r="DL102" s="978">
        <v>0</v>
      </c>
      <c r="DM102" s="936"/>
      <c r="DN102" s="936"/>
      <c r="DO102" s="936"/>
      <c r="DP102" s="979"/>
      <c r="DQ102" s="978">
        <v>0</v>
      </c>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431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433</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434</v>
      </c>
      <c r="AB109" s="981"/>
      <c r="AC109" s="981"/>
      <c r="AD109" s="981"/>
      <c r="AE109" s="982"/>
      <c r="AF109" s="980" t="s">
        <v>435</v>
      </c>
      <c r="AG109" s="981"/>
      <c r="AH109" s="981"/>
      <c r="AI109" s="981"/>
      <c r="AJ109" s="982"/>
      <c r="AK109" s="980" t="s">
        <v>305</v>
      </c>
      <c r="AL109" s="981"/>
      <c r="AM109" s="981"/>
      <c r="AN109" s="981"/>
      <c r="AO109" s="982"/>
      <c r="AP109" s="980" t="s">
        <v>436</v>
      </c>
      <c r="AQ109" s="981"/>
      <c r="AR109" s="981"/>
      <c r="AS109" s="981"/>
      <c r="AT109" s="983"/>
      <c r="AU109" s="1000" t="s">
        <v>433</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434</v>
      </c>
      <c r="BR109" s="981"/>
      <c r="BS109" s="981"/>
      <c r="BT109" s="981"/>
      <c r="BU109" s="982"/>
      <c r="BV109" s="980" t="s">
        <v>435</v>
      </c>
      <c r="BW109" s="981"/>
      <c r="BX109" s="981"/>
      <c r="BY109" s="981"/>
      <c r="BZ109" s="982"/>
      <c r="CA109" s="980" t="s">
        <v>305</v>
      </c>
      <c r="CB109" s="981"/>
      <c r="CC109" s="981"/>
      <c r="CD109" s="981"/>
      <c r="CE109" s="982"/>
      <c r="CF109" s="1001" t="s">
        <v>436</v>
      </c>
      <c r="CG109" s="1001"/>
      <c r="CH109" s="1001"/>
      <c r="CI109" s="1001"/>
      <c r="CJ109" s="1001"/>
      <c r="CK109" s="980" t="s">
        <v>437</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434</v>
      </c>
      <c r="DH109" s="981"/>
      <c r="DI109" s="981"/>
      <c r="DJ109" s="981"/>
      <c r="DK109" s="982"/>
      <c r="DL109" s="980" t="s">
        <v>435</v>
      </c>
      <c r="DM109" s="981"/>
      <c r="DN109" s="981"/>
      <c r="DO109" s="981"/>
      <c r="DP109" s="982"/>
      <c r="DQ109" s="980" t="s">
        <v>305</v>
      </c>
      <c r="DR109" s="981"/>
      <c r="DS109" s="981"/>
      <c r="DT109" s="981"/>
      <c r="DU109" s="982"/>
      <c r="DV109" s="980" t="s">
        <v>436</v>
      </c>
      <c r="DW109" s="981"/>
      <c r="DX109" s="981"/>
      <c r="DY109" s="981"/>
      <c r="DZ109" s="983"/>
    </row>
    <row r="110" spans="1:131" s="248" customFormat="1" ht="26.25" customHeight="1" x14ac:dyDescent="0.2">
      <c r="A110" s="984" t="s">
        <v>438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3830532</v>
      </c>
      <c r="AB110" s="988"/>
      <c r="AC110" s="988"/>
      <c r="AD110" s="988"/>
      <c r="AE110" s="989"/>
      <c r="AF110" s="990">
        <v>3764587</v>
      </c>
      <c r="AG110" s="988"/>
      <c r="AH110" s="988"/>
      <c r="AI110" s="988"/>
      <c r="AJ110" s="989"/>
      <c r="AK110" s="990">
        <v>4028839</v>
      </c>
      <c r="AL110" s="988"/>
      <c r="AM110" s="988"/>
      <c r="AN110" s="988"/>
      <c r="AO110" s="989"/>
      <c r="AP110" s="991">
        <v>19</v>
      </c>
      <c r="AQ110" s="992"/>
      <c r="AR110" s="992"/>
      <c r="AS110" s="992"/>
      <c r="AT110" s="993"/>
      <c r="AU110" s="994" t="s">
        <v>72</v>
      </c>
      <c r="AV110" s="995"/>
      <c r="AW110" s="995"/>
      <c r="AX110" s="995"/>
      <c r="AY110" s="995"/>
      <c r="AZ110" s="1036" t="s">
        <v>439</v>
      </c>
      <c r="BA110" s="985"/>
      <c r="BB110" s="985"/>
      <c r="BC110" s="985"/>
      <c r="BD110" s="985"/>
      <c r="BE110" s="985"/>
      <c r="BF110" s="985"/>
      <c r="BG110" s="985"/>
      <c r="BH110" s="985"/>
      <c r="BI110" s="985"/>
      <c r="BJ110" s="985"/>
      <c r="BK110" s="985"/>
      <c r="BL110" s="985"/>
      <c r="BM110" s="985"/>
      <c r="BN110" s="985"/>
      <c r="BO110" s="985"/>
      <c r="BP110" s="986"/>
      <c r="BQ110" s="1022">
        <v>42893257</v>
      </c>
      <c r="BR110" s="1023"/>
      <c r="BS110" s="1023"/>
      <c r="BT110" s="1023"/>
      <c r="BU110" s="1023"/>
      <c r="BV110" s="1023">
        <v>48931438</v>
      </c>
      <c r="BW110" s="1023"/>
      <c r="BX110" s="1023"/>
      <c r="BY110" s="1023"/>
      <c r="BZ110" s="1023"/>
      <c r="CA110" s="1023">
        <v>49646406</v>
      </c>
      <c r="CB110" s="1023"/>
      <c r="CC110" s="1023"/>
      <c r="CD110" s="1023"/>
      <c r="CE110" s="1023"/>
      <c r="CF110" s="1037">
        <v>234.5</v>
      </c>
      <c r="CG110" s="1038"/>
      <c r="CH110" s="1038"/>
      <c r="CI110" s="1038"/>
      <c r="CJ110" s="1038"/>
      <c r="CK110" s="1039" t="s">
        <v>440</v>
      </c>
      <c r="CL110" s="1040"/>
      <c r="CM110" s="1019" t="s">
        <v>441</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442</v>
      </c>
      <c r="DH110" s="1023"/>
      <c r="DI110" s="1023"/>
      <c r="DJ110" s="1023"/>
      <c r="DK110" s="1023"/>
      <c r="DL110" s="1023" t="s">
        <v>443</v>
      </c>
      <c r="DM110" s="1023"/>
      <c r="DN110" s="1023"/>
      <c r="DO110" s="1023"/>
      <c r="DP110" s="1023"/>
      <c r="DQ110" s="1023" t="s">
        <v>137</v>
      </c>
      <c r="DR110" s="1023"/>
      <c r="DS110" s="1023"/>
      <c r="DT110" s="1023"/>
      <c r="DU110" s="1023"/>
      <c r="DV110" s="1024" t="s">
        <v>137</v>
      </c>
      <c r="DW110" s="1024"/>
      <c r="DX110" s="1024"/>
      <c r="DY110" s="1024"/>
      <c r="DZ110" s="1025"/>
    </row>
    <row r="111" spans="1:131" s="248" customFormat="1" ht="26.25" customHeight="1" x14ac:dyDescent="0.2">
      <c r="A111" s="1026" t="s">
        <v>444</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137</v>
      </c>
      <c r="AB111" s="1030"/>
      <c r="AC111" s="1030"/>
      <c r="AD111" s="1030"/>
      <c r="AE111" s="1031"/>
      <c r="AF111" s="1032" t="s">
        <v>137</v>
      </c>
      <c r="AG111" s="1030"/>
      <c r="AH111" s="1030"/>
      <c r="AI111" s="1030"/>
      <c r="AJ111" s="1031"/>
      <c r="AK111" s="1032" t="s">
        <v>442</v>
      </c>
      <c r="AL111" s="1030"/>
      <c r="AM111" s="1030"/>
      <c r="AN111" s="1030"/>
      <c r="AO111" s="1031"/>
      <c r="AP111" s="1033" t="s">
        <v>137</v>
      </c>
      <c r="AQ111" s="1034"/>
      <c r="AR111" s="1034"/>
      <c r="AS111" s="1034"/>
      <c r="AT111" s="1035"/>
      <c r="AU111" s="996"/>
      <c r="AV111" s="997"/>
      <c r="AW111" s="997"/>
      <c r="AX111" s="997"/>
      <c r="AY111" s="997"/>
      <c r="AZ111" s="1045" t="s">
        <v>445</v>
      </c>
      <c r="BA111" s="1046"/>
      <c r="BB111" s="1046"/>
      <c r="BC111" s="1046"/>
      <c r="BD111" s="1046"/>
      <c r="BE111" s="1046"/>
      <c r="BF111" s="1046"/>
      <c r="BG111" s="1046"/>
      <c r="BH111" s="1046"/>
      <c r="BI111" s="1046"/>
      <c r="BJ111" s="1046"/>
      <c r="BK111" s="1046"/>
      <c r="BL111" s="1046"/>
      <c r="BM111" s="1046"/>
      <c r="BN111" s="1046"/>
      <c r="BO111" s="1046"/>
      <c r="BP111" s="1047"/>
      <c r="BQ111" s="1015">
        <v>33488</v>
      </c>
      <c r="BR111" s="1016"/>
      <c r="BS111" s="1016"/>
      <c r="BT111" s="1016"/>
      <c r="BU111" s="1016"/>
      <c r="BV111" s="1016">
        <v>24752</v>
      </c>
      <c r="BW111" s="1016"/>
      <c r="BX111" s="1016"/>
      <c r="BY111" s="1016"/>
      <c r="BZ111" s="1016"/>
      <c r="CA111" s="1016">
        <v>16016</v>
      </c>
      <c r="CB111" s="1016"/>
      <c r="CC111" s="1016"/>
      <c r="CD111" s="1016"/>
      <c r="CE111" s="1016"/>
      <c r="CF111" s="1010">
        <v>0.1</v>
      </c>
      <c r="CG111" s="1011"/>
      <c r="CH111" s="1011"/>
      <c r="CI111" s="1011"/>
      <c r="CJ111" s="1011"/>
      <c r="CK111" s="1041"/>
      <c r="CL111" s="1042"/>
      <c r="CM111" s="1012" t="s">
        <v>446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137</v>
      </c>
      <c r="DH111" s="1016"/>
      <c r="DI111" s="1016"/>
      <c r="DJ111" s="1016"/>
      <c r="DK111" s="1016"/>
      <c r="DL111" s="1016" t="s">
        <v>137</v>
      </c>
      <c r="DM111" s="1016"/>
      <c r="DN111" s="1016"/>
      <c r="DO111" s="1016"/>
      <c r="DP111" s="1016"/>
      <c r="DQ111" s="1016" t="s">
        <v>137</v>
      </c>
      <c r="DR111" s="1016"/>
      <c r="DS111" s="1016"/>
      <c r="DT111" s="1016"/>
      <c r="DU111" s="1016"/>
      <c r="DV111" s="1017" t="s">
        <v>137</v>
      </c>
      <c r="DW111" s="1017"/>
      <c r="DX111" s="1017"/>
      <c r="DY111" s="1017"/>
      <c r="DZ111" s="1018"/>
    </row>
    <row r="112" spans="1:131" s="248" customFormat="1" ht="26.25" customHeight="1" x14ac:dyDescent="0.2">
      <c r="A112" s="1048" t="s">
        <v>447</v>
      </c>
      <c r="B112" s="1049"/>
      <c r="C112" s="1046" t="s">
        <v>448</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442</v>
      </c>
      <c r="AB112" s="1055"/>
      <c r="AC112" s="1055"/>
      <c r="AD112" s="1055"/>
      <c r="AE112" s="1056"/>
      <c r="AF112" s="1057" t="s">
        <v>137</v>
      </c>
      <c r="AG112" s="1055"/>
      <c r="AH112" s="1055"/>
      <c r="AI112" s="1055"/>
      <c r="AJ112" s="1056"/>
      <c r="AK112" s="1057" t="s">
        <v>137</v>
      </c>
      <c r="AL112" s="1055"/>
      <c r="AM112" s="1055"/>
      <c r="AN112" s="1055"/>
      <c r="AO112" s="1056"/>
      <c r="AP112" s="1058" t="s">
        <v>443</v>
      </c>
      <c r="AQ112" s="1059"/>
      <c r="AR112" s="1059"/>
      <c r="AS112" s="1059"/>
      <c r="AT112" s="1060"/>
      <c r="AU112" s="996"/>
      <c r="AV112" s="997"/>
      <c r="AW112" s="997"/>
      <c r="AX112" s="997"/>
      <c r="AY112" s="997"/>
      <c r="AZ112" s="1045" t="s">
        <v>449</v>
      </c>
      <c r="BA112" s="1046"/>
      <c r="BB112" s="1046"/>
      <c r="BC112" s="1046"/>
      <c r="BD112" s="1046"/>
      <c r="BE112" s="1046"/>
      <c r="BF112" s="1046"/>
      <c r="BG112" s="1046"/>
      <c r="BH112" s="1046"/>
      <c r="BI112" s="1046"/>
      <c r="BJ112" s="1046"/>
      <c r="BK112" s="1046"/>
      <c r="BL112" s="1046"/>
      <c r="BM112" s="1046"/>
      <c r="BN112" s="1046"/>
      <c r="BO112" s="1046"/>
      <c r="BP112" s="1047"/>
      <c r="BQ112" s="1015">
        <v>17914891</v>
      </c>
      <c r="BR112" s="1016"/>
      <c r="BS112" s="1016"/>
      <c r="BT112" s="1016"/>
      <c r="BU112" s="1016"/>
      <c r="BV112" s="1016">
        <v>16506712</v>
      </c>
      <c r="BW112" s="1016"/>
      <c r="BX112" s="1016"/>
      <c r="BY112" s="1016"/>
      <c r="BZ112" s="1016"/>
      <c r="CA112" s="1016">
        <v>14547105</v>
      </c>
      <c r="CB112" s="1016"/>
      <c r="CC112" s="1016"/>
      <c r="CD112" s="1016"/>
      <c r="CE112" s="1016"/>
      <c r="CF112" s="1010">
        <v>68.7</v>
      </c>
      <c r="CG112" s="1011"/>
      <c r="CH112" s="1011"/>
      <c r="CI112" s="1011"/>
      <c r="CJ112" s="1011"/>
      <c r="CK112" s="1041"/>
      <c r="CL112" s="1042"/>
      <c r="CM112" s="1012" t="s">
        <v>450</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451</v>
      </c>
      <c r="DH112" s="1016"/>
      <c r="DI112" s="1016"/>
      <c r="DJ112" s="1016"/>
      <c r="DK112" s="1016"/>
      <c r="DL112" s="1016" t="s">
        <v>137</v>
      </c>
      <c r="DM112" s="1016"/>
      <c r="DN112" s="1016"/>
      <c r="DO112" s="1016"/>
      <c r="DP112" s="1016"/>
      <c r="DQ112" s="1016" t="s">
        <v>443</v>
      </c>
      <c r="DR112" s="1016"/>
      <c r="DS112" s="1016"/>
      <c r="DT112" s="1016"/>
      <c r="DU112" s="1016"/>
      <c r="DV112" s="1017" t="s">
        <v>137</v>
      </c>
      <c r="DW112" s="1017"/>
      <c r="DX112" s="1017"/>
      <c r="DY112" s="1017"/>
      <c r="DZ112" s="1018"/>
    </row>
    <row r="113" spans="1:130" s="248" customFormat="1" ht="26.25" customHeight="1" x14ac:dyDescent="0.2">
      <c r="A113" s="1050"/>
      <c r="B113" s="1051"/>
      <c r="C113" s="1046" t="s">
        <v>452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1668003</v>
      </c>
      <c r="AB113" s="1030"/>
      <c r="AC113" s="1030"/>
      <c r="AD113" s="1030"/>
      <c r="AE113" s="1031"/>
      <c r="AF113" s="1032">
        <v>1599151</v>
      </c>
      <c r="AG113" s="1030"/>
      <c r="AH113" s="1030"/>
      <c r="AI113" s="1030"/>
      <c r="AJ113" s="1031"/>
      <c r="AK113" s="1032">
        <v>1343788</v>
      </c>
      <c r="AL113" s="1030"/>
      <c r="AM113" s="1030"/>
      <c r="AN113" s="1030"/>
      <c r="AO113" s="1031"/>
      <c r="AP113" s="1033">
        <v>6.3</v>
      </c>
      <c r="AQ113" s="1034"/>
      <c r="AR113" s="1034"/>
      <c r="AS113" s="1034"/>
      <c r="AT113" s="1035"/>
      <c r="AU113" s="996"/>
      <c r="AV113" s="997"/>
      <c r="AW113" s="997"/>
      <c r="AX113" s="997"/>
      <c r="AY113" s="997"/>
      <c r="AZ113" s="1045" t="s">
        <v>453</v>
      </c>
      <c r="BA113" s="1046"/>
      <c r="BB113" s="1046"/>
      <c r="BC113" s="1046"/>
      <c r="BD113" s="1046"/>
      <c r="BE113" s="1046"/>
      <c r="BF113" s="1046"/>
      <c r="BG113" s="1046"/>
      <c r="BH113" s="1046"/>
      <c r="BI113" s="1046"/>
      <c r="BJ113" s="1046"/>
      <c r="BK113" s="1046"/>
      <c r="BL113" s="1046"/>
      <c r="BM113" s="1046"/>
      <c r="BN113" s="1046"/>
      <c r="BO113" s="1046"/>
      <c r="BP113" s="1047"/>
      <c r="BQ113" s="1015">
        <v>4572128</v>
      </c>
      <c r="BR113" s="1016"/>
      <c r="BS113" s="1016"/>
      <c r="BT113" s="1016"/>
      <c r="BU113" s="1016"/>
      <c r="BV113" s="1016">
        <v>4115997</v>
      </c>
      <c r="BW113" s="1016"/>
      <c r="BX113" s="1016"/>
      <c r="BY113" s="1016"/>
      <c r="BZ113" s="1016"/>
      <c r="CA113" s="1016">
        <v>3680326</v>
      </c>
      <c r="CB113" s="1016"/>
      <c r="CC113" s="1016"/>
      <c r="CD113" s="1016"/>
      <c r="CE113" s="1016"/>
      <c r="CF113" s="1010">
        <v>17.399999999999999</v>
      </c>
      <c r="CG113" s="1011"/>
      <c r="CH113" s="1011"/>
      <c r="CI113" s="1011"/>
      <c r="CJ113" s="1011"/>
      <c r="CK113" s="1041"/>
      <c r="CL113" s="1042"/>
      <c r="CM113" s="1012" t="s">
        <v>454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137</v>
      </c>
      <c r="DH113" s="1055"/>
      <c r="DI113" s="1055"/>
      <c r="DJ113" s="1055"/>
      <c r="DK113" s="1056"/>
      <c r="DL113" s="1057" t="s">
        <v>137</v>
      </c>
      <c r="DM113" s="1055"/>
      <c r="DN113" s="1055"/>
      <c r="DO113" s="1055"/>
      <c r="DP113" s="1056"/>
      <c r="DQ113" s="1057" t="s">
        <v>137</v>
      </c>
      <c r="DR113" s="1055"/>
      <c r="DS113" s="1055"/>
      <c r="DT113" s="1055"/>
      <c r="DU113" s="1056"/>
      <c r="DV113" s="1058" t="s">
        <v>137</v>
      </c>
      <c r="DW113" s="1059"/>
      <c r="DX113" s="1059"/>
      <c r="DY113" s="1059"/>
      <c r="DZ113" s="1060"/>
    </row>
    <row r="114" spans="1:130" s="248" customFormat="1" ht="26.25" customHeight="1" x14ac:dyDescent="0.2">
      <c r="A114" s="1050"/>
      <c r="B114" s="1051"/>
      <c r="C114" s="1046" t="s">
        <v>455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461483</v>
      </c>
      <c r="AB114" s="1055"/>
      <c r="AC114" s="1055"/>
      <c r="AD114" s="1055"/>
      <c r="AE114" s="1056"/>
      <c r="AF114" s="1057">
        <v>402750</v>
      </c>
      <c r="AG114" s="1055"/>
      <c r="AH114" s="1055"/>
      <c r="AI114" s="1055"/>
      <c r="AJ114" s="1056"/>
      <c r="AK114" s="1057">
        <v>472464</v>
      </c>
      <c r="AL114" s="1055"/>
      <c r="AM114" s="1055"/>
      <c r="AN114" s="1055"/>
      <c r="AO114" s="1056"/>
      <c r="AP114" s="1058">
        <v>2.2000000000000002</v>
      </c>
      <c r="AQ114" s="1059"/>
      <c r="AR114" s="1059"/>
      <c r="AS114" s="1059"/>
      <c r="AT114" s="1060"/>
      <c r="AU114" s="996"/>
      <c r="AV114" s="997"/>
      <c r="AW114" s="997"/>
      <c r="AX114" s="997"/>
      <c r="AY114" s="997"/>
      <c r="AZ114" s="1045" t="s">
        <v>456</v>
      </c>
      <c r="BA114" s="1046"/>
      <c r="BB114" s="1046"/>
      <c r="BC114" s="1046"/>
      <c r="BD114" s="1046"/>
      <c r="BE114" s="1046"/>
      <c r="BF114" s="1046"/>
      <c r="BG114" s="1046"/>
      <c r="BH114" s="1046"/>
      <c r="BI114" s="1046"/>
      <c r="BJ114" s="1046"/>
      <c r="BK114" s="1046"/>
      <c r="BL114" s="1046"/>
      <c r="BM114" s="1046"/>
      <c r="BN114" s="1046"/>
      <c r="BO114" s="1046"/>
      <c r="BP114" s="1047"/>
      <c r="BQ114" s="1015">
        <v>6215758</v>
      </c>
      <c r="BR114" s="1016"/>
      <c r="BS114" s="1016"/>
      <c r="BT114" s="1016"/>
      <c r="BU114" s="1016"/>
      <c r="BV114" s="1016">
        <v>6215762</v>
      </c>
      <c r="BW114" s="1016"/>
      <c r="BX114" s="1016"/>
      <c r="BY114" s="1016"/>
      <c r="BZ114" s="1016"/>
      <c r="CA114" s="1016">
        <v>6227215</v>
      </c>
      <c r="CB114" s="1016"/>
      <c r="CC114" s="1016"/>
      <c r="CD114" s="1016"/>
      <c r="CE114" s="1016"/>
      <c r="CF114" s="1010">
        <v>29.4</v>
      </c>
      <c r="CG114" s="1011"/>
      <c r="CH114" s="1011"/>
      <c r="CI114" s="1011"/>
      <c r="CJ114" s="1011"/>
      <c r="CK114" s="1041"/>
      <c r="CL114" s="1042"/>
      <c r="CM114" s="1012" t="s">
        <v>457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137</v>
      </c>
      <c r="DH114" s="1055"/>
      <c r="DI114" s="1055"/>
      <c r="DJ114" s="1055"/>
      <c r="DK114" s="1056"/>
      <c r="DL114" s="1057" t="s">
        <v>137</v>
      </c>
      <c r="DM114" s="1055"/>
      <c r="DN114" s="1055"/>
      <c r="DO114" s="1055"/>
      <c r="DP114" s="1056"/>
      <c r="DQ114" s="1057" t="s">
        <v>392</v>
      </c>
      <c r="DR114" s="1055"/>
      <c r="DS114" s="1055"/>
      <c r="DT114" s="1055"/>
      <c r="DU114" s="1056"/>
      <c r="DV114" s="1058" t="s">
        <v>451</v>
      </c>
      <c r="DW114" s="1059"/>
      <c r="DX114" s="1059"/>
      <c r="DY114" s="1059"/>
      <c r="DZ114" s="1060"/>
    </row>
    <row r="115" spans="1:130" s="248" customFormat="1" ht="26.25" customHeight="1" x14ac:dyDescent="0.2">
      <c r="A115" s="1050"/>
      <c r="B115" s="1051"/>
      <c r="C115" s="1046" t="s">
        <v>458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9560</v>
      </c>
      <c r="AB115" s="1030"/>
      <c r="AC115" s="1030"/>
      <c r="AD115" s="1030"/>
      <c r="AE115" s="1031"/>
      <c r="AF115" s="1032">
        <v>9090</v>
      </c>
      <c r="AG115" s="1030"/>
      <c r="AH115" s="1030"/>
      <c r="AI115" s="1030"/>
      <c r="AJ115" s="1031"/>
      <c r="AK115" s="1032">
        <v>8984</v>
      </c>
      <c r="AL115" s="1030"/>
      <c r="AM115" s="1030"/>
      <c r="AN115" s="1030"/>
      <c r="AO115" s="1031"/>
      <c r="AP115" s="1033">
        <v>0</v>
      </c>
      <c r="AQ115" s="1034"/>
      <c r="AR115" s="1034"/>
      <c r="AS115" s="1034"/>
      <c r="AT115" s="1035"/>
      <c r="AU115" s="996"/>
      <c r="AV115" s="997"/>
      <c r="AW115" s="997"/>
      <c r="AX115" s="997"/>
      <c r="AY115" s="997"/>
      <c r="AZ115" s="1045" t="s">
        <v>459</v>
      </c>
      <c r="BA115" s="1046"/>
      <c r="BB115" s="1046"/>
      <c r="BC115" s="1046"/>
      <c r="BD115" s="1046"/>
      <c r="BE115" s="1046"/>
      <c r="BF115" s="1046"/>
      <c r="BG115" s="1046"/>
      <c r="BH115" s="1046"/>
      <c r="BI115" s="1046"/>
      <c r="BJ115" s="1046"/>
      <c r="BK115" s="1046"/>
      <c r="BL115" s="1046"/>
      <c r="BM115" s="1046"/>
      <c r="BN115" s="1046"/>
      <c r="BO115" s="1046"/>
      <c r="BP115" s="1047"/>
      <c r="BQ115" s="1015" t="s">
        <v>443</v>
      </c>
      <c r="BR115" s="1016"/>
      <c r="BS115" s="1016"/>
      <c r="BT115" s="1016"/>
      <c r="BU115" s="1016"/>
      <c r="BV115" s="1016" t="s">
        <v>137</v>
      </c>
      <c r="BW115" s="1016"/>
      <c r="BX115" s="1016"/>
      <c r="BY115" s="1016"/>
      <c r="BZ115" s="1016"/>
      <c r="CA115" s="1016" t="s">
        <v>137</v>
      </c>
      <c r="CB115" s="1016"/>
      <c r="CC115" s="1016"/>
      <c r="CD115" s="1016"/>
      <c r="CE115" s="1016"/>
      <c r="CF115" s="1010" t="s">
        <v>137</v>
      </c>
      <c r="CG115" s="1011"/>
      <c r="CH115" s="1011"/>
      <c r="CI115" s="1011"/>
      <c r="CJ115" s="1011"/>
      <c r="CK115" s="1041"/>
      <c r="CL115" s="1042"/>
      <c r="CM115" s="1045" t="s">
        <v>460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137</v>
      </c>
      <c r="DH115" s="1055"/>
      <c r="DI115" s="1055"/>
      <c r="DJ115" s="1055"/>
      <c r="DK115" s="1056"/>
      <c r="DL115" s="1057" t="s">
        <v>461</v>
      </c>
      <c r="DM115" s="1055"/>
      <c r="DN115" s="1055"/>
      <c r="DO115" s="1055"/>
      <c r="DP115" s="1056"/>
      <c r="DQ115" s="1057" t="s">
        <v>137</v>
      </c>
      <c r="DR115" s="1055"/>
      <c r="DS115" s="1055"/>
      <c r="DT115" s="1055"/>
      <c r="DU115" s="1056"/>
      <c r="DV115" s="1058" t="s">
        <v>137</v>
      </c>
      <c r="DW115" s="1059"/>
      <c r="DX115" s="1059"/>
      <c r="DY115" s="1059"/>
      <c r="DZ115" s="1060"/>
    </row>
    <row r="116" spans="1:130" s="248" customFormat="1" ht="26.25" customHeight="1" x14ac:dyDescent="0.2">
      <c r="A116" s="1052"/>
      <c r="B116" s="1053"/>
      <c r="C116" s="1061" t="s">
        <v>462</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60</v>
      </c>
      <c r="AB116" s="1055"/>
      <c r="AC116" s="1055"/>
      <c r="AD116" s="1055"/>
      <c r="AE116" s="1056"/>
      <c r="AF116" s="1057">
        <v>151</v>
      </c>
      <c r="AG116" s="1055"/>
      <c r="AH116" s="1055"/>
      <c r="AI116" s="1055"/>
      <c r="AJ116" s="1056"/>
      <c r="AK116" s="1057">
        <v>355</v>
      </c>
      <c r="AL116" s="1055"/>
      <c r="AM116" s="1055"/>
      <c r="AN116" s="1055"/>
      <c r="AO116" s="1056"/>
      <c r="AP116" s="1058">
        <v>0</v>
      </c>
      <c r="AQ116" s="1059"/>
      <c r="AR116" s="1059"/>
      <c r="AS116" s="1059"/>
      <c r="AT116" s="1060"/>
      <c r="AU116" s="996"/>
      <c r="AV116" s="997"/>
      <c r="AW116" s="997"/>
      <c r="AX116" s="997"/>
      <c r="AY116" s="997"/>
      <c r="AZ116" s="1063" t="s">
        <v>463</v>
      </c>
      <c r="BA116" s="1064"/>
      <c r="BB116" s="1064"/>
      <c r="BC116" s="1064"/>
      <c r="BD116" s="1064"/>
      <c r="BE116" s="1064"/>
      <c r="BF116" s="1064"/>
      <c r="BG116" s="1064"/>
      <c r="BH116" s="1064"/>
      <c r="BI116" s="1064"/>
      <c r="BJ116" s="1064"/>
      <c r="BK116" s="1064"/>
      <c r="BL116" s="1064"/>
      <c r="BM116" s="1064"/>
      <c r="BN116" s="1064"/>
      <c r="BO116" s="1064"/>
      <c r="BP116" s="1065"/>
      <c r="BQ116" s="1015" t="s">
        <v>137</v>
      </c>
      <c r="BR116" s="1016"/>
      <c r="BS116" s="1016"/>
      <c r="BT116" s="1016"/>
      <c r="BU116" s="1016"/>
      <c r="BV116" s="1016" t="s">
        <v>137</v>
      </c>
      <c r="BW116" s="1016"/>
      <c r="BX116" s="1016"/>
      <c r="BY116" s="1016"/>
      <c r="BZ116" s="1016"/>
      <c r="CA116" s="1016" t="s">
        <v>137</v>
      </c>
      <c r="CB116" s="1016"/>
      <c r="CC116" s="1016"/>
      <c r="CD116" s="1016"/>
      <c r="CE116" s="1016"/>
      <c r="CF116" s="1010" t="s">
        <v>464</v>
      </c>
      <c r="CG116" s="1011"/>
      <c r="CH116" s="1011"/>
      <c r="CI116" s="1011"/>
      <c r="CJ116" s="1011"/>
      <c r="CK116" s="1041"/>
      <c r="CL116" s="1042"/>
      <c r="CM116" s="1012" t="s">
        <v>465</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33488</v>
      </c>
      <c r="DH116" s="1055"/>
      <c r="DI116" s="1055"/>
      <c r="DJ116" s="1055"/>
      <c r="DK116" s="1056"/>
      <c r="DL116" s="1057">
        <v>24752</v>
      </c>
      <c r="DM116" s="1055"/>
      <c r="DN116" s="1055"/>
      <c r="DO116" s="1055"/>
      <c r="DP116" s="1056"/>
      <c r="DQ116" s="1057">
        <v>16016</v>
      </c>
      <c r="DR116" s="1055"/>
      <c r="DS116" s="1055"/>
      <c r="DT116" s="1055"/>
      <c r="DU116" s="1056"/>
      <c r="DV116" s="1058">
        <v>0.1</v>
      </c>
      <c r="DW116" s="1059"/>
      <c r="DX116" s="1059"/>
      <c r="DY116" s="1059"/>
      <c r="DZ116" s="1060"/>
    </row>
    <row r="117" spans="1:130" s="248" customFormat="1" ht="26.25" customHeight="1" x14ac:dyDescent="0.2">
      <c r="A117" s="1000" t="s">
        <v>185</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466</v>
      </c>
      <c r="Z117" s="982"/>
      <c r="AA117" s="1072">
        <v>5969638</v>
      </c>
      <c r="AB117" s="1073"/>
      <c r="AC117" s="1073"/>
      <c r="AD117" s="1073"/>
      <c r="AE117" s="1074"/>
      <c r="AF117" s="1075">
        <v>5775729</v>
      </c>
      <c r="AG117" s="1073"/>
      <c r="AH117" s="1073"/>
      <c r="AI117" s="1073"/>
      <c r="AJ117" s="1074"/>
      <c r="AK117" s="1075">
        <v>5854430</v>
      </c>
      <c r="AL117" s="1073"/>
      <c r="AM117" s="1073"/>
      <c r="AN117" s="1073"/>
      <c r="AO117" s="1074"/>
      <c r="AP117" s="1076"/>
      <c r="AQ117" s="1077"/>
      <c r="AR117" s="1077"/>
      <c r="AS117" s="1077"/>
      <c r="AT117" s="1078"/>
      <c r="AU117" s="996"/>
      <c r="AV117" s="997"/>
      <c r="AW117" s="997"/>
      <c r="AX117" s="997"/>
      <c r="AY117" s="997"/>
      <c r="AZ117" s="1063" t="s">
        <v>467</v>
      </c>
      <c r="BA117" s="1064"/>
      <c r="BB117" s="1064"/>
      <c r="BC117" s="1064"/>
      <c r="BD117" s="1064"/>
      <c r="BE117" s="1064"/>
      <c r="BF117" s="1064"/>
      <c r="BG117" s="1064"/>
      <c r="BH117" s="1064"/>
      <c r="BI117" s="1064"/>
      <c r="BJ117" s="1064"/>
      <c r="BK117" s="1064"/>
      <c r="BL117" s="1064"/>
      <c r="BM117" s="1064"/>
      <c r="BN117" s="1064"/>
      <c r="BO117" s="1064"/>
      <c r="BP117" s="1065"/>
      <c r="BQ117" s="1015" t="s">
        <v>137</v>
      </c>
      <c r="BR117" s="1016"/>
      <c r="BS117" s="1016"/>
      <c r="BT117" s="1016"/>
      <c r="BU117" s="1016"/>
      <c r="BV117" s="1016" t="s">
        <v>137</v>
      </c>
      <c r="BW117" s="1016"/>
      <c r="BX117" s="1016"/>
      <c r="BY117" s="1016"/>
      <c r="BZ117" s="1016"/>
      <c r="CA117" s="1016" t="s">
        <v>137</v>
      </c>
      <c r="CB117" s="1016"/>
      <c r="CC117" s="1016"/>
      <c r="CD117" s="1016"/>
      <c r="CE117" s="1016"/>
      <c r="CF117" s="1010" t="s">
        <v>464</v>
      </c>
      <c r="CG117" s="1011"/>
      <c r="CH117" s="1011"/>
      <c r="CI117" s="1011"/>
      <c r="CJ117" s="1011"/>
      <c r="CK117" s="1041"/>
      <c r="CL117" s="1042"/>
      <c r="CM117" s="1012" t="s">
        <v>468</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137</v>
      </c>
      <c r="DH117" s="1055"/>
      <c r="DI117" s="1055"/>
      <c r="DJ117" s="1055"/>
      <c r="DK117" s="1056"/>
      <c r="DL117" s="1057" t="s">
        <v>392</v>
      </c>
      <c r="DM117" s="1055"/>
      <c r="DN117" s="1055"/>
      <c r="DO117" s="1055"/>
      <c r="DP117" s="1056"/>
      <c r="DQ117" s="1057" t="s">
        <v>137</v>
      </c>
      <c r="DR117" s="1055"/>
      <c r="DS117" s="1055"/>
      <c r="DT117" s="1055"/>
      <c r="DU117" s="1056"/>
      <c r="DV117" s="1058" t="s">
        <v>442</v>
      </c>
      <c r="DW117" s="1059"/>
      <c r="DX117" s="1059"/>
      <c r="DY117" s="1059"/>
      <c r="DZ117" s="1060"/>
    </row>
    <row r="118" spans="1:130" s="248" customFormat="1" ht="26.25" customHeight="1" x14ac:dyDescent="0.2">
      <c r="A118" s="1000" t="s">
        <v>437</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434</v>
      </c>
      <c r="AB118" s="981"/>
      <c r="AC118" s="981"/>
      <c r="AD118" s="981"/>
      <c r="AE118" s="982"/>
      <c r="AF118" s="980" t="s">
        <v>435</v>
      </c>
      <c r="AG118" s="981"/>
      <c r="AH118" s="981"/>
      <c r="AI118" s="981"/>
      <c r="AJ118" s="982"/>
      <c r="AK118" s="980" t="s">
        <v>305</v>
      </c>
      <c r="AL118" s="981"/>
      <c r="AM118" s="981"/>
      <c r="AN118" s="981"/>
      <c r="AO118" s="982"/>
      <c r="AP118" s="1067" t="s">
        <v>436</v>
      </c>
      <c r="AQ118" s="1068"/>
      <c r="AR118" s="1068"/>
      <c r="AS118" s="1068"/>
      <c r="AT118" s="1069"/>
      <c r="AU118" s="996"/>
      <c r="AV118" s="997"/>
      <c r="AW118" s="997"/>
      <c r="AX118" s="997"/>
      <c r="AY118" s="997"/>
      <c r="AZ118" s="1070" t="s">
        <v>469</v>
      </c>
      <c r="BA118" s="1061"/>
      <c r="BB118" s="1061"/>
      <c r="BC118" s="1061"/>
      <c r="BD118" s="1061"/>
      <c r="BE118" s="1061"/>
      <c r="BF118" s="1061"/>
      <c r="BG118" s="1061"/>
      <c r="BH118" s="1061"/>
      <c r="BI118" s="1061"/>
      <c r="BJ118" s="1061"/>
      <c r="BK118" s="1061"/>
      <c r="BL118" s="1061"/>
      <c r="BM118" s="1061"/>
      <c r="BN118" s="1061"/>
      <c r="BO118" s="1061"/>
      <c r="BP118" s="1062"/>
      <c r="BQ118" s="1093" t="s">
        <v>137</v>
      </c>
      <c r="BR118" s="1094"/>
      <c r="BS118" s="1094"/>
      <c r="BT118" s="1094"/>
      <c r="BU118" s="1094"/>
      <c r="BV118" s="1094" t="s">
        <v>470</v>
      </c>
      <c r="BW118" s="1094"/>
      <c r="BX118" s="1094"/>
      <c r="BY118" s="1094"/>
      <c r="BZ118" s="1094"/>
      <c r="CA118" s="1094" t="s">
        <v>137</v>
      </c>
      <c r="CB118" s="1094"/>
      <c r="CC118" s="1094"/>
      <c r="CD118" s="1094"/>
      <c r="CE118" s="1094"/>
      <c r="CF118" s="1010" t="s">
        <v>442</v>
      </c>
      <c r="CG118" s="1011"/>
      <c r="CH118" s="1011"/>
      <c r="CI118" s="1011"/>
      <c r="CJ118" s="1011"/>
      <c r="CK118" s="1041"/>
      <c r="CL118" s="1042"/>
      <c r="CM118" s="1012" t="s">
        <v>471</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137</v>
      </c>
      <c r="DH118" s="1055"/>
      <c r="DI118" s="1055"/>
      <c r="DJ118" s="1055"/>
      <c r="DK118" s="1056"/>
      <c r="DL118" s="1057" t="s">
        <v>470</v>
      </c>
      <c r="DM118" s="1055"/>
      <c r="DN118" s="1055"/>
      <c r="DO118" s="1055"/>
      <c r="DP118" s="1056"/>
      <c r="DQ118" s="1057" t="s">
        <v>137</v>
      </c>
      <c r="DR118" s="1055"/>
      <c r="DS118" s="1055"/>
      <c r="DT118" s="1055"/>
      <c r="DU118" s="1056"/>
      <c r="DV118" s="1058" t="s">
        <v>470</v>
      </c>
      <c r="DW118" s="1059"/>
      <c r="DX118" s="1059"/>
      <c r="DY118" s="1059"/>
      <c r="DZ118" s="1060"/>
    </row>
    <row r="119" spans="1:130" s="248" customFormat="1" ht="26.25" customHeight="1" x14ac:dyDescent="0.2">
      <c r="A119" s="1154" t="s">
        <v>440</v>
      </c>
      <c r="B119" s="1040"/>
      <c r="C119" s="1019" t="s">
        <v>441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470</v>
      </c>
      <c r="AB119" s="988"/>
      <c r="AC119" s="988"/>
      <c r="AD119" s="988"/>
      <c r="AE119" s="989"/>
      <c r="AF119" s="990" t="s">
        <v>137</v>
      </c>
      <c r="AG119" s="988"/>
      <c r="AH119" s="988"/>
      <c r="AI119" s="988"/>
      <c r="AJ119" s="989"/>
      <c r="AK119" s="990" t="s">
        <v>137</v>
      </c>
      <c r="AL119" s="988"/>
      <c r="AM119" s="988"/>
      <c r="AN119" s="988"/>
      <c r="AO119" s="989"/>
      <c r="AP119" s="991" t="s">
        <v>392</v>
      </c>
      <c r="AQ119" s="992"/>
      <c r="AR119" s="992"/>
      <c r="AS119" s="992"/>
      <c r="AT119" s="993"/>
      <c r="AU119" s="998"/>
      <c r="AV119" s="999"/>
      <c r="AW119" s="999"/>
      <c r="AX119" s="999"/>
      <c r="AY119" s="999"/>
      <c r="AZ119" s="279" t="s">
        <v>185</v>
      </c>
      <c r="BA119" s="279"/>
      <c r="BB119" s="279"/>
      <c r="BC119" s="279"/>
      <c r="BD119" s="279"/>
      <c r="BE119" s="279"/>
      <c r="BF119" s="279"/>
      <c r="BG119" s="279"/>
      <c r="BH119" s="279"/>
      <c r="BI119" s="279"/>
      <c r="BJ119" s="279"/>
      <c r="BK119" s="279"/>
      <c r="BL119" s="279"/>
      <c r="BM119" s="279"/>
      <c r="BN119" s="279"/>
      <c r="BO119" s="1071" t="s">
        <v>472</v>
      </c>
      <c r="BP119" s="1102"/>
      <c r="BQ119" s="1093">
        <v>71629522</v>
      </c>
      <c r="BR119" s="1094"/>
      <c r="BS119" s="1094"/>
      <c r="BT119" s="1094"/>
      <c r="BU119" s="1094"/>
      <c r="BV119" s="1094">
        <v>75794661</v>
      </c>
      <c r="BW119" s="1094"/>
      <c r="BX119" s="1094"/>
      <c r="BY119" s="1094"/>
      <c r="BZ119" s="1094"/>
      <c r="CA119" s="1094">
        <v>74117068</v>
      </c>
      <c r="CB119" s="1094"/>
      <c r="CC119" s="1094"/>
      <c r="CD119" s="1094"/>
      <c r="CE119" s="1094"/>
      <c r="CF119" s="1095"/>
      <c r="CG119" s="1096"/>
      <c r="CH119" s="1096"/>
      <c r="CI119" s="1096"/>
      <c r="CJ119" s="1097"/>
      <c r="CK119" s="1043"/>
      <c r="CL119" s="1044"/>
      <c r="CM119" s="1098" t="s">
        <v>473</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137</v>
      </c>
      <c r="DH119" s="1080"/>
      <c r="DI119" s="1080"/>
      <c r="DJ119" s="1080"/>
      <c r="DK119" s="1081"/>
      <c r="DL119" s="1079" t="s">
        <v>137</v>
      </c>
      <c r="DM119" s="1080"/>
      <c r="DN119" s="1080"/>
      <c r="DO119" s="1080"/>
      <c r="DP119" s="1081"/>
      <c r="DQ119" s="1079" t="s">
        <v>392</v>
      </c>
      <c r="DR119" s="1080"/>
      <c r="DS119" s="1080"/>
      <c r="DT119" s="1080"/>
      <c r="DU119" s="1081"/>
      <c r="DV119" s="1082" t="s">
        <v>470</v>
      </c>
      <c r="DW119" s="1083"/>
      <c r="DX119" s="1083"/>
      <c r="DY119" s="1083"/>
      <c r="DZ119" s="1084"/>
    </row>
    <row r="120" spans="1:130" s="248" customFormat="1" ht="26.25" customHeight="1" x14ac:dyDescent="0.2">
      <c r="A120" s="1155"/>
      <c r="B120" s="1042"/>
      <c r="C120" s="1012" t="s">
        <v>446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470</v>
      </c>
      <c r="AB120" s="1055"/>
      <c r="AC120" s="1055"/>
      <c r="AD120" s="1055"/>
      <c r="AE120" s="1056"/>
      <c r="AF120" s="1057" t="s">
        <v>137</v>
      </c>
      <c r="AG120" s="1055"/>
      <c r="AH120" s="1055"/>
      <c r="AI120" s="1055"/>
      <c r="AJ120" s="1056"/>
      <c r="AK120" s="1057" t="s">
        <v>137</v>
      </c>
      <c r="AL120" s="1055"/>
      <c r="AM120" s="1055"/>
      <c r="AN120" s="1055"/>
      <c r="AO120" s="1056"/>
      <c r="AP120" s="1058" t="s">
        <v>442</v>
      </c>
      <c r="AQ120" s="1059"/>
      <c r="AR120" s="1059"/>
      <c r="AS120" s="1059"/>
      <c r="AT120" s="1060"/>
      <c r="AU120" s="1085" t="s">
        <v>474</v>
      </c>
      <c r="AV120" s="1086"/>
      <c r="AW120" s="1086"/>
      <c r="AX120" s="1086"/>
      <c r="AY120" s="1087"/>
      <c r="AZ120" s="1036" t="s">
        <v>475</v>
      </c>
      <c r="BA120" s="985"/>
      <c r="BB120" s="985"/>
      <c r="BC120" s="985"/>
      <c r="BD120" s="985"/>
      <c r="BE120" s="985"/>
      <c r="BF120" s="985"/>
      <c r="BG120" s="985"/>
      <c r="BH120" s="985"/>
      <c r="BI120" s="985"/>
      <c r="BJ120" s="985"/>
      <c r="BK120" s="985"/>
      <c r="BL120" s="985"/>
      <c r="BM120" s="985"/>
      <c r="BN120" s="985"/>
      <c r="BO120" s="985"/>
      <c r="BP120" s="986"/>
      <c r="BQ120" s="1022">
        <v>7795897</v>
      </c>
      <c r="BR120" s="1023"/>
      <c r="BS120" s="1023"/>
      <c r="BT120" s="1023"/>
      <c r="BU120" s="1023"/>
      <c r="BV120" s="1023">
        <v>7554712</v>
      </c>
      <c r="BW120" s="1023"/>
      <c r="BX120" s="1023"/>
      <c r="BY120" s="1023"/>
      <c r="BZ120" s="1023"/>
      <c r="CA120" s="1023">
        <v>7729846</v>
      </c>
      <c r="CB120" s="1023"/>
      <c r="CC120" s="1023"/>
      <c r="CD120" s="1023"/>
      <c r="CE120" s="1023"/>
      <c r="CF120" s="1037">
        <v>36.5</v>
      </c>
      <c r="CG120" s="1038"/>
      <c r="CH120" s="1038"/>
      <c r="CI120" s="1038"/>
      <c r="CJ120" s="1038"/>
      <c r="CK120" s="1103" t="s">
        <v>476</v>
      </c>
      <c r="CL120" s="1104"/>
      <c r="CM120" s="1104"/>
      <c r="CN120" s="1104"/>
      <c r="CO120" s="1105"/>
      <c r="CP120" s="1111" t="s">
        <v>477</v>
      </c>
      <c r="CQ120" s="1112"/>
      <c r="CR120" s="1112"/>
      <c r="CS120" s="1112"/>
      <c r="CT120" s="1112"/>
      <c r="CU120" s="1112"/>
      <c r="CV120" s="1112"/>
      <c r="CW120" s="1112"/>
      <c r="CX120" s="1112"/>
      <c r="CY120" s="1112"/>
      <c r="CZ120" s="1112"/>
      <c r="DA120" s="1112"/>
      <c r="DB120" s="1112"/>
      <c r="DC120" s="1112"/>
      <c r="DD120" s="1112"/>
      <c r="DE120" s="1112"/>
      <c r="DF120" s="1113"/>
      <c r="DG120" s="1022">
        <v>16234867</v>
      </c>
      <c r="DH120" s="1023"/>
      <c r="DI120" s="1023"/>
      <c r="DJ120" s="1023"/>
      <c r="DK120" s="1023"/>
      <c r="DL120" s="1023">
        <v>14744436</v>
      </c>
      <c r="DM120" s="1023"/>
      <c r="DN120" s="1023"/>
      <c r="DO120" s="1023"/>
      <c r="DP120" s="1023"/>
      <c r="DQ120" s="1023">
        <v>12853163</v>
      </c>
      <c r="DR120" s="1023"/>
      <c r="DS120" s="1023"/>
      <c r="DT120" s="1023"/>
      <c r="DU120" s="1023"/>
      <c r="DV120" s="1024">
        <v>60.7</v>
      </c>
      <c r="DW120" s="1024"/>
      <c r="DX120" s="1024"/>
      <c r="DY120" s="1024"/>
      <c r="DZ120" s="1025"/>
    </row>
    <row r="121" spans="1:130" s="248" customFormat="1" ht="26.25" customHeight="1" x14ac:dyDescent="0.2">
      <c r="A121" s="1155"/>
      <c r="B121" s="1042"/>
      <c r="C121" s="1063" t="s">
        <v>478</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137</v>
      </c>
      <c r="AB121" s="1055"/>
      <c r="AC121" s="1055"/>
      <c r="AD121" s="1055"/>
      <c r="AE121" s="1056"/>
      <c r="AF121" s="1057" t="s">
        <v>137</v>
      </c>
      <c r="AG121" s="1055"/>
      <c r="AH121" s="1055"/>
      <c r="AI121" s="1055"/>
      <c r="AJ121" s="1056"/>
      <c r="AK121" s="1057" t="s">
        <v>137</v>
      </c>
      <c r="AL121" s="1055"/>
      <c r="AM121" s="1055"/>
      <c r="AN121" s="1055"/>
      <c r="AO121" s="1056"/>
      <c r="AP121" s="1058" t="s">
        <v>137</v>
      </c>
      <c r="AQ121" s="1059"/>
      <c r="AR121" s="1059"/>
      <c r="AS121" s="1059"/>
      <c r="AT121" s="1060"/>
      <c r="AU121" s="1088"/>
      <c r="AV121" s="1089"/>
      <c r="AW121" s="1089"/>
      <c r="AX121" s="1089"/>
      <c r="AY121" s="1090"/>
      <c r="AZ121" s="1045" t="s">
        <v>479</v>
      </c>
      <c r="BA121" s="1046"/>
      <c r="BB121" s="1046"/>
      <c r="BC121" s="1046"/>
      <c r="BD121" s="1046"/>
      <c r="BE121" s="1046"/>
      <c r="BF121" s="1046"/>
      <c r="BG121" s="1046"/>
      <c r="BH121" s="1046"/>
      <c r="BI121" s="1046"/>
      <c r="BJ121" s="1046"/>
      <c r="BK121" s="1046"/>
      <c r="BL121" s="1046"/>
      <c r="BM121" s="1046"/>
      <c r="BN121" s="1046"/>
      <c r="BO121" s="1046"/>
      <c r="BP121" s="1047"/>
      <c r="BQ121" s="1015">
        <v>180120</v>
      </c>
      <c r="BR121" s="1016"/>
      <c r="BS121" s="1016"/>
      <c r="BT121" s="1016"/>
      <c r="BU121" s="1016"/>
      <c r="BV121" s="1016">
        <v>243467</v>
      </c>
      <c r="BW121" s="1016"/>
      <c r="BX121" s="1016"/>
      <c r="BY121" s="1016"/>
      <c r="BZ121" s="1016"/>
      <c r="CA121" s="1016">
        <v>192237</v>
      </c>
      <c r="CB121" s="1016"/>
      <c r="CC121" s="1016"/>
      <c r="CD121" s="1016"/>
      <c r="CE121" s="1016"/>
      <c r="CF121" s="1010">
        <v>0.9</v>
      </c>
      <c r="CG121" s="1011"/>
      <c r="CH121" s="1011"/>
      <c r="CI121" s="1011"/>
      <c r="CJ121" s="1011"/>
      <c r="CK121" s="1106"/>
      <c r="CL121" s="1107"/>
      <c r="CM121" s="1107"/>
      <c r="CN121" s="1107"/>
      <c r="CO121" s="1108"/>
      <c r="CP121" s="1116" t="s">
        <v>480</v>
      </c>
      <c r="CQ121" s="1117"/>
      <c r="CR121" s="1117"/>
      <c r="CS121" s="1117"/>
      <c r="CT121" s="1117"/>
      <c r="CU121" s="1117"/>
      <c r="CV121" s="1117"/>
      <c r="CW121" s="1117"/>
      <c r="CX121" s="1117"/>
      <c r="CY121" s="1117"/>
      <c r="CZ121" s="1117"/>
      <c r="DA121" s="1117"/>
      <c r="DB121" s="1117"/>
      <c r="DC121" s="1117"/>
      <c r="DD121" s="1117"/>
      <c r="DE121" s="1117"/>
      <c r="DF121" s="1118"/>
      <c r="DG121" s="1015">
        <v>999330</v>
      </c>
      <c r="DH121" s="1016"/>
      <c r="DI121" s="1016"/>
      <c r="DJ121" s="1016"/>
      <c r="DK121" s="1016"/>
      <c r="DL121" s="1016">
        <v>1141289</v>
      </c>
      <c r="DM121" s="1016"/>
      <c r="DN121" s="1016"/>
      <c r="DO121" s="1016"/>
      <c r="DP121" s="1016"/>
      <c r="DQ121" s="1016">
        <v>1083294</v>
      </c>
      <c r="DR121" s="1016"/>
      <c r="DS121" s="1016"/>
      <c r="DT121" s="1016"/>
      <c r="DU121" s="1016"/>
      <c r="DV121" s="1017">
        <v>5.0999999999999996</v>
      </c>
      <c r="DW121" s="1017"/>
      <c r="DX121" s="1017"/>
      <c r="DY121" s="1017"/>
      <c r="DZ121" s="1018"/>
    </row>
    <row r="122" spans="1:130" s="248" customFormat="1" ht="26.25" customHeight="1" x14ac:dyDescent="0.2">
      <c r="A122" s="1155"/>
      <c r="B122" s="1042"/>
      <c r="C122" s="1012" t="s">
        <v>457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137</v>
      </c>
      <c r="AB122" s="1055"/>
      <c r="AC122" s="1055"/>
      <c r="AD122" s="1055"/>
      <c r="AE122" s="1056"/>
      <c r="AF122" s="1057" t="s">
        <v>464</v>
      </c>
      <c r="AG122" s="1055"/>
      <c r="AH122" s="1055"/>
      <c r="AI122" s="1055"/>
      <c r="AJ122" s="1056"/>
      <c r="AK122" s="1057" t="s">
        <v>137</v>
      </c>
      <c r="AL122" s="1055"/>
      <c r="AM122" s="1055"/>
      <c r="AN122" s="1055"/>
      <c r="AO122" s="1056"/>
      <c r="AP122" s="1058" t="s">
        <v>137</v>
      </c>
      <c r="AQ122" s="1059"/>
      <c r="AR122" s="1059"/>
      <c r="AS122" s="1059"/>
      <c r="AT122" s="1060"/>
      <c r="AU122" s="1088"/>
      <c r="AV122" s="1089"/>
      <c r="AW122" s="1089"/>
      <c r="AX122" s="1089"/>
      <c r="AY122" s="1090"/>
      <c r="AZ122" s="1070" t="s">
        <v>481</v>
      </c>
      <c r="BA122" s="1061"/>
      <c r="BB122" s="1061"/>
      <c r="BC122" s="1061"/>
      <c r="BD122" s="1061"/>
      <c r="BE122" s="1061"/>
      <c r="BF122" s="1061"/>
      <c r="BG122" s="1061"/>
      <c r="BH122" s="1061"/>
      <c r="BI122" s="1061"/>
      <c r="BJ122" s="1061"/>
      <c r="BK122" s="1061"/>
      <c r="BL122" s="1061"/>
      <c r="BM122" s="1061"/>
      <c r="BN122" s="1061"/>
      <c r="BO122" s="1061"/>
      <c r="BP122" s="1062"/>
      <c r="BQ122" s="1093">
        <v>51461699</v>
      </c>
      <c r="BR122" s="1094"/>
      <c r="BS122" s="1094"/>
      <c r="BT122" s="1094"/>
      <c r="BU122" s="1094"/>
      <c r="BV122" s="1094">
        <v>54612669</v>
      </c>
      <c r="BW122" s="1094"/>
      <c r="BX122" s="1094"/>
      <c r="BY122" s="1094"/>
      <c r="BZ122" s="1094"/>
      <c r="CA122" s="1094">
        <v>54303208</v>
      </c>
      <c r="CB122" s="1094"/>
      <c r="CC122" s="1094"/>
      <c r="CD122" s="1094"/>
      <c r="CE122" s="1094"/>
      <c r="CF122" s="1114">
        <v>256.5</v>
      </c>
      <c r="CG122" s="1115"/>
      <c r="CH122" s="1115"/>
      <c r="CI122" s="1115"/>
      <c r="CJ122" s="1115"/>
      <c r="CK122" s="1106"/>
      <c r="CL122" s="1107"/>
      <c r="CM122" s="1107"/>
      <c r="CN122" s="1107"/>
      <c r="CO122" s="1108"/>
      <c r="CP122" s="1116" t="s">
        <v>482</v>
      </c>
      <c r="CQ122" s="1117"/>
      <c r="CR122" s="1117"/>
      <c r="CS122" s="1117"/>
      <c r="CT122" s="1117"/>
      <c r="CU122" s="1117"/>
      <c r="CV122" s="1117"/>
      <c r="CW122" s="1117"/>
      <c r="CX122" s="1117"/>
      <c r="CY122" s="1117"/>
      <c r="CZ122" s="1117"/>
      <c r="DA122" s="1117"/>
      <c r="DB122" s="1117"/>
      <c r="DC122" s="1117"/>
      <c r="DD122" s="1117"/>
      <c r="DE122" s="1117"/>
      <c r="DF122" s="1118"/>
      <c r="DG122" s="1015">
        <v>445241</v>
      </c>
      <c r="DH122" s="1016"/>
      <c r="DI122" s="1016"/>
      <c r="DJ122" s="1016"/>
      <c r="DK122" s="1016"/>
      <c r="DL122" s="1016">
        <v>403629</v>
      </c>
      <c r="DM122" s="1016"/>
      <c r="DN122" s="1016"/>
      <c r="DO122" s="1016"/>
      <c r="DP122" s="1016"/>
      <c r="DQ122" s="1016">
        <v>413067</v>
      </c>
      <c r="DR122" s="1016"/>
      <c r="DS122" s="1016"/>
      <c r="DT122" s="1016"/>
      <c r="DU122" s="1016"/>
      <c r="DV122" s="1017">
        <v>2</v>
      </c>
      <c r="DW122" s="1017"/>
      <c r="DX122" s="1017"/>
      <c r="DY122" s="1017"/>
      <c r="DZ122" s="1018"/>
    </row>
    <row r="123" spans="1:130" s="248" customFormat="1" ht="26.25" customHeight="1" x14ac:dyDescent="0.2">
      <c r="A123" s="1155"/>
      <c r="B123" s="1042"/>
      <c r="C123" s="1012" t="s">
        <v>465</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9102</v>
      </c>
      <c r="AB123" s="1055"/>
      <c r="AC123" s="1055"/>
      <c r="AD123" s="1055"/>
      <c r="AE123" s="1056"/>
      <c r="AF123" s="1057">
        <v>8736</v>
      </c>
      <c r="AG123" s="1055"/>
      <c r="AH123" s="1055"/>
      <c r="AI123" s="1055"/>
      <c r="AJ123" s="1056"/>
      <c r="AK123" s="1057">
        <v>8736</v>
      </c>
      <c r="AL123" s="1055"/>
      <c r="AM123" s="1055"/>
      <c r="AN123" s="1055"/>
      <c r="AO123" s="1056"/>
      <c r="AP123" s="1058">
        <v>0</v>
      </c>
      <c r="AQ123" s="1059"/>
      <c r="AR123" s="1059"/>
      <c r="AS123" s="1059"/>
      <c r="AT123" s="1060"/>
      <c r="AU123" s="1091"/>
      <c r="AV123" s="1092"/>
      <c r="AW123" s="1092"/>
      <c r="AX123" s="1092"/>
      <c r="AY123" s="1092"/>
      <c r="AZ123" s="279" t="s">
        <v>185</v>
      </c>
      <c r="BA123" s="279"/>
      <c r="BB123" s="279"/>
      <c r="BC123" s="279"/>
      <c r="BD123" s="279"/>
      <c r="BE123" s="279"/>
      <c r="BF123" s="279"/>
      <c r="BG123" s="279"/>
      <c r="BH123" s="279"/>
      <c r="BI123" s="279"/>
      <c r="BJ123" s="279"/>
      <c r="BK123" s="279"/>
      <c r="BL123" s="279"/>
      <c r="BM123" s="279"/>
      <c r="BN123" s="279"/>
      <c r="BO123" s="1071" t="s">
        <v>483</v>
      </c>
      <c r="BP123" s="1102"/>
      <c r="BQ123" s="1161">
        <v>59437716</v>
      </c>
      <c r="BR123" s="1162"/>
      <c r="BS123" s="1162"/>
      <c r="BT123" s="1162"/>
      <c r="BU123" s="1162"/>
      <c r="BV123" s="1162">
        <v>62410848</v>
      </c>
      <c r="BW123" s="1162"/>
      <c r="BX123" s="1162"/>
      <c r="BY123" s="1162"/>
      <c r="BZ123" s="1162"/>
      <c r="CA123" s="1162">
        <v>62225291</v>
      </c>
      <c r="CB123" s="1162"/>
      <c r="CC123" s="1162"/>
      <c r="CD123" s="1162"/>
      <c r="CE123" s="1162"/>
      <c r="CF123" s="1095"/>
      <c r="CG123" s="1096"/>
      <c r="CH123" s="1096"/>
      <c r="CI123" s="1096"/>
      <c r="CJ123" s="1097"/>
      <c r="CK123" s="1106"/>
      <c r="CL123" s="1107"/>
      <c r="CM123" s="1107"/>
      <c r="CN123" s="1107"/>
      <c r="CO123" s="1108"/>
      <c r="CP123" s="1116" t="s">
        <v>412</v>
      </c>
      <c r="CQ123" s="1117"/>
      <c r="CR123" s="1117"/>
      <c r="CS123" s="1117"/>
      <c r="CT123" s="1117"/>
      <c r="CU123" s="1117"/>
      <c r="CV123" s="1117"/>
      <c r="CW123" s="1117"/>
      <c r="CX123" s="1117"/>
      <c r="CY123" s="1117"/>
      <c r="CZ123" s="1117"/>
      <c r="DA123" s="1117"/>
      <c r="DB123" s="1117"/>
      <c r="DC123" s="1117"/>
      <c r="DD123" s="1117"/>
      <c r="DE123" s="1117"/>
      <c r="DF123" s="1118"/>
      <c r="DG123" s="1054">
        <v>169607</v>
      </c>
      <c r="DH123" s="1055"/>
      <c r="DI123" s="1055"/>
      <c r="DJ123" s="1055"/>
      <c r="DK123" s="1056"/>
      <c r="DL123" s="1057">
        <v>158018</v>
      </c>
      <c r="DM123" s="1055"/>
      <c r="DN123" s="1055"/>
      <c r="DO123" s="1055"/>
      <c r="DP123" s="1056"/>
      <c r="DQ123" s="1057">
        <v>145092</v>
      </c>
      <c r="DR123" s="1055"/>
      <c r="DS123" s="1055"/>
      <c r="DT123" s="1055"/>
      <c r="DU123" s="1056"/>
      <c r="DV123" s="1058">
        <v>0.7</v>
      </c>
      <c r="DW123" s="1059"/>
      <c r="DX123" s="1059"/>
      <c r="DY123" s="1059"/>
      <c r="DZ123" s="1060"/>
    </row>
    <row r="124" spans="1:130" s="248" customFormat="1" ht="26.25" customHeight="1" thickBot="1" x14ac:dyDescent="0.25">
      <c r="A124" s="1155"/>
      <c r="B124" s="1042"/>
      <c r="C124" s="1012" t="s">
        <v>468</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137</v>
      </c>
      <c r="AB124" s="1055"/>
      <c r="AC124" s="1055"/>
      <c r="AD124" s="1055"/>
      <c r="AE124" s="1056"/>
      <c r="AF124" s="1057" t="s">
        <v>464</v>
      </c>
      <c r="AG124" s="1055"/>
      <c r="AH124" s="1055"/>
      <c r="AI124" s="1055"/>
      <c r="AJ124" s="1056"/>
      <c r="AK124" s="1057" t="s">
        <v>392</v>
      </c>
      <c r="AL124" s="1055"/>
      <c r="AM124" s="1055"/>
      <c r="AN124" s="1055"/>
      <c r="AO124" s="1056"/>
      <c r="AP124" s="1058" t="s">
        <v>137</v>
      </c>
      <c r="AQ124" s="1059"/>
      <c r="AR124" s="1059"/>
      <c r="AS124" s="1059"/>
      <c r="AT124" s="1060"/>
      <c r="AU124" s="1157" t="s">
        <v>484</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59.6</v>
      </c>
      <c r="BR124" s="1124"/>
      <c r="BS124" s="1124"/>
      <c r="BT124" s="1124"/>
      <c r="BU124" s="1124"/>
      <c r="BV124" s="1124">
        <v>65.599999999999994</v>
      </c>
      <c r="BW124" s="1124"/>
      <c r="BX124" s="1124"/>
      <c r="BY124" s="1124"/>
      <c r="BZ124" s="1124"/>
      <c r="CA124" s="1124">
        <v>56.1</v>
      </c>
      <c r="CB124" s="1124"/>
      <c r="CC124" s="1124"/>
      <c r="CD124" s="1124"/>
      <c r="CE124" s="1124"/>
      <c r="CF124" s="1125"/>
      <c r="CG124" s="1126"/>
      <c r="CH124" s="1126"/>
      <c r="CI124" s="1126"/>
      <c r="CJ124" s="1127"/>
      <c r="CK124" s="1109"/>
      <c r="CL124" s="1109"/>
      <c r="CM124" s="1109"/>
      <c r="CN124" s="1109"/>
      <c r="CO124" s="1110"/>
      <c r="CP124" s="1116" t="s">
        <v>485</v>
      </c>
      <c r="CQ124" s="1117"/>
      <c r="CR124" s="1117"/>
      <c r="CS124" s="1117"/>
      <c r="CT124" s="1117"/>
      <c r="CU124" s="1117"/>
      <c r="CV124" s="1117"/>
      <c r="CW124" s="1117"/>
      <c r="CX124" s="1117"/>
      <c r="CY124" s="1117"/>
      <c r="CZ124" s="1117"/>
      <c r="DA124" s="1117"/>
      <c r="DB124" s="1117"/>
      <c r="DC124" s="1117"/>
      <c r="DD124" s="1117"/>
      <c r="DE124" s="1117"/>
      <c r="DF124" s="1118"/>
      <c r="DG124" s="1101">
        <v>65846</v>
      </c>
      <c r="DH124" s="1080"/>
      <c r="DI124" s="1080"/>
      <c r="DJ124" s="1080"/>
      <c r="DK124" s="1081"/>
      <c r="DL124" s="1079">
        <v>59340</v>
      </c>
      <c r="DM124" s="1080"/>
      <c r="DN124" s="1080"/>
      <c r="DO124" s="1080"/>
      <c r="DP124" s="1081"/>
      <c r="DQ124" s="1079">
        <v>52489</v>
      </c>
      <c r="DR124" s="1080"/>
      <c r="DS124" s="1080"/>
      <c r="DT124" s="1080"/>
      <c r="DU124" s="1081"/>
      <c r="DV124" s="1082">
        <v>0.2</v>
      </c>
      <c r="DW124" s="1083"/>
      <c r="DX124" s="1083"/>
      <c r="DY124" s="1083"/>
      <c r="DZ124" s="1084"/>
    </row>
    <row r="125" spans="1:130" s="248" customFormat="1" ht="26.25" customHeight="1" x14ac:dyDescent="0.2">
      <c r="A125" s="1155"/>
      <c r="B125" s="1042"/>
      <c r="C125" s="1012" t="s">
        <v>471</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442</v>
      </c>
      <c r="AB125" s="1055"/>
      <c r="AC125" s="1055"/>
      <c r="AD125" s="1055"/>
      <c r="AE125" s="1056"/>
      <c r="AF125" s="1057" t="s">
        <v>442</v>
      </c>
      <c r="AG125" s="1055"/>
      <c r="AH125" s="1055"/>
      <c r="AI125" s="1055"/>
      <c r="AJ125" s="1056"/>
      <c r="AK125" s="1057" t="s">
        <v>442</v>
      </c>
      <c r="AL125" s="1055"/>
      <c r="AM125" s="1055"/>
      <c r="AN125" s="1055"/>
      <c r="AO125" s="1056"/>
      <c r="AP125" s="1058" t="s">
        <v>442</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486</v>
      </c>
      <c r="CL125" s="1104"/>
      <c r="CM125" s="1104"/>
      <c r="CN125" s="1104"/>
      <c r="CO125" s="1105"/>
      <c r="CP125" s="1036" t="s">
        <v>487</v>
      </c>
      <c r="CQ125" s="985"/>
      <c r="CR125" s="985"/>
      <c r="CS125" s="985"/>
      <c r="CT125" s="985"/>
      <c r="CU125" s="985"/>
      <c r="CV125" s="985"/>
      <c r="CW125" s="985"/>
      <c r="CX125" s="985"/>
      <c r="CY125" s="985"/>
      <c r="CZ125" s="985"/>
      <c r="DA125" s="985"/>
      <c r="DB125" s="985"/>
      <c r="DC125" s="985"/>
      <c r="DD125" s="985"/>
      <c r="DE125" s="985"/>
      <c r="DF125" s="986"/>
      <c r="DG125" s="1022" t="s">
        <v>451</v>
      </c>
      <c r="DH125" s="1023"/>
      <c r="DI125" s="1023"/>
      <c r="DJ125" s="1023"/>
      <c r="DK125" s="1023"/>
      <c r="DL125" s="1023" t="s">
        <v>137</v>
      </c>
      <c r="DM125" s="1023"/>
      <c r="DN125" s="1023"/>
      <c r="DO125" s="1023"/>
      <c r="DP125" s="1023"/>
      <c r="DQ125" s="1023" t="s">
        <v>442</v>
      </c>
      <c r="DR125" s="1023"/>
      <c r="DS125" s="1023"/>
      <c r="DT125" s="1023"/>
      <c r="DU125" s="1023"/>
      <c r="DV125" s="1024" t="s">
        <v>137</v>
      </c>
      <c r="DW125" s="1024"/>
      <c r="DX125" s="1024"/>
      <c r="DY125" s="1024"/>
      <c r="DZ125" s="1025"/>
    </row>
    <row r="126" spans="1:130" s="248" customFormat="1" ht="26.25" customHeight="1" thickBot="1" x14ac:dyDescent="0.25">
      <c r="A126" s="1155"/>
      <c r="B126" s="1042"/>
      <c r="C126" s="1012" t="s">
        <v>473</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137</v>
      </c>
      <c r="AB126" s="1055"/>
      <c r="AC126" s="1055"/>
      <c r="AD126" s="1055"/>
      <c r="AE126" s="1056"/>
      <c r="AF126" s="1057" t="s">
        <v>137</v>
      </c>
      <c r="AG126" s="1055"/>
      <c r="AH126" s="1055"/>
      <c r="AI126" s="1055"/>
      <c r="AJ126" s="1056"/>
      <c r="AK126" s="1057" t="s">
        <v>137</v>
      </c>
      <c r="AL126" s="1055"/>
      <c r="AM126" s="1055"/>
      <c r="AN126" s="1055"/>
      <c r="AO126" s="1056"/>
      <c r="AP126" s="1058" t="s">
        <v>137</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488</v>
      </c>
      <c r="CQ126" s="1046"/>
      <c r="CR126" s="1046"/>
      <c r="CS126" s="1046"/>
      <c r="CT126" s="1046"/>
      <c r="CU126" s="1046"/>
      <c r="CV126" s="1046"/>
      <c r="CW126" s="1046"/>
      <c r="CX126" s="1046"/>
      <c r="CY126" s="1046"/>
      <c r="CZ126" s="1046"/>
      <c r="DA126" s="1046"/>
      <c r="DB126" s="1046"/>
      <c r="DC126" s="1046"/>
      <c r="DD126" s="1046"/>
      <c r="DE126" s="1046"/>
      <c r="DF126" s="1047"/>
      <c r="DG126" s="1015" t="s">
        <v>137</v>
      </c>
      <c r="DH126" s="1016"/>
      <c r="DI126" s="1016"/>
      <c r="DJ126" s="1016"/>
      <c r="DK126" s="1016"/>
      <c r="DL126" s="1016" t="s">
        <v>137</v>
      </c>
      <c r="DM126" s="1016"/>
      <c r="DN126" s="1016"/>
      <c r="DO126" s="1016"/>
      <c r="DP126" s="1016"/>
      <c r="DQ126" s="1016" t="s">
        <v>137</v>
      </c>
      <c r="DR126" s="1016"/>
      <c r="DS126" s="1016"/>
      <c r="DT126" s="1016"/>
      <c r="DU126" s="1016"/>
      <c r="DV126" s="1017" t="s">
        <v>137</v>
      </c>
      <c r="DW126" s="1017"/>
      <c r="DX126" s="1017"/>
      <c r="DY126" s="1017"/>
      <c r="DZ126" s="1018"/>
    </row>
    <row r="127" spans="1:130" s="248" customFormat="1" ht="26.25" customHeight="1" x14ac:dyDescent="0.2">
      <c r="A127" s="1156"/>
      <c r="B127" s="1044"/>
      <c r="C127" s="1098" t="s">
        <v>489</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458</v>
      </c>
      <c r="AB127" s="1055"/>
      <c r="AC127" s="1055"/>
      <c r="AD127" s="1055"/>
      <c r="AE127" s="1056"/>
      <c r="AF127" s="1057">
        <v>354</v>
      </c>
      <c r="AG127" s="1055"/>
      <c r="AH127" s="1055"/>
      <c r="AI127" s="1055"/>
      <c r="AJ127" s="1056"/>
      <c r="AK127" s="1057">
        <v>248</v>
      </c>
      <c r="AL127" s="1055"/>
      <c r="AM127" s="1055"/>
      <c r="AN127" s="1055"/>
      <c r="AO127" s="1056"/>
      <c r="AP127" s="1058">
        <v>0</v>
      </c>
      <c r="AQ127" s="1059"/>
      <c r="AR127" s="1059"/>
      <c r="AS127" s="1059"/>
      <c r="AT127" s="1060"/>
      <c r="AU127" s="284"/>
      <c r="AV127" s="284"/>
      <c r="AW127" s="284"/>
      <c r="AX127" s="1128" t="s">
        <v>490</v>
      </c>
      <c r="AY127" s="1129"/>
      <c r="AZ127" s="1129"/>
      <c r="BA127" s="1129"/>
      <c r="BB127" s="1129"/>
      <c r="BC127" s="1129"/>
      <c r="BD127" s="1129"/>
      <c r="BE127" s="1130"/>
      <c r="BF127" s="1131" t="s">
        <v>491</v>
      </c>
      <c r="BG127" s="1129"/>
      <c r="BH127" s="1129"/>
      <c r="BI127" s="1129"/>
      <c r="BJ127" s="1129"/>
      <c r="BK127" s="1129"/>
      <c r="BL127" s="1130"/>
      <c r="BM127" s="1131" t="s">
        <v>492</v>
      </c>
      <c r="BN127" s="1129"/>
      <c r="BO127" s="1129"/>
      <c r="BP127" s="1129"/>
      <c r="BQ127" s="1129"/>
      <c r="BR127" s="1129"/>
      <c r="BS127" s="1130"/>
      <c r="BT127" s="1131" t="s">
        <v>493</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494</v>
      </c>
      <c r="CQ127" s="1046"/>
      <c r="CR127" s="1046"/>
      <c r="CS127" s="1046"/>
      <c r="CT127" s="1046"/>
      <c r="CU127" s="1046"/>
      <c r="CV127" s="1046"/>
      <c r="CW127" s="1046"/>
      <c r="CX127" s="1046"/>
      <c r="CY127" s="1046"/>
      <c r="CZ127" s="1046"/>
      <c r="DA127" s="1046"/>
      <c r="DB127" s="1046"/>
      <c r="DC127" s="1046"/>
      <c r="DD127" s="1046"/>
      <c r="DE127" s="1046"/>
      <c r="DF127" s="1047"/>
      <c r="DG127" s="1015" t="s">
        <v>137</v>
      </c>
      <c r="DH127" s="1016"/>
      <c r="DI127" s="1016"/>
      <c r="DJ127" s="1016"/>
      <c r="DK127" s="1016"/>
      <c r="DL127" s="1016" t="s">
        <v>137</v>
      </c>
      <c r="DM127" s="1016"/>
      <c r="DN127" s="1016"/>
      <c r="DO127" s="1016"/>
      <c r="DP127" s="1016"/>
      <c r="DQ127" s="1016" t="s">
        <v>442</v>
      </c>
      <c r="DR127" s="1016"/>
      <c r="DS127" s="1016"/>
      <c r="DT127" s="1016"/>
      <c r="DU127" s="1016"/>
      <c r="DV127" s="1017" t="s">
        <v>137</v>
      </c>
      <c r="DW127" s="1017"/>
      <c r="DX127" s="1017"/>
      <c r="DY127" s="1017"/>
      <c r="DZ127" s="1018"/>
    </row>
    <row r="128" spans="1:130" s="248" customFormat="1" ht="26.25" customHeight="1" thickBot="1" x14ac:dyDescent="0.25">
      <c r="A128" s="1139" t="s">
        <v>495</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496</v>
      </c>
      <c r="X128" s="1141"/>
      <c r="Y128" s="1141"/>
      <c r="Z128" s="1142"/>
      <c r="AA128" s="1143">
        <v>28085</v>
      </c>
      <c r="AB128" s="1144"/>
      <c r="AC128" s="1144"/>
      <c r="AD128" s="1144"/>
      <c r="AE128" s="1145"/>
      <c r="AF128" s="1146">
        <v>30635</v>
      </c>
      <c r="AG128" s="1144"/>
      <c r="AH128" s="1144"/>
      <c r="AI128" s="1144"/>
      <c r="AJ128" s="1145"/>
      <c r="AK128" s="1146">
        <v>14523</v>
      </c>
      <c r="AL128" s="1144"/>
      <c r="AM128" s="1144"/>
      <c r="AN128" s="1144"/>
      <c r="AO128" s="1145"/>
      <c r="AP128" s="1147"/>
      <c r="AQ128" s="1148"/>
      <c r="AR128" s="1148"/>
      <c r="AS128" s="1148"/>
      <c r="AT128" s="1149"/>
      <c r="AU128" s="284"/>
      <c r="AV128" s="284"/>
      <c r="AW128" s="284"/>
      <c r="AX128" s="984" t="s">
        <v>497</v>
      </c>
      <c r="AY128" s="985"/>
      <c r="AZ128" s="985"/>
      <c r="BA128" s="985"/>
      <c r="BB128" s="985"/>
      <c r="BC128" s="985"/>
      <c r="BD128" s="985"/>
      <c r="BE128" s="986"/>
      <c r="BF128" s="1150" t="s">
        <v>451</v>
      </c>
      <c r="BG128" s="1151"/>
      <c r="BH128" s="1151"/>
      <c r="BI128" s="1151"/>
      <c r="BJ128" s="1151"/>
      <c r="BK128" s="1151"/>
      <c r="BL128" s="1152"/>
      <c r="BM128" s="1150">
        <v>12.04</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498</v>
      </c>
      <c r="CQ128" s="1133"/>
      <c r="CR128" s="1133"/>
      <c r="CS128" s="1133"/>
      <c r="CT128" s="1133"/>
      <c r="CU128" s="1133"/>
      <c r="CV128" s="1133"/>
      <c r="CW128" s="1133"/>
      <c r="CX128" s="1133"/>
      <c r="CY128" s="1133"/>
      <c r="CZ128" s="1133"/>
      <c r="DA128" s="1133"/>
      <c r="DB128" s="1133"/>
      <c r="DC128" s="1133"/>
      <c r="DD128" s="1133"/>
      <c r="DE128" s="1133"/>
      <c r="DF128" s="1134"/>
      <c r="DG128" s="1135" t="s">
        <v>451</v>
      </c>
      <c r="DH128" s="1136"/>
      <c r="DI128" s="1136"/>
      <c r="DJ128" s="1136"/>
      <c r="DK128" s="1136"/>
      <c r="DL128" s="1136" t="s">
        <v>137</v>
      </c>
      <c r="DM128" s="1136"/>
      <c r="DN128" s="1136"/>
      <c r="DO128" s="1136"/>
      <c r="DP128" s="1136"/>
      <c r="DQ128" s="1136" t="s">
        <v>443</v>
      </c>
      <c r="DR128" s="1136"/>
      <c r="DS128" s="1136"/>
      <c r="DT128" s="1136"/>
      <c r="DU128" s="1136"/>
      <c r="DV128" s="1137" t="s">
        <v>443</v>
      </c>
      <c r="DW128" s="1137"/>
      <c r="DX128" s="1137"/>
      <c r="DY128" s="1137"/>
      <c r="DZ128" s="1138"/>
    </row>
    <row r="129" spans="1:131" s="248" customFormat="1" ht="26.25" customHeight="1" x14ac:dyDescent="0.2">
      <c r="A129" s="1026" t="s">
        <v>106</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499</v>
      </c>
      <c r="X129" s="1170"/>
      <c r="Y129" s="1170"/>
      <c r="Z129" s="1171"/>
      <c r="AA129" s="1054">
        <v>24807309</v>
      </c>
      <c r="AB129" s="1055"/>
      <c r="AC129" s="1055"/>
      <c r="AD129" s="1055"/>
      <c r="AE129" s="1056"/>
      <c r="AF129" s="1057">
        <v>24816550</v>
      </c>
      <c r="AG129" s="1055"/>
      <c r="AH129" s="1055"/>
      <c r="AI129" s="1055"/>
      <c r="AJ129" s="1056"/>
      <c r="AK129" s="1057">
        <v>25594517</v>
      </c>
      <c r="AL129" s="1055"/>
      <c r="AM129" s="1055"/>
      <c r="AN129" s="1055"/>
      <c r="AO129" s="1056"/>
      <c r="AP129" s="1172"/>
      <c r="AQ129" s="1173"/>
      <c r="AR129" s="1173"/>
      <c r="AS129" s="1173"/>
      <c r="AT129" s="1174"/>
      <c r="AU129" s="286"/>
      <c r="AV129" s="286"/>
      <c r="AW129" s="286"/>
      <c r="AX129" s="1163" t="s">
        <v>500</v>
      </c>
      <c r="AY129" s="1046"/>
      <c r="AZ129" s="1046"/>
      <c r="BA129" s="1046"/>
      <c r="BB129" s="1046"/>
      <c r="BC129" s="1046"/>
      <c r="BD129" s="1046"/>
      <c r="BE129" s="1047"/>
      <c r="BF129" s="1164" t="s">
        <v>137</v>
      </c>
      <c r="BG129" s="1165"/>
      <c r="BH129" s="1165"/>
      <c r="BI129" s="1165"/>
      <c r="BJ129" s="1165"/>
      <c r="BK129" s="1165"/>
      <c r="BL129" s="1166"/>
      <c r="BM129" s="1164">
        <v>17.04</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501</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502</v>
      </c>
      <c r="X130" s="1170"/>
      <c r="Y130" s="1170"/>
      <c r="Z130" s="1171"/>
      <c r="AA130" s="1054">
        <v>4362571</v>
      </c>
      <c r="AB130" s="1055"/>
      <c r="AC130" s="1055"/>
      <c r="AD130" s="1055"/>
      <c r="AE130" s="1056"/>
      <c r="AF130" s="1057">
        <v>4416992</v>
      </c>
      <c r="AG130" s="1055"/>
      <c r="AH130" s="1055"/>
      <c r="AI130" s="1055"/>
      <c r="AJ130" s="1056"/>
      <c r="AK130" s="1057">
        <v>4427079</v>
      </c>
      <c r="AL130" s="1055"/>
      <c r="AM130" s="1055"/>
      <c r="AN130" s="1055"/>
      <c r="AO130" s="1056"/>
      <c r="AP130" s="1172"/>
      <c r="AQ130" s="1173"/>
      <c r="AR130" s="1173"/>
      <c r="AS130" s="1173"/>
      <c r="AT130" s="1174"/>
      <c r="AU130" s="286"/>
      <c r="AV130" s="286"/>
      <c r="AW130" s="286"/>
      <c r="AX130" s="1163" t="s">
        <v>503</v>
      </c>
      <c r="AY130" s="1046"/>
      <c r="AZ130" s="1046"/>
      <c r="BA130" s="1046"/>
      <c r="BB130" s="1046"/>
      <c r="BC130" s="1046"/>
      <c r="BD130" s="1046"/>
      <c r="BE130" s="1047"/>
      <c r="BF130" s="1200">
        <v>6.9</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504</v>
      </c>
      <c r="X131" s="1208"/>
      <c r="Y131" s="1208"/>
      <c r="Z131" s="1209"/>
      <c r="AA131" s="1101">
        <v>20444738</v>
      </c>
      <c r="AB131" s="1080"/>
      <c r="AC131" s="1080"/>
      <c r="AD131" s="1080"/>
      <c r="AE131" s="1081"/>
      <c r="AF131" s="1079">
        <v>20399558</v>
      </c>
      <c r="AG131" s="1080"/>
      <c r="AH131" s="1080"/>
      <c r="AI131" s="1080"/>
      <c r="AJ131" s="1081"/>
      <c r="AK131" s="1079">
        <v>21167438</v>
      </c>
      <c r="AL131" s="1080"/>
      <c r="AM131" s="1080"/>
      <c r="AN131" s="1080"/>
      <c r="AO131" s="1081"/>
      <c r="AP131" s="1210"/>
      <c r="AQ131" s="1211"/>
      <c r="AR131" s="1211"/>
      <c r="AS131" s="1211"/>
      <c r="AT131" s="1212"/>
      <c r="AU131" s="286"/>
      <c r="AV131" s="286"/>
      <c r="AW131" s="286"/>
      <c r="AX131" s="1182" t="s">
        <v>505</v>
      </c>
      <c r="AY131" s="1133"/>
      <c r="AZ131" s="1133"/>
      <c r="BA131" s="1133"/>
      <c r="BB131" s="1133"/>
      <c r="BC131" s="1133"/>
      <c r="BD131" s="1133"/>
      <c r="BE131" s="1134"/>
      <c r="BF131" s="1183">
        <v>56.1</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506</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507</v>
      </c>
      <c r="W132" s="1193"/>
      <c r="X132" s="1193"/>
      <c r="Y132" s="1193"/>
      <c r="Z132" s="1194"/>
      <c r="AA132" s="1195">
        <v>7.723170627</v>
      </c>
      <c r="AB132" s="1196"/>
      <c r="AC132" s="1196"/>
      <c r="AD132" s="1196"/>
      <c r="AE132" s="1197"/>
      <c r="AF132" s="1198">
        <v>6.510444981</v>
      </c>
      <c r="AG132" s="1196"/>
      <c r="AH132" s="1196"/>
      <c r="AI132" s="1196"/>
      <c r="AJ132" s="1197"/>
      <c r="AK132" s="1198">
        <v>6.6745347260000001</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508</v>
      </c>
      <c r="W133" s="1176"/>
      <c r="X133" s="1176"/>
      <c r="Y133" s="1176"/>
      <c r="Z133" s="1177"/>
      <c r="AA133" s="1178">
        <v>9.1</v>
      </c>
      <c r="AB133" s="1179"/>
      <c r="AC133" s="1179"/>
      <c r="AD133" s="1179"/>
      <c r="AE133" s="1180"/>
      <c r="AF133" s="1178">
        <v>8</v>
      </c>
      <c r="AG133" s="1179"/>
      <c r="AH133" s="1179"/>
      <c r="AI133" s="1179"/>
      <c r="AJ133" s="1180"/>
      <c r="AK133" s="1178">
        <v>6.9</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n7G2l7vIDTGkVBhNLA6fBvfUEgpzQyYgoJv3n3H5du7uuCXVLOICQMAk7oRw6DbAkya/TuGy4Of3JW1nSSTG5w==" saltValue="TQT5Gy5Hy/ThEnf/RtJBK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6"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265625" style="293" customWidth="1"/>
    <col min="121" max="121" width="0" style="292" hidden="1" customWidth="1"/>
    <col min="122" max="16384" width="9" style="292" hidden="1"/>
  </cols>
  <sheetData>
    <row r="1" spans="1:120" ht="13"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2"/>
    </row>
    <row r="17" spans="119:120" ht="13" x14ac:dyDescent="0.2">
      <c r="DP17" s="292"/>
    </row>
    <row r="18" spans="119:120" ht="13" x14ac:dyDescent="0.2"/>
    <row r="19" spans="119:120" ht="13" x14ac:dyDescent="0.2"/>
    <row r="20" spans="119:120" ht="13" x14ac:dyDescent="0.2">
      <c r="DO20" s="292"/>
      <c r="DP20" s="292"/>
    </row>
    <row r="21" spans="119:120" ht="13" x14ac:dyDescent="0.2">
      <c r="DP21" s="292"/>
    </row>
    <row r="22" spans="119:120" ht="13" x14ac:dyDescent="0.2"/>
    <row r="23" spans="119:120" ht="13" x14ac:dyDescent="0.2">
      <c r="DO23" s="292"/>
      <c r="DP23" s="292"/>
    </row>
    <row r="24" spans="119:120" ht="13" x14ac:dyDescent="0.2">
      <c r="DP24" s="292"/>
    </row>
    <row r="25" spans="119:120" ht="13" x14ac:dyDescent="0.2">
      <c r="DP25" s="292"/>
    </row>
    <row r="26" spans="119:120" ht="13" x14ac:dyDescent="0.2">
      <c r="DO26" s="292"/>
      <c r="DP26" s="292"/>
    </row>
    <row r="27" spans="119:120" ht="13" x14ac:dyDescent="0.2"/>
    <row r="28" spans="119:120" ht="13" x14ac:dyDescent="0.2">
      <c r="DO28" s="292"/>
      <c r="DP28" s="292"/>
    </row>
    <row r="29" spans="119:120" ht="13" x14ac:dyDescent="0.2">
      <c r="DP29" s="292"/>
    </row>
    <row r="30" spans="119:120" ht="13" x14ac:dyDescent="0.2"/>
    <row r="31" spans="119:120" ht="13" x14ac:dyDescent="0.2">
      <c r="DO31" s="292"/>
      <c r="DP31" s="292"/>
    </row>
    <row r="32" spans="119:120" ht="13" x14ac:dyDescent="0.2"/>
    <row r="33" spans="98:120" ht="13" x14ac:dyDescent="0.2">
      <c r="DO33" s="292"/>
      <c r="DP33" s="292"/>
    </row>
    <row r="34" spans="98:120" ht="13" x14ac:dyDescent="0.2">
      <c r="DM34" s="292"/>
    </row>
    <row r="35" spans="98:120" ht="13" x14ac:dyDescent="0.2">
      <c r="CT35" s="292"/>
      <c r="CU35" s="292"/>
      <c r="CV35" s="292"/>
      <c r="CY35" s="292"/>
      <c r="CZ35" s="292"/>
      <c r="DA35" s="292"/>
      <c r="DD35" s="292"/>
      <c r="DE35" s="292"/>
      <c r="DF35" s="292"/>
      <c r="DI35" s="292"/>
      <c r="DJ35" s="292"/>
      <c r="DK35" s="292"/>
      <c r="DM35" s="292"/>
      <c r="DN35" s="292"/>
      <c r="DO35" s="292"/>
      <c r="DP35" s="292"/>
    </row>
    <row r="36" spans="98:120" ht="13" x14ac:dyDescent="0.2"/>
    <row r="37" spans="98:120" ht="13" x14ac:dyDescent="0.2">
      <c r="CW37" s="292"/>
      <c r="DB37" s="292"/>
      <c r="DG37" s="292"/>
      <c r="DL37" s="292"/>
      <c r="DP37" s="292"/>
    </row>
    <row r="38" spans="98:120" ht="13"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2"/>
      <c r="DO49" s="292"/>
      <c r="DP49" s="292"/>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2"/>
      <c r="CS63" s="292"/>
      <c r="CX63" s="292"/>
      <c r="DC63" s="292"/>
      <c r="DH63" s="292"/>
    </row>
    <row r="64" spans="22:120" ht="13" x14ac:dyDescent="0.2">
      <c r="V64" s="292"/>
    </row>
    <row r="65" spans="15:120" ht="13"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 x14ac:dyDescent="0.2">
      <c r="Q66" s="292"/>
      <c r="S66" s="292"/>
      <c r="U66" s="292"/>
      <c r="DM66" s="292"/>
    </row>
    <row r="67" spans="15:120" ht="13"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 x14ac:dyDescent="0.2"/>
    <row r="69" spans="15:120" ht="13" x14ac:dyDescent="0.2"/>
    <row r="70" spans="15:120" ht="13" x14ac:dyDescent="0.2"/>
    <row r="71" spans="15:120" ht="13" x14ac:dyDescent="0.2"/>
    <row r="72" spans="15:120" ht="13" x14ac:dyDescent="0.2">
      <c r="DP72" s="292"/>
    </row>
    <row r="73" spans="15:120" ht="13" x14ac:dyDescent="0.2">
      <c r="DP73" s="292"/>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2"/>
      <c r="CX96" s="292"/>
      <c r="DC96" s="292"/>
      <c r="DH96" s="292"/>
    </row>
    <row r="97" spans="24:120" ht="13" x14ac:dyDescent="0.2">
      <c r="CS97" s="292"/>
      <c r="CX97" s="292"/>
      <c r="DC97" s="292"/>
      <c r="DH97" s="292"/>
      <c r="DP97" s="293" t="s">
        <v>509</v>
      </c>
    </row>
    <row r="98" spans="24:120" ht="13" hidden="1" x14ac:dyDescent="0.2">
      <c r="CS98" s="292"/>
      <c r="CX98" s="292"/>
      <c r="DC98" s="292"/>
      <c r="DH98" s="292"/>
    </row>
    <row r="99" spans="24:120" ht="13"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 hidden="1" x14ac:dyDescent="0.2">
      <c r="CT103" s="292"/>
      <c r="CV103" s="292"/>
      <c r="CW103" s="292"/>
      <c r="CY103" s="292"/>
      <c r="DA103" s="292"/>
      <c r="DB103" s="292"/>
      <c r="DD103" s="292"/>
      <c r="DF103" s="292"/>
      <c r="DG103" s="292"/>
      <c r="DI103" s="292"/>
      <c r="DK103" s="292"/>
      <c r="DL103" s="292"/>
      <c r="DM103" s="292"/>
      <c r="DN103" s="292"/>
      <c r="DO103" s="292"/>
      <c r="DP103" s="292"/>
    </row>
    <row r="104" spans="24:120" ht="13"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1vfHIjwWf86xL4Zi1G+n/biHh5AItD3Jk2BNCABJZneGemX22Kki57Jw9EZNyeFnjT4UQRD+lGQ29q0N8joBvA==" saltValue="EjwOs27+Pcyk3QfonPpvp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93" customWidth="1"/>
    <col min="117" max="16384" width="9" style="292" hidden="1"/>
  </cols>
  <sheetData>
    <row r="1" spans="2:116" ht="13"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 x14ac:dyDescent="0.2"/>
    <row r="3" spans="2:116" ht="13" x14ac:dyDescent="0.2"/>
    <row r="4" spans="2:116" ht="13"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 x14ac:dyDescent="0.2"/>
    <row r="20" spans="9:116" ht="13" x14ac:dyDescent="0.2"/>
    <row r="21" spans="9:116" ht="13" x14ac:dyDescent="0.2">
      <c r="DL21" s="292"/>
    </row>
    <row r="22" spans="9:116" ht="13" x14ac:dyDescent="0.2">
      <c r="DI22" s="292"/>
      <c r="DJ22" s="292"/>
      <c r="DK22" s="292"/>
      <c r="DL22" s="292"/>
    </row>
    <row r="23" spans="9:116" ht="13" x14ac:dyDescent="0.2">
      <c r="CY23" s="292"/>
      <c r="CZ23" s="292"/>
      <c r="DA23" s="292"/>
      <c r="DB23" s="292"/>
      <c r="DC23" s="292"/>
      <c r="DD23" s="292"/>
      <c r="DE23" s="292"/>
      <c r="DF23" s="292"/>
      <c r="DG23" s="292"/>
      <c r="DH23" s="292"/>
      <c r="DI23" s="292"/>
      <c r="DJ23" s="292"/>
      <c r="DK23" s="292"/>
      <c r="DL23" s="292"/>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2"/>
      <c r="DA35" s="292"/>
      <c r="DB35" s="292"/>
      <c r="DC35" s="292"/>
      <c r="DD35" s="292"/>
      <c r="DE35" s="292"/>
      <c r="DF35" s="292"/>
      <c r="DG35" s="292"/>
      <c r="DH35" s="292"/>
      <c r="DI35" s="292"/>
      <c r="DJ35" s="292"/>
      <c r="DK35" s="292"/>
      <c r="DL35" s="292"/>
    </row>
    <row r="36" spans="15:116" ht="13" x14ac:dyDescent="0.2"/>
    <row r="37" spans="15:116" ht="13" x14ac:dyDescent="0.2">
      <c r="DL37" s="292"/>
    </row>
    <row r="38" spans="15:116" ht="13" x14ac:dyDescent="0.2">
      <c r="DI38" s="292"/>
      <c r="DJ38" s="292"/>
      <c r="DK38" s="292"/>
      <c r="DL38" s="292"/>
    </row>
    <row r="39" spans="15:116" ht="13" x14ac:dyDescent="0.2"/>
    <row r="40" spans="15:116" ht="13" x14ac:dyDescent="0.2"/>
    <row r="41" spans="15:116" ht="13" x14ac:dyDescent="0.2"/>
    <row r="42" spans="15:116" ht="13" x14ac:dyDescent="0.2"/>
    <row r="43" spans="15:116" ht="13"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 x14ac:dyDescent="0.2">
      <c r="DL44" s="292"/>
    </row>
    <row r="45" spans="15:116" ht="13" x14ac:dyDescent="0.2"/>
    <row r="46" spans="15:116" ht="13" x14ac:dyDescent="0.2">
      <c r="DA46" s="292"/>
      <c r="DB46" s="292"/>
      <c r="DC46" s="292"/>
      <c r="DD46" s="292"/>
      <c r="DE46" s="292"/>
      <c r="DF46" s="292"/>
      <c r="DG46" s="292"/>
      <c r="DH46" s="292"/>
      <c r="DI46" s="292"/>
      <c r="DJ46" s="292"/>
      <c r="DK46" s="292"/>
      <c r="DL46" s="292"/>
    </row>
    <row r="47" spans="15:116" ht="13" x14ac:dyDescent="0.2"/>
    <row r="48" spans="15:116" ht="13" x14ac:dyDescent="0.2"/>
    <row r="49" spans="104:116" ht="13" x14ac:dyDescent="0.2"/>
    <row r="50" spans="104:116" ht="13" x14ac:dyDescent="0.2">
      <c r="CZ50" s="292"/>
      <c r="DA50" s="292"/>
      <c r="DB50" s="292"/>
      <c r="DC50" s="292"/>
      <c r="DD50" s="292"/>
      <c r="DE50" s="292"/>
      <c r="DF50" s="292"/>
      <c r="DG50" s="292"/>
      <c r="DH50" s="292"/>
      <c r="DI50" s="292"/>
      <c r="DJ50" s="292"/>
      <c r="DK50" s="292"/>
      <c r="DL50" s="292"/>
    </row>
    <row r="51" spans="104:116" ht="13" x14ac:dyDescent="0.2"/>
    <row r="52" spans="104:116" ht="13" x14ac:dyDescent="0.2"/>
    <row r="53" spans="104:116" ht="13" x14ac:dyDescent="0.2">
      <c r="DL53" s="292"/>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2"/>
      <c r="DD67" s="292"/>
      <c r="DE67" s="292"/>
      <c r="DF67" s="292"/>
      <c r="DG67" s="292"/>
      <c r="DH67" s="292"/>
      <c r="DI67" s="292"/>
      <c r="DJ67" s="292"/>
      <c r="DK67" s="292"/>
      <c r="DL67" s="292"/>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qKt543wFYk/6WUh/X/KN1GKastd5GV6lvvHbUeEoDR9hUpN9WpRSqWN1hnN9IoVhebyKgzXsdLNlHT6kITTr7Q==" saltValue="ShOo75TR7vbxGh14otDVJ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53125" style="294" customWidth="1"/>
    <col min="37" max="44" width="17" style="294" customWidth="1"/>
    <col min="45" max="45" width="6.08984375" style="301" customWidth="1"/>
    <col min="46" max="46" width="3" style="299" customWidth="1"/>
    <col min="47" max="47" width="19.08984375" style="294" hidden="1" customWidth="1"/>
    <col min="48" max="52" width="12.6328125" style="294" hidden="1" customWidth="1"/>
    <col min="53" max="16384" width="8.6328125" style="294" hidden="1"/>
  </cols>
  <sheetData>
    <row r="1" spans="1:46" ht="13" x14ac:dyDescent="0.2">
      <c r="AS1" s="295"/>
      <c r="AT1" s="295"/>
    </row>
    <row r="2" spans="1:46" ht="13" x14ac:dyDescent="0.2">
      <c r="AS2" s="295"/>
      <c r="AT2" s="295"/>
    </row>
    <row r="3" spans="1:46" ht="13" x14ac:dyDescent="0.2">
      <c r="AS3" s="295"/>
      <c r="AT3" s="295"/>
    </row>
    <row r="4" spans="1:46" ht="13" x14ac:dyDescent="0.2">
      <c r="AS4" s="295"/>
      <c r="AT4" s="295"/>
    </row>
    <row r="5" spans="1:46" ht="16.5" x14ac:dyDescent="0.2">
      <c r="A5" s="296" t="s">
        <v>510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511</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512</v>
      </c>
      <c r="AP7" s="305"/>
      <c r="AQ7" s="306" t="s">
        <v>513</v>
      </c>
      <c r="AR7" s="307"/>
    </row>
    <row r="8" spans="1:46" ht="13"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514</v>
      </c>
      <c r="AQ8" s="312" t="s">
        <v>515</v>
      </c>
      <c r="AR8" s="313" t="s">
        <v>516</v>
      </c>
    </row>
    <row r="9" spans="1:46" ht="13"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517</v>
      </c>
      <c r="AL9" s="1216"/>
      <c r="AM9" s="1216"/>
      <c r="AN9" s="1217"/>
      <c r="AO9" s="314">
        <v>7305690</v>
      </c>
      <c r="AP9" s="314">
        <v>81000</v>
      </c>
      <c r="AQ9" s="315">
        <v>70597</v>
      </c>
      <c r="AR9" s="316">
        <v>14.7</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518</v>
      </c>
      <c r="AL10" s="1216"/>
      <c r="AM10" s="1216"/>
      <c r="AN10" s="1217"/>
      <c r="AO10" s="317">
        <v>1155522</v>
      </c>
      <c r="AP10" s="317">
        <v>12812</v>
      </c>
      <c r="AQ10" s="318">
        <v>6273</v>
      </c>
      <c r="AR10" s="319">
        <v>104.2</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519</v>
      </c>
      <c r="AL11" s="1216"/>
      <c r="AM11" s="1216"/>
      <c r="AN11" s="1217"/>
      <c r="AO11" s="317" t="s">
        <v>520</v>
      </c>
      <c r="AP11" s="317" t="s">
        <v>520</v>
      </c>
      <c r="AQ11" s="318">
        <v>1314</v>
      </c>
      <c r="AR11" s="319" t="s">
        <v>520</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521</v>
      </c>
      <c r="AL12" s="1216"/>
      <c r="AM12" s="1216"/>
      <c r="AN12" s="1217"/>
      <c r="AO12" s="317" t="s">
        <v>520</v>
      </c>
      <c r="AP12" s="317" t="s">
        <v>520</v>
      </c>
      <c r="AQ12" s="318">
        <v>3</v>
      </c>
      <c r="AR12" s="319" t="s">
        <v>520</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522</v>
      </c>
      <c r="AL13" s="1216"/>
      <c r="AM13" s="1216"/>
      <c r="AN13" s="1217"/>
      <c r="AO13" s="317">
        <v>119701</v>
      </c>
      <c r="AP13" s="317">
        <v>1327</v>
      </c>
      <c r="AQ13" s="318">
        <v>2424</v>
      </c>
      <c r="AR13" s="319">
        <v>-45.3</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523</v>
      </c>
      <c r="AL14" s="1216"/>
      <c r="AM14" s="1216"/>
      <c r="AN14" s="1217"/>
      <c r="AO14" s="317">
        <v>177025</v>
      </c>
      <c r="AP14" s="317">
        <v>1963</v>
      </c>
      <c r="AQ14" s="318">
        <v>1774</v>
      </c>
      <c r="AR14" s="319">
        <v>10.7</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524</v>
      </c>
      <c r="AL15" s="1222"/>
      <c r="AM15" s="1222"/>
      <c r="AN15" s="1223"/>
      <c r="AO15" s="317">
        <v>-439376</v>
      </c>
      <c r="AP15" s="317">
        <v>-4871</v>
      </c>
      <c r="AQ15" s="318">
        <v>-4858</v>
      </c>
      <c r="AR15" s="319">
        <v>0.3</v>
      </c>
    </row>
    <row r="16" spans="1:46" ht="13"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185</v>
      </c>
      <c r="AL16" s="1222"/>
      <c r="AM16" s="1222"/>
      <c r="AN16" s="1223"/>
      <c r="AO16" s="317">
        <v>8318562</v>
      </c>
      <c r="AP16" s="317">
        <v>92230</v>
      </c>
      <c r="AQ16" s="318">
        <v>77526</v>
      </c>
      <c r="AR16" s="319">
        <v>19</v>
      </c>
    </row>
    <row r="17" spans="1:46" ht="13"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525</v>
      </c>
      <c r="AL19" s="295"/>
      <c r="AM19" s="295"/>
      <c r="AN19" s="295"/>
      <c r="AO19" s="295"/>
      <c r="AP19" s="295"/>
      <c r="AQ19" s="295"/>
      <c r="AR19" s="295"/>
    </row>
    <row r="20" spans="1:46" ht="13"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526</v>
      </c>
      <c r="AP20" s="326" t="s">
        <v>527</v>
      </c>
      <c r="AQ20" s="327" t="s">
        <v>528</v>
      </c>
      <c r="AR20" s="328"/>
    </row>
    <row r="21" spans="1:46" s="334" customFormat="1" ht="13"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529</v>
      </c>
      <c r="AL21" s="1225"/>
      <c r="AM21" s="1225"/>
      <c r="AN21" s="1226"/>
      <c r="AO21" s="330">
        <v>7.25</v>
      </c>
      <c r="AP21" s="331">
        <v>7.31</v>
      </c>
      <c r="AQ21" s="332">
        <v>-0.06</v>
      </c>
      <c r="AR21" s="300"/>
      <c r="AS21" s="333"/>
      <c r="AT21" s="329"/>
    </row>
    <row r="22" spans="1:46" s="334" customFormat="1" ht="13"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530</v>
      </c>
      <c r="AL22" s="1225"/>
      <c r="AM22" s="1225"/>
      <c r="AN22" s="1226"/>
      <c r="AO22" s="335">
        <v>96.9</v>
      </c>
      <c r="AP22" s="336">
        <v>98.5</v>
      </c>
      <c r="AQ22" s="337">
        <v>-1.6</v>
      </c>
      <c r="AR22" s="321"/>
      <c r="AS22" s="333"/>
      <c r="AT22" s="329"/>
    </row>
    <row r="23" spans="1:46" s="334" customFormat="1" ht="13"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 x14ac:dyDescent="0.2">
      <c r="A26" s="300" t="s">
        <v>531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 x14ac:dyDescent="0.2">
      <c r="A27" s="342"/>
      <c r="AO27" s="295"/>
      <c r="AP27" s="295"/>
      <c r="AQ27" s="295"/>
      <c r="AR27" s="295"/>
      <c r="AS27" s="295"/>
      <c r="AT27" s="295"/>
    </row>
    <row r="28" spans="1:46" ht="16.5" x14ac:dyDescent="0.2">
      <c r="A28" s="296" t="s">
        <v>532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533</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512</v>
      </c>
      <c r="AP30" s="305"/>
      <c r="AQ30" s="306" t="s">
        <v>513</v>
      </c>
      <c r="AR30" s="307"/>
    </row>
    <row r="31" spans="1:46" ht="13"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514</v>
      </c>
      <c r="AQ31" s="312" t="s">
        <v>515</v>
      </c>
      <c r="AR31" s="313" t="s">
        <v>516</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534</v>
      </c>
      <c r="AL32" s="1219"/>
      <c r="AM32" s="1219"/>
      <c r="AN32" s="1220"/>
      <c r="AO32" s="345">
        <v>4028839</v>
      </c>
      <c r="AP32" s="345">
        <v>44669</v>
      </c>
      <c r="AQ32" s="346">
        <v>38968</v>
      </c>
      <c r="AR32" s="347">
        <v>14.6</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535</v>
      </c>
      <c r="AL33" s="1219"/>
      <c r="AM33" s="1219"/>
      <c r="AN33" s="1220"/>
      <c r="AO33" s="345" t="s">
        <v>520</v>
      </c>
      <c r="AP33" s="345" t="s">
        <v>520</v>
      </c>
      <c r="AQ33" s="346" t="s">
        <v>520</v>
      </c>
      <c r="AR33" s="347" t="s">
        <v>520</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536</v>
      </c>
      <c r="AL34" s="1219"/>
      <c r="AM34" s="1219"/>
      <c r="AN34" s="1220"/>
      <c r="AO34" s="345" t="s">
        <v>520</v>
      </c>
      <c r="AP34" s="345" t="s">
        <v>520</v>
      </c>
      <c r="AQ34" s="346">
        <v>58</v>
      </c>
      <c r="AR34" s="347" t="s">
        <v>520</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537</v>
      </c>
      <c r="AL35" s="1219"/>
      <c r="AM35" s="1219"/>
      <c r="AN35" s="1220"/>
      <c r="AO35" s="345">
        <v>1343788</v>
      </c>
      <c r="AP35" s="345">
        <v>14899</v>
      </c>
      <c r="AQ35" s="346">
        <v>12321</v>
      </c>
      <c r="AR35" s="347">
        <v>20.9</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538</v>
      </c>
      <c r="AL36" s="1219"/>
      <c r="AM36" s="1219"/>
      <c r="AN36" s="1220"/>
      <c r="AO36" s="345">
        <v>472464</v>
      </c>
      <c r="AP36" s="345">
        <v>5238</v>
      </c>
      <c r="AQ36" s="346">
        <v>1771</v>
      </c>
      <c r="AR36" s="347">
        <v>195.8</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539</v>
      </c>
      <c r="AL37" s="1219"/>
      <c r="AM37" s="1219"/>
      <c r="AN37" s="1220"/>
      <c r="AO37" s="345">
        <v>8984</v>
      </c>
      <c r="AP37" s="345">
        <v>100</v>
      </c>
      <c r="AQ37" s="346">
        <v>588</v>
      </c>
      <c r="AR37" s="347">
        <v>-83</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540</v>
      </c>
      <c r="AL38" s="1228"/>
      <c r="AM38" s="1228"/>
      <c r="AN38" s="1229"/>
      <c r="AO38" s="348">
        <v>355</v>
      </c>
      <c r="AP38" s="348">
        <v>4</v>
      </c>
      <c r="AQ38" s="349">
        <v>1</v>
      </c>
      <c r="AR38" s="337">
        <v>300</v>
      </c>
      <c r="AS38" s="344"/>
    </row>
    <row r="39" spans="1:46" ht="13"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541</v>
      </c>
      <c r="AL39" s="1228"/>
      <c r="AM39" s="1228"/>
      <c r="AN39" s="1229"/>
      <c r="AO39" s="345">
        <v>-14523</v>
      </c>
      <c r="AP39" s="345">
        <v>-161</v>
      </c>
      <c r="AQ39" s="346">
        <v>-5205</v>
      </c>
      <c r="AR39" s="347">
        <v>-96.9</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542</v>
      </c>
      <c r="AL40" s="1219"/>
      <c r="AM40" s="1219"/>
      <c r="AN40" s="1220"/>
      <c r="AO40" s="345">
        <v>-4427079</v>
      </c>
      <c r="AP40" s="345">
        <v>-49084</v>
      </c>
      <c r="AQ40" s="346">
        <v>-35431</v>
      </c>
      <c r="AR40" s="347">
        <v>38.5</v>
      </c>
      <c r="AS40" s="344"/>
    </row>
    <row r="41" spans="1:46" ht="13"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1412828</v>
      </c>
      <c r="AP41" s="345">
        <v>15664</v>
      </c>
      <c r="AQ41" s="346">
        <v>13072</v>
      </c>
      <c r="AR41" s="347">
        <v>19.8</v>
      </c>
      <c r="AS41" s="344"/>
    </row>
    <row r="42" spans="1:46" ht="13"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543</v>
      </c>
      <c r="AL42" s="295"/>
      <c r="AM42" s="295"/>
      <c r="AN42" s="295"/>
      <c r="AO42" s="295"/>
      <c r="AP42" s="295"/>
      <c r="AQ42" s="321"/>
      <c r="AR42" s="321"/>
      <c r="AS42" s="344"/>
    </row>
    <row r="43" spans="1:46" ht="13"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545</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512</v>
      </c>
      <c r="AN49" s="1235" t="s">
        <v>546</v>
      </c>
      <c r="AO49" s="1236"/>
      <c r="AP49" s="1236"/>
      <c r="AQ49" s="1236"/>
      <c r="AR49" s="1237"/>
    </row>
    <row r="50" spans="1:44" ht="13"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547</v>
      </c>
      <c r="AO50" s="362" t="s">
        <v>548</v>
      </c>
      <c r="AP50" s="363" t="s">
        <v>549</v>
      </c>
      <c r="AQ50" s="364" t="s">
        <v>550</v>
      </c>
      <c r="AR50" s="365" t="s">
        <v>551</v>
      </c>
    </row>
    <row r="51" spans="1:44" ht="13"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552</v>
      </c>
      <c r="AL51" s="358"/>
      <c r="AM51" s="366">
        <v>8667944</v>
      </c>
      <c r="AN51" s="367">
        <v>94500</v>
      </c>
      <c r="AO51" s="368">
        <v>110.8</v>
      </c>
      <c r="AP51" s="369">
        <v>57295</v>
      </c>
      <c r="AQ51" s="370">
        <v>5.7</v>
      </c>
      <c r="AR51" s="371">
        <v>105.1</v>
      </c>
    </row>
    <row r="52" spans="1:44" ht="13"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553</v>
      </c>
      <c r="AM52" s="374">
        <v>6802765</v>
      </c>
      <c r="AN52" s="375">
        <v>74166</v>
      </c>
      <c r="AO52" s="376">
        <v>134.80000000000001</v>
      </c>
      <c r="AP52" s="377">
        <v>32771</v>
      </c>
      <c r="AQ52" s="378">
        <v>10.4</v>
      </c>
      <c r="AR52" s="379">
        <v>124.4</v>
      </c>
    </row>
    <row r="53" spans="1:44" ht="13"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554</v>
      </c>
      <c r="AL53" s="358"/>
      <c r="AM53" s="366">
        <v>8072590</v>
      </c>
      <c r="AN53" s="367">
        <v>88312</v>
      </c>
      <c r="AO53" s="368">
        <v>-6.5</v>
      </c>
      <c r="AP53" s="369">
        <v>54110</v>
      </c>
      <c r="AQ53" s="370">
        <v>-5.6</v>
      </c>
      <c r="AR53" s="371">
        <v>-0.9</v>
      </c>
    </row>
    <row r="54" spans="1:44" ht="13"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553</v>
      </c>
      <c r="AM54" s="374">
        <v>5715728</v>
      </c>
      <c r="AN54" s="375">
        <v>62528</v>
      </c>
      <c r="AO54" s="376">
        <v>-15.7</v>
      </c>
      <c r="AP54" s="377">
        <v>30620</v>
      </c>
      <c r="AQ54" s="378">
        <v>-6.6</v>
      </c>
      <c r="AR54" s="379">
        <v>-9.1</v>
      </c>
    </row>
    <row r="55" spans="1:44" ht="13"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555</v>
      </c>
      <c r="AL55" s="358"/>
      <c r="AM55" s="366">
        <v>6957119</v>
      </c>
      <c r="AN55" s="367">
        <v>76474</v>
      </c>
      <c r="AO55" s="368">
        <v>-13.4</v>
      </c>
      <c r="AP55" s="369">
        <v>54684</v>
      </c>
      <c r="AQ55" s="370">
        <v>1.1000000000000001</v>
      </c>
      <c r="AR55" s="371">
        <v>-14.5</v>
      </c>
    </row>
    <row r="56" spans="1:44" ht="13"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553</v>
      </c>
      <c r="AM56" s="374">
        <v>4877996</v>
      </c>
      <c r="AN56" s="375">
        <v>53620</v>
      </c>
      <c r="AO56" s="376">
        <v>-14.2</v>
      </c>
      <c r="AP56" s="377">
        <v>32829</v>
      </c>
      <c r="AQ56" s="378">
        <v>7.2</v>
      </c>
      <c r="AR56" s="379">
        <v>-21.4</v>
      </c>
    </row>
    <row r="57" spans="1:44" ht="13"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556</v>
      </c>
      <c r="AL57" s="358"/>
      <c r="AM57" s="366">
        <v>11449067</v>
      </c>
      <c r="AN57" s="367">
        <v>126226</v>
      </c>
      <c r="AO57" s="368">
        <v>65.099999999999994</v>
      </c>
      <c r="AP57" s="369">
        <v>62383</v>
      </c>
      <c r="AQ57" s="370">
        <v>14.1</v>
      </c>
      <c r="AR57" s="371">
        <v>51</v>
      </c>
    </row>
    <row r="58" spans="1:44" ht="13"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553</v>
      </c>
      <c r="AM58" s="374">
        <v>8742696</v>
      </c>
      <c r="AN58" s="375">
        <v>96388</v>
      </c>
      <c r="AO58" s="376">
        <v>79.8</v>
      </c>
      <c r="AP58" s="377">
        <v>35325</v>
      </c>
      <c r="AQ58" s="378">
        <v>7.6</v>
      </c>
      <c r="AR58" s="379">
        <v>72.2</v>
      </c>
    </row>
    <row r="59" spans="1:44" ht="13"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557</v>
      </c>
      <c r="AL59" s="358"/>
      <c r="AM59" s="366">
        <v>5755347</v>
      </c>
      <c r="AN59" s="367">
        <v>63811</v>
      </c>
      <c r="AO59" s="368">
        <v>-49.4</v>
      </c>
      <c r="AP59" s="369">
        <v>63812</v>
      </c>
      <c r="AQ59" s="370">
        <v>2.2999999999999998</v>
      </c>
      <c r="AR59" s="371">
        <v>-51.7</v>
      </c>
    </row>
    <row r="60" spans="1:44" ht="13"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553</v>
      </c>
      <c r="AM60" s="374">
        <v>2872758</v>
      </c>
      <c r="AN60" s="375">
        <v>31851</v>
      </c>
      <c r="AO60" s="376">
        <v>-67</v>
      </c>
      <c r="AP60" s="377">
        <v>33848</v>
      </c>
      <c r="AQ60" s="378">
        <v>-4.2</v>
      </c>
      <c r="AR60" s="379">
        <v>-62.8</v>
      </c>
    </row>
    <row r="61" spans="1:44" ht="13"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558</v>
      </c>
      <c r="AL61" s="380"/>
      <c r="AM61" s="381">
        <v>8180413</v>
      </c>
      <c r="AN61" s="382">
        <v>89865</v>
      </c>
      <c r="AO61" s="383">
        <v>21.3</v>
      </c>
      <c r="AP61" s="384">
        <v>58457</v>
      </c>
      <c r="AQ61" s="385">
        <v>3.5</v>
      </c>
      <c r="AR61" s="371">
        <v>17.8</v>
      </c>
    </row>
    <row r="62" spans="1:44" ht="13"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553</v>
      </c>
      <c r="AM62" s="374">
        <v>5802389</v>
      </c>
      <c r="AN62" s="375">
        <v>63711</v>
      </c>
      <c r="AO62" s="376">
        <v>23.5</v>
      </c>
      <c r="AP62" s="377">
        <v>33079</v>
      </c>
      <c r="AQ62" s="378">
        <v>2.9</v>
      </c>
      <c r="AR62" s="379">
        <v>20.6</v>
      </c>
    </row>
    <row r="63" spans="1:44" ht="13"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 hidden="1" x14ac:dyDescent="0.2">
      <c r="AK70" s="295"/>
      <c r="AL70" s="295"/>
      <c r="AM70" s="295"/>
      <c r="AN70" s="295"/>
      <c r="AO70" s="295"/>
      <c r="AP70" s="295"/>
      <c r="AQ70" s="295"/>
      <c r="AR70" s="295"/>
    </row>
    <row r="71" spans="1:46" ht="13" hidden="1" x14ac:dyDescent="0.2">
      <c r="AK71" s="295"/>
      <c r="AL71" s="295"/>
      <c r="AM71" s="295"/>
      <c r="AN71" s="295"/>
      <c r="AO71" s="295"/>
      <c r="AP71" s="295"/>
      <c r="AQ71" s="295"/>
      <c r="AR71" s="295"/>
    </row>
    <row r="72" spans="1:46" ht="13" hidden="1" x14ac:dyDescent="0.2">
      <c r="AK72" s="295"/>
      <c r="AL72" s="295"/>
      <c r="AM72" s="295"/>
      <c r="AN72" s="295"/>
      <c r="AO72" s="295"/>
      <c r="AP72" s="295"/>
      <c r="AQ72" s="295"/>
      <c r="AR72" s="295"/>
    </row>
    <row r="73" spans="1:46" ht="13" hidden="1" x14ac:dyDescent="0.2">
      <c r="AK73" s="295"/>
      <c r="AL73" s="295"/>
      <c r="AM73" s="295"/>
      <c r="AN73" s="295"/>
      <c r="AO73" s="295"/>
      <c r="AP73" s="295"/>
      <c r="AQ73" s="295"/>
      <c r="AR73" s="295"/>
    </row>
  </sheetData>
  <sheetProtection algorithmName="SHA-512" hashValue="/P3SAfx2G8nTyHtaRvzTkiA0eXLo7bsUZgHax8L4H7+/YbKYDKhLm9XGrk3HQV0sPEImp530tbIslvYyqLq0Hw==" saltValue="Qyw0FcGzVEcZqEwOYucD0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 x14ac:dyDescent="0.2">
      <c r="B2" s="292"/>
      <c r="DG2" s="292"/>
    </row>
    <row r="3" spans="2:125" ht="13"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 x14ac:dyDescent="0.2"/>
    <row r="5" spans="2:125" ht="13" x14ac:dyDescent="0.2"/>
    <row r="6" spans="2:125" ht="13" x14ac:dyDescent="0.2"/>
    <row r="7" spans="2:125" ht="13" x14ac:dyDescent="0.2"/>
    <row r="8" spans="2:125" ht="13" x14ac:dyDescent="0.2"/>
    <row r="9" spans="2:125" ht="13" x14ac:dyDescent="0.2">
      <c r="DU9" s="292"/>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2"/>
    </row>
    <row r="18" spans="125:125" ht="13" x14ac:dyDescent="0.2"/>
    <row r="19" spans="125:125" ht="13" x14ac:dyDescent="0.2"/>
    <row r="20" spans="125:125" ht="13" x14ac:dyDescent="0.2">
      <c r="DU20" s="292"/>
    </row>
    <row r="21" spans="125:125" ht="13" x14ac:dyDescent="0.2">
      <c r="DU21" s="292"/>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2"/>
    </row>
    <row r="29" spans="125:125" ht="13" x14ac:dyDescent="0.2"/>
    <row r="30" spans="125:125" ht="13" x14ac:dyDescent="0.2"/>
    <row r="31" spans="125:125" ht="13" x14ac:dyDescent="0.2"/>
    <row r="32" spans="125:125" ht="13" x14ac:dyDescent="0.2"/>
    <row r="33" spans="2:125" ht="13" x14ac:dyDescent="0.2">
      <c r="B33" s="292"/>
      <c r="G33" s="292"/>
      <c r="I33" s="292"/>
    </row>
    <row r="34" spans="2:125" ht="13" x14ac:dyDescent="0.2">
      <c r="C34" s="292"/>
      <c r="P34" s="292"/>
      <c r="DE34" s="292"/>
      <c r="DH34" s="292"/>
    </row>
    <row r="35" spans="2:125" ht="13" x14ac:dyDescent="0.2">
      <c r="D35" s="292"/>
      <c r="E35" s="292"/>
      <c r="DG35" s="292"/>
      <c r="DJ35" s="292"/>
      <c r="DP35" s="292"/>
      <c r="DQ35" s="292"/>
      <c r="DR35" s="292"/>
      <c r="DS35" s="292"/>
      <c r="DT35" s="292"/>
      <c r="DU35" s="292"/>
    </row>
    <row r="36" spans="2:125" ht="13"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 x14ac:dyDescent="0.2">
      <c r="DU37" s="292"/>
    </row>
    <row r="38" spans="2:125" ht="13" x14ac:dyDescent="0.2">
      <c r="DT38" s="292"/>
      <c r="DU38" s="292"/>
    </row>
    <row r="39" spans="2:125" ht="13" x14ac:dyDescent="0.2"/>
    <row r="40" spans="2:125" ht="13" x14ac:dyDescent="0.2">
      <c r="DH40" s="292"/>
    </row>
    <row r="41" spans="2:125" ht="13" x14ac:dyDescent="0.2">
      <c r="DE41" s="292"/>
    </row>
    <row r="42" spans="2:125" ht="13" x14ac:dyDescent="0.2">
      <c r="DG42" s="292"/>
      <c r="DJ42" s="292"/>
    </row>
    <row r="43" spans="2:125" ht="13"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 x14ac:dyDescent="0.2">
      <c r="DU44" s="292"/>
    </row>
    <row r="45" spans="2:125" ht="13" x14ac:dyDescent="0.2"/>
    <row r="46" spans="2:125" ht="13" x14ac:dyDescent="0.2"/>
    <row r="47" spans="2:125" ht="13" x14ac:dyDescent="0.2"/>
    <row r="48" spans="2:125" ht="13" x14ac:dyDescent="0.2">
      <c r="DT48" s="292"/>
      <c r="DU48" s="292"/>
    </row>
    <row r="49" spans="120:125" ht="13" x14ac:dyDescent="0.2">
      <c r="DU49" s="292"/>
    </row>
    <row r="50" spans="120:125" ht="13" x14ac:dyDescent="0.2">
      <c r="DU50" s="292"/>
    </row>
    <row r="51" spans="120:125" ht="13" x14ac:dyDescent="0.2">
      <c r="DP51" s="292"/>
      <c r="DQ51" s="292"/>
      <c r="DR51" s="292"/>
      <c r="DS51" s="292"/>
      <c r="DT51" s="292"/>
      <c r="DU51" s="292"/>
    </row>
    <row r="52" spans="120:125" ht="13" x14ac:dyDescent="0.2"/>
    <row r="53" spans="120:125" ht="13" x14ac:dyDescent="0.2"/>
    <row r="54" spans="120:125" ht="13" x14ac:dyDescent="0.2">
      <c r="DU54" s="292"/>
    </row>
    <row r="55" spans="120:125" ht="13" x14ac:dyDescent="0.2"/>
    <row r="56" spans="120:125" ht="13" x14ac:dyDescent="0.2"/>
    <row r="57" spans="120:125" ht="13" x14ac:dyDescent="0.2"/>
    <row r="58" spans="120:125" ht="13" x14ac:dyDescent="0.2">
      <c r="DU58" s="292"/>
    </row>
    <row r="59" spans="120:125" ht="13" x14ac:dyDescent="0.2"/>
    <row r="60" spans="120:125" ht="13" x14ac:dyDescent="0.2"/>
    <row r="61" spans="120:125" ht="13" x14ac:dyDescent="0.2"/>
    <row r="62" spans="120:125" ht="13" x14ac:dyDescent="0.2"/>
    <row r="63" spans="120:125" ht="13" x14ac:dyDescent="0.2">
      <c r="DU63" s="292"/>
    </row>
    <row r="64" spans="120:125" ht="13" x14ac:dyDescent="0.2">
      <c r="DT64" s="292"/>
      <c r="DU64" s="292"/>
    </row>
    <row r="65" spans="123:125" ht="13" x14ac:dyDescent="0.2"/>
    <row r="66" spans="123:125" ht="13" x14ac:dyDescent="0.2"/>
    <row r="67" spans="123:125" ht="13" x14ac:dyDescent="0.2"/>
    <row r="68" spans="123:125" ht="13" x14ac:dyDescent="0.2"/>
    <row r="69" spans="123:125" ht="13" x14ac:dyDescent="0.2">
      <c r="DS69" s="292"/>
      <c r="DT69" s="292"/>
      <c r="DU69" s="292"/>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2"/>
    </row>
    <row r="83" spans="116:125" ht="13" x14ac:dyDescent="0.2">
      <c r="DM83" s="292"/>
      <c r="DN83" s="292"/>
      <c r="DO83" s="292"/>
      <c r="DP83" s="292"/>
      <c r="DQ83" s="292"/>
      <c r="DR83" s="292"/>
      <c r="DS83" s="292"/>
      <c r="DT83" s="292"/>
      <c r="DU83" s="292"/>
    </row>
    <row r="84" spans="116:125" ht="13" x14ac:dyDescent="0.2"/>
    <row r="85" spans="116:125" ht="13" x14ac:dyDescent="0.2"/>
    <row r="86" spans="116:125" ht="13" x14ac:dyDescent="0.2"/>
    <row r="87" spans="116:125" ht="13" x14ac:dyDescent="0.2"/>
    <row r="88" spans="116:125" ht="13" x14ac:dyDescent="0.2">
      <c r="DU88" s="292"/>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560</v>
      </c>
    </row>
    <row r="120" spans="125:125" ht="13.5" hidden="1" customHeight="1" x14ac:dyDescent="0.2"/>
    <row r="121" spans="125:125" ht="13.5" hidden="1" customHeight="1" x14ac:dyDescent="0.2">
      <c r="DU121" s="292"/>
    </row>
  </sheetData>
  <sheetProtection algorithmName="SHA-512" hashValue="lBaZ130/Rd+pjcIuSZE3xwIanoWtGWuv0L1Uc3h2FQU7xqlY7CC3swzTj02NcG6/H88vGzLOGpJGxE8AjApcKw==" saltValue="WS07kPewyAjVjoLKNM6hs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 x14ac:dyDescent="0.2">
      <c r="B2" s="292"/>
      <c r="T2" s="292"/>
    </row>
    <row r="3" spans="1:125" ht="13"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2"/>
      <c r="G33" s="292"/>
      <c r="I33" s="292"/>
    </row>
    <row r="34" spans="2:125" ht="13" x14ac:dyDescent="0.2">
      <c r="C34" s="292"/>
      <c r="P34" s="292"/>
      <c r="R34" s="292"/>
      <c r="U34" s="292"/>
    </row>
    <row r="35" spans="2:125" ht="13"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 x14ac:dyDescent="0.2">
      <c r="F36" s="292"/>
      <c r="H36" s="292"/>
      <c r="J36" s="292"/>
      <c r="K36" s="292"/>
      <c r="L36" s="292"/>
      <c r="M36" s="292"/>
      <c r="N36" s="292"/>
      <c r="O36" s="292"/>
      <c r="Q36" s="292"/>
      <c r="S36" s="292"/>
      <c r="V36" s="292"/>
    </row>
    <row r="37" spans="2:125" ht="13" x14ac:dyDescent="0.2"/>
    <row r="38" spans="2:125" ht="13" x14ac:dyDescent="0.2"/>
    <row r="39" spans="2:125" ht="13" x14ac:dyDescent="0.2"/>
    <row r="40" spans="2:125" ht="13" x14ac:dyDescent="0.2">
      <c r="U40" s="292"/>
    </row>
    <row r="41" spans="2:125" ht="13" x14ac:dyDescent="0.2">
      <c r="R41" s="292"/>
    </row>
    <row r="42" spans="2:125" ht="13"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 x14ac:dyDescent="0.2">
      <c r="Q43" s="292"/>
      <c r="S43" s="292"/>
      <c r="V43" s="292"/>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561</v>
      </c>
    </row>
  </sheetData>
  <sheetProtection algorithmName="SHA-512" hashValue="1Zo8uGreB6IrrbDQa1HFVPGwsLupiOXDGMRBqTzcF9hJbVfyTYK21t4nEYrydZdzBQfW0u4akoFJkpw5NnCeyA==" saltValue="rleYFEpFlmTrIDxRyBMn1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562</v>
      </c>
      <c r="G46" s="8" t="s">
        <v>563</v>
      </c>
      <c r="H46" s="8" t="s">
        <v>564</v>
      </c>
      <c r="I46" s="8" t="s">
        <v>565</v>
      </c>
      <c r="J46" s="9" t="s">
        <v>566</v>
      </c>
    </row>
    <row r="47" spans="2:10" ht="57.75" customHeight="1" x14ac:dyDescent="0.2">
      <c r="B47" s="10"/>
      <c r="C47" s="1238" t="s">
        <v>3</v>
      </c>
      <c r="D47" s="1238"/>
      <c r="E47" s="1239"/>
      <c r="F47" s="11">
        <v>9.32</v>
      </c>
      <c r="G47" s="12">
        <v>8.31</v>
      </c>
      <c r="H47" s="12">
        <v>9.91</v>
      </c>
      <c r="I47" s="12">
        <v>11.52</v>
      </c>
      <c r="J47" s="13">
        <v>11.24</v>
      </c>
    </row>
    <row r="48" spans="2:10" ht="57.75" customHeight="1" x14ac:dyDescent="0.2">
      <c r="B48" s="14"/>
      <c r="C48" s="1240" t="s">
        <v>4</v>
      </c>
      <c r="D48" s="1240"/>
      <c r="E48" s="1241"/>
      <c r="F48" s="15">
        <v>3.81</v>
      </c>
      <c r="G48" s="16">
        <v>4.18</v>
      </c>
      <c r="H48" s="16">
        <v>4.8099999999999996</v>
      </c>
      <c r="I48" s="16">
        <v>5.98</v>
      </c>
      <c r="J48" s="17">
        <v>6.37</v>
      </c>
    </row>
    <row r="49" spans="2:10" ht="57.75" customHeight="1" thickBot="1" x14ac:dyDescent="0.25">
      <c r="B49" s="18"/>
      <c r="C49" s="1242" t="s">
        <v>5</v>
      </c>
      <c r="D49" s="1242"/>
      <c r="E49" s="1243"/>
      <c r="F49" s="19" t="s">
        <v>567</v>
      </c>
      <c r="G49" s="20" t="s">
        <v>568</v>
      </c>
      <c r="H49" s="20">
        <v>4.09</v>
      </c>
      <c r="I49" s="20">
        <v>2.79</v>
      </c>
      <c r="J49" s="21">
        <v>0.63</v>
      </c>
    </row>
    <row r="50" spans="2:10" ht="13.5" customHeight="1" x14ac:dyDescent="0.2"/>
  </sheetData>
  <sheetProtection algorithmName="SHA-512" hashValue="JNa4M7ROOavsEEj0q72AMblGRXGgsswD6dGQt8KW+LydEnQGbWaETKuTm0OZJtTjRCFxgbKOG+CjR6mMWovbAA==" saltValue="GuKUXMhGJLUfTM/aF4WU0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増田　一貴</cp:lastModifiedBy>
  <cp:lastPrinted>2022-09-22T00:44:18Z</cp:lastPrinted>
  <dcterms:created xsi:type="dcterms:W3CDTF">2022-02-02T05:42:33Z</dcterms:created>
  <dcterms:modified xsi:type="dcterms:W3CDTF">2022-09-22T00:44:22Z</dcterms:modified>
  <cp:category/>
</cp:coreProperties>
</file>