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server4\desktop$\1159\デスクトップ\22.9.20正午〆 令和２年度財政状況資料集の作成および提出について（２回目）\県提出\"/>
    </mc:Choice>
  </mc:AlternateContent>
  <bookViews>
    <workbookView xWindow="0" yWindow="0" windowWidth="20490" windowHeight="7635" firstSheet="12"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BW36" i="10"/>
  <c r="BE36" i="10"/>
  <c r="AM36" i="10"/>
  <c r="U36" i="10"/>
  <c r="C36" i="10"/>
  <c r="BW35" i="10"/>
  <c r="BE35" i="10"/>
  <c r="AM35" i="10"/>
  <c r="U35" i="10"/>
  <c r="C35" i="10"/>
  <c r="BW34" i="10"/>
  <c r="CO34" i="10" s="1"/>
  <c r="CO35" i="10" s="1"/>
  <c r="CO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<sst xmlns="http://schemas.openxmlformats.org/spreadsheetml/2006/main" count="1101" uniqueCount="608">
  <si>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</si>
  <si>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</si>
  <si>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</si>
  <si>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</si>
  <si>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</si>
  <si>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</si>
  <si>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</si>
  <si>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</si>
  <si>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</si>
  <si>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</si>
  <si>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</si>
  <si>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</si>
  <si>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</si>
  <si>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</si>
  <si>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</si>
  <si>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</si>
  <si>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</si>
  <si>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</si>
  <si>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</si>
  <si>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</si>
  <si>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</si>
  <si>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</si>
  <si>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</si>
  <si>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</si>
  <si>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</si>
  <si>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</si>
  <si>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</si>
  <si>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</si>
  <si>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</si>
  <si>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</si>
  <si>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</si>
  <si>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</si>
  <si>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</si>
  <si>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</si>
  <si>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</si>
  <si>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</si>
  <si>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</si>
  <si>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</si>
  <si>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</si>
  <si>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</si>
  <si>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</si>
  <si>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</si>
  <si>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</si>
  <si>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</si>
  <si>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</si>
  <si>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</si>
  <si>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</si>
  <si>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</si>
  <si>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</si>
  <si>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</si>
  <si>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</si>
  <si>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</si>
  <si>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</si>
  <si>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</si>
  <si>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</si>
  <si>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</si>
  <si>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</si>
  <si>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</si>
  <si>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</si>
  <si>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</si>
  <si>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</si>
  <si>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</si>
  <si>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</si>
  <si>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</si>
  <si>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</si>
  <si>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</si>
  <si>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</si>
  <si>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</si>
  <si>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</si>
  <si>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</si>
  <si>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</si>
  <si>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</si>
  <si>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</si>
  <si>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</si>
  <si>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</si>
  <si>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</si>
  <si>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</si>
  <si>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</si>
  <si>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</si>
  <si>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</si>
  <si>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</si>
  <si>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</si>
  <si>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</si>
  <si>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</si>
  <si>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</si>
  <si>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</si>
  <si>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</si>
  <si>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</si>
  <si>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</si>
  <si>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</si>
  <si>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</si>
  <si>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</si>
  <si>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</si>
  <si>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</si>
  <si>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</si>
  <si>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</si>
  <si>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</si>
  <si>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</si>
  <si>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</si>
  <si>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</si>
  <si>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</si>
  <si>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</si>
  <si>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</si>
  <si>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</si>
  <si>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</si>
  <si>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</si>
  <si>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</si>
  <si>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</si>
  <si>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</si>
  <si>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</si>
  <si>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</si>
  <si>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</si>
  <si>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</si>
  <si>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</si>
  <si>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</si>
  <si>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</si>
  <si>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</si>
  <si>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</si>
  <si>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</si>
  <si>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</si>
  <si>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</si>
  <si>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</si>
  <si>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</si>
  <si>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</si>
  <si>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</si>
  <si>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</si>
  <si>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</si>
  <si>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</si>
  <si>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</si>
  <si>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</si>
  <si>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</si>
  <si>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</si>
  <si>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</si>
  <si>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</si>
  <si>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</si>
  <si>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t>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</si>
  <si>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</si>
  <si>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</si>
  <si>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</si>
  <si>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</si>
  <si>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</si>
  <si>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</si>
  <si>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</si>
  <si>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</si>
  <si>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</si>
  <si>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</si>
  <si>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</si>
  <si>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</si>
  <si>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</si>
  <si>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</si>
  <si>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</si>
  <si>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</si>
  <si>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</si>
  <si>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</si>
  <si>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</si>
  <si>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</si>
  <si>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</si>
  <si>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</si>
  <si>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</si>
  <si>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</si>
  <si>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</si>
  <si>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</si>
  <si>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</si>
  <si>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</si>
  <si>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</si>
  <si>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</si>
  <si>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</si>
  <si>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</si>
  <si>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</si>
  <si>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</si>
  <si>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</si>
  <si>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</si>
  <si>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</si>
  <si>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</si>
  <si>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</si>
  <si>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</si>
  <si>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</si>
  <si>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</si>
  <si>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</si>
  <si>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</si>
  <si>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</si>
  <si>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</si>
  <si>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</si>
  <si>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</si>
  <si>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</si>
  <si>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</si>
  <si>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</si>
  <si>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</si>
  <si>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</si>
  <si>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</si>
  <si>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</si>
  <si>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</si>
  <si>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</si>
  <si>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</si>
  <si>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</si>
  <si>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</si>
  <si>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</si>
  <si>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</si>
  <si>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</si>
  <si>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</si>
  <si>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</si>
  <si>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</si>
  <si>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</si>
  <si>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</si>
  <si>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</si>
  <si>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</si>
  <si>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</si>
  <si>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</si>
  <si>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</si>
  <si>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</si>
  <si>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</si>
  <si>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滋賀県栗東市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</si>
  <si>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</si>
  <si>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</si>
  <si>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</si>
  <si>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</si>
  <si>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</si>
  <si>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</si>
  <si>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</si>
  <si>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</si>
  <si>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</si>
  <si>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</si>
  <si>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</si>
  <si>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</si>
  <si>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</si>
  <si>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</si>
  <si>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</si>
  <si>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</si>
  <si>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</si>
  <si>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</si>
  <si>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</si>
  <si>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</si>
  <si>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</si>
  <si>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</si>
  <si>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</si>
  <si>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</si>
  <si>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</si>
  <si>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</si>
  <si>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</si>
  <si>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</si>
  <si>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</si>
  <si>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</si>
  <si>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</si>
  <si>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</si>
  <si>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</si>
  <si>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</si>
  <si>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</si>
  <si>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</si>
  <si>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</si>
  <si>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</si>
  <si>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t>
    <phoneticPr fontId="5"/>
  </si>
  <si>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</si>
  <si>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</si>
  <si>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</si>
  <si>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</si>
  <si>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</si>
  <si>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</si>
  <si>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</si>
  <si>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</si>
  <si>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</si>
  <si>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</si>
  <si>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</si>
  <si>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</si>
  <si>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</si>
  <si>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</si>
  <si>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</si>
  <si>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</si>
  <si>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</si>
  <si>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</si>
  <si>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</si>
  <si>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</si>
  <si>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</si>
  <si>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</si>
  <si>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</si>
  <si>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</si>
  <si>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</si>
  <si>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</si>
  <si>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</si>
  <si>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</si>
  <si>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</si>
  <si>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</si>
  <si>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</si>
  <si>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</si>
  <si>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</si>
  <si>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</si>
  <si>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</si>
  <si>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</si>
  <si>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</si>
  <si>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</si>
  <si>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</si>
  <si>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</si>
  <si>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</si>
  <si>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</si>
  <si>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</si>
  <si>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</si>
  <si>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</si>
  <si>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</si>
  <si>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</si>
  <si>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</si>
  <si>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</si>
  <si>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</si>
  <si>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</si>
  <si>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</si>
  <si>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</si>
  <si>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</si>
  <si>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</si>
  <si>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</si>
  <si>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</si>
  <si>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</si>
  <si>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</si>
  <si>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</si>
  <si>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</si>
  <si>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</si>
  <si>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</si>
  <si>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</si>
  <si>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</si>
  <si>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</si>
  <si>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</si>
  <si>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</si>
  <si>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</si>
  <si>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</si>
  <si>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</si>
  <si>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</si>
  <si>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</si>
  <si>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</si>
  <si>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</si>
  <si>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</si>
  <si>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</si>
  <si>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下水道</t>
    <phoneticPr fontId="5"/>
  </si>
  <si>
    <t>再差引収支</t>
    <rPh sb="0" eb="1">
      <t>サイ</t>
    </rPh>
    <rPh sb="1" eb="3">
      <t>サシヒキ</t>
    </rPh>
    <rPh sb="3" eb="5">
      <t>シュウシ</t>
    </rPh>
    <phoneticPr fontId="5"/>
  </si>
  <si>
    <t>　　うち一部事務組合負担金</t>
    <phoneticPr fontId="5"/>
  </si>
  <si>
    <t>諸収入</t>
  </si>
  <si>
    <t>上水道</t>
    <phoneticPr fontId="5"/>
  </si>
  <si>
    <t>加入世帯数(世帯)</t>
  </si>
  <si>
    <t>　繰出金</t>
    <phoneticPr fontId="5"/>
  </si>
  <si>
    <t>地方債</t>
  </si>
  <si>
    <t>介護サービス</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</si>
  <si>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</si>
  <si>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</si>
  <si>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</si>
  <si>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</si>
  <si>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</si>
  <si>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</si>
  <si>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</si>
  <si>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</si>
  <si>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</si>
  <si>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</si>
  <si>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</si>
  <si>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</si>
  <si>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</si>
  <si>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</si>
  <si>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</si>
  <si>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</si>
  <si>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</si>
  <si>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</si>
  <si>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</si>
  <si>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</si>
  <si>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</si>
  <si>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</si>
  <si>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</si>
  <si>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</si>
  <si>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</si>
  <si>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</si>
  <si>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</si>
  <si>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</si>
  <si>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滋賀県栗東市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</si>
  <si>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</si>
  <si>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</si>
  <si>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</si>
  <si>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</si>
  <si>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</si>
  <si>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</si>
  <si>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</si>
  <si>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</si>
  <si>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</si>
  <si>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</si>
  <si>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</si>
  <si>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</si>
  <si>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</si>
  <si>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</si>
  <si>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</si>
  <si>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</si>
  <si>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</si>
  <si>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</si>
  <si>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</si>
  <si>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</si>
  <si>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</si>
  <si>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</si>
  <si>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</si>
  <si>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</si>
  <si>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</si>
  <si>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</si>
  <si>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</si>
  <si>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</si>
  <si>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</si>
  <si>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</si>
  <si>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</si>
  <si>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</si>
  <si>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</si>
  <si>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</si>
  <si>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</si>
  <si>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</si>
  <si>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</si>
  <si>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</si>
  <si>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</si>
  <si>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</si>
  <si>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</si>
  <si>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</si>
  <si>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</si>
  <si>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法適用企業</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</si>
  <si>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</si>
  <si>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</si>
  <si>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</si>
  <si>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</si>
  <si>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</si>
  <si>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</si>
  <si>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</si>
  <si>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</si>
  <si>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</si>
  <si>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</si>
  <si>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</si>
  <si>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</si>
  <si>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</si>
  <si>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</si>
  <si>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</si>
  <si>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</si>
  <si>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</si>
  <si>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</si>
  <si>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</si>
  <si>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</si>
  <si>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</si>
  <si>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</si>
  <si>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</si>
  <si>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</si>
  <si>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</si>
  <si>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</si>
  <si>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</si>
  <si>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</si>
  <si>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</si>
  <si>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</si>
  <si>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</si>
  <si>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</si>
  <si>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</si>
  <si>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</si>
  <si>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</si>
  <si>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</si>
  <si>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</si>
  <si>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</si>
  <si>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</si>
  <si>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t>
    <phoneticPr fontId="5"/>
  </si>
  <si>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</si>
  <si>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</si>
  <si>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</si>
  <si>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</si>
  <si>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</si>
  <si>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</si>
  <si>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</si>
  <si>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</si>
  <si>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</si>
  <si>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</si>
  <si>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</si>
  <si>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</si>
  <si>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</si>
  <si>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</si>
  <si>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</si>
  <si>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</si>
  <si>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</si>
  <si>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t>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</si>
  <si>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</si>
  <si>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</si>
  <si>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</si>
  <si>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</si>
  <si>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</si>
  <si>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公共下水道事業会計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</si>
  <si>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</si>
  <si>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t>
    <phoneticPr fontId="5"/>
  </si>
  <si>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</si>
  <si>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</si>
  <si>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農業集落排水事業特別会計</t>
    <phoneticPr fontId="5"/>
  </si>
  <si>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</si>
  <si>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</si>
  <si>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</si>
  <si>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</si>
  <si>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</si>
  <si>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</si>
  <si>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</si>
  <si>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</si>
  <si>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</si>
  <si>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</si>
  <si>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</si>
  <si>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</si>
  <si>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</si>
  <si>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</si>
  <si>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</si>
  <si>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</si>
  <si>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</si>
  <si>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</si>
  <si>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</si>
  <si>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</si>
  <si>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</si>
  <si>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</si>
  <si>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</si>
  <si>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</si>
  <si>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</si>
  <si>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</si>
  <si>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</si>
  <si>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</si>
  <si>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</si>
  <si>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</si>
  <si>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</si>
  <si>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</si>
  <si>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</si>
  <si>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</si>
  <si>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</si>
  <si>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</si>
  <si>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</si>
  <si>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</si>
  <si>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</si>
  <si>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</si>
  <si>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</si>
  <si>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</si>
  <si>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</si>
  <si>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</si>
  <si>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</si>
  <si>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</si>
  <si>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</si>
  <si>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</si>
  <si>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</si>
  <si>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</si>
  <si>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</si>
  <si>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</si>
  <si>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</si>
  <si>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</si>
  <si>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</si>
  <si>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</si>
  <si>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</si>
  <si>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</si>
  <si>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</si>
  <si>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</si>
  <si>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</si>
  <si>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</si>
  <si>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</si>
  <si>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</si>
  <si>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</si>
  <si>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</si>
  <si>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</si>
  <si>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</si>
  <si>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</si>
  <si>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</si>
  <si>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</si>
  <si>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</si>
  <si>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</si>
  <si>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</si>
  <si>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</si>
  <si>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</si>
  <si>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</si>
  <si>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</si>
  <si>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</si>
  <si>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H28</t>
  </si>
  <si>
    <t>H29</t>
  </si>
  <si>
    <t>H30</t>
  </si>
  <si>
    <t>R01</t>
  </si>
  <si>
    <t>R02</t>
  </si>
  <si>
    <t>▲ 0.40</t>
  </si>
  <si>
    <t>▲ 0.68</t>
  </si>
  <si>
    <t>水道事業会計</t>
  </si>
  <si>
    <t>公共下水道事業会計</t>
  </si>
  <si>
    <t>国民健康保険特別会計</t>
  </si>
  <si>
    <t>一般会計</t>
  </si>
  <si>
    <t>介護保険特別会計</t>
  </si>
  <si>
    <t>後期高齢者医療特別会計</t>
  </si>
  <si>
    <t>栗東墓地公園特別会計</t>
  </si>
  <si>
    <t>農業集落排水事業特別会計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</si>
  <si>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</si>
  <si>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</si>
  <si>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</si>
  <si>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</si>
  <si>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</si>
  <si>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</si>
  <si>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</si>
  <si>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</si>
  <si>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</si>
  <si>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栗東市スポーツ協会</t>
    <rPh sb="0" eb="3">
      <t>リットウシ</t>
    </rPh>
    <rPh sb="7" eb="9">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</si>
  <si>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</si>
  <si>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</si>
  <si>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t>
    <phoneticPr fontId="2"/>
  </si>
  <si>
    <t>墓地公園等整備基金</t>
    <rPh sb="0" eb="2">
      <t>ボチ</t>
    </rPh>
    <rPh sb="2" eb="4">
      <t>コウエン</t>
    </rPh>
    <rPh sb="4" eb="5">
      <t>トウ</t>
    </rPh>
    <rPh sb="5" eb="7">
      <t>セイビ</t>
    </rPh>
    <rPh sb="7" eb="9">
      <t>キキン</t>
    </rPh>
    <phoneticPr fontId="5"/>
  </si>
  <si>
    <t>ふるさとりっとう応援基金</t>
    <rPh sb="8" eb="10">
      <t>オウエン</t>
    </rPh>
    <rPh sb="10" eb="12">
      <t>キキン</t>
    </rPh>
    <phoneticPr fontId="5"/>
  </si>
  <si>
    <t>東海道新幹線（仮称）びわこ栗東駅建設等整備基金</t>
    <rPh sb="0" eb="3">
      <t>トウカイドウ</t>
    </rPh>
    <rPh sb="3" eb="6">
      <t>シンカンセン</t>
    </rPh>
    <rPh sb="7" eb="9">
      <t>カショウ</t>
    </rPh>
    <rPh sb="13" eb="15">
      <t>リットウ</t>
    </rPh>
    <rPh sb="15" eb="16">
      <t>エキ</t>
    </rPh>
    <rPh sb="16" eb="18">
      <t>ケンセツ</t>
    </rPh>
    <rPh sb="18" eb="19">
      <t>トウ</t>
    </rPh>
    <rPh sb="19" eb="21">
      <t>セイビ</t>
    </rPh>
    <rPh sb="21" eb="23">
      <t>キキン</t>
    </rPh>
    <phoneticPr fontId="5"/>
  </si>
  <si>
    <t>都市基盤整備事業基金</t>
    <rPh sb="0" eb="2">
      <t>トシ</t>
    </rPh>
    <rPh sb="2" eb="4">
      <t>キバン</t>
    </rPh>
    <rPh sb="4" eb="6">
      <t>セイビ</t>
    </rPh>
    <rPh sb="6" eb="8">
      <t>ジギョウ</t>
    </rPh>
    <rPh sb="8" eb="10">
      <t>キキン</t>
    </rPh>
    <phoneticPr fontId="5"/>
  </si>
  <si>
    <t>ふるさと・水と土保全基金</t>
    <rPh sb="5" eb="6">
      <t>ミズ</t>
    </rPh>
    <rPh sb="7" eb="8">
      <t>ツチ</t>
    </rPh>
    <rPh sb="8" eb="10">
      <t>ホゼン</t>
    </rPh>
    <rPh sb="10" eb="12">
      <t>キキン</t>
    </rPh>
    <phoneticPr fontId="5"/>
  </si>
  <si>
    <t>滋賀県市町村職員退職手当組合</t>
    <rPh sb="0" eb="3">
      <t>シガケン</t>
    </rPh>
    <rPh sb="3" eb="6">
      <t>シチョウソン</t>
    </rPh>
    <rPh sb="6" eb="8">
      <t>ショクイン</t>
    </rPh>
    <rPh sb="8" eb="10">
      <t>タイショク</t>
    </rPh>
    <rPh sb="10" eb="12">
      <t>テアテ</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</si>
  <si>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</si>
  <si>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</si>
  <si>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4" eb="16">
      <t>イッパン</t>
    </rPh>
    <rPh sb="16" eb="18">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</si>
  <si>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4" eb="16">
      <t>コウキ</t>
    </rPh>
    <rPh sb="16" eb="19">
      <t>コウレイシャ</t>
    </rPh>
    <rPh sb="19" eb="21">
      <t>イリョウ</t>
    </rPh>
    <rPh sb="21" eb="23">
      <t>トクベツ</t>
    </rPh>
    <rPh sb="23" eb="25">
      <t>カイケイ</t>
    </rPh>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</si>
  <si>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</si>
  <si>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</si>
  <si>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</si>
  <si>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xml:space="preserve">　上記のとおり、有形固定資産減価償却率については類似団体平均を下回っているが、将来負担比率については、類似団体よりもかなり高い。これは人口の急増に対応するために学校施設、総合福祉保健センター、環境センター等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の維持に努めており、将来負担比率は減少を続けている。
　また、新駅建設中止後の跡地の問題については、後継プランに基づき必要なインフラ整備を進め、併せて、企業誘致を積極的に行ってきた。今後もプライマリーバランスの黒字を維持することなどにより、引き続き数値の低減に努める。
</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</si>
  <si>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</si>
  <si>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</si>
  <si>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</si>
  <si>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</si>
  <si>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</si>
  <si>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</si>
  <si>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平成28年度の174.0から令和２年度の110.3へ63.7ポイント減少した。また、地方債発行額を抑制してきたことから公債費も低減させることができたために実質公債費比率も減少傾向にあり、同じく16.7から13.3へ3.4ポイント減少した。しかし、いずれの比率も依然として高い数値であることから、今後も引き続きプライマリーバランスの黒字を維持しつつ地方債現在高と公債費負担の低減に努め、両比率の改善に努める。</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</si>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</sst>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178" fontId="20" fillId="0" borderId="84" xfId="11" applyNumberFormat="1" applyFont="1" applyFill="1" applyBorder="1" applyAlignment="1">
      <alignment horizontal="right" vertical="center" shrinkToFit="1"/>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34" fillId="0" borderId="0" xfId="16" applyFont="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4" xfId="16" applyNumberFormat="1" applyFont="1" applyBorder="1">
      <alignment vertical="center"/>
    </xf>
    <xf numFmtId="178" fontId="16"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9"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57295</c:v>
                </c:pt>
                <c:pt idx="1">
                  <c:v>54110</c:v>
                </c:pt>
                <c:pt idx="2">
                  <c:v>54684</c:v>
                </c:pt>
                <c:pt idx="3">
                  <c:v>62383</c:v>
                </c:pt>
                <c:pt idx="4">
                  <c:v>63812</c:v>
                </c:pt>
              </c:numCache>
            </c:numRef>
          </c:val>
          <c:smooth val="0"/>
          <c:extLst>
            <c:ext xmlns:c16="http://schemas.microsoft.com/office/drawing/2014/chart" uri="{C3380CC4-5D6E-409C-BE32-E72D297353CC}">
              <c16:uniqueId val="{00000000-1D4D-440F-98B5-35D9DFE1FE7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50478</c:v>
                </c:pt>
                <c:pt idx="1">
                  <c:v>70426</c:v>
                </c:pt>
                <c:pt idx="2">
                  <c:v>65760</c:v>
                </c:pt>
                <c:pt idx="3">
                  <c:v>36542</c:v>
                </c:pt>
                <c:pt idx="4">
                  <c:v>40810</c:v>
                </c:pt>
              </c:numCache>
            </c:numRef>
          </c:val>
          <c:smooth val="0"/>
          <c:extLst>
            <c:ext xmlns:c16="http://schemas.microsoft.com/office/drawing/2014/chart" uri="{C3380CC4-5D6E-409C-BE32-E72D297353CC}">
              <c16:uniqueId val="{00000001-1D4D-440F-98B5-35D9DFE1FE77}"/>
            </c:ext>
          </c:extLst>
        </c:ser>
        <c:dLbls>
          <c:showLegendKey val="0"/>
          <c:showVal val="0"/>
          <c:showCatName val="0"/>
          <c:showSerName val="0"/>
          <c:showPercent val="0"/>
          <c:showBubbleSize val="0"/>
        </c:dLbls>
        <c:marker val="1"/>
        <c:smooth val="0"/>
        <c:axId val="-1399002864"/>
        <c:axId val="-1399004496"/>
      </c:lineChart>
      <c:catAx>
        <c:axId val="-13990028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99004496"/>
        <c:crosses val="autoZero"/>
        <c:auto val="1"/>
        <c:lblAlgn val="ctr"/>
        <c:lblOffset val="100"/>
        <c:tickLblSkip val="1"/>
        <c:tickMarkSkip val="1"/>
        <c:noMultiLvlLbl val="0"/>
      </c:catAx>
      <c:valAx>
        <c:axId val="-1399004496"/>
        <c:scaling>
          <c:orientation val="minMax"/>
          <c:max val="9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13990028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3.45</c:v>
                </c:pt>
                <c:pt idx="1">
                  <c:v>3.08</c:v>
                </c:pt>
                <c:pt idx="2">
                  <c:v>3.66</c:v>
                </c:pt>
                <c:pt idx="3">
                  <c:v>4.45</c:v>
                </c:pt>
                <c:pt idx="4">
                  <c:v>3.04</c:v>
                </c:pt>
              </c:numCache>
            </c:numRef>
          </c:val>
          <c:extLst>
            <c:ext xmlns:c16="http://schemas.microsoft.com/office/drawing/2014/chart" uri="{C3380CC4-5D6E-409C-BE32-E72D297353CC}">
              <c16:uniqueId val="{00000000-7B99-43BC-956B-E6DBEF7F69E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8.09</c:v>
                </c:pt>
                <c:pt idx="1">
                  <c:v>7.76</c:v>
                </c:pt>
                <c:pt idx="2">
                  <c:v>7.95</c:v>
                </c:pt>
                <c:pt idx="3">
                  <c:v>9.59</c:v>
                </c:pt>
                <c:pt idx="4">
                  <c:v>11.03</c:v>
                </c:pt>
              </c:numCache>
            </c:numRef>
          </c:val>
          <c:extLst>
            <c:ext xmlns:c16="http://schemas.microsoft.com/office/drawing/2014/chart" uri="{C3380CC4-5D6E-409C-BE32-E72D297353CC}">
              <c16:uniqueId val="{00000001-7B99-43BC-956B-E6DBEF7F69E8}"/>
            </c:ext>
          </c:extLst>
        </c:ser>
        <c:dLbls>
          <c:showLegendKey val="0"/>
          <c:showVal val="0"/>
          <c:showCatName val="0"/>
          <c:showSerName val="0"/>
          <c:showPercent val="0"/>
          <c:showBubbleSize val="0"/>
        </c:dLbls>
        <c:gapWidth val="250"/>
        <c:overlap val="100"/>
        <c:axId val="-1399000144"/>
        <c:axId val="-13989832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-0.4</c:v>
                </c:pt>
                <c:pt idx="1">
                  <c:v>-0.68</c:v>
                </c:pt>
                <c:pt idx="2">
                  <c:v>0.91</c:v>
                </c:pt>
                <c:pt idx="3">
                  <c:v>2.64</c:v>
                </c:pt>
                <c:pt idx="4">
                  <c:v>0.84</c:v>
                </c:pt>
              </c:numCache>
            </c:numRef>
          </c:val>
          <c:smooth val="0"/>
          <c:extLst>
            <c:ext xmlns:c16="http://schemas.microsoft.com/office/drawing/2014/chart" uri="{C3380CC4-5D6E-409C-BE32-E72D297353CC}">
              <c16:uniqueId val="{00000002-7B99-43BC-956B-E6DBEF7F69E8}"/>
            </c:ext>
          </c:extLst>
        </c:ser>
        <c:dLbls>
          <c:showLegendKey val="0"/>
          <c:showVal val="0"/>
          <c:showCatName val="0"/>
          <c:showSerName val="0"/>
          <c:showPercent val="0"/>
          <c:showBubbleSize val="0"/>
        </c:dLbls>
        <c:marker val="1"/>
        <c:smooth val="0"/>
        <c:axId val="-1399000144"/>
        <c:axId val="-1398983280"/>
      </c:lineChart>
      <c:catAx>
        <c:axId val="-13990001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1398983280"/>
        <c:crosses val="autoZero"/>
        <c:auto val="1"/>
        <c:lblAlgn val="ctr"/>
        <c:lblOffset val="100"/>
        <c:tickLblSkip val="1"/>
        <c:tickMarkSkip val="1"/>
        <c:noMultiLvlLbl val="0"/>
      </c:catAx>
      <c:valAx>
        <c:axId val="-13989832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90001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#N/A</c:v>
                </c:pt>
                <c:pt idx="1">
                  <c:v>0.04</c:v>
                </c:pt>
                <c:pt idx="2">
                  <c:v>#N/A</c:v>
                </c:pt>
                <c:pt idx="3">
                  <c:v>0.04</c:v>
                </c:pt>
                <c:pt idx="4">
                  <c:v>#N/A</c:v>
                </c:pt>
                <c:pt idx="5">
                  <c:v>0.03</c:v>
                </c:pt>
                <c:pt idx="6">
                  <c:v>#N/A</c:v>
                </c:pt>
                <c:pt idx="7">
                  <c:v>0.03</c:v>
                </c:pt>
                <c:pt idx="8">
                  <c:v>#N/A</c:v>
                </c:pt>
                <c:pt idx="9">
                  <c:v>0.03</c:v>
                </c:pt>
              </c:numCache>
            </c:numRef>
          </c:val>
          <c:extLst>
            <c:ext xmlns:c16="http://schemas.microsoft.com/office/drawing/2014/chart" uri="{C3380CC4-5D6E-409C-BE32-E72D297353CC}">
              <c16:uniqueId val="{00000000-3DA3-4750-996D-2AC8558173B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DA3-4750-996D-2AC8558173B3}"/>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0.03</c:v>
                </c:pt>
                <c:pt idx="2">
                  <c:v>#N/A</c:v>
                </c:pt>
                <c:pt idx="3">
                  <c:v>0.03</c:v>
                </c:pt>
                <c:pt idx="4">
                  <c:v>#N/A</c:v>
                </c:pt>
                <c:pt idx="5">
                  <c:v>0.01</c:v>
                </c:pt>
                <c:pt idx="6">
                  <c:v>#N/A</c:v>
                </c:pt>
                <c:pt idx="7">
                  <c:v>0.02</c:v>
                </c:pt>
                <c:pt idx="8">
                  <c:v>#N/A</c:v>
                </c:pt>
                <c:pt idx="9">
                  <c:v>0.02</c:v>
                </c:pt>
              </c:numCache>
            </c:numRef>
          </c:val>
          <c:extLst>
            <c:ext xmlns:c16="http://schemas.microsoft.com/office/drawing/2014/chart" uri="{C3380CC4-5D6E-409C-BE32-E72D297353CC}">
              <c16:uniqueId val="{00000002-3DA3-4750-996D-2AC8558173B3}"/>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#N/A</c:v>
                </c:pt>
                <c:pt idx="1">
                  <c:v>0.04</c:v>
                </c:pt>
                <c:pt idx="2">
                  <c:v>#N/A</c:v>
                </c:pt>
                <c:pt idx="3">
                  <c:v>0.03</c:v>
                </c:pt>
                <c:pt idx="4">
                  <c:v>#N/A</c:v>
                </c:pt>
                <c:pt idx="5">
                  <c:v>0.04</c:v>
                </c:pt>
                <c:pt idx="6">
                  <c:v>#N/A</c:v>
                </c:pt>
                <c:pt idx="7">
                  <c:v>0.04</c:v>
                </c:pt>
                <c:pt idx="8">
                  <c:v>#N/A</c:v>
                </c:pt>
                <c:pt idx="9">
                  <c:v>0.04</c:v>
                </c:pt>
              </c:numCache>
            </c:numRef>
          </c:val>
          <c:extLst>
            <c:ext xmlns:c16="http://schemas.microsoft.com/office/drawing/2014/chart" uri="{C3380CC4-5D6E-409C-BE32-E72D297353CC}">
              <c16:uniqueId val="{00000003-3DA3-4750-996D-2AC8558173B3}"/>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#N/A</c:v>
                </c:pt>
                <c:pt idx="1">
                  <c:v>0.12</c:v>
                </c:pt>
                <c:pt idx="2">
                  <c:v>#N/A</c:v>
                </c:pt>
                <c:pt idx="3">
                  <c:v>0.15</c:v>
                </c:pt>
                <c:pt idx="4">
                  <c:v>#N/A</c:v>
                </c:pt>
                <c:pt idx="5">
                  <c:v>0.13</c:v>
                </c:pt>
                <c:pt idx="6">
                  <c:v>#N/A</c:v>
                </c:pt>
                <c:pt idx="7">
                  <c:v>0.11</c:v>
                </c:pt>
                <c:pt idx="8">
                  <c:v>#N/A</c:v>
                </c:pt>
                <c:pt idx="9">
                  <c:v>0.12</c:v>
                </c:pt>
              </c:numCache>
            </c:numRef>
          </c:val>
          <c:extLst>
            <c:ext xmlns:c16="http://schemas.microsoft.com/office/drawing/2014/chart" uri="{C3380CC4-5D6E-409C-BE32-E72D297353CC}">
              <c16:uniqueId val="{00000004-3DA3-4750-996D-2AC8558173B3}"/>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0.69</c:v>
                </c:pt>
                <c:pt idx="2">
                  <c:v>#N/A</c:v>
                </c:pt>
                <c:pt idx="3">
                  <c:v>0.48</c:v>
                </c:pt>
                <c:pt idx="4">
                  <c:v>#N/A</c:v>
                </c:pt>
                <c:pt idx="5">
                  <c:v>0.6</c:v>
                </c:pt>
                <c:pt idx="6">
                  <c:v>#N/A</c:v>
                </c:pt>
                <c:pt idx="7">
                  <c:v>0.42</c:v>
                </c:pt>
                <c:pt idx="8">
                  <c:v>#N/A</c:v>
                </c:pt>
                <c:pt idx="9">
                  <c:v>0.67</c:v>
                </c:pt>
              </c:numCache>
            </c:numRef>
          </c:val>
          <c:extLst>
            <c:ext xmlns:c16="http://schemas.microsoft.com/office/drawing/2014/chart" uri="{C3380CC4-5D6E-409C-BE32-E72D297353CC}">
              <c16:uniqueId val="{00000005-3DA3-4750-996D-2AC8558173B3}"/>
            </c:ext>
          </c:extLst>
        </c:ser>
        <c:ser>
          <c:idx val="6"/>
          <c:order val="6"/>
          <c:tx>
            <c:strRef>
              <c:f>データシート!$A$33</c:f>
              <c:strCache>
                <c:ptCount val="1"/>
                <c:pt idx="0">
                  <c:v>一般会計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3.33</c:v>
                </c:pt>
                <c:pt idx="2">
                  <c:v>#N/A</c:v>
                </c:pt>
                <c:pt idx="3">
                  <c:v>2.99</c:v>
                </c:pt>
                <c:pt idx="4">
                  <c:v>#N/A</c:v>
                </c:pt>
                <c:pt idx="5">
                  <c:v>3.57</c:v>
                </c:pt>
                <c:pt idx="6">
                  <c:v>#N/A</c:v>
                </c:pt>
                <c:pt idx="7">
                  <c:v>4.3600000000000003</c:v>
                </c:pt>
                <c:pt idx="8">
                  <c:v>#N/A</c:v>
                </c:pt>
                <c:pt idx="9">
                  <c:v>2.96</c:v>
                </c:pt>
              </c:numCache>
            </c:numRef>
          </c:val>
          <c:extLst>
            <c:ext xmlns:c16="http://schemas.microsoft.com/office/drawing/2014/chart" uri="{C3380CC4-5D6E-409C-BE32-E72D297353CC}">
              <c16:uniqueId val="{00000006-3DA3-4750-996D-2AC8558173B3}"/>
            </c:ext>
          </c:extLst>
        </c:ser>
        <c:ser>
          <c:idx val="7"/>
          <c:order val="7"/>
          <c:tx>
            <c:strRef>
              <c:f>データシート!$A$34</c:f>
              <c:strCache>
                <c:ptCount val="1"/>
                <c:pt idx="0">
                  <c:v>国民健康保険特別会計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2.97</c:v>
                </c:pt>
                <c:pt idx="2">
                  <c:v>#N/A</c:v>
                </c:pt>
                <c:pt idx="3">
                  <c:v>3.84</c:v>
                </c:pt>
                <c:pt idx="4">
                  <c:v>#N/A</c:v>
                </c:pt>
                <c:pt idx="5">
                  <c:v>3.56</c:v>
                </c:pt>
                <c:pt idx="6">
                  <c:v>#N/A</c:v>
                </c:pt>
                <c:pt idx="7">
                  <c:v>3.59</c:v>
                </c:pt>
                <c:pt idx="8">
                  <c:v>#N/A</c:v>
                </c:pt>
                <c:pt idx="9">
                  <c:v>3.54</c:v>
                </c:pt>
              </c:numCache>
            </c:numRef>
          </c:val>
          <c:extLst>
            <c:ext xmlns:c16="http://schemas.microsoft.com/office/drawing/2014/chart" uri="{C3380CC4-5D6E-409C-BE32-E72D297353CC}">
              <c16:uniqueId val="{00000007-3DA3-4750-996D-2AC8558173B3}"/>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2.56</c:v>
                </c:pt>
                <c:pt idx="2">
                  <c:v>#N/A</c:v>
                </c:pt>
                <c:pt idx="3">
                  <c:v>5.84</c:v>
                </c:pt>
                <c:pt idx="4">
                  <c:v>#N/A</c:v>
                </c:pt>
                <c:pt idx="5">
                  <c:v>6.09</c:v>
                </c:pt>
                <c:pt idx="6">
                  <c:v>#N/A</c:v>
                </c:pt>
                <c:pt idx="7">
                  <c:v>6.02</c:v>
                </c:pt>
                <c:pt idx="8">
                  <c:v>#N/A</c:v>
                </c:pt>
                <c:pt idx="9">
                  <c:v>5.9</c:v>
                </c:pt>
              </c:numCache>
            </c:numRef>
          </c:val>
          <c:extLst>
            <c:ext xmlns:c16="http://schemas.microsoft.com/office/drawing/2014/chart" uri="{C3380CC4-5D6E-409C-BE32-E72D297353CC}">
              <c16:uniqueId val="{00000008-3DA3-4750-996D-2AC8558173B3}"/>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13.19</c:v>
                </c:pt>
                <c:pt idx="2">
                  <c:v>#N/A</c:v>
                </c:pt>
                <c:pt idx="3">
                  <c:v>12.58</c:v>
                </c:pt>
                <c:pt idx="4">
                  <c:v>#N/A</c:v>
                </c:pt>
                <c:pt idx="5">
                  <c:v>12.18</c:v>
                </c:pt>
                <c:pt idx="6">
                  <c:v>#N/A</c:v>
                </c:pt>
                <c:pt idx="7">
                  <c:v>9.49</c:v>
                </c:pt>
                <c:pt idx="8">
                  <c:v>#N/A</c:v>
                </c:pt>
                <c:pt idx="9">
                  <c:v>7.92</c:v>
                </c:pt>
              </c:numCache>
            </c:numRef>
          </c:val>
          <c:extLst>
            <c:ext xmlns:c16="http://schemas.microsoft.com/office/drawing/2014/chart" uri="{C3380CC4-5D6E-409C-BE32-E72D297353CC}">
              <c16:uniqueId val="{00000009-3DA3-4750-996D-2AC8558173B3}"/>
            </c:ext>
          </c:extLst>
        </c:ser>
        <c:dLbls>
          <c:showLegendKey val="0"/>
          <c:showVal val="0"/>
          <c:showCatName val="0"/>
          <c:showSerName val="0"/>
          <c:showPercent val="0"/>
          <c:showBubbleSize val="0"/>
        </c:dLbls>
        <c:gapWidth val="150"/>
        <c:overlap val="100"/>
        <c:axId val="-1398981648"/>
        <c:axId val="-1399003952"/>
      </c:barChart>
      <c:catAx>
        <c:axId val="-13989816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99003952"/>
        <c:crosses val="autoZero"/>
        <c:auto val="1"/>
        <c:lblAlgn val="ctr"/>
        <c:lblOffset val="100"/>
        <c:tickLblSkip val="1"/>
        <c:tickMarkSkip val="1"/>
        <c:noMultiLvlLbl val="0"/>
      </c:catAx>
      <c:valAx>
        <c:axId val="-1399003952"/>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8981648"/>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2538</c:v>
                </c:pt>
                <c:pt idx="5">
                  <c:v>2660</c:v>
                </c:pt>
                <c:pt idx="8">
                  <c:v>2646</c:v>
                </c:pt>
                <c:pt idx="11">
                  <c:v>2689</c:v>
                </c:pt>
                <c:pt idx="14">
                  <c:v>2536</c:v>
                </c:pt>
              </c:numCache>
            </c:numRef>
          </c:val>
          <c:extLst>
            <c:ext xmlns:c16="http://schemas.microsoft.com/office/drawing/2014/chart" uri="{C3380CC4-5D6E-409C-BE32-E72D297353CC}">
              <c16:uniqueId val="{00000000-7E0E-4C39-B31B-7E5D1FB6BB2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7E0E-4C39-B31B-7E5D1FB6BB2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134</c:v>
                </c:pt>
                <c:pt idx="3">
                  <c:v>113</c:v>
                </c:pt>
                <c:pt idx="6">
                  <c:v>121</c:v>
                </c:pt>
                <c:pt idx="9">
                  <c:v>124</c:v>
                </c:pt>
                <c:pt idx="12">
                  <c:v>69</c:v>
                </c:pt>
              </c:numCache>
            </c:numRef>
          </c:val>
          <c:extLst>
            <c:ext xmlns:c16="http://schemas.microsoft.com/office/drawing/2014/chart" uri="{C3380CC4-5D6E-409C-BE32-E72D297353CC}">
              <c16:uniqueId val="{00000002-7E0E-4C39-B31B-7E5D1FB6BB2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63</c:v>
                </c:pt>
                <c:pt idx="3">
                  <c:v>75</c:v>
                </c:pt>
                <c:pt idx="6">
                  <c:v>77</c:v>
                </c:pt>
                <c:pt idx="9">
                  <c:v>73</c:v>
                </c:pt>
                <c:pt idx="12">
                  <c:v>72</c:v>
                </c:pt>
              </c:numCache>
            </c:numRef>
          </c:val>
          <c:extLst>
            <c:ext xmlns:c16="http://schemas.microsoft.com/office/drawing/2014/chart" uri="{C3380CC4-5D6E-409C-BE32-E72D297353CC}">
              <c16:uniqueId val="{00000003-7E0E-4C39-B31B-7E5D1FB6BB2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294</c:v>
                </c:pt>
                <c:pt idx="3">
                  <c:v>305</c:v>
                </c:pt>
                <c:pt idx="6">
                  <c:v>275</c:v>
                </c:pt>
                <c:pt idx="9">
                  <c:v>248</c:v>
                </c:pt>
                <c:pt idx="12">
                  <c:v>271</c:v>
                </c:pt>
              </c:numCache>
            </c:numRef>
          </c:val>
          <c:extLst>
            <c:ext xmlns:c16="http://schemas.microsoft.com/office/drawing/2014/chart" uri="{C3380CC4-5D6E-409C-BE32-E72D297353CC}">
              <c16:uniqueId val="{00000004-7E0E-4C39-B31B-7E5D1FB6BB2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E0E-4C39-B31B-7E5D1FB6BB2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7E0E-4C39-B31B-7E5D1FB6BB2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3993</c:v>
                </c:pt>
                <c:pt idx="3">
                  <c:v>4279</c:v>
                </c:pt>
                <c:pt idx="6">
                  <c:v>3993</c:v>
                </c:pt>
                <c:pt idx="9">
                  <c:v>3971</c:v>
                </c:pt>
                <c:pt idx="12">
                  <c:v>3744</c:v>
                </c:pt>
              </c:numCache>
            </c:numRef>
          </c:val>
          <c:extLst>
            <c:ext xmlns:c16="http://schemas.microsoft.com/office/drawing/2014/chart" uri="{C3380CC4-5D6E-409C-BE32-E72D297353CC}">
              <c16:uniqueId val="{00000007-7E0E-4C39-B31B-7E5D1FB6BB2C}"/>
            </c:ext>
          </c:extLst>
        </c:ser>
        <c:dLbls>
          <c:showLegendKey val="0"/>
          <c:showVal val="0"/>
          <c:showCatName val="0"/>
          <c:showSerName val="0"/>
          <c:showPercent val="0"/>
          <c:showBubbleSize val="0"/>
        </c:dLbls>
        <c:gapWidth val="100"/>
        <c:overlap val="100"/>
        <c:axId val="-1398977296"/>
        <c:axId val="-1398993616"/>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1946</c:v>
                </c:pt>
                <c:pt idx="2">
                  <c:v>#N/A</c:v>
                </c:pt>
                <c:pt idx="3">
                  <c:v>#N/A</c:v>
                </c:pt>
                <c:pt idx="4">
                  <c:v>2112</c:v>
                </c:pt>
                <c:pt idx="5">
                  <c:v>#N/A</c:v>
                </c:pt>
                <c:pt idx="6">
                  <c:v>#N/A</c:v>
                </c:pt>
                <c:pt idx="7">
                  <c:v>1820</c:v>
                </c:pt>
                <c:pt idx="8">
                  <c:v>#N/A</c:v>
                </c:pt>
                <c:pt idx="9">
                  <c:v>#N/A</c:v>
                </c:pt>
                <c:pt idx="10">
                  <c:v>1727</c:v>
                </c:pt>
                <c:pt idx="11">
                  <c:v>#N/A</c:v>
                </c:pt>
                <c:pt idx="12">
                  <c:v>#N/A</c:v>
                </c:pt>
                <c:pt idx="13">
                  <c:v>1620</c:v>
                </c:pt>
                <c:pt idx="14">
                  <c:v>#N/A</c:v>
                </c:pt>
              </c:numCache>
            </c:numRef>
          </c:val>
          <c:smooth val="0"/>
          <c:extLst>
            <c:ext xmlns:c16="http://schemas.microsoft.com/office/drawing/2014/chart" uri="{C3380CC4-5D6E-409C-BE32-E72D297353CC}">
              <c16:uniqueId val="{00000008-7E0E-4C39-B31B-7E5D1FB6BB2C}"/>
            </c:ext>
          </c:extLst>
        </c:ser>
        <c:dLbls>
          <c:showLegendKey val="0"/>
          <c:showVal val="0"/>
          <c:showCatName val="0"/>
          <c:showSerName val="0"/>
          <c:showPercent val="0"/>
          <c:showBubbleSize val="0"/>
        </c:dLbls>
        <c:marker val="1"/>
        <c:smooth val="0"/>
        <c:axId val="-1398977296"/>
        <c:axId val="-1398993616"/>
      </c:lineChart>
      <c:catAx>
        <c:axId val="-13989772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1398993616"/>
        <c:crosses val="autoZero"/>
        <c:auto val="1"/>
        <c:lblAlgn val="ctr"/>
        <c:lblOffset val="100"/>
        <c:tickLblSkip val="1"/>
        <c:tickMarkSkip val="1"/>
        <c:noMultiLvlLbl val="0"/>
      </c:catAx>
      <c:valAx>
        <c:axId val="-13989936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89772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20054</c:v>
                </c:pt>
                <c:pt idx="5">
                  <c:v>19494</c:v>
                </c:pt>
                <c:pt idx="8">
                  <c:v>18738</c:v>
                </c:pt>
                <c:pt idx="11">
                  <c:v>17809</c:v>
                </c:pt>
                <c:pt idx="14">
                  <c:v>17055</c:v>
                </c:pt>
              </c:numCache>
            </c:numRef>
          </c:val>
          <c:extLst>
            <c:ext xmlns:c16="http://schemas.microsoft.com/office/drawing/2014/chart" uri="{C3380CC4-5D6E-409C-BE32-E72D297353CC}">
              <c16:uniqueId val="{00000000-4BDD-4D12-A9BD-09AEA02CAAF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8842</c:v>
                </c:pt>
                <c:pt idx="5">
                  <c:v>8765</c:v>
                </c:pt>
                <c:pt idx="8">
                  <c:v>8162</c:v>
                </c:pt>
                <c:pt idx="11">
                  <c:v>7732</c:v>
                </c:pt>
                <c:pt idx="14">
                  <c:v>7350</c:v>
                </c:pt>
              </c:numCache>
            </c:numRef>
          </c:val>
          <c:extLst>
            <c:ext xmlns:c16="http://schemas.microsoft.com/office/drawing/2014/chart" uri="{C3380CC4-5D6E-409C-BE32-E72D297353CC}">
              <c16:uniqueId val="{00000001-4BDD-4D12-A9BD-09AEA02CAAF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4471</c:v>
                </c:pt>
                <c:pt idx="5">
                  <c:v>5427</c:v>
                </c:pt>
                <c:pt idx="8">
                  <c:v>4703</c:v>
                </c:pt>
                <c:pt idx="11">
                  <c:v>5072</c:v>
                </c:pt>
                <c:pt idx="14">
                  <c:v>5573</c:v>
                </c:pt>
              </c:numCache>
            </c:numRef>
          </c:val>
          <c:extLst>
            <c:ext xmlns:c16="http://schemas.microsoft.com/office/drawing/2014/chart" uri="{C3380CC4-5D6E-409C-BE32-E72D297353CC}">
              <c16:uniqueId val="{00000002-4BDD-4D12-A9BD-09AEA02CAAF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BDD-4D12-A9BD-09AEA02CAAF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BDD-4D12-A9BD-09AEA02CAAF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BDD-4D12-A9BD-09AEA02CAAF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930</c:v>
                </c:pt>
                <c:pt idx="3">
                  <c:v>932</c:v>
                </c:pt>
                <c:pt idx="6">
                  <c:v>134</c:v>
                </c:pt>
                <c:pt idx="9">
                  <c:v>2</c:v>
                </c:pt>
                <c:pt idx="12">
                  <c:v>0</c:v>
                </c:pt>
              </c:numCache>
            </c:numRef>
          </c:val>
          <c:extLst>
            <c:ext xmlns:c16="http://schemas.microsoft.com/office/drawing/2014/chart" uri="{C3380CC4-5D6E-409C-BE32-E72D297353CC}">
              <c16:uniqueId val="{00000006-4BDD-4D12-A9BD-09AEA02CAAF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690</c:v>
                </c:pt>
                <c:pt idx="3">
                  <c:v>656</c:v>
                </c:pt>
                <c:pt idx="6">
                  <c:v>628</c:v>
                </c:pt>
                <c:pt idx="9">
                  <c:v>584</c:v>
                </c:pt>
                <c:pt idx="12">
                  <c:v>561</c:v>
                </c:pt>
              </c:numCache>
            </c:numRef>
          </c:val>
          <c:extLst>
            <c:ext xmlns:c16="http://schemas.microsoft.com/office/drawing/2014/chart" uri="{C3380CC4-5D6E-409C-BE32-E72D297353CC}">
              <c16:uniqueId val="{00000007-4BDD-4D12-A9BD-09AEA02CAAF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5448</c:v>
                </c:pt>
                <c:pt idx="3">
                  <c:v>5173</c:v>
                </c:pt>
                <c:pt idx="6">
                  <c:v>4534</c:v>
                </c:pt>
                <c:pt idx="9">
                  <c:v>4200</c:v>
                </c:pt>
                <c:pt idx="12">
                  <c:v>3750</c:v>
                </c:pt>
              </c:numCache>
            </c:numRef>
          </c:val>
          <c:extLst>
            <c:ext xmlns:c16="http://schemas.microsoft.com/office/drawing/2014/chart" uri="{C3380CC4-5D6E-409C-BE32-E72D297353CC}">
              <c16:uniqueId val="{00000008-4BDD-4D12-A9BD-09AEA02CAAF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1153</c:v>
                </c:pt>
                <c:pt idx="3">
                  <c:v>1091</c:v>
                </c:pt>
                <c:pt idx="6">
                  <c:v>967</c:v>
                </c:pt>
                <c:pt idx="9">
                  <c:v>843</c:v>
                </c:pt>
                <c:pt idx="12">
                  <c:v>719</c:v>
                </c:pt>
              </c:numCache>
            </c:numRef>
          </c:val>
          <c:extLst>
            <c:ext xmlns:c16="http://schemas.microsoft.com/office/drawing/2014/chart" uri="{C3380CC4-5D6E-409C-BE32-E72D297353CC}">
              <c16:uniqueId val="{00000009-4BDD-4D12-A9BD-09AEA02CAAF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46232</c:v>
                </c:pt>
                <c:pt idx="3">
                  <c:v>45663</c:v>
                </c:pt>
                <c:pt idx="6">
                  <c:v>44013</c:v>
                </c:pt>
                <c:pt idx="9">
                  <c:v>41776</c:v>
                </c:pt>
                <c:pt idx="12">
                  <c:v>39997</c:v>
                </c:pt>
              </c:numCache>
            </c:numRef>
          </c:val>
          <c:extLst>
            <c:ext xmlns:c16="http://schemas.microsoft.com/office/drawing/2014/chart" uri="{C3380CC4-5D6E-409C-BE32-E72D297353CC}">
              <c16:uniqueId val="{0000000A-4BDD-4D12-A9BD-09AEA02CAAF4}"/>
            </c:ext>
          </c:extLst>
        </c:ser>
        <c:dLbls>
          <c:showLegendKey val="0"/>
          <c:showVal val="0"/>
          <c:showCatName val="0"/>
          <c:showSerName val="0"/>
          <c:showPercent val="0"/>
          <c:showBubbleSize val="0"/>
        </c:dLbls>
        <c:gapWidth val="100"/>
        <c:overlap val="100"/>
        <c:axId val="-1399002320"/>
        <c:axId val="-139899905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21087</c:v>
                </c:pt>
                <c:pt idx="2">
                  <c:v>#N/A</c:v>
                </c:pt>
                <c:pt idx="3">
                  <c:v>#N/A</c:v>
                </c:pt>
                <c:pt idx="4">
                  <c:v>19831</c:v>
                </c:pt>
                <c:pt idx="5">
                  <c:v>#N/A</c:v>
                </c:pt>
                <c:pt idx="6">
                  <c:v>#N/A</c:v>
                </c:pt>
                <c:pt idx="7">
                  <c:v>18673</c:v>
                </c:pt>
                <c:pt idx="8">
                  <c:v>#N/A</c:v>
                </c:pt>
                <c:pt idx="9">
                  <c:v>#N/A</c:v>
                </c:pt>
                <c:pt idx="10">
                  <c:v>16792</c:v>
                </c:pt>
                <c:pt idx="11">
                  <c:v>#N/A</c:v>
                </c:pt>
                <c:pt idx="12">
                  <c:v>#N/A</c:v>
                </c:pt>
                <c:pt idx="13">
                  <c:v>15049</c:v>
                </c:pt>
                <c:pt idx="14">
                  <c:v>#N/A</c:v>
                </c:pt>
              </c:numCache>
            </c:numRef>
          </c:val>
          <c:smooth val="0"/>
          <c:extLst>
            <c:ext xmlns:c16="http://schemas.microsoft.com/office/drawing/2014/chart" uri="{C3380CC4-5D6E-409C-BE32-E72D297353CC}">
              <c16:uniqueId val="{0000000B-4BDD-4D12-A9BD-09AEA02CAAF4}"/>
            </c:ext>
          </c:extLst>
        </c:ser>
        <c:dLbls>
          <c:showLegendKey val="0"/>
          <c:showVal val="0"/>
          <c:showCatName val="0"/>
          <c:showSerName val="0"/>
          <c:showPercent val="0"/>
          <c:showBubbleSize val="0"/>
        </c:dLbls>
        <c:marker val="1"/>
        <c:smooth val="0"/>
        <c:axId val="-1399002320"/>
        <c:axId val="-1398999056"/>
      </c:lineChart>
      <c:catAx>
        <c:axId val="-13990023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1398999056"/>
        <c:crosses val="autoZero"/>
        <c:auto val="1"/>
        <c:lblAlgn val="ctr"/>
        <c:lblOffset val="100"/>
        <c:tickLblSkip val="1"/>
        <c:tickMarkSkip val="1"/>
        <c:noMultiLvlLbl val="0"/>
      </c:catAx>
      <c:valAx>
        <c:axId val="-139899905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13990023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1116</c:v>
                </c:pt>
                <c:pt idx="1">
                  <c:v>1371</c:v>
                </c:pt>
                <c:pt idx="2">
                  <c:v>1673</c:v>
                </c:pt>
              </c:numCache>
            </c:numRef>
          </c:val>
          <c:extLst>
            <c:ext xmlns:c16="http://schemas.microsoft.com/office/drawing/2014/chart" uri="{C3380CC4-5D6E-409C-BE32-E72D297353CC}">
              <c16:uniqueId val="{00000000-0E01-4271-B6BA-C9F7729E2CE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2028</c:v>
                </c:pt>
                <c:pt idx="1">
                  <c:v>2374</c:v>
                </c:pt>
                <c:pt idx="2">
                  <c:v>2865</c:v>
                </c:pt>
              </c:numCache>
            </c:numRef>
          </c:val>
          <c:extLst>
            <c:ext xmlns:c16="http://schemas.microsoft.com/office/drawing/2014/chart" uri="{C3380CC4-5D6E-409C-BE32-E72D297353CC}">
              <c16:uniqueId val="{00000001-0E01-4271-B6BA-C9F7729E2CE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1193</c:v>
                </c:pt>
                <c:pt idx="1">
                  <c:v>890</c:v>
                </c:pt>
                <c:pt idx="2">
                  <c:v>630</c:v>
                </c:pt>
              </c:numCache>
            </c:numRef>
          </c:val>
          <c:extLst>
            <c:ext xmlns:c16="http://schemas.microsoft.com/office/drawing/2014/chart" uri="{C3380CC4-5D6E-409C-BE32-E72D297353CC}">
              <c16:uniqueId val="{00000002-0E01-4271-B6BA-C9F7729E2CEB}"/>
            </c:ext>
          </c:extLst>
        </c:ser>
        <c:dLbls>
          <c:showLegendKey val="0"/>
          <c:showVal val="0"/>
          <c:showCatName val="0"/>
          <c:showSerName val="0"/>
          <c:showPercent val="0"/>
          <c:showBubbleSize val="0"/>
        </c:dLbls>
        <c:gapWidth val="120"/>
        <c:overlap val="100"/>
        <c:axId val="-1398977840"/>
        <c:axId val="-1398982736"/>
      </c:barChart>
      <c:catAx>
        <c:axId val="-139897784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1398982736"/>
        <c:crosses val="autoZero"/>
        <c:auto val="1"/>
        <c:lblAlgn val="ctr"/>
        <c:lblOffset val="100"/>
        <c:tickLblSkip val="1"/>
        <c:tickMarkSkip val="1"/>
        <c:noMultiLvlLbl val="0"/>
      </c:catAx>
      <c:valAx>
        <c:axId val="-139898273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139897784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{9123817E-CD08-4630-95F6-EC2AC5011034}</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F52A-4BA9-BAEB-BE38F5D5A6BC}"/>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{8AD42016-62EE-4B20-A09E-3240F2D26BDE}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F52A-4BA9-BAEB-BE38F5D5A6BC}"/>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{C2F06401-5200-469B-BCAC-264FE211B0B3}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F52A-4BA9-BAEB-BE38F5D5A6BC}"/>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{2FE17E43-F580-448B-8219-1B16EBAB7129}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F52A-4BA9-BAEB-BE38F5D5A6BC}"/>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{7E3366CC-1D47-4A83-A657-588A2F0C0736}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F52A-4BA9-BAEB-BE38F5D5A6BC}"/>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{BDCDF513-4255-46E7-8706-13BB23E52898}</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F52A-4BA9-BAEB-BE38F5D5A6BC}"/>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{0E1DC06C-12FE-47B2-803E-DC1EF7AEB57D}</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F52A-4BA9-BAEB-BE38F5D5A6BC}"/>
                </c:ext>
              </c:extLst>
            </c:dLbl>
            <c:dLbl>
              <c:idx val="24"/>
              <c:layout/>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{60869D62-A1B6-4331-A5D3-F61BB31BFC13}</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F52A-4BA9-BAEB-BE38F5D5A6BC}"/>
                </c:ext>
              </c:extLst>
            </c:dLbl>
            <c:dLbl>
              <c:idx val="32"/>
              <c:layout/>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{8E9A6D09-6289-4F99-8C83-E7BBD5EB0DCA}</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F52A-4BA9-BAEB-BE38F5D5A6BC}"/>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58.8</c:v>
                </c:pt>
                <c:pt idx="8">
                  <c:v>58.9</c:v>
                </c:pt>
                <c:pt idx="16">
                  <c:v>57</c:v>
                </c:pt>
                <c:pt idx="24">
                  <c:v>58.3</c:v>
                </c:pt>
                <c:pt idx="32">
                  <c:v>59.4</c:v>
                </c:pt>
              </c:numCache>
            </c:numRef>
          </c:xVal>
          <c:yVal>
            <c:numRef>
              <c:f>公会計指標分析・財政指標組合せ分析表!$BP$51:$DC$51</c:f>
              <c:numCache>
                <c:formatCode>#,##0.0;"▲ "#,##0.0</c:formatCode>
                <c:ptCount val="40"/>
                <c:pt idx="0">
                  <c:v>174</c:v>
                </c:pt>
                <c:pt idx="8">
                  <c:v>161</c:v>
                </c:pt>
                <c:pt idx="16">
                  <c:v>149.1</c:v>
                </c:pt>
                <c:pt idx="24">
                  <c:v>131.4</c:v>
                </c:pt>
                <c:pt idx="32">
                  <c:v>110.3</c:v>
                </c:pt>
              </c:numCache>
            </c:numRef>
          </c:yVal>
          <c:smooth val="0"/>
          <c:extLst>
            <c:ext xmlns:c16="http://schemas.microsoft.com/office/drawing/2014/chart" uri="{C3380CC4-5D6E-409C-BE32-E72D297353CC}">
              <c16:uniqueId val="{00000009-F52A-4BA9-BAEB-BE38F5D5A6BC}"/>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{6A9DD689-92FD-460B-B923-BD0E7B051435}</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F52A-4BA9-BAEB-BE38F5D5A6BC}"/>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{6F96C137-7BFD-409F-8000-3542A1CEA807}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F52A-4BA9-BAEB-BE38F5D5A6BC}"/>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{B8E70356-6EDC-4482-8713-5380FC673C22}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F52A-4BA9-BAEB-BE38F5D5A6BC}"/>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{95EC2C86-B477-4F92-944A-2C9048D4739D}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F52A-4BA9-BAEB-BE38F5D5A6BC}"/>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{760751D4-06A6-4F3B-8721-497753D94E3E}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F52A-4BA9-BAEB-BE38F5D5A6BC}"/>
                </c:ext>
              </c:extLst>
            </c:dLbl>
            <c:dLbl>
              <c:idx val="8"/>
              <c:layout/>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{84ACEA6C-78E7-42E3-BA3F-B1CCF56FE78B}</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F52A-4BA9-BAEB-BE38F5D5A6BC}"/>
                </c:ext>
              </c:extLst>
            </c:dLbl>
            <c:dLbl>
              <c:idx val="16"/>
              <c:layout/>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{D951E13A-794F-412C-BD11-5E2D04CE7FF7}</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F52A-4BA9-BAEB-BE38F5D5A6BC}"/>
                </c:ext>
              </c:extLst>
            </c:dLbl>
            <c:dLbl>
              <c:idx val="24"/>
              <c:layout>
                <c:manualLayout>
                  <c:x val="-3.8390681010890965E-2"/>
                  <c:y val="-4.5856747485232163E-2"/>
                </c:manualLayout>
              </c:layout>
              <c:tx>
                <c:strRef>
                  <c:f>公会計指標分析・財政指標組合せ分析表!$CN$50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{2F8DE6F7-BEAC-4C0F-AAD0-086A0B4D990D}</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F52A-4BA9-BAEB-BE38F5D5A6BC}"/>
                </c:ext>
              </c:extLst>
            </c:dLbl>
            <c:dLbl>
              <c:idx val="32"/>
              <c:layout>
                <c:manualLayout>
                  <c:x val="-2.5640820289577388E-2"/>
                  <c:y val="-8.3621336726498199E-2"/>
                </c:manualLayout>
              </c:layout>
              <c:tx>
                <c:strRef>
                  <c:f>公会計指標分析・財政指標組合せ分析表!$CV$50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{F3B1213C-64F8-46EA-AC44-EECEEE8A9607}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F52A-4BA9-BAEB-BE38F5D5A6BC}"/>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57.2</c:v>
                </c:pt>
                <c:pt idx="8">
                  <c:v>58.5</c:v>
                </c:pt>
                <c:pt idx="16">
                  <c:v>59.8</c:v>
                </c:pt>
                <c:pt idx="24">
                  <c:v>61.1</c:v>
                </c:pt>
                <c:pt idx="32">
                  <c:v>61</c:v>
                </c:pt>
              </c:numCache>
            </c:numRef>
          </c:xVal>
          <c:yVal>
            <c:numRef>
              <c:f>公会計指標分析・財政指標組合せ分析表!$BP$55:$DC$55</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F52A-4BA9-BAEB-BE38F5D5A6BC}"/>
            </c:ext>
          </c:extLst>
        </c:ser>
        <c:dLbls>
          <c:showLegendKey val="0"/>
          <c:showVal val="1"/>
          <c:showCatName val="0"/>
          <c:showSerName val="0"/>
          <c:showPercent val="0"/>
          <c:showBubbleSize val="0"/>
        </c:dLbls>
        <c:axId val="46179840"/>
        <c:axId val="46181760"/>
      </c:scatterChart>
      <c:valAx>
        <c:axId val="46179840"/>
        <c:scaling>
          <c:orientation val="maxMin"/>
          <c:max val="62"/>
          <c:min val="56"/>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20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{269C1F5D-6222-4D8B-89E2-194E8ACA7423}</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9510-453A-AACB-9BD7DD23FA7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{3FD435D6-5A3D-4107-86BE-E0DF86F4458D}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510-453A-AACB-9BD7DD23FA7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{FE19C292-CB70-4691-81FB-F33100002BD9}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510-453A-AACB-9BD7DD23FA7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{4BC78B7A-CEC1-4EC2-A455-95E43614493E}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510-453A-AACB-9BD7DD23FA7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{D7A11B95-2855-4D30-A2D8-55839E7EA51A}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510-453A-AACB-9BD7DD23FA7E}"/>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{FA056246-F034-429A-839D-54737FBE3EBF}</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9510-453A-AACB-9BD7DD23FA7E}"/>
                </c:ext>
              </c:extLst>
            </c:dLbl>
            <c:dLbl>
              <c:idx val="16"/>
              <c:layout/>
              <c:tx>
                <c:strRef>
                  <c:f>公会計指標分析・財政指標組合せ分析表!$CF$72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{719B9D31-BC86-4631-99E3-3410E5F8B1C8}</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9510-453A-AACB-9BD7DD23FA7E}"/>
                </c:ext>
              </c:extLst>
            </c:dLbl>
            <c:dLbl>
              <c:idx val="24"/>
              <c:layout/>
              <c:tx>
                <c:strRef>
                  <c:f>公会計指標分析・財政指標組合せ分析表!$CN$72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{96274589-0A61-46D4-A8F8-7170836A1CA8}</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9510-453A-AACB-9BD7DD23FA7E}"/>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{E3979C67-2AD9-4442-A9B8-287DE2B893AB}</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9510-453A-AACB-9BD7DD23FA7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16.7</c:v>
                </c:pt>
                <c:pt idx="8">
                  <c:v>16.7</c:v>
                </c:pt>
                <c:pt idx="16">
                  <c:v>15.9</c:v>
                </c:pt>
                <c:pt idx="24">
                  <c:v>15</c:v>
                </c:pt>
                <c:pt idx="32">
                  <c:v>13.3</c:v>
                </c:pt>
              </c:numCache>
            </c:numRef>
          </c:xVal>
          <c:yVal>
            <c:numRef>
              <c:f>公会計指標分析・財政指標組合せ分析表!$BP$73:$DC$73</c:f>
              <c:numCache>
                <c:formatCode>#,##0.0;"▲ "#,##0.0</c:formatCode>
                <c:ptCount val="40"/>
                <c:pt idx="0">
                  <c:v>174</c:v>
                </c:pt>
                <c:pt idx="8">
                  <c:v>161</c:v>
                </c:pt>
                <c:pt idx="16">
                  <c:v>149.1</c:v>
                </c:pt>
                <c:pt idx="24">
                  <c:v>131.4</c:v>
                </c:pt>
                <c:pt idx="32">
                  <c:v>110.3</c:v>
                </c:pt>
              </c:numCache>
            </c:numRef>
          </c:yVal>
          <c:smooth val="0"/>
          <c:extLst>
            <c:ext xmlns:c16="http://schemas.microsoft.com/office/drawing/2014/chart" uri="{C3380CC4-5D6E-409C-BE32-E72D297353CC}">
              <c16:uniqueId val="{00000009-9510-453A-AACB-9BD7DD23FA7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8803827916080828E-2"/>
                  <c:y val="-6.2416647087793951E-2"/>
                </c:manualLayout>
              </c:layout>
              <c:tx>
                <c:strRef>
                  <c:f>公会計指標分析・財政指標組合せ分析表!$BP$72</c:f>
                  <c:strCache>
                    <c:ptCount val="1"/>
                    <c:pt idx="0">
                      <c:v>H28</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{9B798789-8D1D-41F7-BBFE-BCC3BCBE58FC}</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9510-453A-AACB-9BD7DD23FA7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{E47580C7-455B-48CC-845F-37E09A3E942F}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510-453A-AACB-9BD7DD23FA7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{DFC208E8-78DD-4D7D-8ED5-70D1EA6DE50D}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510-453A-AACB-9BD7DD23FA7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{ED4C1AC7-F25C-4EA9-A1CA-0B7BCA1C909D}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510-453A-AACB-9BD7DD23FA7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{D0103579-E694-41AC-867E-9E4C5BAD0D83}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510-453A-AACB-9BD7DD23FA7E}"/>
                </c:ext>
              </c:extLst>
            </c:dLbl>
            <c:dLbl>
              <c:idx val="8"/>
              <c:layout>
                <c:manualLayout>
                  <c:x val="-2.4592155322140569E-2"/>
                  <c:y val="-3.1810587934710928E-2"/>
                </c:manualLayout>
              </c:layout>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{DCD38F10-F379-4DC4-80DD-9A347E64777A}</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9510-453A-AACB-9BD7DD23FA7E}"/>
                </c:ext>
              </c:extLst>
            </c:dLbl>
            <c:dLbl>
              <c:idx val="16"/>
              <c:layout>
                <c:manualLayout>
                  <c:x val="-3.1697991619110633E-2"/>
                  <c:y val="-0.10415338100303649"/>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{8D21A122-B14A-46EF-A202-8BD677626E31}</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9510-453A-AACB-9BD7DD23FA7E}"/>
                </c:ext>
              </c:extLst>
            </c:dLbl>
            <c:dLbl>
              <c:idx val="24"/>
              <c:layout>
                <c:manualLayout>
                  <c:x val="-3.1570342725075584E-2"/>
                  <c:y val="-7.651412041999936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{69B49A52-71F0-4A97-99E2-5A4136094261}</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9510-453A-AACB-9BD7DD23FA7E}"/>
                </c:ext>
              </c:extLst>
            </c:dLbl>
            <c:dLbl>
              <c:idx val="32"/>
              <c:layout>
                <c:manualLayout>
                  <c:x val="-3.1570342725075584E-2"/>
                  <c:y val="-3.7188670237213742E-2"/>
                </c:manualLayout>
              </c:layout>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{5865FBD9-4B43-443C-81E1-32661497106E}</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9510-453A-AACB-9BD7DD23FA7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7.5</c:v>
                </c:pt>
                <c:pt idx="8">
                  <c:v>7.2</c:v>
                </c:pt>
                <c:pt idx="16">
                  <c:v>6.9</c:v>
                </c:pt>
                <c:pt idx="24">
                  <c:v>6.6</c:v>
                </c:pt>
                <c:pt idx="32">
                  <c:v>6.4</c:v>
                </c:pt>
              </c:numCache>
            </c:numRef>
          </c:xVal>
          <c:yVal>
            <c:numRef>
              <c:f>公会計指標分析・財政指標組合せ分析表!$BP$77:$DC$77</c:f>
              <c:numCache>
                <c:formatCode>#,##0.0;"▲ "#,##0.0</c:formatCode>
                <c:ptCount val="40"/>
                <c:pt idx="0">
                  <c:v>33.1</c:v>
                </c:pt>
                <c:pt idx="8">
                  <c:v>31.3</c:v>
                </c:pt>
                <c:pt idx="16">
                  <c:v>25.3</c:v>
                </c:pt>
                <c:pt idx="24">
                  <c:v>25.5</c:v>
                </c:pt>
                <c:pt idx="32">
                  <c:v>25.1</c:v>
                </c:pt>
              </c:numCache>
            </c:numRef>
          </c:yVal>
          <c:smooth val="0"/>
          <c:extLst>
            <c:ext xmlns:c16="http://schemas.microsoft.com/office/drawing/2014/chart" uri="{C3380CC4-5D6E-409C-BE32-E72D297353CC}">
              <c16:uniqueId val="{00000013-9510-453A-AACB-9BD7DD23FA7E}"/>
            </c:ext>
          </c:extLst>
        </c:ser>
        <c:dLbls>
          <c:showLegendKey val="0"/>
          <c:showVal val="1"/>
          <c:showCatName val="0"/>
          <c:showSerName val="0"/>
          <c:showPercent val="0"/>
          <c:showBubbleSize val="0"/>
        </c:dLbls>
        <c:axId val="84219776"/>
        <c:axId val="84234240"/>
      </c:scatterChart>
      <c:valAx>
        <c:axId val="84219776"/>
        <c:scaling>
          <c:orientation val="maxMin"/>
          <c:max val="20"/>
          <c:min val="0"/>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20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の分子は、（新）集中改革プランなどにより普通建設事業を平準化させ、地方債の発行額を抑制しプライマリーバランスの黒字化に努めてきたことで平成２３年度からは横ばい・減少傾向であり、平成２９年度は微増となったものの、今年度は国道８号バイパス用地取得にかかる公共用地先行取得債の一部が完済したことなどにより、昨年度に引き続き減少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今後も引き続きプライマリーバランスの黒字を維持することで数値の低減に努める。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制度開始以来、全国でも上位を占める指数を示してきたが、これは、人口の急増に対応するための施設を比較的短期間の間に整備したこと（地方債残高の増加）、また、新幹線新駅建設に伴う区画整理用地の土地開発公社による先行取得が主な要因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現在では（新）集中改革プランなどにより、普通建設事業を平準化させ、地方債発行額の抑制に努めており、表中最下段にある将来負担比率の分子は減少を続けている。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また、新駅建設中止後の跡地の問題については、後継プランに基づき必要なインフラ整備を進め、企業誘致を積極的に行ってきた。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今後もプライマリーバランスの黒字を維持することなどにより、引き続き数値の低減に努める。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財政調整基金は不測の事態により必要となる経費に充てる財源として積み立てたことにより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百万円増加し、減債基金にも積み立てをして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加、新幹線新駅中止後の「まちづくり基本構想（後継プラン）」の実施に係る経費等の財源として東海道新幹線（仮称）びわこ栗東駅建設等整備基金を取り崩したことなどによりその他特定目的基金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百万円減少し、基金全体としては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（新）集中改革プランの改革効果を持続し財政健全化に努めることで、長期的には財政調整基金及び減債基金の残高の標準財政規模比が県内市町平均以上を維持することを目指す。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・東海道新幹線（仮称）びわこ栗東駅建設等整備基金：新幹線新駅中止後の「まちづくり基本構想（後継プラン）」の実施に係る経費等の財源として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334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百万円を取り崩した一方、新幹線新駅中止に係る県から市への財政上の支援などにより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百万円積み立てたことにより、今年度の残高は昨年度から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百万円減の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・ふるさとりっとう応援基金：使途に応じて対象事業費充当分を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百万円取り崩した一方、ふるさとりっとう応援寄附金など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・東海道新幹線（仮称）びわこ栗東駅建設等整備基金：「まちづくり基本構想（後継プラン）」に基づく整備が進み、今後は減少していく見通しである。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するグッズ・体験型返礼品を含め、ふるさと納税ポータルサイトの追加を行いながら、更なる寄附の推進につなげることで基金を確保しつつ、元気なまちづくりに資することを目的とした事業を実施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不測の事態により必要となる経費に充てる財源として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百万円を積み立てたことにより、今年度の残高は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1,673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（新）集中改革プランの改革効果を持続し財政健全化に努めることで、減債基金を合算した残高が短期的には標準財政規模比の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減債基金へ今後の第三セクター等改革推進債をはじめとした地方債の償還に充てるための財源として、旧土地開発公社保有土地の売却収入など</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百万円積み立てたことにより、今年度の残高は昨年度から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2,865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（新）集中改革プランの改革効果を持続し財政健全化に努めることで、財政調整基金を合算した残高が短期的には標準財政規模比の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12.80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類似団体内平均や全国平均を下回っているが、滋賀県平均は上回っており、学校施設、幼稚園・保育所施設等の老朽化が進んでいることからも、引き続き老朽化対策を実施していく必要がある。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xdr:cNvCxnSpPr/>
      </xdr:nvCxnSpPr>
      <xdr:spPr>
        <a:xfrm>
          <a:off x="1270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xdr:cNvSpPr txBox="1"/>
      </xdr:nvSpPr>
      <xdr:spPr>
        <a:xfrm>
          <a:off x="847106" y="66583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xdr:cNvCxnSpPr/>
      </xdr:nvCxnSpPr>
      <xdr:spPr>
        <a:xfrm>
          <a:off x="1270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xdr:cNvSpPr txBox="1"/>
      </xdr:nvSpPr>
      <xdr:spPr>
        <a:xfrm>
          <a:off x="847106" y="62985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xdr:cNvCxnSpPr/>
      </xdr:nvCxnSpPr>
      <xdr:spPr>
        <a:xfrm>
          <a:off x="1270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xdr:cNvSpPr txBox="1"/>
      </xdr:nvSpPr>
      <xdr:spPr>
        <a:xfrm>
          <a:off x="847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xdr:cNvCxnSpPr/>
      </xdr:nvCxnSpPr>
      <xdr:spPr>
        <a:xfrm>
          <a:off x="1270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xdr:cNvSpPr txBox="1"/>
      </xdr:nvSpPr>
      <xdr:spPr>
        <a:xfrm>
          <a:off x="847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xdr:cNvCxnSpPr/>
      </xdr:nvCxnSpPr>
      <xdr:spPr>
        <a:xfrm>
          <a:off x="1270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xdr:cNvSpPr txBox="1"/>
      </xdr:nvSpPr>
      <xdr:spPr>
        <a:xfrm>
          <a:off x="847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25</xdr:row>
      <xdr:rowOff>165100</xdr:rowOff>
    </xdr:from>
    <xdr:to>
      <xdr:col>23</xdr:col>
      <xdr:colOff>85090</xdr:colOff>
      <xdr:row>33</xdr:row>
      <xdr:rowOff>153670</xdr:rowOff>
    </xdr:to>
    <xdr:cxnSp macro="">
      <xdr:nvCxnSpPr>
        <xdr:cNvPr id="65" name="直線コネクタ 64"/>
        <xdr:cNvCxnSpPr/>
      </xdr:nvCxnSpPr>
      <xdr:spPr>
        <a:xfrm flipV="1">
          <a:off x="4760595" y="5222875"/>
          <a:ext cx="1270" cy="1360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33</xdr:row>
      <xdr:rowOff>157497</xdr:rowOff>
    </xdr:from>
    <xdr:ext cx="405111" cy="259045"/>
    <xdr:sp macro="" textlink="">
      <xdr:nvSpPr>
        <xdr:cNvPr id="66" name="有形固定資産減価償却率最小値テキスト"/>
        <xdr:cNvSpPr txBox="1"/>
      </xdr:nvSpPr>
      <xdr:spPr>
        <a:xfrm>
          <a:off x="4813300" y="6586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33</xdr:row>
      <xdr:rowOff>153670</xdr:rowOff>
    </xdr:from>
    <xdr:to>
      <xdr:col>23</xdr:col>
      <xdr:colOff>174625</xdr:colOff>
      <xdr:row>33</xdr:row>
      <xdr:rowOff>153670</xdr:rowOff>
    </xdr:to>
    <xdr:cxnSp macro="">
      <xdr:nvCxnSpPr>
        <xdr:cNvPr id="67" name="直線コネクタ 66"/>
        <xdr:cNvCxnSpPr/>
      </xdr:nvCxnSpPr>
      <xdr:spPr>
        <a:xfrm>
          <a:off x="4673600" y="6583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111777</xdr:rowOff>
    </xdr:from>
    <xdr:ext cx="405111" cy="259045"/>
    <xdr:sp macro="" textlink="">
      <xdr:nvSpPr>
        <xdr:cNvPr id="68" name="有形固定資産減価償却率最大値テキスト"/>
        <xdr:cNvSpPr txBox="1"/>
      </xdr:nvSpPr>
      <xdr:spPr>
        <a:xfrm>
          <a:off x="4813300" y="499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25</xdr:row>
      <xdr:rowOff>165100</xdr:rowOff>
    </xdr:from>
    <xdr:to>
      <xdr:col>23</xdr:col>
      <xdr:colOff>174625</xdr:colOff>
      <xdr:row>25</xdr:row>
      <xdr:rowOff>165100</xdr:rowOff>
    </xdr:to>
    <xdr:cxnSp macro="">
      <xdr:nvCxnSpPr>
        <xdr:cNvPr id="69" name="直線コネクタ 68"/>
        <xdr:cNvCxnSpPr/>
      </xdr:nvCxnSpPr>
      <xdr:spPr>
        <a:xfrm>
          <a:off x="4673600" y="5222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81085</xdr:rowOff>
    </xdr:from>
    <xdr:ext cx="405111" cy="259045"/>
    <xdr:sp macro="" textlink="">
      <xdr:nvSpPr>
        <xdr:cNvPr id="70" name="有形固定資産減価償却率平均値テキスト"/>
        <xdr:cNvSpPr txBox="1"/>
      </xdr:nvSpPr>
      <xdr:spPr>
        <a:xfrm>
          <a:off x="4813300" y="59961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102658</xdr:rowOff>
    </xdr:from>
    <xdr:to>
      <xdr:col>23</xdr:col>
      <xdr:colOff>136525</xdr:colOff>
      <xdr:row>31</xdr:row>
      <xdr:rowOff>32808</xdr:rowOff>
    </xdr:to>
    <xdr:sp macro="" textlink="">
      <xdr:nvSpPr>
        <xdr:cNvPr id="71" name="フローチャート: 判断 70"/>
        <xdr:cNvSpPr/>
      </xdr:nvSpPr>
      <xdr:spPr>
        <a:xfrm>
          <a:off x="4711700" y="6017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106257</xdr:rowOff>
    </xdr:from>
    <xdr:to>
      <xdr:col>19</xdr:col>
      <xdr:colOff>187325</xdr:colOff>
      <xdr:row>31</xdr:row>
      <xdr:rowOff>36407</xdr:rowOff>
    </xdr:to>
    <xdr:sp macro="" textlink="">
      <xdr:nvSpPr>
        <xdr:cNvPr id="72" name="フローチャート: 判断 71"/>
        <xdr:cNvSpPr/>
      </xdr:nvSpPr>
      <xdr:spPr>
        <a:xfrm>
          <a:off x="4000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59478</xdr:rowOff>
    </xdr:from>
    <xdr:to>
      <xdr:col>15</xdr:col>
      <xdr:colOff>187325</xdr:colOff>
      <xdr:row>30</xdr:row>
      <xdr:rowOff>161078</xdr:rowOff>
    </xdr:to>
    <xdr:sp macro="" textlink="">
      <xdr:nvSpPr>
        <xdr:cNvPr id="73" name="フローチャート: 判断 72"/>
        <xdr:cNvSpPr/>
      </xdr:nvSpPr>
      <xdr:spPr>
        <a:xfrm>
          <a:off x="3238500" y="5974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12700</xdr:rowOff>
    </xdr:from>
    <xdr:to>
      <xdr:col>11</xdr:col>
      <xdr:colOff>187325</xdr:colOff>
      <xdr:row>30</xdr:row>
      <xdr:rowOff>114300</xdr:rowOff>
    </xdr:to>
    <xdr:sp macro="" textlink="">
      <xdr:nvSpPr>
        <xdr:cNvPr id="74" name="フローチャート: 判断 73"/>
        <xdr:cNvSpPr/>
      </xdr:nvSpPr>
      <xdr:spPr>
        <a:xfrm>
          <a:off x="2476500" y="5927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137372</xdr:rowOff>
    </xdr:from>
    <xdr:to>
      <xdr:col>7</xdr:col>
      <xdr:colOff>187325</xdr:colOff>
      <xdr:row>30</xdr:row>
      <xdr:rowOff>67522</xdr:rowOff>
    </xdr:to>
    <xdr:sp macro="" textlink="">
      <xdr:nvSpPr>
        <xdr:cNvPr id="75" name="フローチャート: 判断 74"/>
        <xdr:cNvSpPr/>
      </xdr:nvSpPr>
      <xdr:spPr>
        <a:xfrm>
          <a:off x="1714500" y="5880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45085</xdr:rowOff>
    </xdr:from>
    <xdr:to>
      <xdr:col>23</xdr:col>
      <xdr:colOff>136525</xdr:colOff>
      <xdr:row>30</xdr:row>
      <xdr:rowOff>146685</xdr:rowOff>
    </xdr:to>
    <xdr:sp macro="" textlink="">
      <xdr:nvSpPr>
        <xdr:cNvPr id="81" name="楕円 80"/>
        <xdr:cNvSpPr/>
      </xdr:nvSpPr>
      <xdr:spPr>
        <a:xfrm>
          <a:off x="4711700" y="5960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29</xdr:row>
      <xdr:rowOff>67962</xdr:rowOff>
    </xdr:from>
    <xdr:ext cx="405111" cy="259045"/>
    <xdr:sp macro="" textlink="">
      <xdr:nvSpPr>
        <xdr:cNvPr id="82" name="有形固定資産減価償却率該当値テキスト"/>
        <xdr:cNvSpPr txBox="1"/>
      </xdr:nvSpPr>
      <xdr:spPr>
        <a:xfrm>
          <a:off x="4813300" y="5811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5503</xdr:rowOff>
    </xdr:from>
    <xdr:to>
      <xdr:col>19</xdr:col>
      <xdr:colOff>187325</xdr:colOff>
      <xdr:row>30</xdr:row>
      <xdr:rowOff>107103</xdr:rowOff>
    </xdr:to>
    <xdr:sp macro="" textlink="">
      <xdr:nvSpPr>
        <xdr:cNvPr id="83" name="楕円 82"/>
        <xdr:cNvSpPr/>
      </xdr:nvSpPr>
      <xdr:spPr>
        <a:xfrm>
          <a:off x="4000500" y="5920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30</xdr:row>
      <xdr:rowOff>56303</xdr:rowOff>
    </xdr:from>
    <xdr:to>
      <xdr:col>23</xdr:col>
      <xdr:colOff>85725</xdr:colOff>
      <xdr:row>30</xdr:row>
      <xdr:rowOff>95885</xdr:rowOff>
    </xdr:to>
    <xdr:cxnSp macro="">
      <xdr:nvCxnSpPr>
        <xdr:cNvPr id="84" name="直線コネクタ 83"/>
        <xdr:cNvCxnSpPr/>
      </xdr:nvCxnSpPr>
      <xdr:spPr>
        <a:xfrm>
          <a:off x="4051300" y="5971328"/>
          <a:ext cx="711200" cy="39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130175</xdr:rowOff>
    </xdr:from>
    <xdr:to>
      <xdr:col>15</xdr:col>
      <xdr:colOff>187325</xdr:colOff>
      <xdr:row>30</xdr:row>
      <xdr:rowOff>60325</xdr:rowOff>
    </xdr:to>
    <xdr:sp macro="" textlink="">
      <xdr:nvSpPr>
        <xdr:cNvPr id="85" name="楕円 84"/>
        <xdr:cNvSpPr/>
      </xdr:nvSpPr>
      <xdr:spPr>
        <a:xfrm>
          <a:off x="3238500" y="5873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9525</xdr:rowOff>
    </xdr:from>
    <xdr:to>
      <xdr:col>19</xdr:col>
      <xdr:colOff>136525</xdr:colOff>
      <xdr:row>30</xdr:row>
      <xdr:rowOff>56303</xdr:rowOff>
    </xdr:to>
    <xdr:cxnSp macro="">
      <xdr:nvCxnSpPr>
        <xdr:cNvPr id="86" name="直線コネクタ 85"/>
        <xdr:cNvCxnSpPr/>
      </xdr:nvCxnSpPr>
      <xdr:spPr>
        <a:xfrm>
          <a:off x="3289300" y="5924550"/>
          <a:ext cx="762000" cy="46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27093</xdr:rowOff>
    </xdr:from>
    <xdr:to>
      <xdr:col>11</xdr:col>
      <xdr:colOff>187325</xdr:colOff>
      <xdr:row>30</xdr:row>
      <xdr:rowOff>128693</xdr:rowOff>
    </xdr:to>
    <xdr:sp macro="" textlink="">
      <xdr:nvSpPr>
        <xdr:cNvPr id="87" name="楕円 86"/>
        <xdr:cNvSpPr/>
      </xdr:nvSpPr>
      <xdr:spPr>
        <a:xfrm>
          <a:off x="2476500" y="5942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9525</xdr:rowOff>
    </xdr:from>
    <xdr:to>
      <xdr:col>15</xdr:col>
      <xdr:colOff>136525</xdr:colOff>
      <xdr:row>30</xdr:row>
      <xdr:rowOff>77893</xdr:rowOff>
    </xdr:to>
    <xdr:cxnSp macro="">
      <xdr:nvCxnSpPr>
        <xdr:cNvPr id="88" name="直線コネクタ 87"/>
        <xdr:cNvCxnSpPr/>
      </xdr:nvCxnSpPr>
      <xdr:spPr>
        <a:xfrm flipV="1">
          <a:off x="2527300" y="5924550"/>
          <a:ext cx="762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23495</xdr:rowOff>
    </xdr:from>
    <xdr:to>
      <xdr:col>7</xdr:col>
      <xdr:colOff>187325</xdr:colOff>
      <xdr:row>30</xdr:row>
      <xdr:rowOff>125095</xdr:rowOff>
    </xdr:to>
    <xdr:sp macro="" textlink="">
      <xdr:nvSpPr>
        <xdr:cNvPr id="89" name="楕円 88"/>
        <xdr:cNvSpPr/>
      </xdr:nvSpPr>
      <xdr:spPr>
        <a:xfrm>
          <a:off x="1714500" y="5938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74295</xdr:rowOff>
    </xdr:from>
    <xdr:to>
      <xdr:col>11</xdr:col>
      <xdr:colOff>136525</xdr:colOff>
      <xdr:row>30</xdr:row>
      <xdr:rowOff>77893</xdr:rowOff>
    </xdr:to>
    <xdr:cxnSp macro="">
      <xdr:nvCxnSpPr>
        <xdr:cNvPr id="90" name="直線コネクタ 89"/>
        <xdr:cNvCxnSpPr/>
      </xdr:nvCxnSpPr>
      <xdr:spPr>
        <a:xfrm>
          <a:off x="1765300" y="5989320"/>
          <a:ext cx="762000" cy="3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31</xdr:row>
      <xdr:rowOff>27534</xdr:rowOff>
    </xdr:from>
    <xdr:ext cx="405111" cy="259045"/>
    <xdr:sp macro="" textlink="">
      <xdr:nvSpPr>
        <xdr:cNvPr id="91" name="n_1aveValue有形固定資産減価償却率"/>
        <xdr:cNvSpPr txBox="1"/>
      </xdr:nvSpPr>
      <xdr:spPr>
        <a:xfrm>
          <a:off x="3836044" y="61140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152205</xdr:rowOff>
    </xdr:from>
    <xdr:ext cx="405111" cy="259045"/>
    <xdr:sp macro="" textlink="">
      <xdr:nvSpPr>
        <xdr:cNvPr id="92" name="n_2aveValue有形固定資産減価償却率"/>
        <xdr:cNvSpPr txBox="1"/>
      </xdr:nvSpPr>
      <xdr:spPr>
        <a:xfrm>
          <a:off x="3086744" y="60672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130827</xdr:rowOff>
    </xdr:from>
    <xdr:ext cx="405111" cy="259045"/>
    <xdr:sp macro="" textlink="">
      <xdr:nvSpPr>
        <xdr:cNvPr id="93" name="n_3aveValue有形固定資産減価償却率"/>
        <xdr:cNvSpPr txBox="1"/>
      </xdr:nvSpPr>
      <xdr:spPr>
        <a:xfrm>
          <a:off x="2324744" y="5702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84049</xdr:rowOff>
    </xdr:from>
    <xdr:ext cx="405111" cy="259045"/>
    <xdr:sp macro="" textlink="">
      <xdr:nvSpPr>
        <xdr:cNvPr id="94" name="n_4aveValue有形固定資産減価償却率"/>
        <xdr:cNvSpPr txBox="1"/>
      </xdr:nvSpPr>
      <xdr:spPr>
        <a:xfrm>
          <a:off x="1562744" y="5656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123630</xdr:rowOff>
    </xdr:from>
    <xdr:ext cx="405111" cy="259045"/>
    <xdr:sp macro="" textlink="">
      <xdr:nvSpPr>
        <xdr:cNvPr id="95" name="n_1mainValue有形固定資産減価償却率"/>
        <xdr:cNvSpPr txBox="1"/>
      </xdr:nvSpPr>
      <xdr:spPr>
        <a:xfrm>
          <a:off x="3836044" y="56957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76852</xdr:rowOff>
    </xdr:from>
    <xdr:ext cx="405111" cy="259045"/>
    <xdr:sp macro="" textlink="">
      <xdr:nvSpPr>
        <xdr:cNvPr id="96" name="n_2mainValue有形固定資産減価償却率"/>
        <xdr:cNvSpPr txBox="1"/>
      </xdr:nvSpPr>
      <xdr:spPr>
        <a:xfrm>
          <a:off x="3086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119820</xdr:rowOff>
    </xdr:from>
    <xdr:ext cx="405111" cy="259045"/>
    <xdr:sp macro="" textlink="">
      <xdr:nvSpPr>
        <xdr:cNvPr id="97" name="n_3mainValue有形固定資産減価償却率"/>
        <xdr:cNvSpPr txBox="1"/>
      </xdr:nvSpPr>
      <xdr:spPr>
        <a:xfrm>
          <a:off x="2324744" y="6034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116222</xdr:rowOff>
    </xdr:from>
    <xdr:ext cx="405111" cy="259045"/>
    <xdr:sp macro="" textlink="">
      <xdr:nvSpPr>
        <xdr:cNvPr id="98" name="n_4mainValue有形固定資産減価償却率"/>
        <xdr:cNvSpPr txBox="1"/>
      </xdr:nvSpPr>
      <xdr:spPr>
        <a:xfrm>
          <a:off x="1562744" y="603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1" name="正方形/長方形 100"/>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[ 682.9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平均等と比較すると、かなり高い値となっている。これは人口の急増に対応するために学校施設、総合福祉保健センター、環境センター等を比較的短期間で整備したことや新幹線新駅建設に伴う区画整理用地の土地開発公社による先行取得などにより、将来負担額が大きくなっていることが主な要因である。</a:t>
          </a:r>
          <a:endParaRPr lang="en-US" altLang="ja-JP" sz="1100">
            <a:solidFill>
              <a:schemeClr val="dk1"/>
            </a:solidFill>
            <a:effectLst/>
            <a:latin typeface="ＭＳ Ｐゴシック" panose="020B0600070205080204" pitchFamily="50" charset="-128"/>
            <a:ea typeface="ＭＳ Ｐゴシック" panose="020B0600070205080204" pitchFamily="50" charset="-128"/>
            <a:cs typeface="+mn-cs"/>
          </a:endParaRP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現在は、下記のとおり将来負担比率が減少傾向であり、今後もプライマリーバランスの黒字を維持することなどにより、引き続き比率の低減に努める。</a:t>
          </a: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5" name="直線コネクタ 114"/>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6" name="テキスト ボックス 115"/>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7" name="直線コネクタ 116"/>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8" name="テキスト ボックス 117"/>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9" name="直線コネクタ 118"/>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0" name="テキスト ボックス 119"/>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1" name="直線コネクタ 120"/>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2" name="テキスト ボックス 121"/>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3" name="直線コネクタ 122"/>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4" name="テキスト ボックス 123"/>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35</xdr:row>
      <xdr:rowOff>11317</xdr:rowOff>
    </xdr:to>
    <xdr:cxnSp macro="">
      <xdr:nvCxnSpPr>
        <xdr:cNvPr id="127" name="直線コネクタ 126"/>
        <xdr:cNvCxnSpPr/>
      </xdr:nvCxnSpPr>
      <xdr:spPr>
        <a:xfrm flipV="1">
          <a:off x="14793595" y="5312833"/>
          <a:ext cx="1269" cy="14707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35</xdr:row>
      <xdr:rowOff>15144</xdr:rowOff>
    </xdr:from>
    <xdr:ext cx="560923" cy="259045"/>
    <xdr:sp macro="" textlink="">
      <xdr:nvSpPr>
        <xdr:cNvPr id="128" name="債務償還比率最小値テキスト"/>
        <xdr:cNvSpPr txBox="1"/>
      </xdr:nvSpPr>
      <xdr:spPr>
        <a:xfrm>
          <a:off x="14846300" y="678741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35</xdr:row>
      <xdr:rowOff>11317</xdr:rowOff>
    </xdr:from>
    <xdr:to>
      <xdr:col>76</xdr:col>
      <xdr:colOff>111125</xdr:colOff>
      <xdr:row>35</xdr:row>
      <xdr:rowOff>11317</xdr:rowOff>
    </xdr:to>
    <xdr:cxnSp macro="">
      <xdr:nvCxnSpPr>
        <xdr:cNvPr id="129" name="直線コネクタ 128"/>
        <xdr:cNvCxnSpPr/>
      </xdr:nvCxnSpPr>
      <xdr:spPr>
        <a:xfrm>
          <a:off x="14706600" y="6783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0"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1" name="直線コネクタ 130"/>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131532</xdr:rowOff>
    </xdr:from>
    <xdr:ext cx="469744" cy="259045"/>
    <xdr:sp macro="" textlink="">
      <xdr:nvSpPr>
        <xdr:cNvPr id="132" name="債務償還比率平均値テキスト"/>
        <xdr:cNvSpPr txBox="1"/>
      </xdr:nvSpPr>
      <xdr:spPr>
        <a:xfrm>
          <a:off x="14846300" y="5875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108655</xdr:rowOff>
    </xdr:from>
    <xdr:to>
      <xdr:col>76</xdr:col>
      <xdr:colOff>73025</xdr:colOff>
      <xdr:row>31</xdr:row>
      <xdr:rowOff>38805</xdr:rowOff>
    </xdr:to>
    <xdr:sp macro="" textlink="">
      <xdr:nvSpPr>
        <xdr:cNvPr id="133" name="フローチャート: 判断 132"/>
        <xdr:cNvSpPr/>
      </xdr:nvSpPr>
      <xdr:spPr>
        <a:xfrm>
          <a:off x="14744700" y="602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110695</xdr:rowOff>
    </xdr:from>
    <xdr:to>
      <xdr:col>72</xdr:col>
      <xdr:colOff>123825</xdr:colOff>
      <xdr:row>31</xdr:row>
      <xdr:rowOff>40845</xdr:rowOff>
    </xdr:to>
    <xdr:sp macro="" textlink="">
      <xdr:nvSpPr>
        <xdr:cNvPr id="134" name="フローチャート: 判断 133"/>
        <xdr:cNvSpPr/>
      </xdr:nvSpPr>
      <xdr:spPr>
        <a:xfrm>
          <a:off x="14033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91743</xdr:rowOff>
    </xdr:from>
    <xdr:to>
      <xdr:col>68</xdr:col>
      <xdr:colOff>123825</xdr:colOff>
      <xdr:row>31</xdr:row>
      <xdr:rowOff>21893</xdr:rowOff>
    </xdr:to>
    <xdr:sp macro="" textlink="">
      <xdr:nvSpPr>
        <xdr:cNvPr id="135" name="フローチャート: 判断 134"/>
        <xdr:cNvSpPr/>
      </xdr:nvSpPr>
      <xdr:spPr>
        <a:xfrm>
          <a:off x="13271500" y="6006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115852</xdr:rowOff>
    </xdr:from>
    <xdr:to>
      <xdr:col>64</xdr:col>
      <xdr:colOff>123825</xdr:colOff>
      <xdr:row>31</xdr:row>
      <xdr:rowOff>46002</xdr:rowOff>
    </xdr:to>
    <xdr:sp macro="" textlink="">
      <xdr:nvSpPr>
        <xdr:cNvPr id="136" name="フローチャート: 判断 135"/>
        <xdr:cNvSpPr/>
      </xdr:nvSpPr>
      <xdr:spPr>
        <a:xfrm>
          <a:off x="12509500" y="603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123409</xdr:rowOff>
    </xdr:from>
    <xdr:to>
      <xdr:col>60</xdr:col>
      <xdr:colOff>123825</xdr:colOff>
      <xdr:row>31</xdr:row>
      <xdr:rowOff>53559</xdr:rowOff>
    </xdr:to>
    <xdr:sp macro="" textlink="">
      <xdr:nvSpPr>
        <xdr:cNvPr id="137" name="フローチャート: 判断 136"/>
        <xdr:cNvSpPr/>
      </xdr:nvSpPr>
      <xdr:spPr>
        <a:xfrm>
          <a:off x="11747500" y="60384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166109</xdr:rowOff>
    </xdr:from>
    <xdr:to>
      <xdr:col>76</xdr:col>
      <xdr:colOff>73025</xdr:colOff>
      <xdr:row>31</xdr:row>
      <xdr:rowOff>96259</xdr:rowOff>
    </xdr:to>
    <xdr:sp macro="" textlink="">
      <xdr:nvSpPr>
        <xdr:cNvPr id="143" name="楕円 142"/>
        <xdr:cNvSpPr/>
      </xdr:nvSpPr>
      <xdr:spPr>
        <a:xfrm>
          <a:off x="14744700" y="60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144536</xdr:rowOff>
    </xdr:from>
    <xdr:ext cx="469744" cy="259045"/>
    <xdr:sp macro="" textlink="">
      <xdr:nvSpPr>
        <xdr:cNvPr id="144" name="債務償還比率該当値テキスト"/>
        <xdr:cNvSpPr txBox="1"/>
      </xdr:nvSpPr>
      <xdr:spPr>
        <a:xfrm>
          <a:off x="14846300" y="6059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126958</xdr:rowOff>
    </xdr:from>
    <xdr:to>
      <xdr:col>72</xdr:col>
      <xdr:colOff>123825</xdr:colOff>
      <xdr:row>32</xdr:row>
      <xdr:rowOff>57108</xdr:rowOff>
    </xdr:to>
    <xdr:sp macro="" textlink="">
      <xdr:nvSpPr>
        <xdr:cNvPr id="145" name="楕円 144"/>
        <xdr:cNvSpPr/>
      </xdr:nvSpPr>
      <xdr:spPr>
        <a:xfrm>
          <a:off x="14033500" y="621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45459</xdr:rowOff>
    </xdr:from>
    <xdr:to>
      <xdr:col>76</xdr:col>
      <xdr:colOff>22225</xdr:colOff>
      <xdr:row>32</xdr:row>
      <xdr:rowOff>6308</xdr:rowOff>
    </xdr:to>
    <xdr:cxnSp macro="">
      <xdr:nvCxnSpPr>
        <xdr:cNvPr id="146" name="直線コネクタ 145"/>
        <xdr:cNvCxnSpPr/>
      </xdr:nvCxnSpPr>
      <xdr:spPr>
        <a:xfrm flipV="1">
          <a:off x="14084300" y="6131934"/>
          <a:ext cx="711200" cy="13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41748</xdr:rowOff>
    </xdr:from>
    <xdr:to>
      <xdr:col>68</xdr:col>
      <xdr:colOff>123825</xdr:colOff>
      <xdr:row>32</xdr:row>
      <xdr:rowOff>143348</xdr:rowOff>
    </xdr:to>
    <xdr:sp macro="" textlink="">
      <xdr:nvSpPr>
        <xdr:cNvPr id="147" name="楕円 146"/>
        <xdr:cNvSpPr/>
      </xdr:nvSpPr>
      <xdr:spPr>
        <a:xfrm>
          <a:off x="13271500" y="6299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6308</xdr:rowOff>
    </xdr:from>
    <xdr:to>
      <xdr:col>72</xdr:col>
      <xdr:colOff>73025</xdr:colOff>
      <xdr:row>32</xdr:row>
      <xdr:rowOff>92548</xdr:rowOff>
    </xdr:to>
    <xdr:cxnSp macro="">
      <xdr:nvCxnSpPr>
        <xdr:cNvPr id="148" name="直線コネクタ 147"/>
        <xdr:cNvCxnSpPr/>
      </xdr:nvCxnSpPr>
      <xdr:spPr>
        <a:xfrm flipV="1">
          <a:off x="13322300" y="6264233"/>
          <a:ext cx="762000" cy="86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92964</xdr:rowOff>
    </xdr:from>
    <xdr:to>
      <xdr:col>64</xdr:col>
      <xdr:colOff>123825</xdr:colOff>
      <xdr:row>33</xdr:row>
      <xdr:rowOff>23114</xdr:rowOff>
    </xdr:to>
    <xdr:sp macro="" textlink="">
      <xdr:nvSpPr>
        <xdr:cNvPr id="149" name="楕円 148"/>
        <xdr:cNvSpPr/>
      </xdr:nvSpPr>
      <xdr:spPr>
        <a:xfrm>
          <a:off x="12509500" y="6350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92548</xdr:rowOff>
    </xdr:from>
    <xdr:to>
      <xdr:col>68</xdr:col>
      <xdr:colOff>73025</xdr:colOff>
      <xdr:row>32</xdr:row>
      <xdr:rowOff>143764</xdr:rowOff>
    </xdr:to>
    <xdr:cxnSp macro="">
      <xdr:nvCxnSpPr>
        <xdr:cNvPr id="150" name="直線コネクタ 149"/>
        <xdr:cNvCxnSpPr/>
      </xdr:nvCxnSpPr>
      <xdr:spPr>
        <a:xfrm flipV="1">
          <a:off x="12560300" y="6350473"/>
          <a:ext cx="762000" cy="51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83248</xdr:rowOff>
    </xdr:from>
    <xdr:to>
      <xdr:col>60</xdr:col>
      <xdr:colOff>123825</xdr:colOff>
      <xdr:row>33</xdr:row>
      <xdr:rowOff>13398</xdr:rowOff>
    </xdr:to>
    <xdr:sp macro="" textlink="">
      <xdr:nvSpPr>
        <xdr:cNvPr id="151" name="楕円 150"/>
        <xdr:cNvSpPr/>
      </xdr:nvSpPr>
      <xdr:spPr>
        <a:xfrm>
          <a:off x="11747500" y="63411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134048</xdr:rowOff>
    </xdr:from>
    <xdr:to>
      <xdr:col>64</xdr:col>
      <xdr:colOff>73025</xdr:colOff>
      <xdr:row>32</xdr:row>
      <xdr:rowOff>143764</xdr:rowOff>
    </xdr:to>
    <xdr:cxnSp macro="">
      <xdr:nvCxnSpPr>
        <xdr:cNvPr id="152" name="直線コネクタ 151"/>
        <xdr:cNvCxnSpPr/>
      </xdr:nvCxnSpPr>
      <xdr:spPr>
        <a:xfrm>
          <a:off x="11798300" y="6391973"/>
          <a:ext cx="762000" cy="9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57372</xdr:rowOff>
    </xdr:from>
    <xdr:ext cx="469744" cy="259045"/>
    <xdr:sp macro="" textlink="">
      <xdr:nvSpPr>
        <xdr:cNvPr id="153" name="n_1aveValue債務償還比率"/>
        <xdr:cNvSpPr txBox="1"/>
      </xdr:nvSpPr>
      <xdr:spPr>
        <a:xfrm>
          <a:off x="138367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38420</xdr:rowOff>
    </xdr:from>
    <xdr:ext cx="469744" cy="259045"/>
    <xdr:sp macro="" textlink="">
      <xdr:nvSpPr>
        <xdr:cNvPr id="154" name="n_2aveValue債務償還比率"/>
        <xdr:cNvSpPr txBox="1"/>
      </xdr:nvSpPr>
      <xdr:spPr>
        <a:xfrm>
          <a:off x="13087427" y="5781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62529</xdr:rowOff>
    </xdr:from>
    <xdr:ext cx="469744" cy="259045"/>
    <xdr:sp macro="" textlink="">
      <xdr:nvSpPr>
        <xdr:cNvPr id="155" name="n_3aveValue債務償還比率"/>
        <xdr:cNvSpPr txBox="1"/>
      </xdr:nvSpPr>
      <xdr:spPr>
        <a:xfrm>
          <a:off x="12325427" y="5806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70086</xdr:rowOff>
    </xdr:from>
    <xdr:ext cx="469744" cy="259045"/>
    <xdr:sp macro="" textlink="">
      <xdr:nvSpPr>
        <xdr:cNvPr id="156" name="n_4aveValue債務償還比率"/>
        <xdr:cNvSpPr txBox="1"/>
      </xdr:nvSpPr>
      <xdr:spPr>
        <a:xfrm>
          <a:off x="11563427" y="58136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32</xdr:row>
      <xdr:rowOff>48235</xdr:rowOff>
    </xdr:from>
    <xdr:ext cx="469744" cy="259045"/>
    <xdr:sp macro="" textlink="">
      <xdr:nvSpPr>
        <xdr:cNvPr id="157" name="n_1mainValue債務償還比率"/>
        <xdr:cNvSpPr txBox="1"/>
      </xdr:nvSpPr>
      <xdr:spPr>
        <a:xfrm>
          <a:off x="13836727" y="630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134475</xdr:rowOff>
    </xdr:from>
    <xdr:ext cx="469744" cy="259045"/>
    <xdr:sp macro="" textlink="">
      <xdr:nvSpPr>
        <xdr:cNvPr id="158" name="n_2mainValue債務償還比率"/>
        <xdr:cNvSpPr txBox="1"/>
      </xdr:nvSpPr>
      <xdr:spPr>
        <a:xfrm>
          <a:off x="13087427" y="63924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14241</xdr:rowOff>
    </xdr:from>
    <xdr:ext cx="469744" cy="259045"/>
    <xdr:sp macro="" textlink="">
      <xdr:nvSpPr>
        <xdr:cNvPr id="159" name="n_3mainValue債務償還比率"/>
        <xdr:cNvSpPr txBox="1"/>
      </xdr:nvSpPr>
      <xdr:spPr>
        <a:xfrm>
          <a:off x="12325427" y="64436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33</xdr:row>
      <xdr:rowOff>4525</xdr:rowOff>
    </xdr:from>
    <xdr:ext cx="469744" cy="259045"/>
    <xdr:sp macro="" textlink="">
      <xdr:nvSpPr>
        <xdr:cNvPr id="160" name="n_4mainValue債務償還比率"/>
        <xdr:cNvSpPr txBox="1"/>
      </xdr:nvSpPr>
      <xdr:spPr>
        <a:xfrm>
          <a:off x="11563427" y="6433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114300</xdr:rowOff>
    </xdr:from>
    <xdr:to>
      <xdr:col>24</xdr:col>
      <xdr:colOff>62865</xdr:colOff>
      <xdr:row>41</xdr:row>
      <xdr:rowOff>1905</xdr:rowOff>
    </xdr:to>
    <xdr:cxnSp macro="">
      <xdr:nvCxnSpPr>
        <xdr:cNvPr id="57" name="直線コネクタ 56"/>
        <xdr:cNvCxnSpPr/>
      </xdr:nvCxnSpPr>
      <xdr:spPr>
        <a:xfrm flipV="1">
          <a:off x="4634865" y="5943600"/>
          <a:ext cx="0" cy="1087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5732</xdr:rowOff>
    </xdr:from>
    <xdr:ext cx="405111" cy="259045"/>
    <xdr:sp macro="" textlink="">
      <xdr:nvSpPr>
        <xdr:cNvPr id="58" name="【道路】&#10;有形固定資産減価償却率最小値テキスト"/>
        <xdr:cNvSpPr txBox="1"/>
      </xdr:nvSpPr>
      <xdr:spPr>
        <a:xfrm>
          <a:off x="4673600" y="7035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1905</xdr:rowOff>
    </xdr:from>
    <xdr:to>
      <xdr:col>24</xdr:col>
      <xdr:colOff>152400</xdr:colOff>
      <xdr:row>41</xdr:row>
      <xdr:rowOff>1905</xdr:rowOff>
    </xdr:to>
    <xdr:cxnSp macro="">
      <xdr:nvCxnSpPr>
        <xdr:cNvPr id="59" name="直線コネクタ 58"/>
        <xdr:cNvCxnSpPr/>
      </xdr:nvCxnSpPr>
      <xdr:spPr>
        <a:xfrm>
          <a:off x="4546600" y="7031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33</xdr:row>
      <xdr:rowOff>60977</xdr:rowOff>
    </xdr:from>
    <xdr:ext cx="405111" cy="259045"/>
    <xdr:sp macro="" textlink="">
      <xdr:nvSpPr>
        <xdr:cNvPr id="60" name="【道路】&#10;有形固定資産減価償却率最大値テキスト"/>
        <xdr:cNvSpPr txBox="1"/>
      </xdr:nvSpPr>
      <xdr:spPr>
        <a:xfrm>
          <a:off x="4673600" y="5718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114300</xdr:rowOff>
    </xdr:from>
    <xdr:to>
      <xdr:col>24</xdr:col>
      <xdr:colOff>152400</xdr:colOff>
      <xdr:row>34</xdr:row>
      <xdr:rowOff>114300</xdr:rowOff>
    </xdr:to>
    <xdr:cxnSp macro="">
      <xdr:nvCxnSpPr>
        <xdr:cNvPr id="61" name="直線コネクタ 60"/>
        <xdr:cNvCxnSpPr/>
      </xdr:nvCxnSpPr>
      <xdr:spPr>
        <a:xfrm>
          <a:off x="4546600" y="594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80027</xdr:rowOff>
    </xdr:from>
    <xdr:ext cx="405111" cy="259045"/>
    <xdr:sp macro="" textlink="">
      <xdr:nvSpPr>
        <xdr:cNvPr id="62" name="【道路】&#10;有形固定資産減価償却率平均値テキスト"/>
        <xdr:cNvSpPr txBox="1"/>
      </xdr:nvSpPr>
      <xdr:spPr>
        <a:xfrm>
          <a:off x="4673600" y="64236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101600</xdr:rowOff>
    </xdr:from>
    <xdr:to>
      <xdr:col>24</xdr:col>
      <xdr:colOff>114300</xdr:colOff>
      <xdr:row>38</xdr:row>
      <xdr:rowOff>31750</xdr:rowOff>
    </xdr:to>
    <xdr:sp macro="" textlink="">
      <xdr:nvSpPr>
        <xdr:cNvPr id="63" name="フローチャート: 判断 62"/>
        <xdr:cNvSpPr/>
      </xdr:nvSpPr>
      <xdr:spPr>
        <a:xfrm>
          <a:off x="4584700" y="644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88265</xdr:rowOff>
    </xdr:from>
    <xdr:to>
      <xdr:col>20</xdr:col>
      <xdr:colOff>38100</xdr:colOff>
      <xdr:row>38</xdr:row>
      <xdr:rowOff>18415</xdr:rowOff>
    </xdr:to>
    <xdr:sp macro="" textlink="">
      <xdr:nvSpPr>
        <xdr:cNvPr id="64" name="フローチャート: 判断 63"/>
        <xdr:cNvSpPr/>
      </xdr:nvSpPr>
      <xdr:spPr>
        <a:xfrm>
          <a:off x="3746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44450</xdr:rowOff>
    </xdr:from>
    <xdr:to>
      <xdr:col>15</xdr:col>
      <xdr:colOff>101600</xdr:colOff>
      <xdr:row>37</xdr:row>
      <xdr:rowOff>146050</xdr:rowOff>
    </xdr:to>
    <xdr:sp macro="" textlink="">
      <xdr:nvSpPr>
        <xdr:cNvPr id="65" name="フローチャート: 判断 64"/>
        <xdr:cNvSpPr/>
      </xdr:nvSpPr>
      <xdr:spPr>
        <a:xfrm>
          <a:off x="2857500" y="638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158750</xdr:rowOff>
    </xdr:from>
    <xdr:to>
      <xdr:col>10</xdr:col>
      <xdr:colOff>165100</xdr:colOff>
      <xdr:row>37</xdr:row>
      <xdr:rowOff>88900</xdr:rowOff>
    </xdr:to>
    <xdr:sp macro="" textlink="">
      <xdr:nvSpPr>
        <xdr:cNvPr id="66" name="フローチャート: 判断 65"/>
        <xdr:cNvSpPr/>
      </xdr:nvSpPr>
      <xdr:spPr>
        <a:xfrm>
          <a:off x="1968500" y="633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86360</xdr:rowOff>
    </xdr:from>
    <xdr:to>
      <xdr:col>24</xdr:col>
      <xdr:colOff>114300</xdr:colOff>
      <xdr:row>38</xdr:row>
      <xdr:rowOff>16510</xdr:rowOff>
    </xdr:to>
    <xdr:sp macro="" textlink="">
      <xdr:nvSpPr>
        <xdr:cNvPr id="73" name="楕円 72"/>
        <xdr:cNvSpPr/>
      </xdr:nvSpPr>
      <xdr:spPr>
        <a:xfrm>
          <a:off x="458470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109237</xdr:rowOff>
    </xdr:from>
    <xdr:ext cx="405111" cy="259045"/>
    <xdr:sp macro="" textlink="">
      <xdr:nvSpPr>
        <xdr:cNvPr id="74" name="【道路】&#10;有形固定資産減価償却率該当値テキスト"/>
        <xdr:cNvSpPr txBox="1"/>
      </xdr:nvSpPr>
      <xdr:spPr>
        <a:xfrm>
          <a:off x="4673600" y="6281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55880</xdr:rowOff>
    </xdr:from>
    <xdr:to>
      <xdr:col>20</xdr:col>
      <xdr:colOff>38100</xdr:colOff>
      <xdr:row>37</xdr:row>
      <xdr:rowOff>157480</xdr:rowOff>
    </xdr:to>
    <xdr:sp macro="" textlink="">
      <xdr:nvSpPr>
        <xdr:cNvPr id="75" name="楕円 74"/>
        <xdr:cNvSpPr/>
      </xdr:nvSpPr>
      <xdr:spPr>
        <a:xfrm>
          <a:off x="3746500" y="639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106680</xdr:rowOff>
    </xdr:from>
    <xdr:to>
      <xdr:col>24</xdr:col>
      <xdr:colOff>63500</xdr:colOff>
      <xdr:row>37</xdr:row>
      <xdr:rowOff>137160</xdr:rowOff>
    </xdr:to>
    <xdr:cxnSp macro="">
      <xdr:nvCxnSpPr>
        <xdr:cNvPr id="76" name="直線コネクタ 75"/>
        <xdr:cNvCxnSpPr/>
      </xdr:nvCxnSpPr>
      <xdr:spPr>
        <a:xfrm>
          <a:off x="3797300" y="645033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29210</xdr:rowOff>
    </xdr:from>
    <xdr:to>
      <xdr:col>15</xdr:col>
      <xdr:colOff>101600</xdr:colOff>
      <xdr:row>37</xdr:row>
      <xdr:rowOff>130810</xdr:rowOff>
    </xdr:to>
    <xdr:sp macro="" textlink="">
      <xdr:nvSpPr>
        <xdr:cNvPr id="77" name="楕円 76"/>
        <xdr:cNvSpPr/>
      </xdr:nvSpPr>
      <xdr:spPr>
        <a:xfrm>
          <a:off x="2857500" y="6372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80010</xdr:rowOff>
    </xdr:from>
    <xdr:to>
      <xdr:col>19</xdr:col>
      <xdr:colOff>177800</xdr:colOff>
      <xdr:row>37</xdr:row>
      <xdr:rowOff>106680</xdr:rowOff>
    </xdr:to>
    <xdr:cxnSp macro="">
      <xdr:nvCxnSpPr>
        <xdr:cNvPr id="78" name="直線コネクタ 77"/>
        <xdr:cNvCxnSpPr/>
      </xdr:nvCxnSpPr>
      <xdr:spPr>
        <a:xfrm>
          <a:off x="2908300" y="64236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635</xdr:rowOff>
    </xdr:from>
    <xdr:to>
      <xdr:col>10</xdr:col>
      <xdr:colOff>165100</xdr:colOff>
      <xdr:row>37</xdr:row>
      <xdr:rowOff>102235</xdr:rowOff>
    </xdr:to>
    <xdr:sp macro="" textlink="">
      <xdr:nvSpPr>
        <xdr:cNvPr id="79" name="楕円 78"/>
        <xdr:cNvSpPr/>
      </xdr:nvSpPr>
      <xdr:spPr>
        <a:xfrm>
          <a:off x="1968500" y="634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51435</xdr:rowOff>
    </xdr:from>
    <xdr:to>
      <xdr:col>15</xdr:col>
      <xdr:colOff>50800</xdr:colOff>
      <xdr:row>37</xdr:row>
      <xdr:rowOff>80010</xdr:rowOff>
    </xdr:to>
    <xdr:cxnSp macro="">
      <xdr:nvCxnSpPr>
        <xdr:cNvPr id="80" name="直線コネクタ 79"/>
        <xdr:cNvCxnSpPr/>
      </xdr:nvCxnSpPr>
      <xdr:spPr>
        <a:xfrm>
          <a:off x="2019300" y="639508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145415</xdr:rowOff>
    </xdr:from>
    <xdr:to>
      <xdr:col>6</xdr:col>
      <xdr:colOff>38100</xdr:colOff>
      <xdr:row>37</xdr:row>
      <xdr:rowOff>75565</xdr:rowOff>
    </xdr:to>
    <xdr:sp macro="" textlink="">
      <xdr:nvSpPr>
        <xdr:cNvPr id="81" name="楕円 80"/>
        <xdr:cNvSpPr/>
      </xdr:nvSpPr>
      <xdr:spPr>
        <a:xfrm>
          <a:off x="1079500" y="63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24765</xdr:rowOff>
    </xdr:from>
    <xdr:to>
      <xdr:col>10</xdr:col>
      <xdr:colOff>114300</xdr:colOff>
      <xdr:row>37</xdr:row>
      <xdr:rowOff>51435</xdr:rowOff>
    </xdr:to>
    <xdr:cxnSp macro="">
      <xdr:nvCxnSpPr>
        <xdr:cNvPr id="82" name="直線コネクタ 81"/>
        <xdr:cNvCxnSpPr/>
      </xdr:nvCxnSpPr>
      <xdr:spPr>
        <a:xfrm>
          <a:off x="1130300" y="6368415"/>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9542</xdr:rowOff>
    </xdr:from>
    <xdr:ext cx="405111" cy="259045"/>
    <xdr:sp macro="" textlink="">
      <xdr:nvSpPr>
        <xdr:cNvPr id="83" name="n_1aveValue【道路】&#10;有形固定資産減価償却率"/>
        <xdr:cNvSpPr txBox="1"/>
      </xdr:nvSpPr>
      <xdr:spPr>
        <a:xfrm>
          <a:off x="3582044" y="6524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137177</xdr:rowOff>
    </xdr:from>
    <xdr:ext cx="405111" cy="259045"/>
    <xdr:sp macro="" textlink="">
      <xdr:nvSpPr>
        <xdr:cNvPr id="84" name="n_2aveValue【道路】&#10;有形固定資産減価償却率"/>
        <xdr:cNvSpPr txBox="1"/>
      </xdr:nvSpPr>
      <xdr:spPr>
        <a:xfrm>
          <a:off x="2705744" y="648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105427</xdr:rowOff>
    </xdr:from>
    <xdr:ext cx="405111" cy="259045"/>
    <xdr:sp macro="" textlink="">
      <xdr:nvSpPr>
        <xdr:cNvPr id="85" name="n_3aveValue【道路】&#10;有形固定資産減価償却率"/>
        <xdr:cNvSpPr txBox="1"/>
      </xdr:nvSpPr>
      <xdr:spPr>
        <a:xfrm>
          <a:off x="1816744"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95267</xdr:rowOff>
    </xdr:from>
    <xdr:ext cx="405111" cy="259045"/>
    <xdr:sp macro="" textlink="">
      <xdr:nvSpPr>
        <xdr:cNvPr id="86" name="n_4aveValue【道路】&#10;有形固定資産減価償却率"/>
        <xdr:cNvSpPr txBox="1"/>
      </xdr:nvSpPr>
      <xdr:spPr>
        <a:xfrm>
          <a:off x="92774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36</xdr:row>
      <xdr:rowOff>2557</xdr:rowOff>
    </xdr:from>
    <xdr:ext cx="405111" cy="259045"/>
    <xdr:sp macro="" textlink="">
      <xdr:nvSpPr>
        <xdr:cNvPr id="87" name="n_1mainValue【道路】&#10;有形固定資産減価償却率"/>
        <xdr:cNvSpPr txBox="1"/>
      </xdr:nvSpPr>
      <xdr:spPr>
        <a:xfrm>
          <a:off x="3582044" y="6174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147337</xdr:rowOff>
    </xdr:from>
    <xdr:ext cx="405111" cy="259045"/>
    <xdr:sp macro="" textlink="">
      <xdr:nvSpPr>
        <xdr:cNvPr id="88" name="n_2mainValue【道路】&#10;有形固定資産減価償却率"/>
        <xdr:cNvSpPr txBox="1"/>
      </xdr:nvSpPr>
      <xdr:spPr>
        <a:xfrm>
          <a:off x="2705744" y="61480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93362</xdr:rowOff>
    </xdr:from>
    <xdr:ext cx="405111" cy="259045"/>
    <xdr:sp macro="" textlink="">
      <xdr:nvSpPr>
        <xdr:cNvPr id="89" name="n_3mainValue【道路】&#10;有形固定資産減価償却率"/>
        <xdr:cNvSpPr txBox="1"/>
      </xdr:nvSpPr>
      <xdr:spPr>
        <a:xfrm>
          <a:off x="1816744" y="643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92092</xdr:rowOff>
    </xdr:from>
    <xdr:ext cx="405111" cy="259045"/>
    <xdr:sp macro="" textlink="">
      <xdr:nvSpPr>
        <xdr:cNvPr id="90" name="n_4mainValue【道路】&#10;有形固定資産減価償却率"/>
        <xdr:cNvSpPr txBox="1"/>
      </xdr:nvSpPr>
      <xdr:spPr>
        <a:xfrm>
          <a:off x="92774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10" name="テキスト ボックス 109"/>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120815</xdr:rowOff>
    </xdr:from>
    <xdr:to>
      <xdr:col>54</xdr:col>
      <xdr:colOff>189865</xdr:colOff>
      <xdr:row>41</xdr:row>
      <xdr:rowOff>158191</xdr:rowOff>
    </xdr:to>
    <xdr:cxnSp macro="">
      <xdr:nvCxnSpPr>
        <xdr:cNvPr id="114" name="直線コネクタ 113"/>
        <xdr:cNvCxnSpPr/>
      </xdr:nvCxnSpPr>
      <xdr:spPr>
        <a:xfrm flipV="1">
          <a:off x="10476865" y="5607215"/>
          <a:ext cx="0" cy="1580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162018</xdr:rowOff>
    </xdr:from>
    <xdr:ext cx="469744" cy="259045"/>
    <xdr:sp macro="" textlink="">
      <xdr:nvSpPr>
        <xdr:cNvPr id="115" name="【道路】&#10;一人当たり延長最小値テキスト"/>
        <xdr:cNvSpPr txBox="1"/>
      </xdr:nvSpPr>
      <xdr:spPr>
        <a:xfrm>
          <a:off x="10515600" y="7191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158191</xdr:rowOff>
    </xdr:from>
    <xdr:to>
      <xdr:col>55</xdr:col>
      <xdr:colOff>88900</xdr:colOff>
      <xdr:row>41</xdr:row>
      <xdr:rowOff>158191</xdr:rowOff>
    </xdr:to>
    <xdr:cxnSp macro="">
      <xdr:nvCxnSpPr>
        <xdr:cNvPr id="116" name="直線コネクタ 115"/>
        <xdr:cNvCxnSpPr/>
      </xdr:nvCxnSpPr>
      <xdr:spPr>
        <a:xfrm>
          <a:off x="10388600" y="71876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67492</xdr:rowOff>
    </xdr:from>
    <xdr:ext cx="534377" cy="259045"/>
    <xdr:sp macro="" textlink="">
      <xdr:nvSpPr>
        <xdr:cNvPr id="117" name="【道路】&#10;一人当たり延長最大値テキスト"/>
        <xdr:cNvSpPr txBox="1"/>
      </xdr:nvSpPr>
      <xdr:spPr>
        <a:xfrm>
          <a:off x="10515600" y="5382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120815</xdr:rowOff>
    </xdr:from>
    <xdr:to>
      <xdr:col>55</xdr:col>
      <xdr:colOff>88900</xdr:colOff>
      <xdr:row>32</xdr:row>
      <xdr:rowOff>120815</xdr:rowOff>
    </xdr:to>
    <xdr:cxnSp macro="">
      <xdr:nvCxnSpPr>
        <xdr:cNvPr id="118" name="直線コネクタ 117"/>
        <xdr:cNvCxnSpPr/>
      </xdr:nvCxnSpPr>
      <xdr:spPr>
        <a:xfrm>
          <a:off x="10388600" y="56072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102493</xdr:rowOff>
    </xdr:from>
    <xdr:ext cx="534377" cy="259045"/>
    <xdr:sp macro="" textlink="">
      <xdr:nvSpPr>
        <xdr:cNvPr id="119" name="【道路】&#10;一人当たり延長平均値テキスト"/>
        <xdr:cNvSpPr txBox="1"/>
      </xdr:nvSpPr>
      <xdr:spPr>
        <a:xfrm>
          <a:off x="10515600" y="67890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79616</xdr:rowOff>
    </xdr:from>
    <xdr:to>
      <xdr:col>55</xdr:col>
      <xdr:colOff>50800</xdr:colOff>
      <xdr:row>41</xdr:row>
      <xdr:rowOff>9766</xdr:rowOff>
    </xdr:to>
    <xdr:sp macro="" textlink="">
      <xdr:nvSpPr>
        <xdr:cNvPr id="120" name="フローチャート: 判断 119"/>
        <xdr:cNvSpPr/>
      </xdr:nvSpPr>
      <xdr:spPr>
        <a:xfrm>
          <a:off x="10426700" y="6937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71158</xdr:rowOff>
    </xdr:from>
    <xdr:to>
      <xdr:col>50</xdr:col>
      <xdr:colOff>165100</xdr:colOff>
      <xdr:row>41</xdr:row>
      <xdr:rowOff>1308</xdr:rowOff>
    </xdr:to>
    <xdr:sp macro="" textlink="">
      <xdr:nvSpPr>
        <xdr:cNvPr id="121" name="フローチャート: 判断 120"/>
        <xdr:cNvSpPr/>
      </xdr:nvSpPr>
      <xdr:spPr>
        <a:xfrm>
          <a:off x="9588500" y="6929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71348</xdr:rowOff>
    </xdr:from>
    <xdr:to>
      <xdr:col>46</xdr:col>
      <xdr:colOff>38100</xdr:colOff>
      <xdr:row>41</xdr:row>
      <xdr:rowOff>1498</xdr:rowOff>
    </xdr:to>
    <xdr:sp macro="" textlink="">
      <xdr:nvSpPr>
        <xdr:cNvPr id="122" name="フローチャート: 判断 121"/>
        <xdr:cNvSpPr/>
      </xdr:nvSpPr>
      <xdr:spPr>
        <a:xfrm>
          <a:off x="8699500" y="692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31400</xdr:rowOff>
    </xdr:from>
    <xdr:to>
      <xdr:col>41</xdr:col>
      <xdr:colOff>101600</xdr:colOff>
      <xdr:row>40</xdr:row>
      <xdr:rowOff>133000</xdr:rowOff>
    </xdr:to>
    <xdr:sp macro="" textlink="">
      <xdr:nvSpPr>
        <xdr:cNvPr id="123" name="フローチャート: 判断 122"/>
        <xdr:cNvSpPr/>
      </xdr:nvSpPr>
      <xdr:spPr>
        <a:xfrm>
          <a:off x="7810500" y="6889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64700</xdr:rowOff>
    </xdr:from>
    <xdr:to>
      <xdr:col>36</xdr:col>
      <xdr:colOff>165100</xdr:colOff>
      <xdr:row>40</xdr:row>
      <xdr:rowOff>166300</xdr:rowOff>
    </xdr:to>
    <xdr:sp macro="" textlink="">
      <xdr:nvSpPr>
        <xdr:cNvPr id="124" name="フローチャート: 判断 123"/>
        <xdr:cNvSpPr/>
      </xdr:nvSpPr>
      <xdr:spPr>
        <a:xfrm>
          <a:off x="6921500" y="692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45117</xdr:rowOff>
    </xdr:from>
    <xdr:to>
      <xdr:col>55</xdr:col>
      <xdr:colOff>50800</xdr:colOff>
      <xdr:row>41</xdr:row>
      <xdr:rowOff>146717</xdr:rowOff>
    </xdr:to>
    <xdr:sp macro="" textlink="">
      <xdr:nvSpPr>
        <xdr:cNvPr id="130" name="楕円 129"/>
        <xdr:cNvSpPr/>
      </xdr:nvSpPr>
      <xdr:spPr>
        <a:xfrm>
          <a:off x="10426700" y="7074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131494</xdr:rowOff>
    </xdr:from>
    <xdr:ext cx="469744" cy="259045"/>
    <xdr:sp macro="" textlink="">
      <xdr:nvSpPr>
        <xdr:cNvPr id="131" name="【道路】&#10;一人当たり延長該当値テキスト"/>
        <xdr:cNvSpPr txBox="1"/>
      </xdr:nvSpPr>
      <xdr:spPr>
        <a:xfrm>
          <a:off x="10515600" y="6989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44679</xdr:rowOff>
    </xdr:from>
    <xdr:to>
      <xdr:col>50</xdr:col>
      <xdr:colOff>165100</xdr:colOff>
      <xdr:row>41</xdr:row>
      <xdr:rowOff>146279</xdr:rowOff>
    </xdr:to>
    <xdr:sp macro="" textlink="">
      <xdr:nvSpPr>
        <xdr:cNvPr id="132" name="楕円 131"/>
        <xdr:cNvSpPr/>
      </xdr:nvSpPr>
      <xdr:spPr>
        <a:xfrm>
          <a:off x="9588500" y="70741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95479</xdr:rowOff>
    </xdr:from>
    <xdr:to>
      <xdr:col>55</xdr:col>
      <xdr:colOff>0</xdr:colOff>
      <xdr:row>41</xdr:row>
      <xdr:rowOff>95917</xdr:rowOff>
    </xdr:to>
    <xdr:cxnSp macro="">
      <xdr:nvCxnSpPr>
        <xdr:cNvPr id="133" name="直線コネクタ 132"/>
        <xdr:cNvCxnSpPr/>
      </xdr:nvCxnSpPr>
      <xdr:spPr>
        <a:xfrm>
          <a:off x="9639300" y="7124929"/>
          <a:ext cx="838200" cy="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43764</xdr:rowOff>
    </xdr:from>
    <xdr:to>
      <xdr:col>46</xdr:col>
      <xdr:colOff>38100</xdr:colOff>
      <xdr:row>41</xdr:row>
      <xdr:rowOff>145364</xdr:rowOff>
    </xdr:to>
    <xdr:sp macro="" textlink="">
      <xdr:nvSpPr>
        <xdr:cNvPr id="134" name="楕円 133"/>
        <xdr:cNvSpPr/>
      </xdr:nvSpPr>
      <xdr:spPr>
        <a:xfrm>
          <a:off x="8699500" y="7073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94564</xdr:rowOff>
    </xdr:from>
    <xdr:to>
      <xdr:col>50</xdr:col>
      <xdr:colOff>114300</xdr:colOff>
      <xdr:row>41</xdr:row>
      <xdr:rowOff>95479</xdr:rowOff>
    </xdr:to>
    <xdr:cxnSp macro="">
      <xdr:nvCxnSpPr>
        <xdr:cNvPr id="135" name="直線コネクタ 134"/>
        <xdr:cNvCxnSpPr/>
      </xdr:nvCxnSpPr>
      <xdr:spPr>
        <a:xfrm>
          <a:off x="8750300" y="7124014"/>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42583</xdr:rowOff>
    </xdr:from>
    <xdr:to>
      <xdr:col>41</xdr:col>
      <xdr:colOff>101600</xdr:colOff>
      <xdr:row>41</xdr:row>
      <xdr:rowOff>144183</xdr:rowOff>
    </xdr:to>
    <xdr:sp macro="" textlink="">
      <xdr:nvSpPr>
        <xdr:cNvPr id="136" name="楕円 135"/>
        <xdr:cNvSpPr/>
      </xdr:nvSpPr>
      <xdr:spPr>
        <a:xfrm>
          <a:off x="7810500" y="7072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93383</xdr:rowOff>
    </xdr:from>
    <xdr:to>
      <xdr:col>45</xdr:col>
      <xdr:colOff>177800</xdr:colOff>
      <xdr:row>41</xdr:row>
      <xdr:rowOff>94564</xdr:rowOff>
    </xdr:to>
    <xdr:cxnSp macro="">
      <xdr:nvCxnSpPr>
        <xdr:cNvPr id="137" name="直線コネクタ 136"/>
        <xdr:cNvCxnSpPr/>
      </xdr:nvCxnSpPr>
      <xdr:spPr>
        <a:xfrm>
          <a:off x="7861300" y="7122833"/>
          <a:ext cx="889000" cy="1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41631</xdr:rowOff>
    </xdr:from>
    <xdr:to>
      <xdr:col>36</xdr:col>
      <xdr:colOff>165100</xdr:colOff>
      <xdr:row>41</xdr:row>
      <xdr:rowOff>143231</xdr:rowOff>
    </xdr:to>
    <xdr:sp macro="" textlink="">
      <xdr:nvSpPr>
        <xdr:cNvPr id="138" name="楕円 137"/>
        <xdr:cNvSpPr/>
      </xdr:nvSpPr>
      <xdr:spPr>
        <a:xfrm>
          <a:off x="6921500" y="7071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92431</xdr:rowOff>
    </xdr:from>
    <xdr:to>
      <xdr:col>41</xdr:col>
      <xdr:colOff>50800</xdr:colOff>
      <xdr:row>41</xdr:row>
      <xdr:rowOff>93383</xdr:rowOff>
    </xdr:to>
    <xdr:cxnSp macro="">
      <xdr:nvCxnSpPr>
        <xdr:cNvPr id="139" name="直線コネクタ 138"/>
        <xdr:cNvCxnSpPr/>
      </xdr:nvCxnSpPr>
      <xdr:spPr>
        <a:xfrm>
          <a:off x="6972300" y="7121881"/>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17835</xdr:rowOff>
    </xdr:from>
    <xdr:ext cx="534377" cy="259045"/>
    <xdr:sp macro="" textlink="">
      <xdr:nvSpPr>
        <xdr:cNvPr id="140" name="n_1aveValue【道路】&#10;一人当たり延長"/>
        <xdr:cNvSpPr txBox="1"/>
      </xdr:nvSpPr>
      <xdr:spPr>
        <a:xfrm>
          <a:off x="9359411" y="6704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18025</xdr:rowOff>
    </xdr:from>
    <xdr:ext cx="534377" cy="259045"/>
    <xdr:sp macro="" textlink="">
      <xdr:nvSpPr>
        <xdr:cNvPr id="141" name="n_2aveValue【道路】&#10;一人当たり延長"/>
        <xdr:cNvSpPr txBox="1"/>
      </xdr:nvSpPr>
      <xdr:spPr>
        <a:xfrm>
          <a:off x="8483111" y="6704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149527</xdr:rowOff>
    </xdr:from>
    <xdr:ext cx="534377" cy="259045"/>
    <xdr:sp macro="" textlink="">
      <xdr:nvSpPr>
        <xdr:cNvPr id="142" name="n_3aveValue【道路】&#10;一人当たり延長"/>
        <xdr:cNvSpPr txBox="1"/>
      </xdr:nvSpPr>
      <xdr:spPr>
        <a:xfrm>
          <a:off x="7594111" y="6664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11377</xdr:rowOff>
    </xdr:from>
    <xdr:ext cx="534377" cy="259045"/>
    <xdr:sp macro="" textlink="">
      <xdr:nvSpPr>
        <xdr:cNvPr id="143" name="n_4aveValue【道路】&#10;一人当たり延長"/>
        <xdr:cNvSpPr txBox="1"/>
      </xdr:nvSpPr>
      <xdr:spPr>
        <a:xfrm>
          <a:off x="6705111" y="6697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137406</xdr:rowOff>
    </xdr:from>
    <xdr:ext cx="469744" cy="259045"/>
    <xdr:sp macro="" textlink="">
      <xdr:nvSpPr>
        <xdr:cNvPr id="144" name="n_1mainValue【道路】&#10;一人当たり延長"/>
        <xdr:cNvSpPr txBox="1"/>
      </xdr:nvSpPr>
      <xdr:spPr>
        <a:xfrm>
          <a:off x="9391727" y="7166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136491</xdr:rowOff>
    </xdr:from>
    <xdr:ext cx="469744" cy="259045"/>
    <xdr:sp macro="" textlink="">
      <xdr:nvSpPr>
        <xdr:cNvPr id="145" name="n_2mainValue【道路】&#10;一人当たり延長"/>
        <xdr:cNvSpPr txBox="1"/>
      </xdr:nvSpPr>
      <xdr:spPr>
        <a:xfrm>
          <a:off x="8515427" y="7165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135310</xdr:rowOff>
    </xdr:from>
    <xdr:ext cx="469744" cy="259045"/>
    <xdr:sp macro="" textlink="">
      <xdr:nvSpPr>
        <xdr:cNvPr id="146" name="n_3mainValue【道路】&#10;一人当たり延長"/>
        <xdr:cNvSpPr txBox="1"/>
      </xdr:nvSpPr>
      <xdr:spPr>
        <a:xfrm>
          <a:off x="7626427" y="7164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134358</xdr:rowOff>
    </xdr:from>
    <xdr:ext cx="469744" cy="259045"/>
    <xdr:sp macro="" textlink="">
      <xdr:nvSpPr>
        <xdr:cNvPr id="147" name="n_4mainValue【道路】&#10;一人当たり延長"/>
        <xdr:cNvSpPr txBox="1"/>
      </xdr:nvSpPr>
      <xdr:spPr>
        <a:xfrm>
          <a:off x="6737427" y="7163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99060</xdr:rowOff>
    </xdr:from>
    <xdr:to>
      <xdr:col>24</xdr:col>
      <xdr:colOff>62865</xdr:colOff>
      <xdr:row>63</xdr:row>
      <xdr:rowOff>9525</xdr:rowOff>
    </xdr:to>
    <xdr:cxnSp macro="">
      <xdr:nvCxnSpPr>
        <xdr:cNvPr id="172" name="直線コネクタ 171"/>
        <xdr:cNvCxnSpPr/>
      </xdr:nvCxnSpPr>
      <xdr:spPr>
        <a:xfrm flipV="1">
          <a:off x="4634865" y="9700260"/>
          <a:ext cx="0" cy="11106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13352</xdr:rowOff>
    </xdr:from>
    <xdr:ext cx="405111" cy="259045"/>
    <xdr:sp macro="" textlink="">
      <xdr:nvSpPr>
        <xdr:cNvPr id="173" name="【橋りょう・トンネル】&#10;有形固定資産減価償却率最小値テキスト"/>
        <xdr:cNvSpPr txBox="1"/>
      </xdr:nvSpPr>
      <xdr:spPr>
        <a:xfrm>
          <a:off x="4673600" y="10814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9525</xdr:rowOff>
    </xdr:from>
    <xdr:to>
      <xdr:col>24</xdr:col>
      <xdr:colOff>152400</xdr:colOff>
      <xdr:row>63</xdr:row>
      <xdr:rowOff>9525</xdr:rowOff>
    </xdr:to>
    <xdr:cxnSp macro="">
      <xdr:nvCxnSpPr>
        <xdr:cNvPr id="174" name="直線コネクタ 173"/>
        <xdr:cNvCxnSpPr/>
      </xdr:nvCxnSpPr>
      <xdr:spPr>
        <a:xfrm>
          <a:off x="4546600" y="108108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45737</xdr:rowOff>
    </xdr:from>
    <xdr:ext cx="405111" cy="259045"/>
    <xdr:sp macro="" textlink="">
      <xdr:nvSpPr>
        <xdr:cNvPr id="175" name="【橋りょう・トンネル】&#10;有形固定資産減価償却率最大値テキスト"/>
        <xdr:cNvSpPr txBox="1"/>
      </xdr:nvSpPr>
      <xdr:spPr>
        <a:xfrm>
          <a:off x="4673600" y="9475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99060</xdr:rowOff>
    </xdr:from>
    <xdr:to>
      <xdr:col>24</xdr:col>
      <xdr:colOff>152400</xdr:colOff>
      <xdr:row>56</xdr:row>
      <xdr:rowOff>99060</xdr:rowOff>
    </xdr:to>
    <xdr:cxnSp macro="">
      <xdr:nvCxnSpPr>
        <xdr:cNvPr id="176" name="直線コネクタ 175"/>
        <xdr:cNvCxnSpPr/>
      </xdr:nvCxnSpPr>
      <xdr:spPr>
        <a:xfrm>
          <a:off x="4546600" y="9700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95267</xdr:rowOff>
    </xdr:from>
    <xdr:ext cx="405111" cy="259045"/>
    <xdr:sp macro="" textlink="">
      <xdr:nvSpPr>
        <xdr:cNvPr id="177" name="【橋りょう・トンネル】&#10;有形固定資産減価償却率平均値テキスト"/>
        <xdr:cNvSpPr txBox="1"/>
      </xdr:nvSpPr>
      <xdr:spPr>
        <a:xfrm>
          <a:off x="4673600" y="102108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78" name="フローチャート: 判断 177"/>
        <xdr:cNvSpPr/>
      </xdr:nvSpPr>
      <xdr:spPr>
        <a:xfrm>
          <a:off x="4584700" y="10232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130175</xdr:rowOff>
    </xdr:from>
    <xdr:to>
      <xdr:col>20</xdr:col>
      <xdr:colOff>38100</xdr:colOff>
      <xdr:row>60</xdr:row>
      <xdr:rowOff>60325</xdr:rowOff>
    </xdr:to>
    <xdr:sp macro="" textlink="">
      <xdr:nvSpPr>
        <xdr:cNvPr id="179" name="フローチャート: 判断 178"/>
        <xdr:cNvSpPr/>
      </xdr:nvSpPr>
      <xdr:spPr>
        <a:xfrm>
          <a:off x="3746500" y="1024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103505</xdr:rowOff>
    </xdr:from>
    <xdr:to>
      <xdr:col>15</xdr:col>
      <xdr:colOff>101600</xdr:colOff>
      <xdr:row>60</xdr:row>
      <xdr:rowOff>33655</xdr:rowOff>
    </xdr:to>
    <xdr:sp macro="" textlink="">
      <xdr:nvSpPr>
        <xdr:cNvPr id="180" name="フローチャート: 判断 179"/>
        <xdr:cNvSpPr/>
      </xdr:nvSpPr>
      <xdr:spPr>
        <a:xfrm>
          <a:off x="2857500" y="10219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65405</xdr:rowOff>
    </xdr:from>
    <xdr:to>
      <xdr:col>10</xdr:col>
      <xdr:colOff>165100</xdr:colOff>
      <xdr:row>59</xdr:row>
      <xdr:rowOff>167005</xdr:rowOff>
    </xdr:to>
    <xdr:sp macro="" textlink="">
      <xdr:nvSpPr>
        <xdr:cNvPr id="181" name="フローチャート: 判断 180"/>
        <xdr:cNvSpPr/>
      </xdr:nvSpPr>
      <xdr:spPr>
        <a:xfrm>
          <a:off x="1968500" y="1018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38735</xdr:rowOff>
    </xdr:from>
    <xdr:to>
      <xdr:col>6</xdr:col>
      <xdr:colOff>38100</xdr:colOff>
      <xdr:row>59</xdr:row>
      <xdr:rowOff>140335</xdr:rowOff>
    </xdr:to>
    <xdr:sp macro="" textlink="">
      <xdr:nvSpPr>
        <xdr:cNvPr id="182" name="フローチャート: 判断 181"/>
        <xdr:cNvSpPr/>
      </xdr:nvSpPr>
      <xdr:spPr>
        <a:xfrm>
          <a:off x="1079500" y="10154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162560</xdr:rowOff>
    </xdr:from>
    <xdr:to>
      <xdr:col>24</xdr:col>
      <xdr:colOff>114300</xdr:colOff>
      <xdr:row>58</xdr:row>
      <xdr:rowOff>92710</xdr:rowOff>
    </xdr:to>
    <xdr:sp macro="" textlink="">
      <xdr:nvSpPr>
        <xdr:cNvPr id="188" name="楕円 187"/>
        <xdr:cNvSpPr/>
      </xdr:nvSpPr>
      <xdr:spPr>
        <a:xfrm>
          <a:off x="4584700" y="9935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57</xdr:row>
      <xdr:rowOff>13987</xdr:rowOff>
    </xdr:from>
    <xdr:ext cx="405111" cy="259045"/>
    <xdr:sp macro="" textlink="">
      <xdr:nvSpPr>
        <xdr:cNvPr id="189" name="【橋りょう・トンネル】&#10;有形固定資産減価償却率該当値テキスト"/>
        <xdr:cNvSpPr txBox="1"/>
      </xdr:nvSpPr>
      <xdr:spPr>
        <a:xfrm>
          <a:off x="4673600" y="9786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130175</xdr:rowOff>
    </xdr:from>
    <xdr:to>
      <xdr:col>20</xdr:col>
      <xdr:colOff>38100</xdr:colOff>
      <xdr:row>58</xdr:row>
      <xdr:rowOff>60325</xdr:rowOff>
    </xdr:to>
    <xdr:sp macro="" textlink="">
      <xdr:nvSpPr>
        <xdr:cNvPr id="190" name="楕円 189"/>
        <xdr:cNvSpPr/>
      </xdr:nvSpPr>
      <xdr:spPr>
        <a:xfrm>
          <a:off x="3746500" y="990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58</xdr:row>
      <xdr:rowOff>9525</xdr:rowOff>
    </xdr:from>
    <xdr:to>
      <xdr:col>24</xdr:col>
      <xdr:colOff>63500</xdr:colOff>
      <xdr:row>58</xdr:row>
      <xdr:rowOff>41910</xdr:rowOff>
    </xdr:to>
    <xdr:cxnSp macro="">
      <xdr:nvCxnSpPr>
        <xdr:cNvPr id="191" name="直線コネクタ 190"/>
        <xdr:cNvCxnSpPr/>
      </xdr:nvCxnSpPr>
      <xdr:spPr>
        <a:xfrm>
          <a:off x="3797300" y="9953625"/>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153035</xdr:rowOff>
    </xdr:from>
    <xdr:to>
      <xdr:col>15</xdr:col>
      <xdr:colOff>101600</xdr:colOff>
      <xdr:row>58</xdr:row>
      <xdr:rowOff>83185</xdr:rowOff>
    </xdr:to>
    <xdr:sp macro="" textlink="">
      <xdr:nvSpPr>
        <xdr:cNvPr id="192" name="楕円 191"/>
        <xdr:cNvSpPr/>
      </xdr:nvSpPr>
      <xdr:spPr>
        <a:xfrm>
          <a:off x="2857500" y="992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9525</xdr:rowOff>
    </xdr:from>
    <xdr:to>
      <xdr:col>19</xdr:col>
      <xdr:colOff>177800</xdr:colOff>
      <xdr:row>58</xdr:row>
      <xdr:rowOff>32385</xdr:rowOff>
    </xdr:to>
    <xdr:cxnSp macro="">
      <xdr:nvCxnSpPr>
        <xdr:cNvPr id="193" name="直線コネクタ 192"/>
        <xdr:cNvCxnSpPr/>
      </xdr:nvCxnSpPr>
      <xdr:spPr>
        <a:xfrm flipV="1">
          <a:off x="2908300" y="995362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160655</xdr:rowOff>
    </xdr:from>
    <xdr:to>
      <xdr:col>10</xdr:col>
      <xdr:colOff>165100</xdr:colOff>
      <xdr:row>58</xdr:row>
      <xdr:rowOff>90805</xdr:rowOff>
    </xdr:to>
    <xdr:sp macro="" textlink="">
      <xdr:nvSpPr>
        <xdr:cNvPr id="194" name="楕円 193"/>
        <xdr:cNvSpPr/>
      </xdr:nvSpPr>
      <xdr:spPr>
        <a:xfrm>
          <a:off x="1968500" y="9933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58</xdr:row>
      <xdr:rowOff>32385</xdr:rowOff>
    </xdr:from>
    <xdr:to>
      <xdr:col>15</xdr:col>
      <xdr:colOff>50800</xdr:colOff>
      <xdr:row>58</xdr:row>
      <xdr:rowOff>40005</xdr:rowOff>
    </xdr:to>
    <xdr:cxnSp macro="">
      <xdr:nvCxnSpPr>
        <xdr:cNvPr id="195" name="直線コネクタ 194"/>
        <xdr:cNvCxnSpPr/>
      </xdr:nvCxnSpPr>
      <xdr:spPr>
        <a:xfrm flipV="1">
          <a:off x="2019300" y="9976485"/>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57</xdr:row>
      <xdr:rowOff>141605</xdr:rowOff>
    </xdr:from>
    <xdr:to>
      <xdr:col>6</xdr:col>
      <xdr:colOff>38100</xdr:colOff>
      <xdr:row>58</xdr:row>
      <xdr:rowOff>71755</xdr:rowOff>
    </xdr:to>
    <xdr:sp macro="" textlink="">
      <xdr:nvSpPr>
        <xdr:cNvPr id="196" name="楕円 195"/>
        <xdr:cNvSpPr/>
      </xdr:nvSpPr>
      <xdr:spPr>
        <a:xfrm>
          <a:off x="1079500" y="991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20955</xdr:rowOff>
    </xdr:from>
    <xdr:to>
      <xdr:col>10</xdr:col>
      <xdr:colOff>114300</xdr:colOff>
      <xdr:row>58</xdr:row>
      <xdr:rowOff>40005</xdr:rowOff>
    </xdr:to>
    <xdr:cxnSp macro="">
      <xdr:nvCxnSpPr>
        <xdr:cNvPr id="197" name="直線コネクタ 196"/>
        <xdr:cNvCxnSpPr/>
      </xdr:nvCxnSpPr>
      <xdr:spPr>
        <a:xfrm>
          <a:off x="1130300" y="996505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51452</xdr:rowOff>
    </xdr:from>
    <xdr:ext cx="405111" cy="259045"/>
    <xdr:sp macro="" textlink="">
      <xdr:nvSpPr>
        <xdr:cNvPr id="198" name="n_1aveValue【橋りょう・トンネル】&#10;有形固定資産減価償却率"/>
        <xdr:cNvSpPr txBox="1"/>
      </xdr:nvSpPr>
      <xdr:spPr>
        <a:xfrm>
          <a:off x="3582044" y="1033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24782</xdr:rowOff>
    </xdr:from>
    <xdr:ext cx="405111" cy="259045"/>
    <xdr:sp macro="" textlink="">
      <xdr:nvSpPr>
        <xdr:cNvPr id="199" name="n_2aveValue【橋りょう・トンネル】&#10;有形固定資産減価償却率"/>
        <xdr:cNvSpPr txBox="1"/>
      </xdr:nvSpPr>
      <xdr:spPr>
        <a:xfrm>
          <a:off x="2705744" y="10311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158132</xdr:rowOff>
    </xdr:from>
    <xdr:ext cx="405111" cy="259045"/>
    <xdr:sp macro="" textlink="">
      <xdr:nvSpPr>
        <xdr:cNvPr id="200" name="n_3aveValue【橋りょう・トンネル】&#10;有形固定資産減価償却率"/>
        <xdr:cNvSpPr txBox="1"/>
      </xdr:nvSpPr>
      <xdr:spPr>
        <a:xfrm>
          <a:off x="1816744" y="102736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131462</xdr:rowOff>
    </xdr:from>
    <xdr:ext cx="405111" cy="259045"/>
    <xdr:sp macro="" textlink="">
      <xdr:nvSpPr>
        <xdr:cNvPr id="201" name="n_4aveValue【橋りょう・トンネル】&#10;有形固定資産減価償却率"/>
        <xdr:cNvSpPr txBox="1"/>
      </xdr:nvSpPr>
      <xdr:spPr>
        <a:xfrm>
          <a:off x="927744" y="102470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56</xdr:row>
      <xdr:rowOff>76852</xdr:rowOff>
    </xdr:from>
    <xdr:ext cx="405111" cy="259045"/>
    <xdr:sp macro="" textlink="">
      <xdr:nvSpPr>
        <xdr:cNvPr id="202" name="n_1mainValue【橋りょう・トンネル】&#10;有形固定資産減価償却率"/>
        <xdr:cNvSpPr txBox="1"/>
      </xdr:nvSpPr>
      <xdr:spPr>
        <a:xfrm>
          <a:off x="3582044" y="967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56</xdr:row>
      <xdr:rowOff>99712</xdr:rowOff>
    </xdr:from>
    <xdr:ext cx="405111" cy="259045"/>
    <xdr:sp macro="" textlink="">
      <xdr:nvSpPr>
        <xdr:cNvPr id="203" name="n_2mainValue【橋りょう・トンネル】&#10;有形固定資産減価償却率"/>
        <xdr:cNvSpPr txBox="1"/>
      </xdr:nvSpPr>
      <xdr:spPr>
        <a:xfrm>
          <a:off x="2705744" y="970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56</xdr:row>
      <xdr:rowOff>107332</xdr:rowOff>
    </xdr:from>
    <xdr:ext cx="405111" cy="259045"/>
    <xdr:sp macro="" textlink="">
      <xdr:nvSpPr>
        <xdr:cNvPr id="204" name="n_3mainValue【橋りょう・トンネル】&#10;有形固定資産減価償却率"/>
        <xdr:cNvSpPr txBox="1"/>
      </xdr:nvSpPr>
      <xdr:spPr>
        <a:xfrm>
          <a:off x="1816744" y="970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56</xdr:row>
      <xdr:rowOff>88282</xdr:rowOff>
    </xdr:from>
    <xdr:ext cx="405111" cy="259045"/>
    <xdr:sp macro="" textlink="">
      <xdr:nvSpPr>
        <xdr:cNvPr id="205" name="n_4mainValue【橋りょう・トンネル】&#10;有形固定資産減価償却率"/>
        <xdr:cNvSpPr txBox="1"/>
      </xdr:nvSpPr>
      <xdr:spPr>
        <a:xfrm>
          <a:off x="927744" y="9689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138,002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6" name="直線コネクタ 215"/>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7" name="テキスト ボックス 216"/>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8" name="直線コネクタ 217"/>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9" name="テキスト ボックス 218"/>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20" name="直線コネクタ 219"/>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1" name="テキスト ボックス 220"/>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2" name="直線コネクタ 221"/>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3" name="テキスト ボックス 222"/>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4" name="直線コネクタ 223"/>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5" name="テキスト ボックス 224"/>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6"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59850</xdr:rowOff>
    </xdr:from>
    <xdr:to>
      <xdr:col>54</xdr:col>
      <xdr:colOff>189865</xdr:colOff>
      <xdr:row>63</xdr:row>
      <xdr:rowOff>154954</xdr:rowOff>
    </xdr:to>
    <xdr:cxnSp macro="">
      <xdr:nvCxnSpPr>
        <xdr:cNvPr id="227" name="直線コネクタ 226"/>
        <xdr:cNvCxnSpPr/>
      </xdr:nvCxnSpPr>
      <xdr:spPr>
        <a:xfrm flipV="1">
          <a:off x="10476865" y="9661050"/>
          <a:ext cx="0" cy="1295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158781</xdr:rowOff>
    </xdr:from>
    <xdr:ext cx="469744" cy="259045"/>
    <xdr:sp macro="" textlink="">
      <xdr:nvSpPr>
        <xdr:cNvPr id="228" name="【橋りょう・トンネル】&#10;一人当たり有形固定資産（償却資産）額最小値テキスト"/>
        <xdr:cNvSpPr txBox="1"/>
      </xdr:nvSpPr>
      <xdr:spPr>
        <a:xfrm>
          <a:off x="10515600" y="10960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154954</xdr:rowOff>
    </xdr:from>
    <xdr:to>
      <xdr:col>55</xdr:col>
      <xdr:colOff>88900</xdr:colOff>
      <xdr:row>63</xdr:row>
      <xdr:rowOff>154954</xdr:rowOff>
    </xdr:to>
    <xdr:cxnSp macro="">
      <xdr:nvCxnSpPr>
        <xdr:cNvPr id="229" name="直線コネクタ 228"/>
        <xdr:cNvCxnSpPr/>
      </xdr:nvCxnSpPr>
      <xdr:spPr>
        <a:xfrm>
          <a:off x="10388600" y="10956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6527</xdr:rowOff>
    </xdr:from>
    <xdr:ext cx="599010" cy="259045"/>
    <xdr:sp macro="" textlink="">
      <xdr:nvSpPr>
        <xdr:cNvPr id="230" name="【橋りょう・トンネル】&#10;一人当たり有形固定資産（償却資産）額最大値テキスト"/>
        <xdr:cNvSpPr txBox="1"/>
      </xdr:nvSpPr>
      <xdr:spPr>
        <a:xfrm>
          <a:off x="10515600" y="9436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573,819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59850</xdr:rowOff>
    </xdr:from>
    <xdr:to>
      <xdr:col>55</xdr:col>
      <xdr:colOff>88900</xdr:colOff>
      <xdr:row>56</xdr:row>
      <xdr:rowOff>59850</xdr:rowOff>
    </xdr:to>
    <xdr:cxnSp macro="">
      <xdr:nvCxnSpPr>
        <xdr:cNvPr id="231" name="直線コネクタ 230"/>
        <xdr:cNvCxnSpPr/>
      </xdr:nvCxnSpPr>
      <xdr:spPr>
        <a:xfrm>
          <a:off x="10388600" y="9661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24769</xdr:rowOff>
    </xdr:from>
    <xdr:ext cx="599010" cy="259045"/>
    <xdr:sp macro="" textlink="">
      <xdr:nvSpPr>
        <xdr:cNvPr id="232" name="【橋りょう・トンネル】&#10;一人当たり有形固定資産（償却資産）額平均値テキスト"/>
        <xdr:cNvSpPr txBox="1"/>
      </xdr:nvSpPr>
      <xdr:spPr>
        <a:xfrm>
          <a:off x="10515600" y="103117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201,950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1892</xdr:rowOff>
    </xdr:from>
    <xdr:to>
      <xdr:col>55</xdr:col>
      <xdr:colOff>50800</xdr:colOff>
      <xdr:row>61</xdr:row>
      <xdr:rowOff>103492</xdr:rowOff>
    </xdr:to>
    <xdr:sp macro="" textlink="">
      <xdr:nvSpPr>
        <xdr:cNvPr id="233" name="フローチャート: 判断 232"/>
        <xdr:cNvSpPr/>
      </xdr:nvSpPr>
      <xdr:spPr>
        <a:xfrm>
          <a:off x="10426700" y="10460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4032</xdr:rowOff>
    </xdr:from>
    <xdr:to>
      <xdr:col>50</xdr:col>
      <xdr:colOff>165100</xdr:colOff>
      <xdr:row>61</xdr:row>
      <xdr:rowOff>105632</xdr:rowOff>
    </xdr:to>
    <xdr:sp macro="" textlink="">
      <xdr:nvSpPr>
        <xdr:cNvPr id="234" name="フローチャート: 判断 233"/>
        <xdr:cNvSpPr/>
      </xdr:nvSpPr>
      <xdr:spPr>
        <a:xfrm>
          <a:off x="9588500" y="104624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1574</xdr:rowOff>
    </xdr:from>
    <xdr:to>
      <xdr:col>46</xdr:col>
      <xdr:colOff>38100</xdr:colOff>
      <xdr:row>61</xdr:row>
      <xdr:rowOff>103174</xdr:rowOff>
    </xdr:to>
    <xdr:sp macro="" textlink="">
      <xdr:nvSpPr>
        <xdr:cNvPr id="235" name="フローチャート: 判断 234"/>
        <xdr:cNvSpPr/>
      </xdr:nvSpPr>
      <xdr:spPr>
        <a:xfrm>
          <a:off x="8699500" y="1046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17206</xdr:rowOff>
    </xdr:from>
    <xdr:to>
      <xdr:col>41</xdr:col>
      <xdr:colOff>101600</xdr:colOff>
      <xdr:row>61</xdr:row>
      <xdr:rowOff>118806</xdr:rowOff>
    </xdr:to>
    <xdr:sp macro="" textlink="">
      <xdr:nvSpPr>
        <xdr:cNvPr id="236" name="フローチャート: 判断 235"/>
        <xdr:cNvSpPr/>
      </xdr:nvSpPr>
      <xdr:spPr>
        <a:xfrm>
          <a:off x="7810500" y="1047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36333</xdr:rowOff>
    </xdr:from>
    <xdr:to>
      <xdr:col>36</xdr:col>
      <xdr:colOff>165100</xdr:colOff>
      <xdr:row>61</xdr:row>
      <xdr:rowOff>137933</xdr:rowOff>
    </xdr:to>
    <xdr:sp macro="" textlink="">
      <xdr:nvSpPr>
        <xdr:cNvPr id="237" name="フローチャート: 判断 236"/>
        <xdr:cNvSpPr/>
      </xdr:nvSpPr>
      <xdr:spPr>
        <a:xfrm>
          <a:off x="6921500" y="10494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8" name="テキスト ボックス 237"/>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9" name="テキスト ボックス 238"/>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0" name="テキスト ボックス 239"/>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1" name="テキスト ボックス 240"/>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2" name="テキスト ボックス 241"/>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73679</xdr:rowOff>
    </xdr:from>
    <xdr:to>
      <xdr:col>55</xdr:col>
      <xdr:colOff>50800</xdr:colOff>
      <xdr:row>64</xdr:row>
      <xdr:rowOff>3829</xdr:rowOff>
    </xdr:to>
    <xdr:sp macro="" textlink="">
      <xdr:nvSpPr>
        <xdr:cNvPr id="243" name="楕円 242"/>
        <xdr:cNvSpPr/>
      </xdr:nvSpPr>
      <xdr:spPr>
        <a:xfrm>
          <a:off x="10426700" y="10875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160056</xdr:rowOff>
    </xdr:from>
    <xdr:ext cx="534377" cy="259045"/>
    <xdr:sp macro="" textlink="">
      <xdr:nvSpPr>
        <xdr:cNvPr id="244" name="【橋りょう・トンネル】&#10;一人当たり有形固定資産（償却資産）額該当値テキスト"/>
        <xdr:cNvSpPr txBox="1"/>
      </xdr:nvSpPr>
      <xdr:spPr>
        <a:xfrm>
          <a:off x="10515600" y="107899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74119</xdr:rowOff>
    </xdr:from>
    <xdr:to>
      <xdr:col>50</xdr:col>
      <xdr:colOff>165100</xdr:colOff>
      <xdr:row>64</xdr:row>
      <xdr:rowOff>4269</xdr:rowOff>
    </xdr:to>
    <xdr:sp macro="" textlink="">
      <xdr:nvSpPr>
        <xdr:cNvPr id="245" name="楕円 244"/>
        <xdr:cNvSpPr/>
      </xdr:nvSpPr>
      <xdr:spPr>
        <a:xfrm>
          <a:off x="9588500" y="10875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124479</xdr:rowOff>
    </xdr:from>
    <xdr:to>
      <xdr:col>55</xdr:col>
      <xdr:colOff>0</xdr:colOff>
      <xdr:row>63</xdr:row>
      <xdr:rowOff>124919</xdr:rowOff>
    </xdr:to>
    <xdr:cxnSp macro="">
      <xdr:nvCxnSpPr>
        <xdr:cNvPr id="246" name="直線コネクタ 245"/>
        <xdr:cNvCxnSpPr/>
      </xdr:nvCxnSpPr>
      <xdr:spPr>
        <a:xfrm flipV="1">
          <a:off x="9639300" y="10925829"/>
          <a:ext cx="838200" cy="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76825</xdr:rowOff>
    </xdr:from>
    <xdr:to>
      <xdr:col>46</xdr:col>
      <xdr:colOff>38100</xdr:colOff>
      <xdr:row>64</xdr:row>
      <xdr:rowOff>6975</xdr:rowOff>
    </xdr:to>
    <xdr:sp macro="" textlink="">
      <xdr:nvSpPr>
        <xdr:cNvPr id="247" name="楕円 246"/>
        <xdr:cNvSpPr/>
      </xdr:nvSpPr>
      <xdr:spPr>
        <a:xfrm>
          <a:off x="8699500" y="10878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124919</xdr:rowOff>
    </xdr:from>
    <xdr:to>
      <xdr:col>50</xdr:col>
      <xdr:colOff>114300</xdr:colOff>
      <xdr:row>63</xdr:row>
      <xdr:rowOff>127625</xdr:rowOff>
    </xdr:to>
    <xdr:cxnSp macro="">
      <xdr:nvCxnSpPr>
        <xdr:cNvPr id="248" name="直線コネクタ 247"/>
        <xdr:cNvCxnSpPr/>
      </xdr:nvCxnSpPr>
      <xdr:spPr>
        <a:xfrm flipV="1">
          <a:off x="8750300" y="10926269"/>
          <a:ext cx="889000" cy="2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78439</xdr:rowOff>
    </xdr:from>
    <xdr:to>
      <xdr:col>41</xdr:col>
      <xdr:colOff>101600</xdr:colOff>
      <xdr:row>64</xdr:row>
      <xdr:rowOff>8589</xdr:rowOff>
    </xdr:to>
    <xdr:sp macro="" textlink="">
      <xdr:nvSpPr>
        <xdr:cNvPr id="249" name="楕円 248"/>
        <xdr:cNvSpPr/>
      </xdr:nvSpPr>
      <xdr:spPr>
        <a:xfrm>
          <a:off x="7810500" y="10879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127625</xdr:rowOff>
    </xdr:from>
    <xdr:to>
      <xdr:col>45</xdr:col>
      <xdr:colOff>177800</xdr:colOff>
      <xdr:row>63</xdr:row>
      <xdr:rowOff>129239</xdr:rowOff>
    </xdr:to>
    <xdr:cxnSp macro="">
      <xdr:nvCxnSpPr>
        <xdr:cNvPr id="250" name="直線コネクタ 249"/>
        <xdr:cNvCxnSpPr/>
      </xdr:nvCxnSpPr>
      <xdr:spPr>
        <a:xfrm flipV="1">
          <a:off x="7861300" y="10928975"/>
          <a:ext cx="889000" cy="1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78715</xdr:rowOff>
    </xdr:from>
    <xdr:to>
      <xdr:col>36</xdr:col>
      <xdr:colOff>165100</xdr:colOff>
      <xdr:row>64</xdr:row>
      <xdr:rowOff>8865</xdr:rowOff>
    </xdr:to>
    <xdr:sp macro="" textlink="">
      <xdr:nvSpPr>
        <xdr:cNvPr id="251" name="楕円 250"/>
        <xdr:cNvSpPr/>
      </xdr:nvSpPr>
      <xdr:spPr>
        <a:xfrm>
          <a:off x="6921500" y="1088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129239</xdr:rowOff>
    </xdr:from>
    <xdr:to>
      <xdr:col>41</xdr:col>
      <xdr:colOff>50800</xdr:colOff>
      <xdr:row>63</xdr:row>
      <xdr:rowOff>129515</xdr:rowOff>
    </xdr:to>
    <xdr:cxnSp macro="">
      <xdr:nvCxnSpPr>
        <xdr:cNvPr id="252" name="直線コネクタ 251"/>
        <xdr:cNvCxnSpPr/>
      </xdr:nvCxnSpPr>
      <xdr:spPr>
        <a:xfrm flipV="1">
          <a:off x="6972300" y="10930589"/>
          <a:ext cx="889000" cy="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59</xdr:row>
      <xdr:rowOff>122159</xdr:rowOff>
    </xdr:from>
    <xdr:ext cx="599010" cy="259045"/>
    <xdr:sp macro="" textlink="">
      <xdr:nvSpPr>
        <xdr:cNvPr id="253" name="n_1aveValue【橋りょう・トンネル】&#10;一人当たり有形固定資産（償却資産）額"/>
        <xdr:cNvSpPr txBox="1"/>
      </xdr:nvSpPr>
      <xdr:spPr>
        <a:xfrm>
          <a:off x="9327095" y="1023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59</xdr:row>
      <xdr:rowOff>119701</xdr:rowOff>
    </xdr:from>
    <xdr:ext cx="599010" cy="259045"/>
    <xdr:sp macro="" textlink="">
      <xdr:nvSpPr>
        <xdr:cNvPr id="254" name="n_2aveValue【橋りょう・トンネル】&#10;一人当たり有形固定資産（償却資産）額"/>
        <xdr:cNvSpPr txBox="1"/>
      </xdr:nvSpPr>
      <xdr:spPr>
        <a:xfrm>
          <a:off x="8450795" y="10235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59</xdr:row>
      <xdr:rowOff>135333</xdr:rowOff>
    </xdr:from>
    <xdr:ext cx="599010" cy="259045"/>
    <xdr:sp macro="" textlink="">
      <xdr:nvSpPr>
        <xdr:cNvPr id="255" name="n_3aveValue【橋りょう・トンネル】&#10;一人当たり有形固定資産（償却資産）額"/>
        <xdr:cNvSpPr txBox="1"/>
      </xdr:nvSpPr>
      <xdr:spPr>
        <a:xfrm>
          <a:off x="7561795" y="102508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59</xdr:row>
      <xdr:rowOff>154460</xdr:rowOff>
    </xdr:from>
    <xdr:ext cx="599010" cy="259045"/>
    <xdr:sp macro="" textlink="">
      <xdr:nvSpPr>
        <xdr:cNvPr id="256" name="n_4aveValue【橋りょう・トンネル】&#10;一人当たり有形固定資産（償却資産）額"/>
        <xdr:cNvSpPr txBox="1"/>
      </xdr:nvSpPr>
      <xdr:spPr>
        <a:xfrm>
          <a:off x="6672795" y="102700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63</xdr:row>
      <xdr:rowOff>166846</xdr:rowOff>
    </xdr:from>
    <xdr:ext cx="534377" cy="259045"/>
    <xdr:sp macro="" textlink="">
      <xdr:nvSpPr>
        <xdr:cNvPr id="257" name="n_1mainValue【橋りょう・トンネル】&#10;一人当たり有形固定資産（償却資産）額"/>
        <xdr:cNvSpPr txBox="1"/>
      </xdr:nvSpPr>
      <xdr:spPr>
        <a:xfrm>
          <a:off x="9359411" y="10968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63</xdr:row>
      <xdr:rowOff>169552</xdr:rowOff>
    </xdr:from>
    <xdr:ext cx="534377" cy="259045"/>
    <xdr:sp macro="" textlink="">
      <xdr:nvSpPr>
        <xdr:cNvPr id="258" name="n_2mainValue【橋りょう・トンネル】&#10;一人当たり有形固定資産（償却資産）額"/>
        <xdr:cNvSpPr txBox="1"/>
      </xdr:nvSpPr>
      <xdr:spPr>
        <a:xfrm>
          <a:off x="8483111" y="109709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63</xdr:row>
      <xdr:rowOff>171166</xdr:rowOff>
    </xdr:from>
    <xdr:ext cx="534377" cy="259045"/>
    <xdr:sp macro="" textlink="">
      <xdr:nvSpPr>
        <xdr:cNvPr id="259" name="n_3mainValue【橋りょう・トンネル】&#10;一人当たり有形固定資産（償却資産）額"/>
        <xdr:cNvSpPr txBox="1"/>
      </xdr:nvSpPr>
      <xdr:spPr>
        <a:xfrm>
          <a:off x="7594111" y="10972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63</xdr:row>
      <xdr:rowOff>171442</xdr:rowOff>
    </xdr:from>
    <xdr:ext cx="534377" cy="259045"/>
    <xdr:sp macro="" textlink="">
      <xdr:nvSpPr>
        <xdr:cNvPr id="260" name="n_4mainValue【橋りょう・トンネル】&#10;一人当たり有形固定資産（償却資産）額"/>
        <xdr:cNvSpPr txBox="1"/>
      </xdr:nvSpPr>
      <xdr:spPr>
        <a:xfrm>
          <a:off x="6705111" y="10972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1" name="正方形/長方形 260"/>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2" name="正方形/長方形 261"/>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3" name="正方形/長方形 262"/>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4" name="正方形/長方形 263"/>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5" name="正方形/長方形 264"/>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6" name="正方形/長方形 265"/>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7" name="正方形/長方形 266"/>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8" name="正方形/長方形 267"/>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9" name="テキスト ボックス 268"/>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0" name="直線コネクタ 269"/>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1" name="テキスト ボックス 270"/>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168729</xdr:rowOff>
    </xdr:from>
    <xdr:to>
      <xdr:col>28</xdr:col>
      <xdr:colOff>114300</xdr:colOff>
      <xdr:row>86</xdr:row>
      <xdr:rowOff>168729</xdr:rowOff>
    </xdr:to>
    <xdr:cxnSp macro="">
      <xdr:nvCxnSpPr>
        <xdr:cNvPr id="272" name="直線コネクタ 271"/>
        <xdr:cNvCxnSpPr/>
      </xdr:nvCxnSpPr>
      <xdr:spPr>
        <a:xfrm>
          <a:off x="762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86</xdr:row>
      <xdr:rowOff>26506</xdr:rowOff>
    </xdr:from>
    <xdr:ext cx="467179" cy="259045"/>
    <xdr:sp macro="" textlink="">
      <xdr:nvSpPr>
        <xdr:cNvPr id="273" name="テキスト ボックス 272"/>
        <xdr:cNvSpPr txBox="1"/>
      </xdr:nvSpPr>
      <xdr:spPr>
        <a:xfrm>
          <a:off x="294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85</xdr:row>
      <xdr:rowOff>13607</xdr:rowOff>
    </xdr:from>
    <xdr:to>
      <xdr:col>28</xdr:col>
      <xdr:colOff>114300</xdr:colOff>
      <xdr:row>85</xdr:row>
      <xdr:rowOff>13607</xdr:rowOff>
    </xdr:to>
    <xdr:cxnSp macro="">
      <xdr:nvCxnSpPr>
        <xdr:cNvPr id="274" name="直線コネクタ 273"/>
        <xdr:cNvCxnSpPr/>
      </xdr:nvCxnSpPr>
      <xdr:spPr>
        <a:xfrm>
          <a:off x="762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84</xdr:row>
      <xdr:rowOff>42834</xdr:rowOff>
    </xdr:from>
    <xdr:ext cx="403059" cy="259045"/>
    <xdr:sp macro="" textlink="">
      <xdr:nvSpPr>
        <xdr:cNvPr id="275" name="テキスト ボックス 274"/>
        <xdr:cNvSpPr txBox="1"/>
      </xdr:nvSpPr>
      <xdr:spPr>
        <a:xfrm>
          <a:off x="358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29936</xdr:rowOff>
    </xdr:from>
    <xdr:to>
      <xdr:col>28</xdr:col>
      <xdr:colOff>114300</xdr:colOff>
      <xdr:row>83</xdr:row>
      <xdr:rowOff>29936</xdr:rowOff>
    </xdr:to>
    <xdr:cxnSp macro="">
      <xdr:nvCxnSpPr>
        <xdr:cNvPr id="276" name="直線コネクタ 275"/>
        <xdr:cNvCxnSpPr/>
      </xdr:nvCxnSpPr>
      <xdr:spPr>
        <a:xfrm>
          <a:off x="762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59163</xdr:rowOff>
    </xdr:from>
    <xdr:ext cx="403059" cy="259045"/>
    <xdr:sp macro="" textlink="">
      <xdr:nvSpPr>
        <xdr:cNvPr id="277" name="テキスト ボックス 276"/>
        <xdr:cNvSpPr txBox="1"/>
      </xdr:nvSpPr>
      <xdr:spPr>
        <a:xfrm>
          <a:off x="358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46264</xdr:rowOff>
    </xdr:from>
    <xdr:to>
      <xdr:col>28</xdr:col>
      <xdr:colOff>114300</xdr:colOff>
      <xdr:row>81</xdr:row>
      <xdr:rowOff>46264</xdr:rowOff>
    </xdr:to>
    <xdr:cxnSp macro="">
      <xdr:nvCxnSpPr>
        <xdr:cNvPr id="278" name="直線コネクタ 277"/>
        <xdr:cNvCxnSpPr/>
      </xdr:nvCxnSpPr>
      <xdr:spPr>
        <a:xfrm>
          <a:off x="762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75491</xdr:rowOff>
    </xdr:from>
    <xdr:ext cx="403059" cy="259045"/>
    <xdr:sp macro="" textlink="">
      <xdr:nvSpPr>
        <xdr:cNvPr id="279" name="テキスト ボックス 278"/>
        <xdr:cNvSpPr txBox="1"/>
      </xdr:nvSpPr>
      <xdr:spPr>
        <a:xfrm>
          <a:off x="358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62593</xdr:rowOff>
    </xdr:from>
    <xdr:to>
      <xdr:col>28</xdr:col>
      <xdr:colOff>114300</xdr:colOff>
      <xdr:row>79</xdr:row>
      <xdr:rowOff>62593</xdr:rowOff>
    </xdr:to>
    <xdr:cxnSp macro="">
      <xdr:nvCxnSpPr>
        <xdr:cNvPr id="280" name="直線コネクタ 279"/>
        <xdr:cNvCxnSpPr/>
      </xdr:nvCxnSpPr>
      <xdr:spPr>
        <a:xfrm>
          <a:off x="762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78</xdr:row>
      <xdr:rowOff>91820</xdr:rowOff>
    </xdr:from>
    <xdr:ext cx="403059" cy="259045"/>
    <xdr:sp macro="" textlink="">
      <xdr:nvSpPr>
        <xdr:cNvPr id="281" name="テキスト ボックス 280"/>
        <xdr:cNvSpPr txBox="1"/>
      </xdr:nvSpPr>
      <xdr:spPr>
        <a:xfrm>
          <a:off x="358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78921</xdr:rowOff>
    </xdr:from>
    <xdr:to>
      <xdr:col>28</xdr:col>
      <xdr:colOff>114300</xdr:colOff>
      <xdr:row>77</xdr:row>
      <xdr:rowOff>78921</xdr:rowOff>
    </xdr:to>
    <xdr:cxnSp macro="">
      <xdr:nvCxnSpPr>
        <xdr:cNvPr id="282" name="直線コネクタ 281"/>
        <xdr:cNvCxnSpPr/>
      </xdr:nvCxnSpPr>
      <xdr:spPr>
        <a:xfrm>
          <a:off x="762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108148</xdr:rowOff>
    </xdr:from>
    <xdr:ext cx="338939" cy="259045"/>
    <xdr:sp macro="" textlink="">
      <xdr:nvSpPr>
        <xdr:cNvPr id="283" name="テキスト ボックス 282"/>
        <xdr:cNvSpPr txBox="1"/>
      </xdr:nvSpPr>
      <xdr:spPr>
        <a:xfrm>
          <a:off x="423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5"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109945</xdr:rowOff>
    </xdr:from>
    <xdr:to>
      <xdr:col>24</xdr:col>
      <xdr:colOff>62865</xdr:colOff>
      <xdr:row>86</xdr:row>
      <xdr:rowOff>168729</xdr:rowOff>
    </xdr:to>
    <xdr:cxnSp macro="">
      <xdr:nvCxnSpPr>
        <xdr:cNvPr id="286" name="直線コネクタ 285"/>
        <xdr:cNvCxnSpPr/>
      </xdr:nvCxnSpPr>
      <xdr:spPr>
        <a:xfrm flipV="1">
          <a:off x="4634865" y="13311595"/>
          <a:ext cx="0" cy="16018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87</xdr:row>
      <xdr:rowOff>1106</xdr:rowOff>
    </xdr:from>
    <xdr:ext cx="469744" cy="259045"/>
    <xdr:sp macro="" textlink="">
      <xdr:nvSpPr>
        <xdr:cNvPr id="287" name="【公営住宅】&#10;有形固定資産減価償却率最小値テキスト"/>
        <xdr:cNvSpPr txBox="1"/>
      </xdr:nvSpPr>
      <xdr:spPr>
        <a:xfrm>
          <a:off x="4673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168729</xdr:rowOff>
    </xdr:from>
    <xdr:to>
      <xdr:col>24</xdr:col>
      <xdr:colOff>152400</xdr:colOff>
      <xdr:row>86</xdr:row>
      <xdr:rowOff>168729</xdr:rowOff>
    </xdr:to>
    <xdr:cxnSp macro="">
      <xdr:nvCxnSpPr>
        <xdr:cNvPr id="288" name="直線コネクタ 287"/>
        <xdr:cNvCxnSpPr/>
      </xdr:nvCxnSpPr>
      <xdr:spPr>
        <a:xfrm>
          <a:off x="4546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56622</xdr:rowOff>
    </xdr:from>
    <xdr:ext cx="340478" cy="259045"/>
    <xdr:sp macro="" textlink="">
      <xdr:nvSpPr>
        <xdr:cNvPr id="289" name="【公営住宅】&#10;有形固定資産減価償却率最大値テキスト"/>
        <xdr:cNvSpPr txBox="1"/>
      </xdr:nvSpPr>
      <xdr:spPr>
        <a:xfrm>
          <a:off x="4673600" y="1308682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109945</xdr:rowOff>
    </xdr:from>
    <xdr:to>
      <xdr:col>24</xdr:col>
      <xdr:colOff>152400</xdr:colOff>
      <xdr:row>77</xdr:row>
      <xdr:rowOff>109945</xdr:rowOff>
    </xdr:to>
    <xdr:cxnSp macro="">
      <xdr:nvCxnSpPr>
        <xdr:cNvPr id="290" name="直線コネクタ 289"/>
        <xdr:cNvCxnSpPr/>
      </xdr:nvCxnSpPr>
      <xdr:spPr>
        <a:xfrm>
          <a:off x="4546600" y="133115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83</xdr:row>
      <xdr:rowOff>117583</xdr:rowOff>
    </xdr:from>
    <xdr:ext cx="405111" cy="259045"/>
    <xdr:sp macro="" textlink="">
      <xdr:nvSpPr>
        <xdr:cNvPr id="291" name="【公営住宅】&#10;有形固定資産減価償却率平均値テキスト"/>
        <xdr:cNvSpPr txBox="1"/>
      </xdr:nvSpPr>
      <xdr:spPr>
        <a:xfrm>
          <a:off x="4673600" y="1434793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139156</xdr:rowOff>
    </xdr:from>
    <xdr:to>
      <xdr:col>24</xdr:col>
      <xdr:colOff>114300</xdr:colOff>
      <xdr:row>84</xdr:row>
      <xdr:rowOff>69306</xdr:rowOff>
    </xdr:to>
    <xdr:sp macro="" textlink="">
      <xdr:nvSpPr>
        <xdr:cNvPr id="292" name="フローチャート: 判断 291"/>
        <xdr:cNvSpPr/>
      </xdr:nvSpPr>
      <xdr:spPr>
        <a:xfrm>
          <a:off x="4584700" y="14369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83</xdr:row>
      <xdr:rowOff>121194</xdr:rowOff>
    </xdr:from>
    <xdr:to>
      <xdr:col>20</xdr:col>
      <xdr:colOff>38100</xdr:colOff>
      <xdr:row>84</xdr:row>
      <xdr:rowOff>51344</xdr:rowOff>
    </xdr:to>
    <xdr:sp macro="" textlink="">
      <xdr:nvSpPr>
        <xdr:cNvPr id="293" name="フローチャート: 判断 292"/>
        <xdr:cNvSpPr/>
      </xdr:nvSpPr>
      <xdr:spPr>
        <a:xfrm>
          <a:off x="3746500" y="14351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83</xdr:row>
      <xdr:rowOff>82006</xdr:rowOff>
    </xdr:from>
    <xdr:to>
      <xdr:col>15</xdr:col>
      <xdr:colOff>101600</xdr:colOff>
      <xdr:row>84</xdr:row>
      <xdr:rowOff>12156</xdr:rowOff>
    </xdr:to>
    <xdr:sp macro="" textlink="">
      <xdr:nvSpPr>
        <xdr:cNvPr id="294" name="フローチャート: 判断 293"/>
        <xdr:cNvSpPr/>
      </xdr:nvSpPr>
      <xdr:spPr>
        <a:xfrm>
          <a:off x="2857500" y="1431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83</xdr:row>
      <xdr:rowOff>49349</xdr:rowOff>
    </xdr:from>
    <xdr:to>
      <xdr:col>10</xdr:col>
      <xdr:colOff>165100</xdr:colOff>
      <xdr:row>83</xdr:row>
      <xdr:rowOff>150949</xdr:rowOff>
    </xdr:to>
    <xdr:sp macro="" textlink="">
      <xdr:nvSpPr>
        <xdr:cNvPr id="295" name="フローチャート: 判断 294"/>
        <xdr:cNvSpPr/>
      </xdr:nvSpPr>
      <xdr:spPr>
        <a:xfrm>
          <a:off x="1968500" y="1427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83</xdr:row>
      <xdr:rowOff>42818</xdr:rowOff>
    </xdr:from>
    <xdr:to>
      <xdr:col>6</xdr:col>
      <xdr:colOff>38100</xdr:colOff>
      <xdr:row>83</xdr:row>
      <xdr:rowOff>144418</xdr:rowOff>
    </xdr:to>
    <xdr:sp macro="" textlink="">
      <xdr:nvSpPr>
        <xdr:cNvPr id="296" name="フローチャート: 判断 295"/>
        <xdr:cNvSpPr/>
      </xdr:nvSpPr>
      <xdr:spPr>
        <a:xfrm>
          <a:off x="1079500" y="1427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7" name="テキスト ボックス 296"/>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8" name="テキスト ボックス 297"/>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9" name="テキスト ボックス 298"/>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0" name="テキスト ボックス 299"/>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1" name="テキスト ボックス 300"/>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59145</xdr:rowOff>
    </xdr:from>
    <xdr:to>
      <xdr:col>24</xdr:col>
      <xdr:colOff>114300</xdr:colOff>
      <xdr:row>82</xdr:row>
      <xdr:rowOff>160745</xdr:rowOff>
    </xdr:to>
    <xdr:sp macro="" textlink="">
      <xdr:nvSpPr>
        <xdr:cNvPr id="302" name="楕円 301"/>
        <xdr:cNvSpPr/>
      </xdr:nvSpPr>
      <xdr:spPr>
        <a:xfrm>
          <a:off x="4584700" y="1411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82022</xdr:rowOff>
    </xdr:from>
    <xdr:ext cx="405111" cy="259045"/>
    <xdr:sp macro="" textlink="">
      <xdr:nvSpPr>
        <xdr:cNvPr id="303" name="【公営住宅】&#10;有形固定資産減価償却率該当値テキスト"/>
        <xdr:cNvSpPr txBox="1"/>
      </xdr:nvSpPr>
      <xdr:spPr>
        <a:xfrm>
          <a:off x="4673600" y="13969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55880</xdr:rowOff>
    </xdr:from>
    <xdr:to>
      <xdr:col>20</xdr:col>
      <xdr:colOff>38100</xdr:colOff>
      <xdr:row>82</xdr:row>
      <xdr:rowOff>157480</xdr:rowOff>
    </xdr:to>
    <xdr:sp macro="" textlink="">
      <xdr:nvSpPr>
        <xdr:cNvPr id="304" name="楕円 303"/>
        <xdr:cNvSpPr/>
      </xdr:nvSpPr>
      <xdr:spPr>
        <a:xfrm>
          <a:off x="3746500" y="1411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106680</xdr:rowOff>
    </xdr:from>
    <xdr:to>
      <xdr:col>24</xdr:col>
      <xdr:colOff>63500</xdr:colOff>
      <xdr:row>82</xdr:row>
      <xdr:rowOff>109945</xdr:rowOff>
    </xdr:to>
    <xdr:cxnSp macro="">
      <xdr:nvCxnSpPr>
        <xdr:cNvPr id="305" name="直線コネクタ 304"/>
        <xdr:cNvCxnSpPr/>
      </xdr:nvCxnSpPr>
      <xdr:spPr>
        <a:xfrm>
          <a:off x="3797300" y="14165580"/>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21589</xdr:rowOff>
    </xdr:from>
    <xdr:to>
      <xdr:col>15</xdr:col>
      <xdr:colOff>101600</xdr:colOff>
      <xdr:row>82</xdr:row>
      <xdr:rowOff>123189</xdr:rowOff>
    </xdr:to>
    <xdr:sp macro="" textlink="">
      <xdr:nvSpPr>
        <xdr:cNvPr id="306" name="楕円 305"/>
        <xdr:cNvSpPr/>
      </xdr:nvSpPr>
      <xdr:spPr>
        <a:xfrm>
          <a:off x="2857500" y="1408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72389</xdr:rowOff>
    </xdr:from>
    <xdr:to>
      <xdr:col>19</xdr:col>
      <xdr:colOff>177800</xdr:colOff>
      <xdr:row>82</xdr:row>
      <xdr:rowOff>106680</xdr:rowOff>
    </xdr:to>
    <xdr:cxnSp macro="">
      <xdr:nvCxnSpPr>
        <xdr:cNvPr id="307" name="直線コネクタ 306"/>
        <xdr:cNvCxnSpPr/>
      </xdr:nvCxnSpPr>
      <xdr:spPr>
        <a:xfrm>
          <a:off x="2908300" y="14131289"/>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158750</xdr:rowOff>
    </xdr:from>
    <xdr:to>
      <xdr:col>10</xdr:col>
      <xdr:colOff>165100</xdr:colOff>
      <xdr:row>82</xdr:row>
      <xdr:rowOff>88900</xdr:rowOff>
    </xdr:to>
    <xdr:sp macro="" textlink="">
      <xdr:nvSpPr>
        <xdr:cNvPr id="308" name="楕円 307"/>
        <xdr:cNvSpPr/>
      </xdr:nvSpPr>
      <xdr:spPr>
        <a:xfrm>
          <a:off x="1968500" y="1404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38100</xdr:rowOff>
    </xdr:from>
    <xdr:to>
      <xdr:col>15</xdr:col>
      <xdr:colOff>50800</xdr:colOff>
      <xdr:row>82</xdr:row>
      <xdr:rowOff>72389</xdr:rowOff>
    </xdr:to>
    <xdr:cxnSp macro="">
      <xdr:nvCxnSpPr>
        <xdr:cNvPr id="309" name="直線コネクタ 308"/>
        <xdr:cNvCxnSpPr/>
      </xdr:nvCxnSpPr>
      <xdr:spPr>
        <a:xfrm>
          <a:off x="2019300" y="140970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124461</xdr:rowOff>
    </xdr:from>
    <xdr:to>
      <xdr:col>6</xdr:col>
      <xdr:colOff>38100</xdr:colOff>
      <xdr:row>82</xdr:row>
      <xdr:rowOff>54611</xdr:rowOff>
    </xdr:to>
    <xdr:sp macro="" textlink="">
      <xdr:nvSpPr>
        <xdr:cNvPr id="310" name="楕円 309"/>
        <xdr:cNvSpPr/>
      </xdr:nvSpPr>
      <xdr:spPr>
        <a:xfrm>
          <a:off x="1079500" y="1401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3811</xdr:rowOff>
    </xdr:from>
    <xdr:to>
      <xdr:col>10</xdr:col>
      <xdr:colOff>114300</xdr:colOff>
      <xdr:row>82</xdr:row>
      <xdr:rowOff>38100</xdr:rowOff>
    </xdr:to>
    <xdr:cxnSp macro="">
      <xdr:nvCxnSpPr>
        <xdr:cNvPr id="311" name="直線コネクタ 310"/>
        <xdr:cNvCxnSpPr/>
      </xdr:nvCxnSpPr>
      <xdr:spPr>
        <a:xfrm>
          <a:off x="1130300" y="140627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84</xdr:row>
      <xdr:rowOff>42471</xdr:rowOff>
    </xdr:from>
    <xdr:ext cx="405111" cy="259045"/>
    <xdr:sp macro="" textlink="">
      <xdr:nvSpPr>
        <xdr:cNvPr id="312" name="n_1aveValue【公営住宅】&#10;有形固定資産減価償却率"/>
        <xdr:cNvSpPr txBox="1"/>
      </xdr:nvSpPr>
      <xdr:spPr>
        <a:xfrm>
          <a:off x="3582044" y="144442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3283</xdr:rowOff>
    </xdr:from>
    <xdr:ext cx="405111" cy="259045"/>
    <xdr:sp macro="" textlink="">
      <xdr:nvSpPr>
        <xdr:cNvPr id="313" name="n_2aveValue【公営住宅】&#10;有形固定資産減価償却率"/>
        <xdr:cNvSpPr txBox="1"/>
      </xdr:nvSpPr>
      <xdr:spPr>
        <a:xfrm>
          <a:off x="2705744" y="14405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142076</xdr:rowOff>
    </xdr:from>
    <xdr:ext cx="405111" cy="259045"/>
    <xdr:sp macro="" textlink="">
      <xdr:nvSpPr>
        <xdr:cNvPr id="314" name="n_3aveValue【公営住宅】&#10;有形固定資産減価償却率"/>
        <xdr:cNvSpPr txBox="1"/>
      </xdr:nvSpPr>
      <xdr:spPr>
        <a:xfrm>
          <a:off x="1816744" y="143724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135545</xdr:rowOff>
    </xdr:from>
    <xdr:ext cx="405111" cy="259045"/>
    <xdr:sp macro="" textlink="">
      <xdr:nvSpPr>
        <xdr:cNvPr id="315" name="n_4aveValue【公営住宅】&#10;有形固定資産減価償却率"/>
        <xdr:cNvSpPr txBox="1"/>
      </xdr:nvSpPr>
      <xdr:spPr>
        <a:xfrm>
          <a:off x="927744" y="143658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2557</xdr:rowOff>
    </xdr:from>
    <xdr:ext cx="405111" cy="259045"/>
    <xdr:sp macro="" textlink="">
      <xdr:nvSpPr>
        <xdr:cNvPr id="316" name="n_1mainValue【公営住宅】&#10;有形固定資産減価償却率"/>
        <xdr:cNvSpPr txBox="1"/>
      </xdr:nvSpPr>
      <xdr:spPr>
        <a:xfrm>
          <a:off x="3582044" y="1389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139716</xdr:rowOff>
    </xdr:from>
    <xdr:ext cx="405111" cy="259045"/>
    <xdr:sp macro="" textlink="">
      <xdr:nvSpPr>
        <xdr:cNvPr id="317" name="n_2mainValue【公営住宅】&#10;有形固定資産減価償却率"/>
        <xdr:cNvSpPr txBox="1"/>
      </xdr:nvSpPr>
      <xdr:spPr>
        <a:xfrm>
          <a:off x="2705744" y="1385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105427</xdr:rowOff>
    </xdr:from>
    <xdr:ext cx="405111" cy="259045"/>
    <xdr:sp macro="" textlink="">
      <xdr:nvSpPr>
        <xdr:cNvPr id="318" name="n_3mainValue【公営住宅】&#10;有形固定資産減価償却率"/>
        <xdr:cNvSpPr txBox="1"/>
      </xdr:nvSpPr>
      <xdr:spPr>
        <a:xfrm>
          <a:off x="1816744" y="1382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71138</xdr:rowOff>
    </xdr:from>
    <xdr:ext cx="405111" cy="259045"/>
    <xdr:sp macro="" textlink="">
      <xdr:nvSpPr>
        <xdr:cNvPr id="319" name="n_4mainValue【公営住宅】&#10;有形固定資産減価償却率"/>
        <xdr:cNvSpPr txBox="1"/>
      </xdr:nvSpPr>
      <xdr:spPr>
        <a:xfrm>
          <a:off x="927744" y="137871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0" name="正方形/長方形 319"/>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1" name="正方形/長方形 320"/>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2" name="正方形/長方形 321"/>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3" name="正方形/長方形 322"/>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4" name="正方形/長方形 323"/>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5" name="正方形/長方形 324"/>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6" name="正方形/長方形 325"/>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7" name="正方形/長方形 326"/>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8" name="テキスト ボックス 327"/>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9" name="直線コネクタ 328"/>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0" name="直線コネクタ 329"/>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1" name="テキスト ボックス 330"/>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2" name="直線コネクタ 331"/>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3" name="テキスト ボックス 332"/>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4" name="直線コネクタ 333"/>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5" name="テキスト ボックス 334"/>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6" name="直線コネクタ 335"/>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7" name="テキスト ボックス 336"/>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39015</xdr:rowOff>
    </xdr:from>
    <xdr:to>
      <xdr:col>54</xdr:col>
      <xdr:colOff>189865</xdr:colOff>
      <xdr:row>86</xdr:row>
      <xdr:rowOff>34900</xdr:rowOff>
    </xdr:to>
    <xdr:cxnSp macro="">
      <xdr:nvCxnSpPr>
        <xdr:cNvPr id="341" name="直線コネクタ 340"/>
        <xdr:cNvCxnSpPr/>
      </xdr:nvCxnSpPr>
      <xdr:spPr>
        <a:xfrm flipV="1">
          <a:off x="10476865" y="13412115"/>
          <a:ext cx="0" cy="1367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38727</xdr:rowOff>
    </xdr:from>
    <xdr:ext cx="469744" cy="259045"/>
    <xdr:sp macro="" textlink="">
      <xdr:nvSpPr>
        <xdr:cNvPr id="342" name="【公営住宅】&#10;一人当たり面積最小値テキスト"/>
        <xdr:cNvSpPr txBox="1"/>
      </xdr:nvSpPr>
      <xdr:spPr>
        <a:xfrm>
          <a:off x="10515600" y="14783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34900</xdr:rowOff>
    </xdr:from>
    <xdr:to>
      <xdr:col>55</xdr:col>
      <xdr:colOff>88900</xdr:colOff>
      <xdr:row>86</xdr:row>
      <xdr:rowOff>34900</xdr:rowOff>
    </xdr:to>
    <xdr:cxnSp macro="">
      <xdr:nvCxnSpPr>
        <xdr:cNvPr id="343" name="直線コネクタ 342"/>
        <xdr:cNvCxnSpPr/>
      </xdr:nvCxnSpPr>
      <xdr:spPr>
        <a:xfrm>
          <a:off x="10388600" y="14779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157142</xdr:rowOff>
    </xdr:from>
    <xdr:ext cx="469744" cy="259045"/>
    <xdr:sp macro="" textlink="">
      <xdr:nvSpPr>
        <xdr:cNvPr id="344" name="【公営住宅】&#10;一人当たり面積最大値テキスト"/>
        <xdr:cNvSpPr txBox="1"/>
      </xdr:nvSpPr>
      <xdr:spPr>
        <a:xfrm>
          <a:off x="10515600" y="13187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39015</xdr:rowOff>
    </xdr:from>
    <xdr:to>
      <xdr:col>55</xdr:col>
      <xdr:colOff>88900</xdr:colOff>
      <xdr:row>78</xdr:row>
      <xdr:rowOff>39015</xdr:rowOff>
    </xdr:to>
    <xdr:cxnSp macro="">
      <xdr:nvCxnSpPr>
        <xdr:cNvPr id="345" name="直線コネクタ 344"/>
        <xdr:cNvCxnSpPr/>
      </xdr:nvCxnSpPr>
      <xdr:spPr>
        <a:xfrm>
          <a:off x="10388600" y="13412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117161</xdr:rowOff>
    </xdr:from>
    <xdr:ext cx="469744" cy="259045"/>
    <xdr:sp macro="" textlink="">
      <xdr:nvSpPr>
        <xdr:cNvPr id="346" name="【公営住宅】&#10;一人当たり面積平均値テキスト"/>
        <xdr:cNvSpPr txBox="1"/>
      </xdr:nvSpPr>
      <xdr:spPr>
        <a:xfrm>
          <a:off x="10515600" y="143475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94284</xdr:rowOff>
    </xdr:from>
    <xdr:to>
      <xdr:col>55</xdr:col>
      <xdr:colOff>50800</xdr:colOff>
      <xdr:row>85</xdr:row>
      <xdr:rowOff>24434</xdr:rowOff>
    </xdr:to>
    <xdr:sp macro="" textlink="">
      <xdr:nvSpPr>
        <xdr:cNvPr id="347" name="フローチャート: 判断 346"/>
        <xdr:cNvSpPr/>
      </xdr:nvSpPr>
      <xdr:spPr>
        <a:xfrm>
          <a:off x="10426700" y="1449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86970</xdr:rowOff>
    </xdr:from>
    <xdr:to>
      <xdr:col>50</xdr:col>
      <xdr:colOff>165100</xdr:colOff>
      <xdr:row>85</xdr:row>
      <xdr:rowOff>17120</xdr:rowOff>
    </xdr:to>
    <xdr:sp macro="" textlink="">
      <xdr:nvSpPr>
        <xdr:cNvPr id="348" name="フローチャート: 判断 347"/>
        <xdr:cNvSpPr/>
      </xdr:nvSpPr>
      <xdr:spPr>
        <a:xfrm>
          <a:off x="9588500" y="14488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86513</xdr:rowOff>
    </xdr:from>
    <xdr:to>
      <xdr:col>46</xdr:col>
      <xdr:colOff>38100</xdr:colOff>
      <xdr:row>85</xdr:row>
      <xdr:rowOff>16663</xdr:rowOff>
    </xdr:to>
    <xdr:sp macro="" textlink="">
      <xdr:nvSpPr>
        <xdr:cNvPr id="349" name="フローチャート: 判断 348"/>
        <xdr:cNvSpPr/>
      </xdr:nvSpPr>
      <xdr:spPr>
        <a:xfrm>
          <a:off x="8699500" y="14488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86055</xdr:rowOff>
    </xdr:from>
    <xdr:to>
      <xdr:col>41</xdr:col>
      <xdr:colOff>101600</xdr:colOff>
      <xdr:row>85</xdr:row>
      <xdr:rowOff>16205</xdr:rowOff>
    </xdr:to>
    <xdr:sp macro="" textlink="">
      <xdr:nvSpPr>
        <xdr:cNvPr id="350" name="フローチャート: 判断 349"/>
        <xdr:cNvSpPr/>
      </xdr:nvSpPr>
      <xdr:spPr>
        <a:xfrm>
          <a:off x="7810500" y="14487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92914</xdr:rowOff>
    </xdr:from>
    <xdr:to>
      <xdr:col>36</xdr:col>
      <xdr:colOff>165100</xdr:colOff>
      <xdr:row>85</xdr:row>
      <xdr:rowOff>23064</xdr:rowOff>
    </xdr:to>
    <xdr:sp macro="" textlink="">
      <xdr:nvSpPr>
        <xdr:cNvPr id="351" name="フローチャート: 判断 350"/>
        <xdr:cNvSpPr/>
      </xdr:nvSpPr>
      <xdr:spPr>
        <a:xfrm>
          <a:off x="6921500" y="14494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122174</xdr:rowOff>
    </xdr:from>
    <xdr:to>
      <xdr:col>55</xdr:col>
      <xdr:colOff>50800</xdr:colOff>
      <xdr:row>85</xdr:row>
      <xdr:rowOff>52324</xdr:rowOff>
    </xdr:to>
    <xdr:sp macro="" textlink="">
      <xdr:nvSpPr>
        <xdr:cNvPr id="357" name="楕円 356"/>
        <xdr:cNvSpPr/>
      </xdr:nvSpPr>
      <xdr:spPr>
        <a:xfrm>
          <a:off x="10426700" y="1452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100601</xdr:rowOff>
    </xdr:from>
    <xdr:ext cx="469744" cy="259045"/>
    <xdr:sp macro="" textlink="">
      <xdr:nvSpPr>
        <xdr:cNvPr id="358" name="【公営住宅】&#10;一人当たり面積該当値テキスト"/>
        <xdr:cNvSpPr txBox="1"/>
      </xdr:nvSpPr>
      <xdr:spPr>
        <a:xfrm>
          <a:off x="10515600" y="1450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121259</xdr:rowOff>
    </xdr:from>
    <xdr:to>
      <xdr:col>50</xdr:col>
      <xdr:colOff>165100</xdr:colOff>
      <xdr:row>85</xdr:row>
      <xdr:rowOff>51409</xdr:rowOff>
    </xdr:to>
    <xdr:sp macro="" textlink="">
      <xdr:nvSpPr>
        <xdr:cNvPr id="359" name="楕円 358"/>
        <xdr:cNvSpPr/>
      </xdr:nvSpPr>
      <xdr:spPr>
        <a:xfrm>
          <a:off x="9588500" y="145230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609</xdr:rowOff>
    </xdr:from>
    <xdr:to>
      <xdr:col>55</xdr:col>
      <xdr:colOff>0</xdr:colOff>
      <xdr:row>85</xdr:row>
      <xdr:rowOff>1524</xdr:rowOff>
    </xdr:to>
    <xdr:cxnSp macro="">
      <xdr:nvCxnSpPr>
        <xdr:cNvPr id="360" name="直線コネクタ 359"/>
        <xdr:cNvCxnSpPr/>
      </xdr:nvCxnSpPr>
      <xdr:spPr>
        <a:xfrm>
          <a:off x="9639300" y="14573859"/>
          <a:ext cx="8382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118517</xdr:rowOff>
    </xdr:from>
    <xdr:to>
      <xdr:col>46</xdr:col>
      <xdr:colOff>38100</xdr:colOff>
      <xdr:row>85</xdr:row>
      <xdr:rowOff>48667</xdr:rowOff>
    </xdr:to>
    <xdr:sp macro="" textlink="">
      <xdr:nvSpPr>
        <xdr:cNvPr id="361" name="楕円 360"/>
        <xdr:cNvSpPr/>
      </xdr:nvSpPr>
      <xdr:spPr>
        <a:xfrm>
          <a:off x="8699500" y="1452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169317</xdr:rowOff>
    </xdr:from>
    <xdr:to>
      <xdr:col>50</xdr:col>
      <xdr:colOff>114300</xdr:colOff>
      <xdr:row>85</xdr:row>
      <xdr:rowOff>609</xdr:rowOff>
    </xdr:to>
    <xdr:cxnSp macro="">
      <xdr:nvCxnSpPr>
        <xdr:cNvPr id="362" name="直線コネクタ 361"/>
        <xdr:cNvCxnSpPr/>
      </xdr:nvCxnSpPr>
      <xdr:spPr>
        <a:xfrm>
          <a:off x="8750300" y="14571117"/>
          <a:ext cx="889000" cy="2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117602</xdr:rowOff>
    </xdr:from>
    <xdr:to>
      <xdr:col>41</xdr:col>
      <xdr:colOff>101600</xdr:colOff>
      <xdr:row>85</xdr:row>
      <xdr:rowOff>47752</xdr:rowOff>
    </xdr:to>
    <xdr:sp macro="" textlink="">
      <xdr:nvSpPr>
        <xdr:cNvPr id="363" name="楕円 362"/>
        <xdr:cNvSpPr/>
      </xdr:nvSpPr>
      <xdr:spPr>
        <a:xfrm>
          <a:off x="7810500" y="14519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168402</xdr:rowOff>
    </xdr:from>
    <xdr:to>
      <xdr:col>45</xdr:col>
      <xdr:colOff>177800</xdr:colOff>
      <xdr:row>84</xdr:row>
      <xdr:rowOff>169317</xdr:rowOff>
    </xdr:to>
    <xdr:cxnSp macro="">
      <xdr:nvCxnSpPr>
        <xdr:cNvPr id="364" name="直線コネクタ 363"/>
        <xdr:cNvCxnSpPr/>
      </xdr:nvCxnSpPr>
      <xdr:spPr>
        <a:xfrm>
          <a:off x="7861300" y="14570202"/>
          <a:ext cx="889000" cy="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115773</xdr:rowOff>
    </xdr:from>
    <xdr:to>
      <xdr:col>36</xdr:col>
      <xdr:colOff>165100</xdr:colOff>
      <xdr:row>85</xdr:row>
      <xdr:rowOff>45923</xdr:rowOff>
    </xdr:to>
    <xdr:sp macro="" textlink="">
      <xdr:nvSpPr>
        <xdr:cNvPr id="365" name="楕円 364"/>
        <xdr:cNvSpPr/>
      </xdr:nvSpPr>
      <xdr:spPr>
        <a:xfrm>
          <a:off x="6921500" y="14517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166573</xdr:rowOff>
    </xdr:from>
    <xdr:to>
      <xdr:col>41</xdr:col>
      <xdr:colOff>50800</xdr:colOff>
      <xdr:row>84</xdr:row>
      <xdr:rowOff>168402</xdr:rowOff>
    </xdr:to>
    <xdr:cxnSp macro="">
      <xdr:nvCxnSpPr>
        <xdr:cNvPr id="366" name="直線コネクタ 365"/>
        <xdr:cNvCxnSpPr/>
      </xdr:nvCxnSpPr>
      <xdr:spPr>
        <a:xfrm>
          <a:off x="6972300" y="14568373"/>
          <a:ext cx="889000" cy="1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33647</xdr:rowOff>
    </xdr:from>
    <xdr:ext cx="469744" cy="259045"/>
    <xdr:sp macro="" textlink="">
      <xdr:nvSpPr>
        <xdr:cNvPr id="367" name="n_1aveValue【公営住宅】&#10;一人当たり面積"/>
        <xdr:cNvSpPr txBox="1"/>
      </xdr:nvSpPr>
      <xdr:spPr>
        <a:xfrm>
          <a:off x="9391727" y="14263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33190</xdr:rowOff>
    </xdr:from>
    <xdr:ext cx="469744" cy="259045"/>
    <xdr:sp macro="" textlink="">
      <xdr:nvSpPr>
        <xdr:cNvPr id="368" name="n_2aveValue【公営住宅】&#10;一人当たり面積"/>
        <xdr:cNvSpPr txBox="1"/>
      </xdr:nvSpPr>
      <xdr:spPr>
        <a:xfrm>
          <a:off x="8515427" y="142635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32732</xdr:rowOff>
    </xdr:from>
    <xdr:ext cx="469744" cy="259045"/>
    <xdr:sp macro="" textlink="">
      <xdr:nvSpPr>
        <xdr:cNvPr id="369" name="n_3aveValue【公営住宅】&#10;一人当たり面積"/>
        <xdr:cNvSpPr txBox="1"/>
      </xdr:nvSpPr>
      <xdr:spPr>
        <a:xfrm>
          <a:off x="7626427" y="14263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39591</xdr:rowOff>
    </xdr:from>
    <xdr:ext cx="469744" cy="259045"/>
    <xdr:sp macro="" textlink="">
      <xdr:nvSpPr>
        <xdr:cNvPr id="370" name="n_4aveValue【公営住宅】&#10;一人当たり面積"/>
        <xdr:cNvSpPr txBox="1"/>
      </xdr:nvSpPr>
      <xdr:spPr>
        <a:xfrm>
          <a:off x="6737427" y="142699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42536</xdr:rowOff>
    </xdr:from>
    <xdr:ext cx="469744" cy="259045"/>
    <xdr:sp macro="" textlink="">
      <xdr:nvSpPr>
        <xdr:cNvPr id="371" name="n_1mainValue【公営住宅】&#10;一人当たり面積"/>
        <xdr:cNvSpPr txBox="1"/>
      </xdr:nvSpPr>
      <xdr:spPr>
        <a:xfrm>
          <a:off x="9391727" y="1461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39794</xdr:rowOff>
    </xdr:from>
    <xdr:ext cx="469744" cy="259045"/>
    <xdr:sp macro="" textlink="">
      <xdr:nvSpPr>
        <xdr:cNvPr id="372" name="n_2mainValue【公営住宅】&#10;一人当たり面積"/>
        <xdr:cNvSpPr txBox="1"/>
      </xdr:nvSpPr>
      <xdr:spPr>
        <a:xfrm>
          <a:off x="8515427" y="146130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38879</xdr:rowOff>
    </xdr:from>
    <xdr:ext cx="469744" cy="259045"/>
    <xdr:sp macro="" textlink="">
      <xdr:nvSpPr>
        <xdr:cNvPr id="373" name="n_3mainValue【公営住宅】&#10;一人当たり面積"/>
        <xdr:cNvSpPr txBox="1"/>
      </xdr:nvSpPr>
      <xdr:spPr>
        <a:xfrm>
          <a:off x="7626427" y="14612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37050</xdr:rowOff>
    </xdr:from>
    <xdr:ext cx="469744" cy="259045"/>
    <xdr:sp macro="" textlink="">
      <xdr:nvSpPr>
        <xdr:cNvPr id="374" name="n_4mainValue【公営住宅】&#10;一人当たり面積"/>
        <xdr:cNvSpPr txBox="1"/>
      </xdr:nvSpPr>
      <xdr:spPr>
        <a:xfrm>
          <a:off x="6737427" y="14610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140970</xdr:rowOff>
    </xdr:from>
    <xdr:to>
      <xdr:col>85</xdr:col>
      <xdr:colOff>126364</xdr:colOff>
      <xdr:row>42</xdr:row>
      <xdr:rowOff>19050</xdr:rowOff>
    </xdr:to>
    <xdr:cxnSp macro="">
      <xdr:nvCxnSpPr>
        <xdr:cNvPr id="415" name="直線コネクタ 414"/>
        <xdr:cNvCxnSpPr/>
      </xdr:nvCxnSpPr>
      <xdr:spPr>
        <a:xfrm flipV="1">
          <a:off x="16318864" y="5798820"/>
          <a:ext cx="0" cy="14211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22877</xdr:rowOff>
    </xdr:from>
    <xdr:ext cx="405111" cy="259045"/>
    <xdr:sp macro="" textlink="">
      <xdr:nvSpPr>
        <xdr:cNvPr id="416" name="【認定こども園・幼稚園・保育所】&#10;有形固定資産減価償却率最小値テキスト"/>
        <xdr:cNvSpPr txBox="1"/>
      </xdr:nvSpPr>
      <xdr:spPr>
        <a:xfrm>
          <a:off x="16357600" y="72237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19050</xdr:rowOff>
    </xdr:from>
    <xdr:to>
      <xdr:col>86</xdr:col>
      <xdr:colOff>25400</xdr:colOff>
      <xdr:row>42</xdr:row>
      <xdr:rowOff>19050</xdr:rowOff>
    </xdr:to>
    <xdr:cxnSp macro="">
      <xdr:nvCxnSpPr>
        <xdr:cNvPr id="417" name="直線コネクタ 416"/>
        <xdr:cNvCxnSpPr/>
      </xdr:nvCxnSpPr>
      <xdr:spPr>
        <a:xfrm>
          <a:off x="16230600" y="721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87647</xdr:rowOff>
    </xdr:from>
    <xdr:ext cx="405111" cy="259045"/>
    <xdr:sp macro="" textlink="">
      <xdr:nvSpPr>
        <xdr:cNvPr id="418" name="【認定こども園・幼稚園・保育所】&#10;有形固定資産減価償却率最大値テキスト"/>
        <xdr:cNvSpPr txBox="1"/>
      </xdr:nvSpPr>
      <xdr:spPr>
        <a:xfrm>
          <a:off x="16357600" y="5574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140970</xdr:rowOff>
    </xdr:from>
    <xdr:to>
      <xdr:col>86</xdr:col>
      <xdr:colOff>25400</xdr:colOff>
      <xdr:row>33</xdr:row>
      <xdr:rowOff>140970</xdr:rowOff>
    </xdr:to>
    <xdr:cxnSp macro="">
      <xdr:nvCxnSpPr>
        <xdr:cNvPr id="419" name="直線コネクタ 418"/>
        <xdr:cNvCxnSpPr/>
      </xdr:nvCxnSpPr>
      <xdr:spPr>
        <a:xfrm>
          <a:off x="16230600" y="579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6367</xdr:rowOff>
    </xdr:from>
    <xdr:ext cx="405111" cy="259045"/>
    <xdr:sp macro="" textlink="">
      <xdr:nvSpPr>
        <xdr:cNvPr id="420" name="【認定こども園・幼稚園・保育所】&#10;有形固定資産減価償却率平均値テキスト"/>
        <xdr:cNvSpPr txBox="1"/>
      </xdr:nvSpPr>
      <xdr:spPr>
        <a:xfrm>
          <a:off x="16357600" y="63500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154940</xdr:rowOff>
    </xdr:from>
    <xdr:to>
      <xdr:col>85</xdr:col>
      <xdr:colOff>177800</xdr:colOff>
      <xdr:row>38</xdr:row>
      <xdr:rowOff>85090</xdr:rowOff>
    </xdr:to>
    <xdr:sp macro="" textlink="">
      <xdr:nvSpPr>
        <xdr:cNvPr id="421" name="フローチャート: 判断 420"/>
        <xdr:cNvSpPr/>
      </xdr:nvSpPr>
      <xdr:spPr>
        <a:xfrm>
          <a:off x="16268700" y="6498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92075</xdr:rowOff>
    </xdr:from>
    <xdr:to>
      <xdr:col>81</xdr:col>
      <xdr:colOff>101600</xdr:colOff>
      <xdr:row>38</xdr:row>
      <xdr:rowOff>22225</xdr:rowOff>
    </xdr:to>
    <xdr:sp macro="" textlink="">
      <xdr:nvSpPr>
        <xdr:cNvPr id="422" name="フローチャート: 判断 421"/>
        <xdr:cNvSpPr/>
      </xdr:nvSpPr>
      <xdr:spPr>
        <a:xfrm>
          <a:off x="15430500" y="643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107315</xdr:rowOff>
    </xdr:from>
    <xdr:to>
      <xdr:col>76</xdr:col>
      <xdr:colOff>165100</xdr:colOff>
      <xdr:row>38</xdr:row>
      <xdr:rowOff>37465</xdr:rowOff>
    </xdr:to>
    <xdr:sp macro="" textlink="">
      <xdr:nvSpPr>
        <xdr:cNvPr id="423" name="フローチャート: 判断 422"/>
        <xdr:cNvSpPr/>
      </xdr:nvSpPr>
      <xdr:spPr>
        <a:xfrm>
          <a:off x="14541500" y="645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88265</xdr:rowOff>
    </xdr:from>
    <xdr:to>
      <xdr:col>72</xdr:col>
      <xdr:colOff>38100</xdr:colOff>
      <xdr:row>38</xdr:row>
      <xdr:rowOff>18415</xdr:rowOff>
    </xdr:to>
    <xdr:sp macro="" textlink="">
      <xdr:nvSpPr>
        <xdr:cNvPr id="424" name="フローチャート: 判断 423"/>
        <xdr:cNvSpPr/>
      </xdr:nvSpPr>
      <xdr:spPr>
        <a:xfrm>
          <a:off x="13652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82550</xdr:rowOff>
    </xdr:from>
    <xdr:to>
      <xdr:col>67</xdr:col>
      <xdr:colOff>101600</xdr:colOff>
      <xdr:row>38</xdr:row>
      <xdr:rowOff>12700</xdr:rowOff>
    </xdr:to>
    <xdr:sp macro="" textlink="">
      <xdr:nvSpPr>
        <xdr:cNvPr id="425" name="フローチャート: 判断 424"/>
        <xdr:cNvSpPr/>
      </xdr:nvSpPr>
      <xdr:spPr>
        <a:xfrm>
          <a:off x="12763500" y="642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113030</xdr:rowOff>
    </xdr:from>
    <xdr:to>
      <xdr:col>85</xdr:col>
      <xdr:colOff>177800</xdr:colOff>
      <xdr:row>39</xdr:row>
      <xdr:rowOff>43180</xdr:rowOff>
    </xdr:to>
    <xdr:sp macro="" textlink="">
      <xdr:nvSpPr>
        <xdr:cNvPr id="431" name="楕円 430"/>
        <xdr:cNvSpPr/>
      </xdr:nvSpPr>
      <xdr:spPr>
        <a:xfrm>
          <a:off x="162687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91457</xdr:rowOff>
    </xdr:from>
    <xdr:ext cx="405111" cy="259045"/>
    <xdr:sp macro="" textlink="">
      <xdr:nvSpPr>
        <xdr:cNvPr id="432" name="【認定こども園・幼稚園・保育所】&#10;有形固定資産減価償却率該当値テキスト"/>
        <xdr:cNvSpPr txBox="1"/>
      </xdr:nvSpPr>
      <xdr:spPr>
        <a:xfrm>
          <a:off x="16357600" y="660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76835</xdr:rowOff>
    </xdr:from>
    <xdr:to>
      <xdr:col>81</xdr:col>
      <xdr:colOff>101600</xdr:colOff>
      <xdr:row>39</xdr:row>
      <xdr:rowOff>6985</xdr:rowOff>
    </xdr:to>
    <xdr:sp macro="" textlink="">
      <xdr:nvSpPr>
        <xdr:cNvPr id="433" name="楕円 432"/>
        <xdr:cNvSpPr/>
      </xdr:nvSpPr>
      <xdr:spPr>
        <a:xfrm>
          <a:off x="15430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127635</xdr:rowOff>
    </xdr:from>
    <xdr:to>
      <xdr:col>85</xdr:col>
      <xdr:colOff>127000</xdr:colOff>
      <xdr:row>38</xdr:row>
      <xdr:rowOff>163830</xdr:rowOff>
    </xdr:to>
    <xdr:cxnSp macro="">
      <xdr:nvCxnSpPr>
        <xdr:cNvPr id="434" name="直線コネクタ 433"/>
        <xdr:cNvCxnSpPr/>
      </xdr:nvCxnSpPr>
      <xdr:spPr>
        <a:xfrm>
          <a:off x="15481300" y="6642735"/>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34925</xdr:rowOff>
    </xdr:from>
    <xdr:to>
      <xdr:col>76</xdr:col>
      <xdr:colOff>165100</xdr:colOff>
      <xdr:row>38</xdr:row>
      <xdr:rowOff>136525</xdr:rowOff>
    </xdr:to>
    <xdr:sp macro="" textlink="">
      <xdr:nvSpPr>
        <xdr:cNvPr id="435" name="楕円 434"/>
        <xdr:cNvSpPr/>
      </xdr:nvSpPr>
      <xdr:spPr>
        <a:xfrm>
          <a:off x="14541500" y="655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85725</xdr:rowOff>
    </xdr:from>
    <xdr:to>
      <xdr:col>81</xdr:col>
      <xdr:colOff>50800</xdr:colOff>
      <xdr:row>38</xdr:row>
      <xdr:rowOff>127635</xdr:rowOff>
    </xdr:to>
    <xdr:cxnSp macro="">
      <xdr:nvCxnSpPr>
        <xdr:cNvPr id="436" name="直線コネクタ 435"/>
        <xdr:cNvCxnSpPr/>
      </xdr:nvCxnSpPr>
      <xdr:spPr>
        <a:xfrm>
          <a:off x="14592300" y="660082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2540</xdr:rowOff>
    </xdr:from>
    <xdr:to>
      <xdr:col>72</xdr:col>
      <xdr:colOff>38100</xdr:colOff>
      <xdr:row>38</xdr:row>
      <xdr:rowOff>104140</xdr:rowOff>
    </xdr:to>
    <xdr:sp macro="" textlink="">
      <xdr:nvSpPr>
        <xdr:cNvPr id="437" name="楕円 436"/>
        <xdr:cNvSpPr/>
      </xdr:nvSpPr>
      <xdr:spPr>
        <a:xfrm>
          <a:off x="13652500" y="6517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53340</xdr:rowOff>
    </xdr:from>
    <xdr:to>
      <xdr:col>76</xdr:col>
      <xdr:colOff>114300</xdr:colOff>
      <xdr:row>38</xdr:row>
      <xdr:rowOff>85725</xdr:rowOff>
    </xdr:to>
    <xdr:cxnSp macro="">
      <xdr:nvCxnSpPr>
        <xdr:cNvPr id="438" name="直線コネクタ 437"/>
        <xdr:cNvCxnSpPr/>
      </xdr:nvCxnSpPr>
      <xdr:spPr>
        <a:xfrm>
          <a:off x="13703300" y="656844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137795</xdr:rowOff>
    </xdr:from>
    <xdr:to>
      <xdr:col>67</xdr:col>
      <xdr:colOff>101600</xdr:colOff>
      <xdr:row>38</xdr:row>
      <xdr:rowOff>67945</xdr:rowOff>
    </xdr:to>
    <xdr:sp macro="" textlink="">
      <xdr:nvSpPr>
        <xdr:cNvPr id="439" name="楕円 438"/>
        <xdr:cNvSpPr/>
      </xdr:nvSpPr>
      <xdr:spPr>
        <a:xfrm>
          <a:off x="12763500" y="6481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17145</xdr:rowOff>
    </xdr:from>
    <xdr:to>
      <xdr:col>71</xdr:col>
      <xdr:colOff>177800</xdr:colOff>
      <xdr:row>38</xdr:row>
      <xdr:rowOff>53340</xdr:rowOff>
    </xdr:to>
    <xdr:cxnSp macro="">
      <xdr:nvCxnSpPr>
        <xdr:cNvPr id="440" name="直線コネクタ 439"/>
        <xdr:cNvCxnSpPr/>
      </xdr:nvCxnSpPr>
      <xdr:spPr>
        <a:xfrm>
          <a:off x="12814300" y="653224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38752</xdr:rowOff>
    </xdr:from>
    <xdr:ext cx="405111" cy="259045"/>
    <xdr:sp macro="" textlink="">
      <xdr:nvSpPr>
        <xdr:cNvPr id="441" name="n_1aveValue【認定こども園・幼稚園・保育所】&#10;有形固定資産減価償却率"/>
        <xdr:cNvSpPr txBox="1"/>
      </xdr:nvSpPr>
      <xdr:spPr>
        <a:xfrm>
          <a:off x="15266044" y="6210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53992</xdr:rowOff>
    </xdr:from>
    <xdr:ext cx="405111" cy="259045"/>
    <xdr:sp macro="" textlink="">
      <xdr:nvSpPr>
        <xdr:cNvPr id="442" name="n_2aveValue【認定こども園・幼稚園・保育所】&#10;有形固定資産減価償却率"/>
        <xdr:cNvSpPr txBox="1"/>
      </xdr:nvSpPr>
      <xdr:spPr>
        <a:xfrm>
          <a:off x="14389744" y="6226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34942</xdr:rowOff>
    </xdr:from>
    <xdr:ext cx="405111" cy="259045"/>
    <xdr:sp macro="" textlink="">
      <xdr:nvSpPr>
        <xdr:cNvPr id="443" name="n_3aveValue【認定こども園・幼稚園・保育所】&#10;有形固定資産減価償却率"/>
        <xdr:cNvSpPr txBox="1"/>
      </xdr:nvSpPr>
      <xdr:spPr>
        <a:xfrm>
          <a:off x="13500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29227</xdr:rowOff>
    </xdr:from>
    <xdr:ext cx="405111" cy="259045"/>
    <xdr:sp macro="" textlink="">
      <xdr:nvSpPr>
        <xdr:cNvPr id="444" name="n_4aveValue【認定こども園・幼稚園・保育所】&#10;有形固定資産減価償却率"/>
        <xdr:cNvSpPr txBox="1"/>
      </xdr:nvSpPr>
      <xdr:spPr>
        <a:xfrm>
          <a:off x="12611744" y="6201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169562</xdr:rowOff>
    </xdr:from>
    <xdr:ext cx="405111" cy="259045"/>
    <xdr:sp macro="" textlink="">
      <xdr:nvSpPr>
        <xdr:cNvPr id="445" name="n_1mainValue【認定こども園・幼稚園・保育所】&#10;有形固定資産減価償却率"/>
        <xdr:cNvSpPr txBox="1"/>
      </xdr:nvSpPr>
      <xdr:spPr>
        <a:xfrm>
          <a:off x="152660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127652</xdr:rowOff>
    </xdr:from>
    <xdr:ext cx="405111" cy="259045"/>
    <xdr:sp macro="" textlink="">
      <xdr:nvSpPr>
        <xdr:cNvPr id="446" name="n_2mainValue【認定こども園・幼稚園・保育所】&#10;有形固定資産減価償却率"/>
        <xdr:cNvSpPr txBox="1"/>
      </xdr:nvSpPr>
      <xdr:spPr>
        <a:xfrm>
          <a:off x="14389744" y="6642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95267</xdr:rowOff>
    </xdr:from>
    <xdr:ext cx="405111" cy="259045"/>
    <xdr:sp macro="" textlink="">
      <xdr:nvSpPr>
        <xdr:cNvPr id="447" name="n_3mainValue【認定こども園・幼稚園・保育所】&#10;有形固定資産減価償却率"/>
        <xdr:cNvSpPr txBox="1"/>
      </xdr:nvSpPr>
      <xdr:spPr>
        <a:xfrm>
          <a:off x="13500744" y="6610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59072</xdr:rowOff>
    </xdr:from>
    <xdr:ext cx="405111" cy="259045"/>
    <xdr:sp macro="" textlink="">
      <xdr:nvSpPr>
        <xdr:cNvPr id="448" name="n_4mainValue【認定こども園・幼稚園・保育所】&#10;有形固定資産減価償却率"/>
        <xdr:cNvSpPr txBox="1"/>
      </xdr:nvSpPr>
      <xdr:spPr>
        <a:xfrm>
          <a:off x="12611744" y="657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9" name="直線コネクタ 458"/>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60" name="テキスト ボックス 459"/>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1" name="直線コネクタ 460"/>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2" name="テキスト ボックス 461"/>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3" name="直線コネクタ 462"/>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4" name="テキスト ボックス 463"/>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5" name="直線コネクタ 464"/>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6" name="テキスト ボックス 465"/>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7" name="直線コネクタ 466"/>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8" name="テキスト ボックス 467"/>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9"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14478</xdr:rowOff>
    </xdr:from>
    <xdr:to>
      <xdr:col>116</xdr:col>
      <xdr:colOff>62864</xdr:colOff>
      <xdr:row>41</xdr:row>
      <xdr:rowOff>92202</xdr:rowOff>
    </xdr:to>
    <xdr:cxnSp macro="">
      <xdr:nvCxnSpPr>
        <xdr:cNvPr id="470" name="直線コネクタ 469"/>
        <xdr:cNvCxnSpPr/>
      </xdr:nvCxnSpPr>
      <xdr:spPr>
        <a:xfrm flipV="1">
          <a:off x="22160864" y="5672328"/>
          <a:ext cx="0" cy="14493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1" name="【認定こども園・幼稚園・保育所】&#10;一人当たり面積最小値テキスト"/>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2" name="直線コネクタ 471"/>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132605</xdr:rowOff>
    </xdr:from>
    <xdr:ext cx="469744" cy="259045"/>
    <xdr:sp macro="" textlink="">
      <xdr:nvSpPr>
        <xdr:cNvPr id="473" name="【認定こども園・幼稚園・保育所】&#10;一人当たり面積最大値テキスト"/>
        <xdr:cNvSpPr txBox="1"/>
      </xdr:nvSpPr>
      <xdr:spPr>
        <a:xfrm>
          <a:off x="22199600" y="54475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14478</xdr:rowOff>
    </xdr:from>
    <xdr:to>
      <xdr:col>116</xdr:col>
      <xdr:colOff>152400</xdr:colOff>
      <xdr:row>33</xdr:row>
      <xdr:rowOff>14478</xdr:rowOff>
    </xdr:to>
    <xdr:cxnSp macro="">
      <xdr:nvCxnSpPr>
        <xdr:cNvPr id="474" name="直線コネクタ 473"/>
        <xdr:cNvCxnSpPr/>
      </xdr:nvCxnSpPr>
      <xdr:spPr>
        <a:xfrm>
          <a:off x="22072600" y="5672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88409</xdr:rowOff>
    </xdr:from>
    <xdr:ext cx="469744" cy="259045"/>
    <xdr:sp macro="" textlink="">
      <xdr:nvSpPr>
        <xdr:cNvPr id="475" name="【認定こども園・幼稚園・保育所】&#10;一人当たり面積平均値テキスト"/>
        <xdr:cNvSpPr txBox="1"/>
      </xdr:nvSpPr>
      <xdr:spPr>
        <a:xfrm>
          <a:off x="22199600" y="643205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109982</xdr:rowOff>
    </xdr:from>
    <xdr:to>
      <xdr:col>116</xdr:col>
      <xdr:colOff>114300</xdr:colOff>
      <xdr:row>38</xdr:row>
      <xdr:rowOff>40132</xdr:rowOff>
    </xdr:to>
    <xdr:sp macro="" textlink="">
      <xdr:nvSpPr>
        <xdr:cNvPr id="476" name="フローチャート: 判断 475"/>
        <xdr:cNvSpPr/>
      </xdr:nvSpPr>
      <xdr:spPr>
        <a:xfrm>
          <a:off x="22110700" y="6453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37</xdr:row>
      <xdr:rowOff>68834</xdr:rowOff>
    </xdr:from>
    <xdr:to>
      <xdr:col>112</xdr:col>
      <xdr:colOff>38100</xdr:colOff>
      <xdr:row>37</xdr:row>
      <xdr:rowOff>170435</xdr:rowOff>
    </xdr:to>
    <xdr:sp macro="" textlink="">
      <xdr:nvSpPr>
        <xdr:cNvPr id="477" name="フローチャート: 判断 476"/>
        <xdr:cNvSpPr/>
      </xdr:nvSpPr>
      <xdr:spPr>
        <a:xfrm>
          <a:off x="21272500" y="641248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37</xdr:row>
      <xdr:rowOff>77978</xdr:rowOff>
    </xdr:from>
    <xdr:to>
      <xdr:col>107</xdr:col>
      <xdr:colOff>101600</xdr:colOff>
      <xdr:row>38</xdr:row>
      <xdr:rowOff>8128</xdr:rowOff>
    </xdr:to>
    <xdr:sp macro="" textlink="">
      <xdr:nvSpPr>
        <xdr:cNvPr id="478" name="フローチャート: 判断 477"/>
        <xdr:cNvSpPr/>
      </xdr:nvSpPr>
      <xdr:spPr>
        <a:xfrm>
          <a:off x="20383500" y="642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37</xdr:row>
      <xdr:rowOff>73406</xdr:rowOff>
    </xdr:from>
    <xdr:to>
      <xdr:col>102</xdr:col>
      <xdr:colOff>165100</xdr:colOff>
      <xdr:row>38</xdr:row>
      <xdr:rowOff>3556</xdr:rowOff>
    </xdr:to>
    <xdr:sp macro="" textlink="">
      <xdr:nvSpPr>
        <xdr:cNvPr id="479" name="フローチャート: 判断 478"/>
        <xdr:cNvSpPr/>
      </xdr:nvSpPr>
      <xdr:spPr>
        <a:xfrm>
          <a:off x="19494500" y="6417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37</xdr:row>
      <xdr:rowOff>96266</xdr:rowOff>
    </xdr:from>
    <xdr:to>
      <xdr:col>98</xdr:col>
      <xdr:colOff>38100</xdr:colOff>
      <xdr:row>38</xdr:row>
      <xdr:rowOff>26415</xdr:rowOff>
    </xdr:to>
    <xdr:sp macro="" textlink="">
      <xdr:nvSpPr>
        <xdr:cNvPr id="480" name="フローチャート: 判断 479"/>
        <xdr:cNvSpPr/>
      </xdr:nvSpPr>
      <xdr:spPr>
        <a:xfrm>
          <a:off x="18605500" y="643991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1" name="テキスト ボックス 480"/>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2" name="テキスト ボックス 481"/>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3" name="テキスト ボックス 482"/>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4" name="テキスト ボックス 483"/>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5" name="テキスト ボックス 484"/>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34</xdr:row>
      <xdr:rowOff>25400</xdr:rowOff>
    </xdr:from>
    <xdr:to>
      <xdr:col>116</xdr:col>
      <xdr:colOff>114300</xdr:colOff>
      <xdr:row>34</xdr:row>
      <xdr:rowOff>127000</xdr:rowOff>
    </xdr:to>
    <xdr:sp macro="" textlink="">
      <xdr:nvSpPr>
        <xdr:cNvPr id="486" name="楕円 485"/>
        <xdr:cNvSpPr/>
      </xdr:nvSpPr>
      <xdr:spPr>
        <a:xfrm>
          <a:off x="22110700" y="5854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33</xdr:row>
      <xdr:rowOff>48277</xdr:rowOff>
    </xdr:from>
    <xdr:ext cx="469744" cy="259045"/>
    <xdr:sp macro="" textlink="">
      <xdr:nvSpPr>
        <xdr:cNvPr id="487" name="【認定こども園・幼稚園・保育所】&#10;一人当たり面積該当値テキスト"/>
        <xdr:cNvSpPr txBox="1"/>
      </xdr:nvSpPr>
      <xdr:spPr>
        <a:xfrm>
          <a:off x="22199600" y="57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34</xdr:row>
      <xdr:rowOff>20828</xdr:rowOff>
    </xdr:from>
    <xdr:to>
      <xdr:col>112</xdr:col>
      <xdr:colOff>38100</xdr:colOff>
      <xdr:row>34</xdr:row>
      <xdr:rowOff>122428</xdr:rowOff>
    </xdr:to>
    <xdr:sp macro="" textlink="">
      <xdr:nvSpPr>
        <xdr:cNvPr id="488" name="楕円 487"/>
        <xdr:cNvSpPr/>
      </xdr:nvSpPr>
      <xdr:spPr>
        <a:xfrm>
          <a:off x="21272500" y="5850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34</xdr:row>
      <xdr:rowOff>71628</xdr:rowOff>
    </xdr:from>
    <xdr:to>
      <xdr:col>116</xdr:col>
      <xdr:colOff>63500</xdr:colOff>
      <xdr:row>34</xdr:row>
      <xdr:rowOff>76200</xdr:rowOff>
    </xdr:to>
    <xdr:cxnSp macro="">
      <xdr:nvCxnSpPr>
        <xdr:cNvPr id="489" name="直線コネクタ 488"/>
        <xdr:cNvCxnSpPr/>
      </xdr:nvCxnSpPr>
      <xdr:spPr>
        <a:xfrm>
          <a:off x="21323300" y="5900928"/>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34</xdr:row>
      <xdr:rowOff>7112</xdr:rowOff>
    </xdr:from>
    <xdr:to>
      <xdr:col>107</xdr:col>
      <xdr:colOff>101600</xdr:colOff>
      <xdr:row>34</xdr:row>
      <xdr:rowOff>108712</xdr:rowOff>
    </xdr:to>
    <xdr:sp macro="" textlink="">
      <xdr:nvSpPr>
        <xdr:cNvPr id="490" name="楕円 489"/>
        <xdr:cNvSpPr/>
      </xdr:nvSpPr>
      <xdr:spPr>
        <a:xfrm>
          <a:off x="20383500" y="5836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34</xdr:row>
      <xdr:rowOff>57912</xdr:rowOff>
    </xdr:from>
    <xdr:to>
      <xdr:col>111</xdr:col>
      <xdr:colOff>177800</xdr:colOff>
      <xdr:row>34</xdr:row>
      <xdr:rowOff>71628</xdr:rowOff>
    </xdr:to>
    <xdr:cxnSp macro="">
      <xdr:nvCxnSpPr>
        <xdr:cNvPr id="491" name="直線コネクタ 490"/>
        <xdr:cNvCxnSpPr/>
      </xdr:nvCxnSpPr>
      <xdr:spPr>
        <a:xfrm>
          <a:off x="20434300" y="588721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33</xdr:row>
      <xdr:rowOff>169418</xdr:rowOff>
    </xdr:from>
    <xdr:to>
      <xdr:col>102</xdr:col>
      <xdr:colOff>165100</xdr:colOff>
      <xdr:row>34</xdr:row>
      <xdr:rowOff>99568</xdr:rowOff>
    </xdr:to>
    <xdr:sp macro="" textlink="">
      <xdr:nvSpPr>
        <xdr:cNvPr id="492" name="楕円 491"/>
        <xdr:cNvSpPr/>
      </xdr:nvSpPr>
      <xdr:spPr>
        <a:xfrm>
          <a:off x="19494500" y="5827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34</xdr:row>
      <xdr:rowOff>48768</xdr:rowOff>
    </xdr:from>
    <xdr:to>
      <xdr:col>107</xdr:col>
      <xdr:colOff>50800</xdr:colOff>
      <xdr:row>34</xdr:row>
      <xdr:rowOff>57912</xdr:rowOff>
    </xdr:to>
    <xdr:cxnSp macro="">
      <xdr:nvCxnSpPr>
        <xdr:cNvPr id="493" name="直線コネクタ 492"/>
        <xdr:cNvCxnSpPr/>
      </xdr:nvCxnSpPr>
      <xdr:spPr>
        <a:xfrm>
          <a:off x="19545300" y="587806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33</xdr:row>
      <xdr:rowOff>155702</xdr:rowOff>
    </xdr:from>
    <xdr:to>
      <xdr:col>98</xdr:col>
      <xdr:colOff>38100</xdr:colOff>
      <xdr:row>34</xdr:row>
      <xdr:rowOff>85852</xdr:rowOff>
    </xdr:to>
    <xdr:sp macro="" textlink="">
      <xdr:nvSpPr>
        <xdr:cNvPr id="494" name="楕円 493"/>
        <xdr:cNvSpPr/>
      </xdr:nvSpPr>
      <xdr:spPr>
        <a:xfrm>
          <a:off x="18605500" y="5813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34</xdr:row>
      <xdr:rowOff>35052</xdr:rowOff>
    </xdr:from>
    <xdr:to>
      <xdr:col>102</xdr:col>
      <xdr:colOff>114300</xdr:colOff>
      <xdr:row>34</xdr:row>
      <xdr:rowOff>48768</xdr:rowOff>
    </xdr:to>
    <xdr:cxnSp macro="">
      <xdr:nvCxnSpPr>
        <xdr:cNvPr id="495" name="直線コネクタ 494"/>
        <xdr:cNvCxnSpPr/>
      </xdr:nvCxnSpPr>
      <xdr:spPr>
        <a:xfrm>
          <a:off x="18656300" y="586435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161561</xdr:rowOff>
    </xdr:from>
    <xdr:ext cx="469744" cy="259045"/>
    <xdr:sp macro="" textlink="">
      <xdr:nvSpPr>
        <xdr:cNvPr id="496" name="n_1aveValue【認定こども園・幼稚園・保育所】&#10;一人当たり面積"/>
        <xdr:cNvSpPr txBox="1"/>
      </xdr:nvSpPr>
      <xdr:spPr>
        <a:xfrm>
          <a:off x="21075727" y="6505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170705</xdr:rowOff>
    </xdr:from>
    <xdr:ext cx="469744" cy="259045"/>
    <xdr:sp macro="" textlink="">
      <xdr:nvSpPr>
        <xdr:cNvPr id="497" name="n_2aveValue【認定こども園・幼稚園・保育所】&#10;一人当たり面積"/>
        <xdr:cNvSpPr txBox="1"/>
      </xdr:nvSpPr>
      <xdr:spPr>
        <a:xfrm>
          <a:off x="20199427" y="651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166133</xdr:rowOff>
    </xdr:from>
    <xdr:ext cx="469744" cy="259045"/>
    <xdr:sp macro="" textlink="">
      <xdr:nvSpPr>
        <xdr:cNvPr id="498" name="n_3aveValue【認定こども園・幼稚園・保育所】&#10;一人当たり面積"/>
        <xdr:cNvSpPr txBox="1"/>
      </xdr:nvSpPr>
      <xdr:spPr>
        <a:xfrm>
          <a:off x="19310427" y="6509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17543</xdr:rowOff>
    </xdr:from>
    <xdr:ext cx="469744" cy="259045"/>
    <xdr:sp macro="" textlink="">
      <xdr:nvSpPr>
        <xdr:cNvPr id="499" name="n_4aveValue【認定こども園・幼稚園・保育所】&#10;一人当たり面積"/>
        <xdr:cNvSpPr txBox="1"/>
      </xdr:nvSpPr>
      <xdr:spPr>
        <a:xfrm>
          <a:off x="18421427" y="6532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32</xdr:row>
      <xdr:rowOff>138955</xdr:rowOff>
    </xdr:from>
    <xdr:ext cx="469744" cy="259045"/>
    <xdr:sp macro="" textlink="">
      <xdr:nvSpPr>
        <xdr:cNvPr id="500" name="n_1mainValue【認定こども園・幼稚園・保育所】&#10;一人当たり面積"/>
        <xdr:cNvSpPr txBox="1"/>
      </xdr:nvSpPr>
      <xdr:spPr>
        <a:xfrm>
          <a:off x="21075727" y="5625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32</xdr:row>
      <xdr:rowOff>125239</xdr:rowOff>
    </xdr:from>
    <xdr:ext cx="469744" cy="259045"/>
    <xdr:sp macro="" textlink="">
      <xdr:nvSpPr>
        <xdr:cNvPr id="501" name="n_2mainValue【認定こども園・幼稚園・保育所】&#10;一人当たり面積"/>
        <xdr:cNvSpPr txBox="1"/>
      </xdr:nvSpPr>
      <xdr:spPr>
        <a:xfrm>
          <a:off x="20199427" y="5611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32</xdr:row>
      <xdr:rowOff>116095</xdr:rowOff>
    </xdr:from>
    <xdr:ext cx="469744" cy="259045"/>
    <xdr:sp macro="" textlink="">
      <xdr:nvSpPr>
        <xdr:cNvPr id="502" name="n_3mainValue【認定こども園・幼稚園・保育所】&#10;一人当たり面積"/>
        <xdr:cNvSpPr txBox="1"/>
      </xdr:nvSpPr>
      <xdr:spPr>
        <a:xfrm>
          <a:off x="19310427" y="56024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32</xdr:row>
      <xdr:rowOff>102379</xdr:rowOff>
    </xdr:from>
    <xdr:ext cx="469744" cy="259045"/>
    <xdr:sp macro="" textlink="">
      <xdr:nvSpPr>
        <xdr:cNvPr id="503" name="n_4mainValue【認定こども園・幼稚園・保育所】&#10;一人当たり面積"/>
        <xdr:cNvSpPr txBox="1"/>
      </xdr:nvSpPr>
      <xdr:spPr>
        <a:xfrm>
          <a:off x="18421427" y="5588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4" name="正方形/長方形 503"/>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5" name="正方形/長方形 504"/>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6" name="正方形/長方形 505"/>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7" name="正方形/長方形 506"/>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8" name="正方形/長方形 507"/>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9" name="正方形/長方形 508"/>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0" name="正方形/長方形 509"/>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1" name="正方形/長方形 510"/>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2" name="テキスト ボックス 511"/>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3" name="直線コネクタ 512"/>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4" name="テキスト ボックス 513"/>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515" name="直線コネクタ 514"/>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159855</xdr:rowOff>
    </xdr:from>
    <xdr:ext cx="403059" cy="259045"/>
    <xdr:sp macro="" textlink="">
      <xdr:nvSpPr>
        <xdr:cNvPr id="516" name="テキスト ボックス 515"/>
        <xdr:cNvSpPr txBox="1"/>
      </xdr:nvSpPr>
      <xdr:spPr>
        <a:xfrm>
          <a:off x="12042941" y="10961205"/>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517" name="直線コネクタ 516"/>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518" name="テキスト ボックス 517"/>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519" name="直線コネクタ 518"/>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520" name="テキスト ボックス 519"/>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521" name="直線コネクタ 520"/>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522" name="テキスト ボックス 521"/>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523" name="直線コネクタ 522"/>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524" name="テキスト ボックス 523"/>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525" name="直線コネクタ 524"/>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70049</xdr:rowOff>
    </xdr:from>
    <xdr:ext cx="403059" cy="259045"/>
    <xdr:sp macro="" textlink="">
      <xdr:nvSpPr>
        <xdr:cNvPr id="526" name="テキスト ボックス 525"/>
        <xdr:cNvSpPr txBox="1"/>
      </xdr:nvSpPr>
      <xdr:spPr>
        <a:xfrm>
          <a:off x="12042941" y="932834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58783</xdr:rowOff>
    </xdr:from>
    <xdr:to>
      <xdr:col>85</xdr:col>
      <xdr:colOff>126364</xdr:colOff>
      <xdr:row>64</xdr:row>
      <xdr:rowOff>156754</xdr:rowOff>
    </xdr:to>
    <xdr:cxnSp macro="">
      <xdr:nvCxnSpPr>
        <xdr:cNvPr id="530" name="直線コネクタ 529"/>
        <xdr:cNvCxnSpPr/>
      </xdr:nvCxnSpPr>
      <xdr:spPr>
        <a:xfrm flipV="1">
          <a:off x="16318864" y="9659983"/>
          <a:ext cx="0" cy="1469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160581</xdr:rowOff>
    </xdr:from>
    <xdr:ext cx="405111" cy="259045"/>
    <xdr:sp macro="" textlink="">
      <xdr:nvSpPr>
        <xdr:cNvPr id="531" name="【学校施設】&#10;有形固定資産減価償却率最小値テキスト"/>
        <xdr:cNvSpPr txBox="1"/>
      </xdr:nvSpPr>
      <xdr:spPr>
        <a:xfrm>
          <a:off x="16357600" y="111333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156754</xdr:rowOff>
    </xdr:from>
    <xdr:to>
      <xdr:col>86</xdr:col>
      <xdr:colOff>25400</xdr:colOff>
      <xdr:row>64</xdr:row>
      <xdr:rowOff>156754</xdr:rowOff>
    </xdr:to>
    <xdr:cxnSp macro="">
      <xdr:nvCxnSpPr>
        <xdr:cNvPr id="532" name="直線コネクタ 531"/>
        <xdr:cNvCxnSpPr/>
      </xdr:nvCxnSpPr>
      <xdr:spPr>
        <a:xfrm>
          <a:off x="16230600" y="111295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5460</xdr:rowOff>
    </xdr:from>
    <xdr:ext cx="405111" cy="259045"/>
    <xdr:sp macro="" textlink="">
      <xdr:nvSpPr>
        <xdr:cNvPr id="533" name="【学校施設】&#10;有形固定資産減価償却率最大値テキスト"/>
        <xdr:cNvSpPr txBox="1"/>
      </xdr:nvSpPr>
      <xdr:spPr>
        <a:xfrm>
          <a:off x="16357600" y="94352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58783</xdr:rowOff>
    </xdr:from>
    <xdr:to>
      <xdr:col>86</xdr:col>
      <xdr:colOff>25400</xdr:colOff>
      <xdr:row>56</xdr:row>
      <xdr:rowOff>58783</xdr:rowOff>
    </xdr:to>
    <xdr:cxnSp macro="">
      <xdr:nvCxnSpPr>
        <xdr:cNvPr id="534" name="直線コネクタ 533"/>
        <xdr:cNvCxnSpPr/>
      </xdr:nvCxnSpPr>
      <xdr:spPr>
        <a:xfrm>
          <a:off x="16230600" y="96599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166387</xdr:rowOff>
    </xdr:from>
    <xdr:ext cx="405111" cy="259045"/>
    <xdr:sp macro="" textlink="">
      <xdr:nvSpPr>
        <xdr:cNvPr id="535" name="【学校施設】&#10;有形固定資産減価償却率平均値テキスト"/>
        <xdr:cNvSpPr txBox="1"/>
      </xdr:nvSpPr>
      <xdr:spPr>
        <a:xfrm>
          <a:off x="16357600" y="101104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36" name="フローチャート: 判断 535"/>
        <xdr:cNvSpPr/>
      </xdr:nvSpPr>
      <xdr:spPr>
        <a:xfrm>
          <a:off x="16268700" y="10259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104322</xdr:rowOff>
    </xdr:from>
    <xdr:to>
      <xdr:col>81</xdr:col>
      <xdr:colOff>101600</xdr:colOff>
      <xdr:row>60</xdr:row>
      <xdr:rowOff>34472</xdr:rowOff>
    </xdr:to>
    <xdr:sp macro="" textlink="">
      <xdr:nvSpPr>
        <xdr:cNvPr id="537" name="フローチャート: 判断 536"/>
        <xdr:cNvSpPr/>
      </xdr:nvSpPr>
      <xdr:spPr>
        <a:xfrm>
          <a:off x="15430500" y="1021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84727</xdr:rowOff>
    </xdr:from>
    <xdr:to>
      <xdr:col>76</xdr:col>
      <xdr:colOff>165100</xdr:colOff>
      <xdr:row>60</xdr:row>
      <xdr:rowOff>14877</xdr:rowOff>
    </xdr:to>
    <xdr:sp macro="" textlink="">
      <xdr:nvSpPr>
        <xdr:cNvPr id="538" name="フローチャート: 判断 537"/>
        <xdr:cNvSpPr/>
      </xdr:nvSpPr>
      <xdr:spPr>
        <a:xfrm>
          <a:off x="14541500" y="10200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65133</xdr:rowOff>
    </xdr:from>
    <xdr:to>
      <xdr:col>72</xdr:col>
      <xdr:colOff>38100</xdr:colOff>
      <xdr:row>59</xdr:row>
      <xdr:rowOff>166733</xdr:rowOff>
    </xdr:to>
    <xdr:sp macro="" textlink="">
      <xdr:nvSpPr>
        <xdr:cNvPr id="539" name="フローチャート: 判断 538"/>
        <xdr:cNvSpPr/>
      </xdr:nvSpPr>
      <xdr:spPr>
        <a:xfrm>
          <a:off x="13652500" y="10180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35741</xdr:rowOff>
    </xdr:from>
    <xdr:to>
      <xdr:col>67</xdr:col>
      <xdr:colOff>101600</xdr:colOff>
      <xdr:row>59</xdr:row>
      <xdr:rowOff>137341</xdr:rowOff>
    </xdr:to>
    <xdr:sp macro="" textlink="">
      <xdr:nvSpPr>
        <xdr:cNvPr id="540" name="フローチャート: 判断 539"/>
        <xdr:cNvSpPr/>
      </xdr:nvSpPr>
      <xdr:spPr>
        <a:xfrm>
          <a:off x="12763500" y="10151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143510</xdr:rowOff>
    </xdr:from>
    <xdr:to>
      <xdr:col>85</xdr:col>
      <xdr:colOff>177800</xdr:colOff>
      <xdr:row>60</xdr:row>
      <xdr:rowOff>73660</xdr:rowOff>
    </xdr:to>
    <xdr:sp macro="" textlink="">
      <xdr:nvSpPr>
        <xdr:cNvPr id="546" name="楕円 545"/>
        <xdr:cNvSpPr/>
      </xdr:nvSpPr>
      <xdr:spPr>
        <a:xfrm>
          <a:off x="16268700" y="10259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121937</xdr:rowOff>
    </xdr:from>
    <xdr:ext cx="405111" cy="259045"/>
    <xdr:sp macro="" textlink="">
      <xdr:nvSpPr>
        <xdr:cNvPr id="547" name="【学校施設】&#10;有形固定資産減価償却率該当値テキスト"/>
        <xdr:cNvSpPr txBox="1"/>
      </xdr:nvSpPr>
      <xdr:spPr>
        <a:xfrm>
          <a:off x="16357600"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17780</xdr:rowOff>
    </xdr:from>
    <xdr:to>
      <xdr:col>81</xdr:col>
      <xdr:colOff>101600</xdr:colOff>
      <xdr:row>60</xdr:row>
      <xdr:rowOff>119380</xdr:rowOff>
    </xdr:to>
    <xdr:sp macro="" textlink="">
      <xdr:nvSpPr>
        <xdr:cNvPr id="548" name="楕円 547"/>
        <xdr:cNvSpPr/>
      </xdr:nvSpPr>
      <xdr:spPr>
        <a:xfrm>
          <a:off x="15430500" y="10304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22860</xdr:rowOff>
    </xdr:from>
    <xdr:to>
      <xdr:col>85</xdr:col>
      <xdr:colOff>127000</xdr:colOff>
      <xdr:row>60</xdr:row>
      <xdr:rowOff>68580</xdr:rowOff>
    </xdr:to>
    <xdr:cxnSp macro="">
      <xdr:nvCxnSpPr>
        <xdr:cNvPr id="549" name="直線コネクタ 548"/>
        <xdr:cNvCxnSpPr/>
      </xdr:nvCxnSpPr>
      <xdr:spPr>
        <a:xfrm flipV="1">
          <a:off x="15481300" y="1030986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7983</xdr:rowOff>
    </xdr:from>
    <xdr:to>
      <xdr:col>76</xdr:col>
      <xdr:colOff>165100</xdr:colOff>
      <xdr:row>60</xdr:row>
      <xdr:rowOff>109583</xdr:rowOff>
    </xdr:to>
    <xdr:sp macro="" textlink="">
      <xdr:nvSpPr>
        <xdr:cNvPr id="550" name="楕円 549"/>
        <xdr:cNvSpPr/>
      </xdr:nvSpPr>
      <xdr:spPr>
        <a:xfrm>
          <a:off x="14541500" y="10294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58783</xdr:rowOff>
    </xdr:from>
    <xdr:to>
      <xdr:col>81</xdr:col>
      <xdr:colOff>50800</xdr:colOff>
      <xdr:row>60</xdr:row>
      <xdr:rowOff>68580</xdr:rowOff>
    </xdr:to>
    <xdr:cxnSp macro="">
      <xdr:nvCxnSpPr>
        <xdr:cNvPr id="551" name="直線コネクタ 550"/>
        <xdr:cNvCxnSpPr/>
      </xdr:nvCxnSpPr>
      <xdr:spPr>
        <a:xfrm>
          <a:off x="14592300" y="10345783"/>
          <a:ext cx="889000" cy="97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135346</xdr:rowOff>
    </xdr:from>
    <xdr:to>
      <xdr:col>72</xdr:col>
      <xdr:colOff>38100</xdr:colOff>
      <xdr:row>61</xdr:row>
      <xdr:rowOff>65496</xdr:rowOff>
    </xdr:to>
    <xdr:sp macro="" textlink="">
      <xdr:nvSpPr>
        <xdr:cNvPr id="552" name="楕円 551"/>
        <xdr:cNvSpPr/>
      </xdr:nvSpPr>
      <xdr:spPr>
        <a:xfrm>
          <a:off x="13652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58783</xdr:rowOff>
    </xdr:from>
    <xdr:to>
      <xdr:col>76</xdr:col>
      <xdr:colOff>114300</xdr:colOff>
      <xdr:row>61</xdr:row>
      <xdr:rowOff>14696</xdr:rowOff>
    </xdr:to>
    <xdr:cxnSp macro="">
      <xdr:nvCxnSpPr>
        <xdr:cNvPr id="553" name="直線コネクタ 552"/>
        <xdr:cNvCxnSpPr/>
      </xdr:nvCxnSpPr>
      <xdr:spPr>
        <a:xfrm flipV="1">
          <a:off x="13703300" y="10345783"/>
          <a:ext cx="889000" cy="127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135346</xdr:rowOff>
    </xdr:from>
    <xdr:to>
      <xdr:col>67</xdr:col>
      <xdr:colOff>101600</xdr:colOff>
      <xdr:row>61</xdr:row>
      <xdr:rowOff>65496</xdr:rowOff>
    </xdr:to>
    <xdr:sp macro="" textlink="">
      <xdr:nvSpPr>
        <xdr:cNvPr id="554" name="楕円 553"/>
        <xdr:cNvSpPr/>
      </xdr:nvSpPr>
      <xdr:spPr>
        <a:xfrm>
          <a:off x="12763500" y="10422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61</xdr:row>
      <xdr:rowOff>14696</xdr:rowOff>
    </xdr:from>
    <xdr:to>
      <xdr:col>71</xdr:col>
      <xdr:colOff>177800</xdr:colOff>
      <xdr:row>61</xdr:row>
      <xdr:rowOff>14696</xdr:rowOff>
    </xdr:to>
    <xdr:cxnSp macro="">
      <xdr:nvCxnSpPr>
        <xdr:cNvPr id="555" name="直線コネクタ 554"/>
        <xdr:cNvCxnSpPr/>
      </xdr:nvCxnSpPr>
      <xdr:spPr>
        <a:xfrm>
          <a:off x="12814300" y="1047314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50999</xdr:rowOff>
    </xdr:from>
    <xdr:ext cx="405111" cy="259045"/>
    <xdr:sp macro="" textlink="">
      <xdr:nvSpPr>
        <xdr:cNvPr id="556" name="n_1aveValue【学校施設】&#10;有形固定資産減価償却率"/>
        <xdr:cNvSpPr txBox="1"/>
      </xdr:nvSpPr>
      <xdr:spPr>
        <a:xfrm>
          <a:off x="15266044"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31404</xdr:rowOff>
    </xdr:from>
    <xdr:ext cx="405111" cy="259045"/>
    <xdr:sp macro="" textlink="">
      <xdr:nvSpPr>
        <xdr:cNvPr id="557" name="n_2aveValue【学校施設】&#10;有形固定資産減価償却率"/>
        <xdr:cNvSpPr txBox="1"/>
      </xdr:nvSpPr>
      <xdr:spPr>
        <a:xfrm>
          <a:off x="14389744" y="99755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11810</xdr:rowOff>
    </xdr:from>
    <xdr:ext cx="405111" cy="259045"/>
    <xdr:sp macro="" textlink="">
      <xdr:nvSpPr>
        <xdr:cNvPr id="558" name="n_3aveValue【学校施設】&#10;有形固定資産減価償却率"/>
        <xdr:cNvSpPr txBox="1"/>
      </xdr:nvSpPr>
      <xdr:spPr>
        <a:xfrm>
          <a:off x="13500744" y="99559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153868</xdr:rowOff>
    </xdr:from>
    <xdr:ext cx="405111" cy="259045"/>
    <xdr:sp macro="" textlink="">
      <xdr:nvSpPr>
        <xdr:cNvPr id="559" name="n_4aveValue【学校施設】&#10;有形固定資産減価償却率"/>
        <xdr:cNvSpPr txBox="1"/>
      </xdr:nvSpPr>
      <xdr:spPr>
        <a:xfrm>
          <a:off x="12611744" y="99265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110507</xdr:rowOff>
    </xdr:from>
    <xdr:ext cx="405111" cy="259045"/>
    <xdr:sp macro="" textlink="">
      <xdr:nvSpPr>
        <xdr:cNvPr id="560" name="n_1mainValue【学校施設】&#10;有形固定資産減価償却率"/>
        <xdr:cNvSpPr txBox="1"/>
      </xdr:nvSpPr>
      <xdr:spPr>
        <a:xfrm>
          <a:off x="152660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100710</xdr:rowOff>
    </xdr:from>
    <xdr:ext cx="405111" cy="259045"/>
    <xdr:sp macro="" textlink="">
      <xdr:nvSpPr>
        <xdr:cNvPr id="561" name="n_2mainValue【学校施設】&#10;有形固定資産減価償却率"/>
        <xdr:cNvSpPr txBox="1"/>
      </xdr:nvSpPr>
      <xdr:spPr>
        <a:xfrm>
          <a:off x="14389744" y="10387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56623</xdr:rowOff>
    </xdr:from>
    <xdr:ext cx="405111" cy="259045"/>
    <xdr:sp macro="" textlink="">
      <xdr:nvSpPr>
        <xdr:cNvPr id="562" name="n_3mainValue【学校施設】&#10;有形固定資産減価償却率"/>
        <xdr:cNvSpPr txBox="1"/>
      </xdr:nvSpPr>
      <xdr:spPr>
        <a:xfrm>
          <a:off x="13500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56623</xdr:rowOff>
    </xdr:from>
    <xdr:ext cx="405111" cy="259045"/>
    <xdr:sp macro="" textlink="">
      <xdr:nvSpPr>
        <xdr:cNvPr id="563" name="n_4mainValue【学校施設】&#10;有形固定資産減価償却率"/>
        <xdr:cNvSpPr txBox="1"/>
      </xdr:nvSpPr>
      <xdr:spPr>
        <a:xfrm>
          <a:off x="12611744" y="10515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74" name="直線コネクタ 573"/>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75" name="テキスト ボックス 574"/>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76" name="直線コネクタ 575"/>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77" name="テキスト ボックス 576"/>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8" name="直線コネクタ 577"/>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579" name="テキスト ボックス 578"/>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0" name="直線コネクタ 579"/>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581" name="テキスト ボックス 580"/>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2" name="直線コネクタ 581"/>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583" name="テキスト ボックス 582"/>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85" name="テキスト ボックス 584"/>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22251</xdr:rowOff>
    </xdr:from>
    <xdr:to>
      <xdr:col>116</xdr:col>
      <xdr:colOff>62864</xdr:colOff>
      <xdr:row>63</xdr:row>
      <xdr:rowOff>163906</xdr:rowOff>
    </xdr:to>
    <xdr:cxnSp macro="">
      <xdr:nvCxnSpPr>
        <xdr:cNvPr id="587" name="直線コネクタ 586"/>
        <xdr:cNvCxnSpPr/>
      </xdr:nvCxnSpPr>
      <xdr:spPr>
        <a:xfrm flipV="1">
          <a:off x="22160864" y="9452001"/>
          <a:ext cx="0" cy="1513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4030</xdr:rowOff>
    </xdr:from>
    <xdr:ext cx="469744" cy="259045"/>
    <xdr:sp macro="" textlink="">
      <xdr:nvSpPr>
        <xdr:cNvPr id="588" name="【学校施設】&#10;一人当たり面積最小値テキスト"/>
        <xdr:cNvSpPr txBox="1"/>
      </xdr:nvSpPr>
      <xdr:spPr>
        <a:xfrm>
          <a:off x="22199600" y="10976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163906</xdr:rowOff>
    </xdr:from>
    <xdr:to>
      <xdr:col>116</xdr:col>
      <xdr:colOff>152400</xdr:colOff>
      <xdr:row>63</xdr:row>
      <xdr:rowOff>163906</xdr:rowOff>
    </xdr:to>
    <xdr:cxnSp macro="">
      <xdr:nvCxnSpPr>
        <xdr:cNvPr id="589" name="直線コネクタ 588"/>
        <xdr:cNvCxnSpPr/>
      </xdr:nvCxnSpPr>
      <xdr:spPr>
        <a:xfrm>
          <a:off x="22072600" y="10965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140378</xdr:rowOff>
    </xdr:from>
    <xdr:ext cx="534377" cy="259045"/>
    <xdr:sp macro="" textlink="">
      <xdr:nvSpPr>
        <xdr:cNvPr id="590" name="【学校施設】&#10;一人当たり面積最大値テキスト"/>
        <xdr:cNvSpPr txBox="1"/>
      </xdr:nvSpPr>
      <xdr:spPr>
        <a:xfrm>
          <a:off x="22199600" y="9227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22251</xdr:rowOff>
    </xdr:from>
    <xdr:to>
      <xdr:col>116</xdr:col>
      <xdr:colOff>152400</xdr:colOff>
      <xdr:row>55</xdr:row>
      <xdr:rowOff>22251</xdr:rowOff>
    </xdr:to>
    <xdr:cxnSp macro="">
      <xdr:nvCxnSpPr>
        <xdr:cNvPr id="591" name="直線コネクタ 590"/>
        <xdr:cNvCxnSpPr/>
      </xdr:nvCxnSpPr>
      <xdr:spPr>
        <a:xfrm>
          <a:off x="22072600" y="94520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92930</xdr:rowOff>
    </xdr:from>
    <xdr:ext cx="469744" cy="259045"/>
    <xdr:sp macro="" textlink="">
      <xdr:nvSpPr>
        <xdr:cNvPr id="592" name="【学校施設】&#10;一人当たり面積平均値テキスト"/>
        <xdr:cNvSpPr txBox="1"/>
      </xdr:nvSpPr>
      <xdr:spPr>
        <a:xfrm>
          <a:off x="22199600" y="107228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70053</xdr:rowOff>
    </xdr:from>
    <xdr:to>
      <xdr:col>116</xdr:col>
      <xdr:colOff>114300</xdr:colOff>
      <xdr:row>64</xdr:row>
      <xdr:rowOff>203</xdr:rowOff>
    </xdr:to>
    <xdr:sp macro="" textlink="">
      <xdr:nvSpPr>
        <xdr:cNvPr id="593" name="フローチャート: 判断 592"/>
        <xdr:cNvSpPr/>
      </xdr:nvSpPr>
      <xdr:spPr>
        <a:xfrm>
          <a:off x="22110700" y="1087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70434</xdr:rowOff>
    </xdr:from>
    <xdr:to>
      <xdr:col>112</xdr:col>
      <xdr:colOff>38100</xdr:colOff>
      <xdr:row>64</xdr:row>
      <xdr:rowOff>584</xdr:rowOff>
    </xdr:to>
    <xdr:sp macro="" textlink="">
      <xdr:nvSpPr>
        <xdr:cNvPr id="594" name="フローチャート: 判断 593"/>
        <xdr:cNvSpPr/>
      </xdr:nvSpPr>
      <xdr:spPr>
        <a:xfrm>
          <a:off x="21272500" y="10871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73787</xdr:rowOff>
    </xdr:from>
    <xdr:to>
      <xdr:col>107</xdr:col>
      <xdr:colOff>101600</xdr:colOff>
      <xdr:row>64</xdr:row>
      <xdr:rowOff>3937</xdr:rowOff>
    </xdr:to>
    <xdr:sp macro="" textlink="">
      <xdr:nvSpPr>
        <xdr:cNvPr id="595" name="フローチャート: 判断 594"/>
        <xdr:cNvSpPr/>
      </xdr:nvSpPr>
      <xdr:spPr>
        <a:xfrm>
          <a:off x="20383500" y="10875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75464</xdr:rowOff>
    </xdr:from>
    <xdr:to>
      <xdr:col>102</xdr:col>
      <xdr:colOff>165100</xdr:colOff>
      <xdr:row>64</xdr:row>
      <xdr:rowOff>5614</xdr:rowOff>
    </xdr:to>
    <xdr:sp macro="" textlink="">
      <xdr:nvSpPr>
        <xdr:cNvPr id="596" name="フローチャート: 判断 595"/>
        <xdr:cNvSpPr/>
      </xdr:nvSpPr>
      <xdr:spPr>
        <a:xfrm>
          <a:off x="19494500" y="10876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77750</xdr:rowOff>
    </xdr:from>
    <xdr:to>
      <xdr:col>98</xdr:col>
      <xdr:colOff>38100</xdr:colOff>
      <xdr:row>64</xdr:row>
      <xdr:rowOff>7900</xdr:rowOff>
    </xdr:to>
    <xdr:sp macro="" textlink="">
      <xdr:nvSpPr>
        <xdr:cNvPr id="597" name="フローチャート: 判断 596"/>
        <xdr:cNvSpPr/>
      </xdr:nvSpPr>
      <xdr:spPr>
        <a:xfrm>
          <a:off x="18605500" y="10879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99390</xdr:rowOff>
    </xdr:from>
    <xdr:to>
      <xdr:col>116</xdr:col>
      <xdr:colOff>114300</xdr:colOff>
      <xdr:row>64</xdr:row>
      <xdr:rowOff>29540</xdr:rowOff>
    </xdr:to>
    <xdr:sp macro="" textlink="">
      <xdr:nvSpPr>
        <xdr:cNvPr id="603" name="楕円 602"/>
        <xdr:cNvSpPr/>
      </xdr:nvSpPr>
      <xdr:spPr>
        <a:xfrm>
          <a:off x="22110700" y="10900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48480</xdr:rowOff>
    </xdr:from>
    <xdr:ext cx="469744" cy="259045"/>
    <xdr:sp macro="" textlink="">
      <xdr:nvSpPr>
        <xdr:cNvPr id="604" name="【学校施設】&#10;一人当たり面積該当値テキスト"/>
        <xdr:cNvSpPr txBox="1"/>
      </xdr:nvSpPr>
      <xdr:spPr>
        <a:xfrm>
          <a:off x="22199600" y="108498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99009</xdr:rowOff>
    </xdr:from>
    <xdr:to>
      <xdr:col>112</xdr:col>
      <xdr:colOff>38100</xdr:colOff>
      <xdr:row>64</xdr:row>
      <xdr:rowOff>29159</xdr:rowOff>
    </xdr:to>
    <xdr:sp macro="" textlink="">
      <xdr:nvSpPr>
        <xdr:cNvPr id="605" name="楕円 604"/>
        <xdr:cNvSpPr/>
      </xdr:nvSpPr>
      <xdr:spPr>
        <a:xfrm>
          <a:off x="21272500" y="10900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149809</xdr:rowOff>
    </xdr:from>
    <xdr:to>
      <xdr:col>116</xdr:col>
      <xdr:colOff>63500</xdr:colOff>
      <xdr:row>63</xdr:row>
      <xdr:rowOff>150190</xdr:rowOff>
    </xdr:to>
    <xdr:cxnSp macro="">
      <xdr:nvCxnSpPr>
        <xdr:cNvPr id="606" name="直線コネクタ 605"/>
        <xdr:cNvCxnSpPr/>
      </xdr:nvCxnSpPr>
      <xdr:spPr>
        <a:xfrm>
          <a:off x="21323300" y="10951159"/>
          <a:ext cx="8382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99161</xdr:rowOff>
    </xdr:from>
    <xdr:to>
      <xdr:col>107</xdr:col>
      <xdr:colOff>101600</xdr:colOff>
      <xdr:row>64</xdr:row>
      <xdr:rowOff>29311</xdr:rowOff>
    </xdr:to>
    <xdr:sp macro="" textlink="">
      <xdr:nvSpPr>
        <xdr:cNvPr id="607" name="楕円 606"/>
        <xdr:cNvSpPr/>
      </xdr:nvSpPr>
      <xdr:spPr>
        <a:xfrm>
          <a:off x="20383500" y="1090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149809</xdr:rowOff>
    </xdr:from>
    <xdr:to>
      <xdr:col>111</xdr:col>
      <xdr:colOff>177800</xdr:colOff>
      <xdr:row>63</xdr:row>
      <xdr:rowOff>149961</xdr:rowOff>
    </xdr:to>
    <xdr:cxnSp macro="">
      <xdr:nvCxnSpPr>
        <xdr:cNvPr id="608" name="直線コネクタ 607"/>
        <xdr:cNvCxnSpPr/>
      </xdr:nvCxnSpPr>
      <xdr:spPr>
        <a:xfrm flipV="1">
          <a:off x="20434300" y="10951159"/>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98933</xdr:rowOff>
    </xdr:from>
    <xdr:to>
      <xdr:col>102</xdr:col>
      <xdr:colOff>165100</xdr:colOff>
      <xdr:row>64</xdr:row>
      <xdr:rowOff>29083</xdr:rowOff>
    </xdr:to>
    <xdr:sp macro="" textlink="">
      <xdr:nvSpPr>
        <xdr:cNvPr id="609" name="楕円 608"/>
        <xdr:cNvSpPr/>
      </xdr:nvSpPr>
      <xdr:spPr>
        <a:xfrm>
          <a:off x="19494500" y="10900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149733</xdr:rowOff>
    </xdr:from>
    <xdr:to>
      <xdr:col>107</xdr:col>
      <xdr:colOff>50800</xdr:colOff>
      <xdr:row>63</xdr:row>
      <xdr:rowOff>149961</xdr:rowOff>
    </xdr:to>
    <xdr:cxnSp macro="">
      <xdr:nvCxnSpPr>
        <xdr:cNvPr id="610" name="直線コネクタ 609"/>
        <xdr:cNvCxnSpPr/>
      </xdr:nvCxnSpPr>
      <xdr:spPr>
        <a:xfrm>
          <a:off x="19545300" y="10951083"/>
          <a:ext cx="889000" cy="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98476</xdr:rowOff>
    </xdr:from>
    <xdr:to>
      <xdr:col>98</xdr:col>
      <xdr:colOff>38100</xdr:colOff>
      <xdr:row>64</xdr:row>
      <xdr:rowOff>28626</xdr:rowOff>
    </xdr:to>
    <xdr:sp macro="" textlink="">
      <xdr:nvSpPr>
        <xdr:cNvPr id="611" name="楕円 610"/>
        <xdr:cNvSpPr/>
      </xdr:nvSpPr>
      <xdr:spPr>
        <a:xfrm>
          <a:off x="18605500" y="10899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149276</xdr:rowOff>
    </xdr:from>
    <xdr:to>
      <xdr:col>102</xdr:col>
      <xdr:colOff>114300</xdr:colOff>
      <xdr:row>63</xdr:row>
      <xdr:rowOff>149733</xdr:rowOff>
    </xdr:to>
    <xdr:cxnSp macro="">
      <xdr:nvCxnSpPr>
        <xdr:cNvPr id="612" name="直線コネクタ 611"/>
        <xdr:cNvCxnSpPr/>
      </xdr:nvCxnSpPr>
      <xdr:spPr>
        <a:xfrm>
          <a:off x="18656300" y="10950626"/>
          <a:ext cx="8890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17111</xdr:rowOff>
    </xdr:from>
    <xdr:ext cx="469744" cy="259045"/>
    <xdr:sp macro="" textlink="">
      <xdr:nvSpPr>
        <xdr:cNvPr id="613" name="n_1aveValue【学校施設】&#10;一人当たり面積"/>
        <xdr:cNvSpPr txBox="1"/>
      </xdr:nvSpPr>
      <xdr:spPr>
        <a:xfrm>
          <a:off x="21075727" y="10647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20464</xdr:rowOff>
    </xdr:from>
    <xdr:ext cx="469744" cy="259045"/>
    <xdr:sp macro="" textlink="">
      <xdr:nvSpPr>
        <xdr:cNvPr id="614" name="n_2aveValue【学校施設】&#10;一人当たり面積"/>
        <xdr:cNvSpPr txBox="1"/>
      </xdr:nvSpPr>
      <xdr:spPr>
        <a:xfrm>
          <a:off x="20199427" y="10650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22141</xdr:rowOff>
    </xdr:from>
    <xdr:ext cx="469744" cy="259045"/>
    <xdr:sp macro="" textlink="">
      <xdr:nvSpPr>
        <xdr:cNvPr id="615" name="n_3aveValue【学校施設】&#10;一人当たり面積"/>
        <xdr:cNvSpPr txBox="1"/>
      </xdr:nvSpPr>
      <xdr:spPr>
        <a:xfrm>
          <a:off x="19310427" y="106520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24427</xdr:rowOff>
    </xdr:from>
    <xdr:ext cx="469744" cy="259045"/>
    <xdr:sp macro="" textlink="">
      <xdr:nvSpPr>
        <xdr:cNvPr id="616" name="n_4aveValue【学校施設】&#10;一人当たり面積"/>
        <xdr:cNvSpPr txBox="1"/>
      </xdr:nvSpPr>
      <xdr:spPr>
        <a:xfrm>
          <a:off x="18421427" y="1065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20286</xdr:rowOff>
    </xdr:from>
    <xdr:ext cx="469744" cy="259045"/>
    <xdr:sp macro="" textlink="">
      <xdr:nvSpPr>
        <xdr:cNvPr id="617" name="n_1mainValue【学校施設】&#10;一人当たり面積"/>
        <xdr:cNvSpPr txBox="1"/>
      </xdr:nvSpPr>
      <xdr:spPr>
        <a:xfrm>
          <a:off x="21075727" y="109930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20438</xdr:rowOff>
    </xdr:from>
    <xdr:ext cx="469744" cy="259045"/>
    <xdr:sp macro="" textlink="">
      <xdr:nvSpPr>
        <xdr:cNvPr id="618" name="n_2mainValue【学校施設】&#10;一人当たり面積"/>
        <xdr:cNvSpPr txBox="1"/>
      </xdr:nvSpPr>
      <xdr:spPr>
        <a:xfrm>
          <a:off x="20199427" y="10993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20210</xdr:rowOff>
    </xdr:from>
    <xdr:ext cx="469744" cy="259045"/>
    <xdr:sp macro="" textlink="">
      <xdr:nvSpPr>
        <xdr:cNvPr id="619" name="n_3mainValue【学校施設】&#10;一人当たり面積"/>
        <xdr:cNvSpPr txBox="1"/>
      </xdr:nvSpPr>
      <xdr:spPr>
        <a:xfrm>
          <a:off x="19310427" y="109930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19753</xdr:rowOff>
    </xdr:from>
    <xdr:ext cx="469744" cy="259045"/>
    <xdr:sp macro="" textlink="">
      <xdr:nvSpPr>
        <xdr:cNvPr id="620" name="n_4mainValue【学校施設】&#10;一人当たり面積"/>
        <xdr:cNvSpPr txBox="1"/>
      </xdr:nvSpPr>
      <xdr:spPr>
        <a:xfrm>
          <a:off x="18421427" y="1099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9" name="テキスト ボックス 628"/>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0" name="直線コネクタ 629"/>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31" name="テキスト ボックス 630"/>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2" name="直線コネクタ 631"/>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3" name="テキスト ボックス 632"/>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4" name="直線コネクタ 633"/>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5" name="テキスト ボックス 634"/>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6" name="直線コネクタ 635"/>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7" name="テキスト ボックス 636"/>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8" name="直線コネクタ 637"/>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9" name="テキスト ボックス 638"/>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0" name="直線コネクタ 639"/>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41" name="テキスト ボックス 640"/>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2" name="直線コネクタ 641"/>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3" name="テキスト ボックス 642"/>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4"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87630</xdr:rowOff>
    </xdr:from>
    <xdr:to>
      <xdr:col>85</xdr:col>
      <xdr:colOff>126364</xdr:colOff>
      <xdr:row>86</xdr:row>
      <xdr:rowOff>114300</xdr:rowOff>
    </xdr:to>
    <xdr:cxnSp macro="">
      <xdr:nvCxnSpPr>
        <xdr:cNvPr id="645" name="直線コネクタ 644"/>
        <xdr:cNvCxnSpPr/>
      </xdr:nvCxnSpPr>
      <xdr:spPr>
        <a:xfrm flipV="1">
          <a:off x="16318864" y="13460730"/>
          <a:ext cx="0" cy="13982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6"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7" name="直線コネクタ 646"/>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34307</xdr:rowOff>
    </xdr:from>
    <xdr:ext cx="405111" cy="259045"/>
    <xdr:sp macro="" textlink="">
      <xdr:nvSpPr>
        <xdr:cNvPr id="648" name="【児童館】&#10;有形固定資産減価償却率最大値テキスト"/>
        <xdr:cNvSpPr txBox="1"/>
      </xdr:nvSpPr>
      <xdr:spPr>
        <a:xfrm>
          <a:off x="16357600" y="13235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87630</xdr:rowOff>
    </xdr:from>
    <xdr:to>
      <xdr:col>86</xdr:col>
      <xdr:colOff>25400</xdr:colOff>
      <xdr:row>78</xdr:row>
      <xdr:rowOff>87630</xdr:rowOff>
    </xdr:to>
    <xdr:cxnSp macro="">
      <xdr:nvCxnSpPr>
        <xdr:cNvPr id="649" name="直線コネクタ 648"/>
        <xdr:cNvCxnSpPr/>
      </xdr:nvCxnSpPr>
      <xdr:spPr>
        <a:xfrm>
          <a:off x="16230600" y="134607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120666</xdr:rowOff>
    </xdr:from>
    <xdr:ext cx="405111" cy="259045"/>
    <xdr:sp macro="" textlink="">
      <xdr:nvSpPr>
        <xdr:cNvPr id="650" name="【児童館】&#10;有形固定資産減価償却率平均値テキスト"/>
        <xdr:cNvSpPr txBox="1"/>
      </xdr:nvSpPr>
      <xdr:spPr>
        <a:xfrm>
          <a:off x="16357600" y="140081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97789</xdr:rowOff>
    </xdr:from>
    <xdr:to>
      <xdr:col>85</xdr:col>
      <xdr:colOff>177800</xdr:colOff>
      <xdr:row>83</xdr:row>
      <xdr:rowOff>27939</xdr:rowOff>
    </xdr:to>
    <xdr:sp macro="" textlink="">
      <xdr:nvSpPr>
        <xdr:cNvPr id="651" name="フローチャート: 判断 650"/>
        <xdr:cNvSpPr/>
      </xdr:nvSpPr>
      <xdr:spPr>
        <a:xfrm>
          <a:off x="16268700" y="1415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65405</xdr:rowOff>
    </xdr:from>
    <xdr:to>
      <xdr:col>81</xdr:col>
      <xdr:colOff>101600</xdr:colOff>
      <xdr:row>82</xdr:row>
      <xdr:rowOff>167005</xdr:rowOff>
    </xdr:to>
    <xdr:sp macro="" textlink="">
      <xdr:nvSpPr>
        <xdr:cNvPr id="652" name="フローチャート: 判断 651"/>
        <xdr:cNvSpPr/>
      </xdr:nvSpPr>
      <xdr:spPr>
        <a:xfrm>
          <a:off x="15430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46355</xdr:rowOff>
    </xdr:from>
    <xdr:to>
      <xdr:col>76</xdr:col>
      <xdr:colOff>165100</xdr:colOff>
      <xdr:row>82</xdr:row>
      <xdr:rowOff>147955</xdr:rowOff>
    </xdr:to>
    <xdr:sp macro="" textlink="">
      <xdr:nvSpPr>
        <xdr:cNvPr id="653" name="フローチャート: 判断 652"/>
        <xdr:cNvSpPr/>
      </xdr:nvSpPr>
      <xdr:spPr>
        <a:xfrm>
          <a:off x="14541500" y="14105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31114</xdr:rowOff>
    </xdr:from>
    <xdr:to>
      <xdr:col>72</xdr:col>
      <xdr:colOff>38100</xdr:colOff>
      <xdr:row>82</xdr:row>
      <xdr:rowOff>132714</xdr:rowOff>
    </xdr:to>
    <xdr:sp macro="" textlink="">
      <xdr:nvSpPr>
        <xdr:cNvPr id="654" name="フローチャート: 判断 653"/>
        <xdr:cNvSpPr/>
      </xdr:nvSpPr>
      <xdr:spPr>
        <a:xfrm>
          <a:off x="13652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6350</xdr:rowOff>
    </xdr:from>
    <xdr:to>
      <xdr:col>67</xdr:col>
      <xdr:colOff>101600</xdr:colOff>
      <xdr:row>82</xdr:row>
      <xdr:rowOff>107950</xdr:rowOff>
    </xdr:to>
    <xdr:sp macro="" textlink="">
      <xdr:nvSpPr>
        <xdr:cNvPr id="655" name="フローチャート: 判断 654"/>
        <xdr:cNvSpPr/>
      </xdr:nvSpPr>
      <xdr:spPr>
        <a:xfrm>
          <a:off x="12763500" y="14065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6" name="テキスト ボックス 655"/>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7" name="テキスト ボックス 656"/>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8" name="テキスト ボックス 657"/>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9" name="テキスト ボックス 658"/>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0" name="テキスト ボックス 659"/>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42545</xdr:rowOff>
    </xdr:from>
    <xdr:to>
      <xdr:col>85</xdr:col>
      <xdr:colOff>177800</xdr:colOff>
      <xdr:row>83</xdr:row>
      <xdr:rowOff>144145</xdr:rowOff>
    </xdr:to>
    <xdr:sp macro="" textlink="">
      <xdr:nvSpPr>
        <xdr:cNvPr id="661" name="楕円 660"/>
        <xdr:cNvSpPr/>
      </xdr:nvSpPr>
      <xdr:spPr>
        <a:xfrm>
          <a:off x="162687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20972</xdr:rowOff>
    </xdr:from>
    <xdr:ext cx="405111" cy="259045"/>
    <xdr:sp macro="" textlink="">
      <xdr:nvSpPr>
        <xdr:cNvPr id="662" name="【児童館】&#10;有形固定資産減価償却率該当値テキスト"/>
        <xdr:cNvSpPr txBox="1"/>
      </xdr:nvSpPr>
      <xdr:spPr>
        <a:xfrm>
          <a:off x="16357600"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158750</xdr:rowOff>
    </xdr:from>
    <xdr:to>
      <xdr:col>81</xdr:col>
      <xdr:colOff>101600</xdr:colOff>
      <xdr:row>83</xdr:row>
      <xdr:rowOff>88900</xdr:rowOff>
    </xdr:to>
    <xdr:sp macro="" textlink="">
      <xdr:nvSpPr>
        <xdr:cNvPr id="663" name="楕円 662"/>
        <xdr:cNvSpPr/>
      </xdr:nvSpPr>
      <xdr:spPr>
        <a:xfrm>
          <a:off x="15430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38100</xdr:rowOff>
    </xdr:from>
    <xdr:to>
      <xdr:col>85</xdr:col>
      <xdr:colOff>127000</xdr:colOff>
      <xdr:row>83</xdr:row>
      <xdr:rowOff>93345</xdr:rowOff>
    </xdr:to>
    <xdr:cxnSp macro="">
      <xdr:nvCxnSpPr>
        <xdr:cNvPr id="664" name="直線コネクタ 663"/>
        <xdr:cNvCxnSpPr/>
      </xdr:nvCxnSpPr>
      <xdr:spPr>
        <a:xfrm>
          <a:off x="15481300" y="14268450"/>
          <a:ext cx="8382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95886</xdr:rowOff>
    </xdr:from>
    <xdr:to>
      <xdr:col>76</xdr:col>
      <xdr:colOff>165100</xdr:colOff>
      <xdr:row>83</xdr:row>
      <xdr:rowOff>26036</xdr:rowOff>
    </xdr:to>
    <xdr:sp macro="" textlink="">
      <xdr:nvSpPr>
        <xdr:cNvPr id="665" name="楕円 664"/>
        <xdr:cNvSpPr/>
      </xdr:nvSpPr>
      <xdr:spPr>
        <a:xfrm>
          <a:off x="14541500" y="14154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146686</xdr:rowOff>
    </xdr:from>
    <xdr:to>
      <xdr:col>81</xdr:col>
      <xdr:colOff>50800</xdr:colOff>
      <xdr:row>83</xdr:row>
      <xdr:rowOff>38100</xdr:rowOff>
    </xdr:to>
    <xdr:cxnSp macro="">
      <xdr:nvCxnSpPr>
        <xdr:cNvPr id="666" name="直線コネクタ 665"/>
        <xdr:cNvCxnSpPr/>
      </xdr:nvCxnSpPr>
      <xdr:spPr>
        <a:xfrm>
          <a:off x="14592300" y="14205586"/>
          <a:ext cx="889000" cy="62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34925</xdr:rowOff>
    </xdr:from>
    <xdr:to>
      <xdr:col>72</xdr:col>
      <xdr:colOff>38100</xdr:colOff>
      <xdr:row>82</xdr:row>
      <xdr:rowOff>136525</xdr:rowOff>
    </xdr:to>
    <xdr:sp macro="" textlink="">
      <xdr:nvSpPr>
        <xdr:cNvPr id="667" name="楕円 666"/>
        <xdr:cNvSpPr/>
      </xdr:nvSpPr>
      <xdr:spPr>
        <a:xfrm>
          <a:off x="13652500" y="1409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85725</xdr:rowOff>
    </xdr:from>
    <xdr:to>
      <xdr:col>76</xdr:col>
      <xdr:colOff>114300</xdr:colOff>
      <xdr:row>82</xdr:row>
      <xdr:rowOff>146686</xdr:rowOff>
    </xdr:to>
    <xdr:cxnSp macro="">
      <xdr:nvCxnSpPr>
        <xdr:cNvPr id="668" name="直線コネクタ 667"/>
        <xdr:cNvCxnSpPr/>
      </xdr:nvCxnSpPr>
      <xdr:spPr>
        <a:xfrm>
          <a:off x="13703300" y="14144625"/>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145414</xdr:rowOff>
    </xdr:from>
    <xdr:to>
      <xdr:col>67</xdr:col>
      <xdr:colOff>101600</xdr:colOff>
      <xdr:row>82</xdr:row>
      <xdr:rowOff>75564</xdr:rowOff>
    </xdr:to>
    <xdr:sp macro="" textlink="">
      <xdr:nvSpPr>
        <xdr:cNvPr id="669" name="楕円 668"/>
        <xdr:cNvSpPr/>
      </xdr:nvSpPr>
      <xdr:spPr>
        <a:xfrm>
          <a:off x="12763500" y="14032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24764</xdr:rowOff>
    </xdr:from>
    <xdr:to>
      <xdr:col>71</xdr:col>
      <xdr:colOff>177800</xdr:colOff>
      <xdr:row>82</xdr:row>
      <xdr:rowOff>85725</xdr:rowOff>
    </xdr:to>
    <xdr:cxnSp macro="">
      <xdr:nvCxnSpPr>
        <xdr:cNvPr id="670" name="直線コネクタ 669"/>
        <xdr:cNvCxnSpPr/>
      </xdr:nvCxnSpPr>
      <xdr:spPr>
        <a:xfrm>
          <a:off x="12814300" y="14083664"/>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12082</xdr:rowOff>
    </xdr:from>
    <xdr:ext cx="405111" cy="259045"/>
    <xdr:sp macro="" textlink="">
      <xdr:nvSpPr>
        <xdr:cNvPr id="671" name="n_1aveValue【児童館】&#10;有形固定資産減価償却率"/>
        <xdr:cNvSpPr txBox="1"/>
      </xdr:nvSpPr>
      <xdr:spPr>
        <a:xfrm>
          <a:off x="152660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164482</xdr:rowOff>
    </xdr:from>
    <xdr:ext cx="405111" cy="259045"/>
    <xdr:sp macro="" textlink="">
      <xdr:nvSpPr>
        <xdr:cNvPr id="672" name="n_2aveValue【児童館】&#10;有形固定資産減価償却率"/>
        <xdr:cNvSpPr txBox="1"/>
      </xdr:nvSpPr>
      <xdr:spPr>
        <a:xfrm>
          <a:off x="14389744" y="13880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149241</xdr:rowOff>
    </xdr:from>
    <xdr:ext cx="405111" cy="259045"/>
    <xdr:sp macro="" textlink="">
      <xdr:nvSpPr>
        <xdr:cNvPr id="673" name="n_3aveValue【児童館】&#10;有形固定資産減価償却率"/>
        <xdr:cNvSpPr txBox="1"/>
      </xdr:nvSpPr>
      <xdr:spPr>
        <a:xfrm>
          <a:off x="135007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99077</xdr:rowOff>
    </xdr:from>
    <xdr:ext cx="405111" cy="259045"/>
    <xdr:sp macro="" textlink="">
      <xdr:nvSpPr>
        <xdr:cNvPr id="674" name="n_4aveValue【児童館】&#10;有形固定資産減価償却率"/>
        <xdr:cNvSpPr txBox="1"/>
      </xdr:nvSpPr>
      <xdr:spPr>
        <a:xfrm>
          <a:off x="12611744" y="14157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80027</xdr:rowOff>
    </xdr:from>
    <xdr:ext cx="405111" cy="259045"/>
    <xdr:sp macro="" textlink="">
      <xdr:nvSpPr>
        <xdr:cNvPr id="675" name="n_1mainValue【児童館】&#10;有形固定資産減価償却率"/>
        <xdr:cNvSpPr txBox="1"/>
      </xdr:nvSpPr>
      <xdr:spPr>
        <a:xfrm>
          <a:off x="152660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17163</xdr:rowOff>
    </xdr:from>
    <xdr:ext cx="405111" cy="259045"/>
    <xdr:sp macro="" textlink="">
      <xdr:nvSpPr>
        <xdr:cNvPr id="676" name="n_2mainValue【児童館】&#10;有形固定資産減価償却率"/>
        <xdr:cNvSpPr txBox="1"/>
      </xdr:nvSpPr>
      <xdr:spPr>
        <a:xfrm>
          <a:off x="14389744" y="14247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127652</xdr:rowOff>
    </xdr:from>
    <xdr:ext cx="405111" cy="259045"/>
    <xdr:sp macro="" textlink="">
      <xdr:nvSpPr>
        <xdr:cNvPr id="677" name="n_3mainValue【児童館】&#10;有形固定資産減価償却率"/>
        <xdr:cNvSpPr txBox="1"/>
      </xdr:nvSpPr>
      <xdr:spPr>
        <a:xfrm>
          <a:off x="13500744" y="1418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92091</xdr:rowOff>
    </xdr:from>
    <xdr:ext cx="405111" cy="259045"/>
    <xdr:sp macro="" textlink="">
      <xdr:nvSpPr>
        <xdr:cNvPr id="678" name="n_4mainValue【児童館】&#10;有形固定資産減価償却率"/>
        <xdr:cNvSpPr txBox="1"/>
      </xdr:nvSpPr>
      <xdr:spPr>
        <a:xfrm>
          <a:off x="12611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9" name="正方形/長方形 678"/>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0" name="正方形/長方形 679"/>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81" name="正方形/長方形 680"/>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2" name="正方形/長方形 681"/>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3" name="正方形/長方形 682"/>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4" name="正方形/長方形 683"/>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5" name="正方形/長方形 684"/>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6" name="正方形/長方形 685"/>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7" name="テキスト ボックス 686"/>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8" name="直線コネクタ 687"/>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9" name="直線コネクタ 688"/>
        <xdr:cNvCxnSpPr/>
      </xdr:nvCxnSpPr>
      <xdr:spPr>
        <a:xfrm>
          <a:off x="18288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90" name="テキスト ボックス 689"/>
        <xdr:cNvSpPr txBox="1"/>
      </xdr:nvSpPr>
      <xdr:spPr>
        <a:xfrm>
          <a:off x="17820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91" name="直線コネクタ 690"/>
        <xdr:cNvCxnSpPr/>
      </xdr:nvCxnSpPr>
      <xdr:spPr>
        <a:xfrm>
          <a:off x="18288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92" name="テキスト ボックス 691"/>
        <xdr:cNvSpPr txBox="1"/>
      </xdr:nvSpPr>
      <xdr:spPr>
        <a:xfrm>
          <a:off x="17820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93" name="直線コネクタ 692"/>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4" name="テキスト ボックス 693"/>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5" name="直線コネクタ 694"/>
        <xdr:cNvCxnSpPr/>
      </xdr:nvCxnSpPr>
      <xdr:spPr>
        <a:xfrm>
          <a:off x="18288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6" name="テキスト ボックス 695"/>
        <xdr:cNvSpPr txBox="1"/>
      </xdr:nvSpPr>
      <xdr:spPr>
        <a:xfrm>
          <a:off x="17820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7" name="直線コネクタ 696"/>
        <xdr:cNvCxnSpPr/>
      </xdr:nvCxnSpPr>
      <xdr:spPr>
        <a:xfrm>
          <a:off x="18288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8" name="テキスト ボックス 697"/>
        <xdr:cNvSpPr txBox="1"/>
      </xdr:nvSpPr>
      <xdr:spPr>
        <a:xfrm>
          <a:off x="17820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9" name="直線コネクタ 698"/>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0" name="テキスト ボックス 699"/>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1"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38100</xdr:rowOff>
    </xdr:from>
    <xdr:to>
      <xdr:col>116</xdr:col>
      <xdr:colOff>62864</xdr:colOff>
      <xdr:row>86</xdr:row>
      <xdr:rowOff>95250</xdr:rowOff>
    </xdr:to>
    <xdr:cxnSp macro="">
      <xdr:nvCxnSpPr>
        <xdr:cNvPr id="702" name="直線コネクタ 701"/>
        <xdr:cNvCxnSpPr/>
      </xdr:nvCxnSpPr>
      <xdr:spPr>
        <a:xfrm flipV="1">
          <a:off x="22160864" y="1323975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99077</xdr:rowOff>
    </xdr:from>
    <xdr:ext cx="469744" cy="259045"/>
    <xdr:sp macro="" textlink="">
      <xdr:nvSpPr>
        <xdr:cNvPr id="703" name="【児童館】&#10;一人当たり面積最小値テキスト"/>
        <xdr:cNvSpPr txBox="1"/>
      </xdr:nvSpPr>
      <xdr:spPr>
        <a:xfrm>
          <a:off x="22199600" y="14843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95250</xdr:rowOff>
    </xdr:from>
    <xdr:to>
      <xdr:col>116</xdr:col>
      <xdr:colOff>152400</xdr:colOff>
      <xdr:row>86</xdr:row>
      <xdr:rowOff>95250</xdr:rowOff>
    </xdr:to>
    <xdr:cxnSp macro="">
      <xdr:nvCxnSpPr>
        <xdr:cNvPr id="704" name="直線コネクタ 703"/>
        <xdr:cNvCxnSpPr/>
      </xdr:nvCxnSpPr>
      <xdr:spPr>
        <a:xfrm>
          <a:off x="22072600" y="148399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75</xdr:row>
      <xdr:rowOff>156227</xdr:rowOff>
    </xdr:from>
    <xdr:ext cx="469744" cy="259045"/>
    <xdr:sp macro="" textlink="">
      <xdr:nvSpPr>
        <xdr:cNvPr id="705" name="【児童館】&#10;一人当たり面積最大値テキスト"/>
        <xdr:cNvSpPr txBox="1"/>
      </xdr:nvSpPr>
      <xdr:spPr>
        <a:xfrm>
          <a:off x="22199600" y="1301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38100</xdr:rowOff>
    </xdr:from>
    <xdr:to>
      <xdr:col>116</xdr:col>
      <xdr:colOff>152400</xdr:colOff>
      <xdr:row>77</xdr:row>
      <xdr:rowOff>38100</xdr:rowOff>
    </xdr:to>
    <xdr:cxnSp macro="">
      <xdr:nvCxnSpPr>
        <xdr:cNvPr id="706" name="直線コネクタ 705"/>
        <xdr:cNvCxnSpPr/>
      </xdr:nvCxnSpPr>
      <xdr:spPr>
        <a:xfrm>
          <a:off x="22072600" y="1323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80027</xdr:rowOff>
    </xdr:from>
    <xdr:ext cx="469744" cy="259045"/>
    <xdr:sp macro="" textlink="">
      <xdr:nvSpPr>
        <xdr:cNvPr id="707" name="【児童館】&#10;一人当たり面積平均値テキスト"/>
        <xdr:cNvSpPr txBox="1"/>
      </xdr:nvSpPr>
      <xdr:spPr>
        <a:xfrm>
          <a:off x="22199600" y="143103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101600</xdr:rowOff>
    </xdr:from>
    <xdr:to>
      <xdr:col>116</xdr:col>
      <xdr:colOff>114300</xdr:colOff>
      <xdr:row>84</xdr:row>
      <xdr:rowOff>31750</xdr:rowOff>
    </xdr:to>
    <xdr:sp macro="" textlink="">
      <xdr:nvSpPr>
        <xdr:cNvPr id="708" name="フローチャート: 判断 707"/>
        <xdr:cNvSpPr/>
      </xdr:nvSpPr>
      <xdr:spPr>
        <a:xfrm>
          <a:off x="221107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120650</xdr:rowOff>
    </xdr:from>
    <xdr:to>
      <xdr:col>112</xdr:col>
      <xdr:colOff>38100</xdr:colOff>
      <xdr:row>84</xdr:row>
      <xdr:rowOff>50800</xdr:rowOff>
    </xdr:to>
    <xdr:sp macro="" textlink="">
      <xdr:nvSpPr>
        <xdr:cNvPr id="709" name="フローチャート: 判断 708"/>
        <xdr:cNvSpPr/>
      </xdr:nvSpPr>
      <xdr:spPr>
        <a:xfrm>
          <a:off x="21272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10" name="フローチャート: 判断 709"/>
        <xdr:cNvSpPr/>
      </xdr:nvSpPr>
      <xdr:spPr>
        <a:xfrm>
          <a:off x="20383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101600</xdr:rowOff>
    </xdr:from>
    <xdr:to>
      <xdr:col>102</xdr:col>
      <xdr:colOff>165100</xdr:colOff>
      <xdr:row>84</xdr:row>
      <xdr:rowOff>31750</xdr:rowOff>
    </xdr:to>
    <xdr:sp macro="" textlink="">
      <xdr:nvSpPr>
        <xdr:cNvPr id="711" name="フローチャート: 判断 710"/>
        <xdr:cNvSpPr/>
      </xdr:nvSpPr>
      <xdr:spPr>
        <a:xfrm>
          <a:off x="19494500" y="1433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712" name="フローチャート: 判断 711"/>
        <xdr:cNvSpPr/>
      </xdr:nvSpPr>
      <xdr:spPr>
        <a:xfrm>
          <a:off x="18605500" y="1435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3" name="テキスト ボックス 712"/>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4" name="テキスト ボックス 713"/>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5" name="テキスト ボックス 714"/>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6" name="テキスト ボックス 715"/>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7" name="テキスト ボックス 716"/>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63500</xdr:rowOff>
    </xdr:from>
    <xdr:to>
      <xdr:col>116</xdr:col>
      <xdr:colOff>114300</xdr:colOff>
      <xdr:row>82</xdr:row>
      <xdr:rowOff>165100</xdr:rowOff>
    </xdr:to>
    <xdr:sp macro="" textlink="">
      <xdr:nvSpPr>
        <xdr:cNvPr id="718" name="楕円 717"/>
        <xdr:cNvSpPr/>
      </xdr:nvSpPr>
      <xdr:spPr>
        <a:xfrm>
          <a:off x="221107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81</xdr:row>
      <xdr:rowOff>86377</xdr:rowOff>
    </xdr:from>
    <xdr:ext cx="469744" cy="259045"/>
    <xdr:sp macro="" textlink="">
      <xdr:nvSpPr>
        <xdr:cNvPr id="719" name="【児童館】&#10;一人当たり面積該当値テキスト"/>
        <xdr:cNvSpPr txBox="1"/>
      </xdr:nvSpPr>
      <xdr:spPr>
        <a:xfrm>
          <a:off x="22199600" y="1397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82</xdr:row>
      <xdr:rowOff>63500</xdr:rowOff>
    </xdr:from>
    <xdr:to>
      <xdr:col>112</xdr:col>
      <xdr:colOff>38100</xdr:colOff>
      <xdr:row>82</xdr:row>
      <xdr:rowOff>165100</xdr:rowOff>
    </xdr:to>
    <xdr:sp macro="" textlink="">
      <xdr:nvSpPr>
        <xdr:cNvPr id="720" name="楕円 719"/>
        <xdr:cNvSpPr/>
      </xdr:nvSpPr>
      <xdr:spPr>
        <a:xfrm>
          <a:off x="21272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114300</xdr:rowOff>
    </xdr:from>
    <xdr:to>
      <xdr:col>116</xdr:col>
      <xdr:colOff>63500</xdr:colOff>
      <xdr:row>82</xdr:row>
      <xdr:rowOff>114300</xdr:rowOff>
    </xdr:to>
    <xdr:cxnSp macro="">
      <xdr:nvCxnSpPr>
        <xdr:cNvPr id="721" name="直線コネクタ 720"/>
        <xdr:cNvCxnSpPr/>
      </xdr:nvCxnSpPr>
      <xdr:spPr>
        <a:xfrm>
          <a:off x="21323300" y="14173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82</xdr:row>
      <xdr:rowOff>63500</xdr:rowOff>
    </xdr:from>
    <xdr:to>
      <xdr:col>107</xdr:col>
      <xdr:colOff>101600</xdr:colOff>
      <xdr:row>82</xdr:row>
      <xdr:rowOff>165100</xdr:rowOff>
    </xdr:to>
    <xdr:sp macro="" textlink="">
      <xdr:nvSpPr>
        <xdr:cNvPr id="722" name="楕円 721"/>
        <xdr:cNvSpPr/>
      </xdr:nvSpPr>
      <xdr:spPr>
        <a:xfrm>
          <a:off x="20383500" y="1412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114300</xdr:rowOff>
    </xdr:from>
    <xdr:to>
      <xdr:col>111</xdr:col>
      <xdr:colOff>177800</xdr:colOff>
      <xdr:row>82</xdr:row>
      <xdr:rowOff>114300</xdr:rowOff>
    </xdr:to>
    <xdr:cxnSp macro="">
      <xdr:nvCxnSpPr>
        <xdr:cNvPr id="723" name="直線コネクタ 722"/>
        <xdr:cNvCxnSpPr/>
      </xdr:nvCxnSpPr>
      <xdr:spPr>
        <a:xfrm>
          <a:off x="20434300" y="14173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82</xdr:row>
      <xdr:rowOff>44450</xdr:rowOff>
    </xdr:from>
    <xdr:to>
      <xdr:col>102</xdr:col>
      <xdr:colOff>165100</xdr:colOff>
      <xdr:row>82</xdr:row>
      <xdr:rowOff>146050</xdr:rowOff>
    </xdr:to>
    <xdr:sp macro="" textlink="">
      <xdr:nvSpPr>
        <xdr:cNvPr id="724" name="楕円 723"/>
        <xdr:cNvSpPr/>
      </xdr:nvSpPr>
      <xdr:spPr>
        <a:xfrm>
          <a:off x="19494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95250</xdr:rowOff>
    </xdr:from>
    <xdr:to>
      <xdr:col>107</xdr:col>
      <xdr:colOff>50800</xdr:colOff>
      <xdr:row>82</xdr:row>
      <xdr:rowOff>114300</xdr:rowOff>
    </xdr:to>
    <xdr:cxnSp macro="">
      <xdr:nvCxnSpPr>
        <xdr:cNvPr id="725" name="直線コネクタ 724"/>
        <xdr:cNvCxnSpPr/>
      </xdr:nvCxnSpPr>
      <xdr:spPr>
        <a:xfrm>
          <a:off x="19545300" y="141541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82</xdr:row>
      <xdr:rowOff>44450</xdr:rowOff>
    </xdr:from>
    <xdr:to>
      <xdr:col>98</xdr:col>
      <xdr:colOff>38100</xdr:colOff>
      <xdr:row>82</xdr:row>
      <xdr:rowOff>146050</xdr:rowOff>
    </xdr:to>
    <xdr:sp macro="" textlink="">
      <xdr:nvSpPr>
        <xdr:cNvPr id="726" name="楕円 725"/>
        <xdr:cNvSpPr/>
      </xdr:nvSpPr>
      <xdr:spPr>
        <a:xfrm>
          <a:off x="18605500" y="14103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95250</xdr:rowOff>
    </xdr:from>
    <xdr:to>
      <xdr:col>102</xdr:col>
      <xdr:colOff>114300</xdr:colOff>
      <xdr:row>82</xdr:row>
      <xdr:rowOff>95250</xdr:rowOff>
    </xdr:to>
    <xdr:cxnSp macro="">
      <xdr:nvCxnSpPr>
        <xdr:cNvPr id="727" name="直線コネクタ 726"/>
        <xdr:cNvCxnSpPr/>
      </xdr:nvCxnSpPr>
      <xdr:spPr>
        <a:xfrm>
          <a:off x="18656300" y="141541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41927</xdr:rowOff>
    </xdr:from>
    <xdr:ext cx="469744" cy="259045"/>
    <xdr:sp macro="" textlink="">
      <xdr:nvSpPr>
        <xdr:cNvPr id="728" name="n_1aveValue【児童館】&#10;一人当たり面積"/>
        <xdr:cNvSpPr txBox="1"/>
      </xdr:nvSpPr>
      <xdr:spPr>
        <a:xfrm>
          <a:off x="210757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9" name="n_2aveValue【児童館】&#10;一人当たり面積"/>
        <xdr:cNvSpPr txBox="1"/>
      </xdr:nvSpPr>
      <xdr:spPr>
        <a:xfrm>
          <a:off x="20199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22877</xdr:rowOff>
    </xdr:from>
    <xdr:ext cx="469744" cy="259045"/>
    <xdr:sp macro="" textlink="">
      <xdr:nvSpPr>
        <xdr:cNvPr id="730" name="n_3aveValue【児童館】&#10;一人当たり面積"/>
        <xdr:cNvSpPr txBox="1"/>
      </xdr:nvSpPr>
      <xdr:spPr>
        <a:xfrm>
          <a:off x="19310427" y="14424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41927</xdr:rowOff>
    </xdr:from>
    <xdr:ext cx="469744" cy="259045"/>
    <xdr:sp macro="" textlink="">
      <xdr:nvSpPr>
        <xdr:cNvPr id="731" name="n_4aveValue【児童館】&#10;一人当たり面積"/>
        <xdr:cNvSpPr txBox="1"/>
      </xdr:nvSpPr>
      <xdr:spPr>
        <a:xfrm>
          <a:off x="18421427" y="14443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10177</xdr:rowOff>
    </xdr:from>
    <xdr:ext cx="469744" cy="259045"/>
    <xdr:sp macro="" textlink="">
      <xdr:nvSpPr>
        <xdr:cNvPr id="732" name="n_1mainValue【児童館】&#10;一人当たり面積"/>
        <xdr:cNvSpPr txBox="1"/>
      </xdr:nvSpPr>
      <xdr:spPr>
        <a:xfrm>
          <a:off x="210757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10177</xdr:rowOff>
    </xdr:from>
    <xdr:ext cx="469744" cy="259045"/>
    <xdr:sp macro="" textlink="">
      <xdr:nvSpPr>
        <xdr:cNvPr id="733" name="n_2mainValue【児童館】&#10;一人当たり面積"/>
        <xdr:cNvSpPr txBox="1"/>
      </xdr:nvSpPr>
      <xdr:spPr>
        <a:xfrm>
          <a:off x="20199427" y="1389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162577</xdr:rowOff>
    </xdr:from>
    <xdr:ext cx="469744" cy="259045"/>
    <xdr:sp macro="" textlink="">
      <xdr:nvSpPr>
        <xdr:cNvPr id="734" name="n_3mainValue【児童館】&#10;一人当たり面積"/>
        <xdr:cNvSpPr txBox="1"/>
      </xdr:nvSpPr>
      <xdr:spPr>
        <a:xfrm>
          <a:off x="19310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735" name="n_4mainValue【児童館】&#10;一人当たり面積"/>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6" name="正方形/長方形 735"/>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7" name="正方形/長方形 736"/>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8" name="正方形/長方形 737"/>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9" name="正方形/長方形 738"/>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0" name="正方形/長方形 739"/>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1" name="正方形/長方形 740"/>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2" name="正方形/長方形 741"/>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3" name="正方形/長方形 742"/>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4" name="正方形/長方形 74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5" name="正方形/長方形 74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6" name="正方形/長方形 74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7" name="正方形/長方形 74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8" name="正方形/長方形 74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9" name="正方形/長方形 74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0" name="正方形/長方形 74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1" name="正方形/長方形 750"/>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2" name="正方形/長方形 75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3" name="正方形/長方形 75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4" name="テキスト ボックス 75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道路の有形固定資産減価償却率は全国水準よりやや低い値であるが増加傾向にある。また、一人当たりの延長</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5,965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国道１号・８号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幼稚園・保育所、児童館については、学区単位で整備していることから一人当たりの面積はそれぞれ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0.275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0.036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と類似団体平均よりも高い一方、有形固定資産減価償却率もそれぞれ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70.6</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71.9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で類似団体より高く、施設の老朽化が進んでいる。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学校については、有形固定資産減価償却率が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65.7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で類似団体と</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同程度で</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、老朽化対応として年次的に大規模改造を実施している施設もあるが、全体的に老朽化が進んでおり、計画的な改修が必要である。一人当たりの面積</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1,279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は類似団体や滋賀県平均を下回っているが、人口増に伴い新小学校の建設を実施した後、小中学校の増築により対応してきたことが要因ではないかと考えられる。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77833</xdr:rowOff>
    </xdr:from>
    <xdr:to>
      <xdr:col>24</xdr:col>
      <xdr:colOff>62865</xdr:colOff>
      <xdr:row>42</xdr:row>
      <xdr:rowOff>92528</xdr:rowOff>
    </xdr:to>
    <xdr:cxnSp macro="">
      <xdr:nvCxnSpPr>
        <xdr:cNvPr id="58" name="直線コネクタ 57"/>
        <xdr:cNvCxnSpPr/>
      </xdr:nvCxnSpPr>
      <xdr:spPr>
        <a:xfrm flipV="1">
          <a:off x="4634865" y="5735683"/>
          <a:ext cx="0" cy="15577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96355</xdr:rowOff>
    </xdr:from>
    <xdr:ext cx="469744" cy="259045"/>
    <xdr:sp macro="" textlink="">
      <xdr:nvSpPr>
        <xdr:cNvPr id="59" name="【図書館】&#10;有形固定資産減価償却率最小値テキスト"/>
        <xdr:cNvSpPr txBox="1"/>
      </xdr:nvSpPr>
      <xdr:spPr>
        <a:xfrm>
          <a:off x="4673600" y="729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92528</xdr:rowOff>
    </xdr:from>
    <xdr:to>
      <xdr:col>24</xdr:col>
      <xdr:colOff>152400</xdr:colOff>
      <xdr:row>42</xdr:row>
      <xdr:rowOff>92528</xdr:rowOff>
    </xdr:to>
    <xdr:cxnSp macro="">
      <xdr:nvCxnSpPr>
        <xdr:cNvPr id="60" name="直線コネクタ 59"/>
        <xdr:cNvCxnSpPr/>
      </xdr:nvCxnSpPr>
      <xdr:spPr>
        <a:xfrm>
          <a:off x="4546600" y="729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24510</xdr:rowOff>
    </xdr:from>
    <xdr:ext cx="340478" cy="259045"/>
    <xdr:sp macro="" textlink="">
      <xdr:nvSpPr>
        <xdr:cNvPr id="61" name="【図書館】&#10;有形固定資産減価償却率最大値テキスト"/>
        <xdr:cNvSpPr txBox="1"/>
      </xdr:nvSpPr>
      <xdr:spPr>
        <a:xfrm>
          <a:off x="4673600" y="55109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77833</xdr:rowOff>
    </xdr:from>
    <xdr:to>
      <xdr:col>24</xdr:col>
      <xdr:colOff>152400</xdr:colOff>
      <xdr:row>33</xdr:row>
      <xdr:rowOff>77833</xdr:rowOff>
    </xdr:to>
    <xdr:cxnSp macro="">
      <xdr:nvCxnSpPr>
        <xdr:cNvPr id="62" name="直線コネクタ 61"/>
        <xdr:cNvCxnSpPr/>
      </xdr:nvCxnSpPr>
      <xdr:spPr>
        <a:xfrm>
          <a:off x="4546600" y="5735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46644</xdr:rowOff>
    </xdr:from>
    <xdr:ext cx="405111" cy="259045"/>
    <xdr:sp macro="" textlink="">
      <xdr:nvSpPr>
        <xdr:cNvPr id="63" name="【図書館】&#10;有形固定資産減価償却率平均値テキスト"/>
        <xdr:cNvSpPr txBox="1"/>
      </xdr:nvSpPr>
      <xdr:spPr>
        <a:xfrm>
          <a:off x="4673600" y="621884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23767</xdr:rowOff>
    </xdr:from>
    <xdr:to>
      <xdr:col>24</xdr:col>
      <xdr:colOff>114300</xdr:colOff>
      <xdr:row>37</xdr:row>
      <xdr:rowOff>125367</xdr:rowOff>
    </xdr:to>
    <xdr:sp macro="" textlink="">
      <xdr:nvSpPr>
        <xdr:cNvPr id="64" name="フローチャート: 判断 63"/>
        <xdr:cNvSpPr/>
      </xdr:nvSpPr>
      <xdr:spPr>
        <a:xfrm>
          <a:off x="45847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15603</xdr:rowOff>
    </xdr:from>
    <xdr:to>
      <xdr:col>20</xdr:col>
      <xdr:colOff>38100</xdr:colOff>
      <xdr:row>37</xdr:row>
      <xdr:rowOff>117203</xdr:rowOff>
    </xdr:to>
    <xdr:sp macro="" textlink="">
      <xdr:nvSpPr>
        <xdr:cNvPr id="65" name="フローチャート: 判断 64"/>
        <xdr:cNvSpPr/>
      </xdr:nvSpPr>
      <xdr:spPr>
        <a:xfrm>
          <a:off x="3746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159294</xdr:rowOff>
    </xdr:from>
    <xdr:to>
      <xdr:col>15</xdr:col>
      <xdr:colOff>101600</xdr:colOff>
      <xdr:row>37</xdr:row>
      <xdr:rowOff>89444</xdr:rowOff>
    </xdr:to>
    <xdr:sp macro="" textlink="">
      <xdr:nvSpPr>
        <xdr:cNvPr id="66" name="フローチャート: 判断 65"/>
        <xdr:cNvSpPr/>
      </xdr:nvSpPr>
      <xdr:spPr>
        <a:xfrm>
          <a:off x="2857500" y="63314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129903</xdr:rowOff>
    </xdr:from>
    <xdr:to>
      <xdr:col>10</xdr:col>
      <xdr:colOff>165100</xdr:colOff>
      <xdr:row>37</xdr:row>
      <xdr:rowOff>60053</xdr:rowOff>
    </xdr:to>
    <xdr:sp macro="" textlink="">
      <xdr:nvSpPr>
        <xdr:cNvPr id="67" name="フローチャート: 判断 66"/>
        <xdr:cNvSpPr/>
      </xdr:nvSpPr>
      <xdr:spPr>
        <a:xfrm>
          <a:off x="1968500" y="6302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107043</xdr:rowOff>
    </xdr:from>
    <xdr:to>
      <xdr:col>6</xdr:col>
      <xdr:colOff>38100</xdr:colOff>
      <xdr:row>37</xdr:row>
      <xdr:rowOff>37193</xdr:rowOff>
    </xdr:to>
    <xdr:sp macro="" textlink="">
      <xdr:nvSpPr>
        <xdr:cNvPr id="68" name="フローチャート: 判断 67"/>
        <xdr:cNvSpPr/>
      </xdr:nvSpPr>
      <xdr:spPr>
        <a:xfrm>
          <a:off x="1079500" y="627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105410</xdr:rowOff>
    </xdr:from>
    <xdr:to>
      <xdr:col>24</xdr:col>
      <xdr:colOff>114300</xdr:colOff>
      <xdr:row>39</xdr:row>
      <xdr:rowOff>35560</xdr:rowOff>
    </xdr:to>
    <xdr:sp macro="" textlink="">
      <xdr:nvSpPr>
        <xdr:cNvPr id="74" name="楕円 73"/>
        <xdr:cNvSpPr/>
      </xdr:nvSpPr>
      <xdr:spPr>
        <a:xfrm>
          <a:off x="45847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83837</xdr:rowOff>
    </xdr:from>
    <xdr:ext cx="405111" cy="259045"/>
    <xdr:sp macro="" textlink="">
      <xdr:nvSpPr>
        <xdr:cNvPr id="75" name="【図書館】&#10;有形固定資産減価償却率該当値テキスト"/>
        <xdr:cNvSpPr txBox="1"/>
      </xdr:nvSpPr>
      <xdr:spPr>
        <a:xfrm>
          <a:off x="4673600" y="659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71120</xdr:rowOff>
    </xdr:from>
    <xdr:to>
      <xdr:col>20</xdr:col>
      <xdr:colOff>38100</xdr:colOff>
      <xdr:row>39</xdr:row>
      <xdr:rowOff>1270</xdr:rowOff>
    </xdr:to>
    <xdr:sp macro="" textlink="">
      <xdr:nvSpPr>
        <xdr:cNvPr id="76" name="楕円 75"/>
        <xdr:cNvSpPr/>
      </xdr:nvSpPr>
      <xdr:spPr>
        <a:xfrm>
          <a:off x="3746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121920</xdr:rowOff>
    </xdr:from>
    <xdr:to>
      <xdr:col>24</xdr:col>
      <xdr:colOff>63500</xdr:colOff>
      <xdr:row>38</xdr:row>
      <xdr:rowOff>156210</xdr:rowOff>
    </xdr:to>
    <xdr:cxnSp macro="">
      <xdr:nvCxnSpPr>
        <xdr:cNvPr id="77" name="直線コネクタ 76"/>
        <xdr:cNvCxnSpPr/>
      </xdr:nvCxnSpPr>
      <xdr:spPr>
        <a:xfrm>
          <a:off x="3797300" y="6637020"/>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126637</xdr:rowOff>
    </xdr:from>
    <xdr:to>
      <xdr:col>15</xdr:col>
      <xdr:colOff>101600</xdr:colOff>
      <xdr:row>39</xdr:row>
      <xdr:rowOff>56787</xdr:rowOff>
    </xdr:to>
    <xdr:sp macro="" textlink="">
      <xdr:nvSpPr>
        <xdr:cNvPr id="78" name="楕円 77"/>
        <xdr:cNvSpPr/>
      </xdr:nvSpPr>
      <xdr:spPr>
        <a:xfrm>
          <a:off x="2857500" y="6641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121920</xdr:rowOff>
    </xdr:from>
    <xdr:to>
      <xdr:col>19</xdr:col>
      <xdr:colOff>177800</xdr:colOff>
      <xdr:row>39</xdr:row>
      <xdr:rowOff>5987</xdr:rowOff>
    </xdr:to>
    <xdr:cxnSp macro="">
      <xdr:nvCxnSpPr>
        <xdr:cNvPr id="79" name="直線コネクタ 78"/>
        <xdr:cNvCxnSpPr/>
      </xdr:nvCxnSpPr>
      <xdr:spPr>
        <a:xfrm flipV="1">
          <a:off x="2908300" y="6637020"/>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95613</xdr:rowOff>
    </xdr:from>
    <xdr:to>
      <xdr:col>10</xdr:col>
      <xdr:colOff>165100</xdr:colOff>
      <xdr:row>39</xdr:row>
      <xdr:rowOff>25763</xdr:rowOff>
    </xdr:to>
    <xdr:sp macro="" textlink="">
      <xdr:nvSpPr>
        <xdr:cNvPr id="80" name="楕円 79"/>
        <xdr:cNvSpPr/>
      </xdr:nvSpPr>
      <xdr:spPr>
        <a:xfrm>
          <a:off x="1968500" y="6610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146413</xdr:rowOff>
    </xdr:from>
    <xdr:to>
      <xdr:col>15</xdr:col>
      <xdr:colOff>50800</xdr:colOff>
      <xdr:row>39</xdr:row>
      <xdr:rowOff>5987</xdr:rowOff>
    </xdr:to>
    <xdr:cxnSp macro="">
      <xdr:nvCxnSpPr>
        <xdr:cNvPr id="81" name="直線コネクタ 80"/>
        <xdr:cNvCxnSpPr/>
      </xdr:nvCxnSpPr>
      <xdr:spPr>
        <a:xfrm>
          <a:off x="2019300" y="666151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102144</xdr:rowOff>
    </xdr:from>
    <xdr:to>
      <xdr:col>6</xdr:col>
      <xdr:colOff>38100</xdr:colOff>
      <xdr:row>39</xdr:row>
      <xdr:rowOff>32294</xdr:rowOff>
    </xdr:to>
    <xdr:sp macro="" textlink="">
      <xdr:nvSpPr>
        <xdr:cNvPr id="82" name="楕円 81"/>
        <xdr:cNvSpPr/>
      </xdr:nvSpPr>
      <xdr:spPr>
        <a:xfrm>
          <a:off x="10795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146413</xdr:rowOff>
    </xdr:from>
    <xdr:to>
      <xdr:col>10</xdr:col>
      <xdr:colOff>114300</xdr:colOff>
      <xdr:row>38</xdr:row>
      <xdr:rowOff>152944</xdr:rowOff>
    </xdr:to>
    <xdr:cxnSp macro="">
      <xdr:nvCxnSpPr>
        <xdr:cNvPr id="83" name="直線コネクタ 82"/>
        <xdr:cNvCxnSpPr/>
      </xdr:nvCxnSpPr>
      <xdr:spPr>
        <a:xfrm flipV="1">
          <a:off x="1130300" y="6661513"/>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133730</xdr:rowOff>
    </xdr:from>
    <xdr:ext cx="405111" cy="259045"/>
    <xdr:sp macro="" textlink="">
      <xdr:nvSpPr>
        <xdr:cNvPr id="84" name="n_1aveValue【図書館】&#10;有形固定資産減価償却率"/>
        <xdr:cNvSpPr txBox="1"/>
      </xdr:nvSpPr>
      <xdr:spPr>
        <a:xfrm>
          <a:off x="35820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105971</xdr:rowOff>
    </xdr:from>
    <xdr:ext cx="405111" cy="259045"/>
    <xdr:sp macro="" textlink="">
      <xdr:nvSpPr>
        <xdr:cNvPr id="85" name="n_2aveValue【図書館】&#10;有形固定資産減価償却率"/>
        <xdr:cNvSpPr txBox="1"/>
      </xdr:nvSpPr>
      <xdr:spPr>
        <a:xfrm>
          <a:off x="2705744" y="610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76580</xdr:rowOff>
    </xdr:from>
    <xdr:ext cx="405111" cy="259045"/>
    <xdr:sp macro="" textlink="">
      <xdr:nvSpPr>
        <xdr:cNvPr id="86" name="n_3aveValue【図書館】&#10;有形固定資産減価償却率"/>
        <xdr:cNvSpPr txBox="1"/>
      </xdr:nvSpPr>
      <xdr:spPr>
        <a:xfrm>
          <a:off x="1816744" y="60773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53720</xdr:rowOff>
    </xdr:from>
    <xdr:ext cx="405111" cy="259045"/>
    <xdr:sp macro="" textlink="">
      <xdr:nvSpPr>
        <xdr:cNvPr id="87" name="n_4aveValue【図書館】&#10;有形固定資産減価償却率"/>
        <xdr:cNvSpPr txBox="1"/>
      </xdr:nvSpPr>
      <xdr:spPr>
        <a:xfrm>
          <a:off x="927744" y="6054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163847</xdr:rowOff>
    </xdr:from>
    <xdr:ext cx="405111" cy="259045"/>
    <xdr:sp macro="" textlink="">
      <xdr:nvSpPr>
        <xdr:cNvPr id="88" name="n_1mainValue【図書館】&#10;有形固定資産減価償却率"/>
        <xdr:cNvSpPr txBox="1"/>
      </xdr:nvSpPr>
      <xdr:spPr>
        <a:xfrm>
          <a:off x="35820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47914</xdr:rowOff>
    </xdr:from>
    <xdr:ext cx="405111" cy="259045"/>
    <xdr:sp macro="" textlink="">
      <xdr:nvSpPr>
        <xdr:cNvPr id="89" name="n_2mainValue【図書館】&#10;有形固定資産減価償却率"/>
        <xdr:cNvSpPr txBox="1"/>
      </xdr:nvSpPr>
      <xdr:spPr>
        <a:xfrm>
          <a:off x="2705744" y="67344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16890</xdr:rowOff>
    </xdr:from>
    <xdr:ext cx="405111" cy="259045"/>
    <xdr:sp macro="" textlink="">
      <xdr:nvSpPr>
        <xdr:cNvPr id="90" name="n_3mainValue【図書館】&#10;有形固定資産減価償却率"/>
        <xdr:cNvSpPr txBox="1"/>
      </xdr:nvSpPr>
      <xdr:spPr>
        <a:xfrm>
          <a:off x="1816744" y="670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39</xdr:row>
      <xdr:rowOff>23421</xdr:rowOff>
    </xdr:from>
    <xdr:ext cx="405111" cy="259045"/>
    <xdr:sp macro="" textlink="">
      <xdr:nvSpPr>
        <xdr:cNvPr id="91" name="n_4mainValue【図書館】&#10;有形固定資産減価償却率"/>
        <xdr:cNvSpPr txBox="1"/>
      </xdr:nvSpPr>
      <xdr:spPr>
        <a:xfrm>
          <a:off x="927744" y="6709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12700</xdr:rowOff>
    </xdr:from>
    <xdr:to>
      <xdr:col>54</xdr:col>
      <xdr:colOff>189865</xdr:colOff>
      <xdr:row>41</xdr:row>
      <xdr:rowOff>107950</xdr:rowOff>
    </xdr:to>
    <xdr:cxnSp macro="">
      <xdr:nvCxnSpPr>
        <xdr:cNvPr id="115" name="直線コネクタ 114"/>
        <xdr:cNvCxnSpPr/>
      </xdr:nvCxnSpPr>
      <xdr:spPr>
        <a:xfrm flipV="1">
          <a:off x="10476865" y="584200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111777</xdr:rowOff>
    </xdr:from>
    <xdr:ext cx="469744" cy="259045"/>
    <xdr:sp macro="" textlink="">
      <xdr:nvSpPr>
        <xdr:cNvPr id="116" name="【図書館】&#10;一人当たり面積最小値テキスト"/>
        <xdr:cNvSpPr txBox="1"/>
      </xdr:nvSpPr>
      <xdr:spPr>
        <a:xfrm>
          <a:off x="10515600" y="7141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107950</xdr:rowOff>
    </xdr:from>
    <xdr:to>
      <xdr:col>55</xdr:col>
      <xdr:colOff>88900</xdr:colOff>
      <xdr:row>41</xdr:row>
      <xdr:rowOff>107950</xdr:rowOff>
    </xdr:to>
    <xdr:cxnSp macro="">
      <xdr:nvCxnSpPr>
        <xdr:cNvPr id="117" name="直線コネクタ 116"/>
        <xdr:cNvCxnSpPr/>
      </xdr:nvCxnSpPr>
      <xdr:spPr>
        <a:xfrm>
          <a:off x="10388600" y="7137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130827</xdr:rowOff>
    </xdr:from>
    <xdr:ext cx="469744" cy="259045"/>
    <xdr:sp macro="" textlink="">
      <xdr:nvSpPr>
        <xdr:cNvPr id="118" name="【図書館】&#10;一人当たり面積最大値テキスト"/>
        <xdr:cNvSpPr txBox="1"/>
      </xdr:nvSpPr>
      <xdr:spPr>
        <a:xfrm>
          <a:off x="10515600" y="5617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12700</xdr:rowOff>
    </xdr:from>
    <xdr:to>
      <xdr:col>55</xdr:col>
      <xdr:colOff>88900</xdr:colOff>
      <xdr:row>34</xdr:row>
      <xdr:rowOff>12700</xdr:rowOff>
    </xdr:to>
    <xdr:cxnSp macro="">
      <xdr:nvCxnSpPr>
        <xdr:cNvPr id="119" name="直線コネクタ 118"/>
        <xdr:cNvCxnSpPr/>
      </xdr:nvCxnSpPr>
      <xdr:spPr>
        <a:xfrm>
          <a:off x="103886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86377</xdr:rowOff>
    </xdr:from>
    <xdr:ext cx="469744" cy="259045"/>
    <xdr:sp macro="" textlink="">
      <xdr:nvSpPr>
        <xdr:cNvPr id="120" name="【図書館】&#10;一人当たり面積平均値テキスト"/>
        <xdr:cNvSpPr txBox="1"/>
      </xdr:nvSpPr>
      <xdr:spPr>
        <a:xfrm>
          <a:off x="10515600" y="64300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63500</xdr:rowOff>
    </xdr:from>
    <xdr:to>
      <xdr:col>55</xdr:col>
      <xdr:colOff>50800</xdr:colOff>
      <xdr:row>38</xdr:row>
      <xdr:rowOff>165100</xdr:rowOff>
    </xdr:to>
    <xdr:sp macro="" textlink="">
      <xdr:nvSpPr>
        <xdr:cNvPr id="121" name="フローチャート: 判断 120"/>
        <xdr:cNvSpPr/>
      </xdr:nvSpPr>
      <xdr:spPr>
        <a:xfrm>
          <a:off x="104267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63500</xdr:rowOff>
    </xdr:from>
    <xdr:to>
      <xdr:col>50</xdr:col>
      <xdr:colOff>165100</xdr:colOff>
      <xdr:row>38</xdr:row>
      <xdr:rowOff>165100</xdr:rowOff>
    </xdr:to>
    <xdr:sp macro="" textlink="">
      <xdr:nvSpPr>
        <xdr:cNvPr id="122" name="フローチャート: 判断 121"/>
        <xdr:cNvSpPr/>
      </xdr:nvSpPr>
      <xdr:spPr>
        <a:xfrm>
          <a:off x="9588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63500</xdr:rowOff>
    </xdr:from>
    <xdr:to>
      <xdr:col>46</xdr:col>
      <xdr:colOff>38100</xdr:colOff>
      <xdr:row>38</xdr:row>
      <xdr:rowOff>165100</xdr:rowOff>
    </xdr:to>
    <xdr:sp macro="" textlink="">
      <xdr:nvSpPr>
        <xdr:cNvPr id="123" name="フローチャート: 判断 122"/>
        <xdr:cNvSpPr/>
      </xdr:nvSpPr>
      <xdr:spPr>
        <a:xfrm>
          <a:off x="8699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50800</xdr:rowOff>
    </xdr:from>
    <xdr:to>
      <xdr:col>41</xdr:col>
      <xdr:colOff>101600</xdr:colOff>
      <xdr:row>38</xdr:row>
      <xdr:rowOff>152400</xdr:rowOff>
    </xdr:to>
    <xdr:sp macro="" textlink="">
      <xdr:nvSpPr>
        <xdr:cNvPr id="124" name="フローチャート: 判断 123"/>
        <xdr:cNvSpPr/>
      </xdr:nvSpPr>
      <xdr:spPr>
        <a:xfrm>
          <a:off x="78105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63500</xdr:rowOff>
    </xdr:from>
    <xdr:to>
      <xdr:col>36</xdr:col>
      <xdr:colOff>165100</xdr:colOff>
      <xdr:row>38</xdr:row>
      <xdr:rowOff>165100</xdr:rowOff>
    </xdr:to>
    <xdr:sp macro="" textlink="">
      <xdr:nvSpPr>
        <xdr:cNvPr id="125" name="フローチャート: 判断 124"/>
        <xdr:cNvSpPr/>
      </xdr:nvSpPr>
      <xdr:spPr>
        <a:xfrm>
          <a:off x="6921500" y="6578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31750</xdr:rowOff>
    </xdr:from>
    <xdr:to>
      <xdr:col>55</xdr:col>
      <xdr:colOff>50800</xdr:colOff>
      <xdr:row>39</xdr:row>
      <xdr:rowOff>133350</xdr:rowOff>
    </xdr:to>
    <xdr:sp macro="" textlink="">
      <xdr:nvSpPr>
        <xdr:cNvPr id="131" name="楕円 130"/>
        <xdr:cNvSpPr/>
      </xdr:nvSpPr>
      <xdr:spPr>
        <a:xfrm>
          <a:off x="104267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10177</xdr:rowOff>
    </xdr:from>
    <xdr:ext cx="469744" cy="259045"/>
    <xdr:sp macro="" textlink="">
      <xdr:nvSpPr>
        <xdr:cNvPr id="132" name="【図書館】&#10;一人当たり面積該当値テキスト"/>
        <xdr:cNvSpPr txBox="1"/>
      </xdr:nvSpPr>
      <xdr:spPr>
        <a:xfrm>
          <a:off x="10515600" y="669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31750</xdr:rowOff>
    </xdr:from>
    <xdr:to>
      <xdr:col>50</xdr:col>
      <xdr:colOff>165100</xdr:colOff>
      <xdr:row>39</xdr:row>
      <xdr:rowOff>133350</xdr:rowOff>
    </xdr:to>
    <xdr:sp macro="" textlink="">
      <xdr:nvSpPr>
        <xdr:cNvPr id="133" name="楕円 132"/>
        <xdr:cNvSpPr/>
      </xdr:nvSpPr>
      <xdr:spPr>
        <a:xfrm>
          <a:off x="9588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82550</xdr:rowOff>
    </xdr:from>
    <xdr:to>
      <xdr:col>55</xdr:col>
      <xdr:colOff>0</xdr:colOff>
      <xdr:row>39</xdr:row>
      <xdr:rowOff>82550</xdr:rowOff>
    </xdr:to>
    <xdr:cxnSp macro="">
      <xdr:nvCxnSpPr>
        <xdr:cNvPr id="134" name="直線コネクタ 133"/>
        <xdr:cNvCxnSpPr/>
      </xdr:nvCxnSpPr>
      <xdr:spPr>
        <a:xfrm>
          <a:off x="9639300" y="67691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31750</xdr:rowOff>
    </xdr:from>
    <xdr:to>
      <xdr:col>46</xdr:col>
      <xdr:colOff>38100</xdr:colOff>
      <xdr:row>39</xdr:row>
      <xdr:rowOff>133350</xdr:rowOff>
    </xdr:to>
    <xdr:sp macro="" textlink="">
      <xdr:nvSpPr>
        <xdr:cNvPr id="135" name="楕円 134"/>
        <xdr:cNvSpPr/>
      </xdr:nvSpPr>
      <xdr:spPr>
        <a:xfrm>
          <a:off x="8699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82550</xdr:rowOff>
    </xdr:from>
    <xdr:to>
      <xdr:col>50</xdr:col>
      <xdr:colOff>114300</xdr:colOff>
      <xdr:row>39</xdr:row>
      <xdr:rowOff>82550</xdr:rowOff>
    </xdr:to>
    <xdr:cxnSp macro="">
      <xdr:nvCxnSpPr>
        <xdr:cNvPr id="136" name="直線コネクタ 135"/>
        <xdr:cNvCxnSpPr/>
      </xdr:nvCxnSpPr>
      <xdr:spPr>
        <a:xfrm>
          <a:off x="8750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31750</xdr:rowOff>
    </xdr:from>
    <xdr:to>
      <xdr:col>41</xdr:col>
      <xdr:colOff>101600</xdr:colOff>
      <xdr:row>39</xdr:row>
      <xdr:rowOff>133350</xdr:rowOff>
    </xdr:to>
    <xdr:sp macro="" textlink="">
      <xdr:nvSpPr>
        <xdr:cNvPr id="137" name="楕円 136"/>
        <xdr:cNvSpPr/>
      </xdr:nvSpPr>
      <xdr:spPr>
        <a:xfrm>
          <a:off x="7810500" y="6718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82550</xdr:rowOff>
    </xdr:from>
    <xdr:to>
      <xdr:col>45</xdr:col>
      <xdr:colOff>177800</xdr:colOff>
      <xdr:row>39</xdr:row>
      <xdr:rowOff>82550</xdr:rowOff>
    </xdr:to>
    <xdr:cxnSp macro="">
      <xdr:nvCxnSpPr>
        <xdr:cNvPr id="138" name="直線コネクタ 137"/>
        <xdr:cNvCxnSpPr/>
      </xdr:nvCxnSpPr>
      <xdr:spPr>
        <a:xfrm>
          <a:off x="7861300" y="67691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19050</xdr:rowOff>
    </xdr:from>
    <xdr:to>
      <xdr:col>36</xdr:col>
      <xdr:colOff>165100</xdr:colOff>
      <xdr:row>39</xdr:row>
      <xdr:rowOff>120650</xdr:rowOff>
    </xdr:to>
    <xdr:sp macro="" textlink="">
      <xdr:nvSpPr>
        <xdr:cNvPr id="139" name="楕円 138"/>
        <xdr:cNvSpPr/>
      </xdr:nvSpPr>
      <xdr:spPr>
        <a:xfrm>
          <a:off x="6921500" y="670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69850</xdr:rowOff>
    </xdr:from>
    <xdr:to>
      <xdr:col>41</xdr:col>
      <xdr:colOff>50800</xdr:colOff>
      <xdr:row>39</xdr:row>
      <xdr:rowOff>82550</xdr:rowOff>
    </xdr:to>
    <xdr:cxnSp macro="">
      <xdr:nvCxnSpPr>
        <xdr:cNvPr id="140" name="直線コネクタ 139"/>
        <xdr:cNvCxnSpPr/>
      </xdr:nvCxnSpPr>
      <xdr:spPr>
        <a:xfrm>
          <a:off x="6972300" y="67564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10177</xdr:rowOff>
    </xdr:from>
    <xdr:ext cx="469744" cy="259045"/>
    <xdr:sp macro="" textlink="">
      <xdr:nvSpPr>
        <xdr:cNvPr id="141" name="n_1aveValue【図書館】&#10;一人当たり面積"/>
        <xdr:cNvSpPr txBox="1"/>
      </xdr:nvSpPr>
      <xdr:spPr>
        <a:xfrm>
          <a:off x="93917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10177</xdr:rowOff>
    </xdr:from>
    <xdr:ext cx="469744" cy="259045"/>
    <xdr:sp macro="" textlink="">
      <xdr:nvSpPr>
        <xdr:cNvPr id="142" name="n_2aveValue【図書館】&#10;一人当たり面積"/>
        <xdr:cNvSpPr txBox="1"/>
      </xdr:nvSpPr>
      <xdr:spPr>
        <a:xfrm>
          <a:off x="8515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168927</xdr:rowOff>
    </xdr:from>
    <xdr:ext cx="469744" cy="259045"/>
    <xdr:sp macro="" textlink="">
      <xdr:nvSpPr>
        <xdr:cNvPr id="143" name="n_3aveValue【図書館】&#10;一人当たり面積"/>
        <xdr:cNvSpPr txBox="1"/>
      </xdr:nvSpPr>
      <xdr:spPr>
        <a:xfrm>
          <a:off x="7626427" y="6341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10177</xdr:rowOff>
    </xdr:from>
    <xdr:ext cx="469744" cy="259045"/>
    <xdr:sp macro="" textlink="">
      <xdr:nvSpPr>
        <xdr:cNvPr id="144" name="n_4aveValue【図書館】&#10;一人当たり面積"/>
        <xdr:cNvSpPr txBox="1"/>
      </xdr:nvSpPr>
      <xdr:spPr>
        <a:xfrm>
          <a:off x="6737427" y="6353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39</xdr:row>
      <xdr:rowOff>124477</xdr:rowOff>
    </xdr:from>
    <xdr:ext cx="469744" cy="259045"/>
    <xdr:sp macro="" textlink="">
      <xdr:nvSpPr>
        <xdr:cNvPr id="145" name="n_1mainValue【図書館】&#10;一人当たり面積"/>
        <xdr:cNvSpPr txBox="1"/>
      </xdr:nvSpPr>
      <xdr:spPr>
        <a:xfrm>
          <a:off x="93917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124477</xdr:rowOff>
    </xdr:from>
    <xdr:ext cx="469744" cy="259045"/>
    <xdr:sp macro="" textlink="">
      <xdr:nvSpPr>
        <xdr:cNvPr id="146" name="n_2mainValue【図書館】&#10;一人当たり面積"/>
        <xdr:cNvSpPr txBox="1"/>
      </xdr:nvSpPr>
      <xdr:spPr>
        <a:xfrm>
          <a:off x="8515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124477</xdr:rowOff>
    </xdr:from>
    <xdr:ext cx="469744" cy="259045"/>
    <xdr:sp macro="" textlink="">
      <xdr:nvSpPr>
        <xdr:cNvPr id="147" name="n_3mainValue【図書館】&#10;一人当たり面積"/>
        <xdr:cNvSpPr txBox="1"/>
      </xdr:nvSpPr>
      <xdr:spPr>
        <a:xfrm>
          <a:off x="7626427" y="6811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111777</xdr:rowOff>
    </xdr:from>
    <xdr:ext cx="469744" cy="259045"/>
    <xdr:sp macro="" textlink="">
      <xdr:nvSpPr>
        <xdr:cNvPr id="148" name="n_4mainValue【図書館】&#10;一人当たり面積"/>
        <xdr:cNvSpPr txBox="1"/>
      </xdr:nvSpPr>
      <xdr:spPr>
        <a:xfrm>
          <a:off x="6737427" y="6798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0" name="直線コネクタ 1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1" name="テキスト ボックス 1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2" name="直線コネクタ 1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3" name="テキスト ボックス 1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4" name="直線コネクタ 1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5" name="テキスト ボックス 1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6" name="直線コネクタ 1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7" name="テキスト ボックス 1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8" name="直線コネクタ 1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9" name="テキスト ボックス 1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0" name="直線コネクタ 1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1" name="テキスト ボックス 1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2" name="直線コネクタ 1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35923</xdr:rowOff>
    </xdr:from>
    <xdr:to>
      <xdr:col>24</xdr:col>
      <xdr:colOff>62865</xdr:colOff>
      <xdr:row>64</xdr:row>
      <xdr:rowOff>130628</xdr:rowOff>
    </xdr:to>
    <xdr:cxnSp macro="">
      <xdr:nvCxnSpPr>
        <xdr:cNvPr id="174" name="直線コネクタ 173"/>
        <xdr:cNvCxnSpPr/>
      </xdr:nvCxnSpPr>
      <xdr:spPr>
        <a:xfrm flipV="1">
          <a:off x="4634865" y="9637123"/>
          <a:ext cx="0" cy="14663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1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176" name="直線コネクタ 1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154050</xdr:rowOff>
    </xdr:from>
    <xdr:ext cx="405111" cy="259045"/>
    <xdr:sp macro="" textlink="">
      <xdr:nvSpPr>
        <xdr:cNvPr id="177" name="【体育館・プール】&#10;有形固定資産減価償却率最大値テキスト"/>
        <xdr:cNvSpPr txBox="1"/>
      </xdr:nvSpPr>
      <xdr:spPr>
        <a:xfrm>
          <a:off x="4673600" y="9412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35923</xdr:rowOff>
    </xdr:from>
    <xdr:to>
      <xdr:col>24</xdr:col>
      <xdr:colOff>152400</xdr:colOff>
      <xdr:row>56</xdr:row>
      <xdr:rowOff>35923</xdr:rowOff>
    </xdr:to>
    <xdr:cxnSp macro="">
      <xdr:nvCxnSpPr>
        <xdr:cNvPr id="178" name="直線コネクタ 177"/>
        <xdr:cNvCxnSpPr/>
      </xdr:nvCxnSpPr>
      <xdr:spPr>
        <a:xfrm>
          <a:off x="4546600" y="96371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3101</xdr:rowOff>
    </xdr:from>
    <xdr:ext cx="405111" cy="259045"/>
    <xdr:sp macro="" textlink="">
      <xdr:nvSpPr>
        <xdr:cNvPr id="179" name="【体育館・プール】&#10;有形固定資産減価償却率平均値テキスト"/>
        <xdr:cNvSpPr txBox="1"/>
      </xdr:nvSpPr>
      <xdr:spPr>
        <a:xfrm>
          <a:off x="4673600" y="102901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151674</xdr:rowOff>
    </xdr:from>
    <xdr:to>
      <xdr:col>24</xdr:col>
      <xdr:colOff>114300</xdr:colOff>
      <xdr:row>61</xdr:row>
      <xdr:rowOff>81824</xdr:rowOff>
    </xdr:to>
    <xdr:sp macro="" textlink="">
      <xdr:nvSpPr>
        <xdr:cNvPr id="180" name="フローチャート: 判断 179"/>
        <xdr:cNvSpPr/>
      </xdr:nvSpPr>
      <xdr:spPr>
        <a:xfrm>
          <a:off x="4584700" y="104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141877</xdr:rowOff>
    </xdr:from>
    <xdr:to>
      <xdr:col>20</xdr:col>
      <xdr:colOff>38100</xdr:colOff>
      <xdr:row>61</xdr:row>
      <xdr:rowOff>72027</xdr:rowOff>
    </xdr:to>
    <xdr:sp macro="" textlink="">
      <xdr:nvSpPr>
        <xdr:cNvPr id="181" name="フローチャート: 判断 180"/>
        <xdr:cNvSpPr/>
      </xdr:nvSpPr>
      <xdr:spPr>
        <a:xfrm>
          <a:off x="3746500" y="10428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161472</xdr:rowOff>
    </xdr:from>
    <xdr:to>
      <xdr:col>15</xdr:col>
      <xdr:colOff>101600</xdr:colOff>
      <xdr:row>61</xdr:row>
      <xdr:rowOff>91622</xdr:rowOff>
    </xdr:to>
    <xdr:sp macro="" textlink="">
      <xdr:nvSpPr>
        <xdr:cNvPr id="182" name="フローチャート: 判断 181"/>
        <xdr:cNvSpPr/>
      </xdr:nvSpPr>
      <xdr:spPr>
        <a:xfrm>
          <a:off x="28575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120650</xdr:rowOff>
    </xdr:from>
    <xdr:to>
      <xdr:col>10</xdr:col>
      <xdr:colOff>165100</xdr:colOff>
      <xdr:row>61</xdr:row>
      <xdr:rowOff>50800</xdr:rowOff>
    </xdr:to>
    <xdr:sp macro="" textlink="">
      <xdr:nvSpPr>
        <xdr:cNvPr id="183" name="フローチャート: 判断 182"/>
        <xdr:cNvSpPr/>
      </xdr:nvSpPr>
      <xdr:spPr>
        <a:xfrm>
          <a:off x="1968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117384</xdr:rowOff>
    </xdr:from>
    <xdr:to>
      <xdr:col>6</xdr:col>
      <xdr:colOff>38100</xdr:colOff>
      <xdr:row>61</xdr:row>
      <xdr:rowOff>47534</xdr:rowOff>
    </xdr:to>
    <xdr:sp macro="" textlink="">
      <xdr:nvSpPr>
        <xdr:cNvPr id="184" name="フローチャート: 判断 183"/>
        <xdr:cNvSpPr/>
      </xdr:nvSpPr>
      <xdr:spPr>
        <a:xfrm>
          <a:off x="1079500" y="1040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5" name="テキスト ボックス 1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6" name="テキスト ボックス 1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7" name="テキスト ボックス 1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8" name="テキスト ボックス 1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9" name="テキスト ボックス 1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64</xdr:row>
      <xdr:rowOff>12881</xdr:rowOff>
    </xdr:from>
    <xdr:to>
      <xdr:col>24</xdr:col>
      <xdr:colOff>114300</xdr:colOff>
      <xdr:row>64</xdr:row>
      <xdr:rowOff>114481</xdr:rowOff>
    </xdr:to>
    <xdr:sp macro="" textlink="">
      <xdr:nvSpPr>
        <xdr:cNvPr id="190" name="楕円 189"/>
        <xdr:cNvSpPr/>
      </xdr:nvSpPr>
      <xdr:spPr>
        <a:xfrm>
          <a:off x="4584700" y="1098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63</xdr:row>
      <xdr:rowOff>99258</xdr:rowOff>
    </xdr:from>
    <xdr:ext cx="405111" cy="259045"/>
    <xdr:sp macro="" textlink="">
      <xdr:nvSpPr>
        <xdr:cNvPr id="191" name="【体育館・プール】&#10;有形固定資産減価償却率該当値テキスト"/>
        <xdr:cNvSpPr txBox="1"/>
      </xdr:nvSpPr>
      <xdr:spPr>
        <a:xfrm>
          <a:off x="4673600" y="109006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63</xdr:row>
      <xdr:rowOff>156573</xdr:rowOff>
    </xdr:from>
    <xdr:to>
      <xdr:col>20</xdr:col>
      <xdr:colOff>38100</xdr:colOff>
      <xdr:row>64</xdr:row>
      <xdr:rowOff>86723</xdr:rowOff>
    </xdr:to>
    <xdr:sp macro="" textlink="">
      <xdr:nvSpPr>
        <xdr:cNvPr id="192" name="楕円 191"/>
        <xdr:cNvSpPr/>
      </xdr:nvSpPr>
      <xdr:spPr>
        <a:xfrm>
          <a:off x="3746500" y="10957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64</xdr:row>
      <xdr:rowOff>35923</xdr:rowOff>
    </xdr:from>
    <xdr:to>
      <xdr:col>24</xdr:col>
      <xdr:colOff>63500</xdr:colOff>
      <xdr:row>64</xdr:row>
      <xdr:rowOff>63681</xdr:rowOff>
    </xdr:to>
    <xdr:cxnSp macro="">
      <xdr:nvCxnSpPr>
        <xdr:cNvPr id="193" name="直線コネクタ 192"/>
        <xdr:cNvCxnSpPr/>
      </xdr:nvCxnSpPr>
      <xdr:spPr>
        <a:xfrm>
          <a:off x="3797300" y="11008723"/>
          <a:ext cx="8382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123916</xdr:rowOff>
    </xdr:from>
    <xdr:to>
      <xdr:col>15</xdr:col>
      <xdr:colOff>101600</xdr:colOff>
      <xdr:row>64</xdr:row>
      <xdr:rowOff>54066</xdr:rowOff>
    </xdr:to>
    <xdr:sp macro="" textlink="">
      <xdr:nvSpPr>
        <xdr:cNvPr id="194" name="楕円 193"/>
        <xdr:cNvSpPr/>
      </xdr:nvSpPr>
      <xdr:spPr>
        <a:xfrm>
          <a:off x="2857500" y="10925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64</xdr:row>
      <xdr:rowOff>3266</xdr:rowOff>
    </xdr:from>
    <xdr:to>
      <xdr:col>19</xdr:col>
      <xdr:colOff>177800</xdr:colOff>
      <xdr:row>64</xdr:row>
      <xdr:rowOff>35923</xdr:rowOff>
    </xdr:to>
    <xdr:cxnSp macro="">
      <xdr:nvCxnSpPr>
        <xdr:cNvPr id="195" name="直線コネクタ 194"/>
        <xdr:cNvCxnSpPr/>
      </xdr:nvCxnSpPr>
      <xdr:spPr>
        <a:xfrm>
          <a:off x="2908300" y="1097606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86360</xdr:rowOff>
    </xdr:from>
    <xdr:to>
      <xdr:col>10</xdr:col>
      <xdr:colOff>165100</xdr:colOff>
      <xdr:row>64</xdr:row>
      <xdr:rowOff>16510</xdr:rowOff>
    </xdr:to>
    <xdr:sp macro="" textlink="">
      <xdr:nvSpPr>
        <xdr:cNvPr id="196" name="楕円 195"/>
        <xdr:cNvSpPr/>
      </xdr:nvSpPr>
      <xdr:spPr>
        <a:xfrm>
          <a:off x="1968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137160</xdr:rowOff>
    </xdr:from>
    <xdr:to>
      <xdr:col>15</xdr:col>
      <xdr:colOff>50800</xdr:colOff>
      <xdr:row>64</xdr:row>
      <xdr:rowOff>3266</xdr:rowOff>
    </xdr:to>
    <xdr:cxnSp macro="">
      <xdr:nvCxnSpPr>
        <xdr:cNvPr id="197" name="直線コネクタ 196"/>
        <xdr:cNvCxnSpPr/>
      </xdr:nvCxnSpPr>
      <xdr:spPr>
        <a:xfrm>
          <a:off x="2019300" y="1093851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47172</xdr:rowOff>
    </xdr:from>
    <xdr:to>
      <xdr:col>6</xdr:col>
      <xdr:colOff>38100</xdr:colOff>
      <xdr:row>63</xdr:row>
      <xdr:rowOff>148772</xdr:rowOff>
    </xdr:to>
    <xdr:sp macro="" textlink="">
      <xdr:nvSpPr>
        <xdr:cNvPr id="198" name="楕円 197"/>
        <xdr:cNvSpPr/>
      </xdr:nvSpPr>
      <xdr:spPr>
        <a:xfrm>
          <a:off x="1079500" y="10848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97972</xdr:rowOff>
    </xdr:from>
    <xdr:to>
      <xdr:col>10</xdr:col>
      <xdr:colOff>114300</xdr:colOff>
      <xdr:row>63</xdr:row>
      <xdr:rowOff>137160</xdr:rowOff>
    </xdr:to>
    <xdr:cxnSp macro="">
      <xdr:nvCxnSpPr>
        <xdr:cNvPr id="199" name="直線コネクタ 198"/>
        <xdr:cNvCxnSpPr/>
      </xdr:nvCxnSpPr>
      <xdr:spPr>
        <a:xfrm>
          <a:off x="1130300" y="1089932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59</xdr:row>
      <xdr:rowOff>88554</xdr:rowOff>
    </xdr:from>
    <xdr:ext cx="405111" cy="259045"/>
    <xdr:sp macro="" textlink="">
      <xdr:nvSpPr>
        <xdr:cNvPr id="200" name="n_1aveValue【体育館・プール】&#10;有形固定資産減価償却率"/>
        <xdr:cNvSpPr txBox="1"/>
      </xdr:nvSpPr>
      <xdr:spPr>
        <a:xfrm>
          <a:off x="3582044" y="10204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108149</xdr:rowOff>
    </xdr:from>
    <xdr:ext cx="405111" cy="259045"/>
    <xdr:sp macro="" textlink="">
      <xdr:nvSpPr>
        <xdr:cNvPr id="201" name="n_2aveValue【体育館・プール】&#10;有形固定資産減価償却率"/>
        <xdr:cNvSpPr txBox="1"/>
      </xdr:nvSpPr>
      <xdr:spPr>
        <a:xfrm>
          <a:off x="2705744" y="102236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67327</xdr:rowOff>
    </xdr:from>
    <xdr:ext cx="405111" cy="259045"/>
    <xdr:sp macro="" textlink="">
      <xdr:nvSpPr>
        <xdr:cNvPr id="202" name="n_3aveValue【体育館・プール】&#10;有形固定資産減価償却率"/>
        <xdr:cNvSpPr txBox="1"/>
      </xdr:nvSpPr>
      <xdr:spPr>
        <a:xfrm>
          <a:off x="1816744" y="10182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64061</xdr:rowOff>
    </xdr:from>
    <xdr:ext cx="405111" cy="259045"/>
    <xdr:sp macro="" textlink="">
      <xdr:nvSpPr>
        <xdr:cNvPr id="203" name="n_4aveValue【体育館・プール】&#10;有形固定資産減価償却率"/>
        <xdr:cNvSpPr txBox="1"/>
      </xdr:nvSpPr>
      <xdr:spPr>
        <a:xfrm>
          <a:off x="927744" y="101796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64</xdr:row>
      <xdr:rowOff>77850</xdr:rowOff>
    </xdr:from>
    <xdr:ext cx="405111" cy="259045"/>
    <xdr:sp macro="" textlink="">
      <xdr:nvSpPr>
        <xdr:cNvPr id="204" name="n_1mainValue【体育館・プール】&#10;有形固定資産減価償却率"/>
        <xdr:cNvSpPr txBox="1"/>
      </xdr:nvSpPr>
      <xdr:spPr>
        <a:xfrm>
          <a:off x="3582044" y="110506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45193</xdr:rowOff>
    </xdr:from>
    <xdr:ext cx="405111" cy="259045"/>
    <xdr:sp macro="" textlink="">
      <xdr:nvSpPr>
        <xdr:cNvPr id="205" name="n_2mainValue【体育館・プール】&#10;有形固定資産減価償却率"/>
        <xdr:cNvSpPr txBox="1"/>
      </xdr:nvSpPr>
      <xdr:spPr>
        <a:xfrm>
          <a:off x="2705744" y="1101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7637</xdr:rowOff>
    </xdr:from>
    <xdr:ext cx="405111" cy="259045"/>
    <xdr:sp macro="" textlink="">
      <xdr:nvSpPr>
        <xdr:cNvPr id="206" name="n_3mainValue【体育館・プール】&#10;有形固定資産減価償却率"/>
        <xdr:cNvSpPr txBox="1"/>
      </xdr:nvSpPr>
      <xdr:spPr>
        <a:xfrm>
          <a:off x="1816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139899</xdr:rowOff>
    </xdr:from>
    <xdr:ext cx="405111" cy="259045"/>
    <xdr:sp macro="" textlink="">
      <xdr:nvSpPr>
        <xdr:cNvPr id="207" name="n_4mainValue【体育館・プール】&#10;有形固定資産減価償却率"/>
        <xdr:cNvSpPr txBox="1"/>
      </xdr:nvSpPr>
      <xdr:spPr>
        <a:xfrm>
          <a:off x="927744" y="109412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8" name="正方形/長方形 2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9" name="正方形/長方形 2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0" name="正方形/長方形 2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1" name="正方形/長方形 2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2" name="正方形/長方形 2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3" name="正方形/長方形 2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4" name="正方形/長方形 2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5" name="正方形/長方形 2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6" name="テキスト ボックス 2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7" name="直線コネクタ 2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8" name="直線コネクタ 2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9" name="テキスト ボックス 2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0" name="直線コネクタ 2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21" name="テキスト ボックス 2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2" name="直線コネクタ 2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3" name="テキスト ボックス 2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4" name="直線コネクタ 2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5" name="テキスト ボックス 2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6" name="直線コネクタ 2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7" name="テキスト ボックス 2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8" name="直線コネクタ 2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9" name="テキスト ボックス 2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7620</xdr:rowOff>
    </xdr:from>
    <xdr:to>
      <xdr:col>54</xdr:col>
      <xdr:colOff>189865</xdr:colOff>
      <xdr:row>64</xdr:row>
      <xdr:rowOff>60960</xdr:rowOff>
    </xdr:to>
    <xdr:cxnSp macro="">
      <xdr:nvCxnSpPr>
        <xdr:cNvPr id="231" name="直線コネクタ 230"/>
        <xdr:cNvCxnSpPr/>
      </xdr:nvCxnSpPr>
      <xdr:spPr>
        <a:xfrm flipV="1">
          <a:off x="10476865" y="9780270"/>
          <a:ext cx="0" cy="12534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32"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3" name="直線コネクタ 232"/>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125747</xdr:rowOff>
    </xdr:from>
    <xdr:ext cx="469744" cy="259045"/>
    <xdr:sp macro="" textlink="">
      <xdr:nvSpPr>
        <xdr:cNvPr id="234" name="【体育館・プール】&#10;一人当たり面積最大値テキスト"/>
        <xdr:cNvSpPr txBox="1"/>
      </xdr:nvSpPr>
      <xdr:spPr>
        <a:xfrm>
          <a:off x="10515600" y="9555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7620</xdr:rowOff>
    </xdr:from>
    <xdr:to>
      <xdr:col>55</xdr:col>
      <xdr:colOff>88900</xdr:colOff>
      <xdr:row>57</xdr:row>
      <xdr:rowOff>7620</xdr:rowOff>
    </xdr:to>
    <xdr:cxnSp macro="">
      <xdr:nvCxnSpPr>
        <xdr:cNvPr id="235" name="直線コネクタ 234"/>
        <xdr:cNvCxnSpPr/>
      </xdr:nvCxnSpPr>
      <xdr:spPr>
        <a:xfrm>
          <a:off x="10388600" y="9780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48277</xdr:rowOff>
    </xdr:from>
    <xdr:ext cx="469744" cy="259045"/>
    <xdr:sp macro="" textlink="">
      <xdr:nvSpPr>
        <xdr:cNvPr id="236" name="【体育館・プール】&#10;一人当たり面積平均値テキスト"/>
        <xdr:cNvSpPr txBox="1"/>
      </xdr:nvSpPr>
      <xdr:spPr>
        <a:xfrm>
          <a:off x="10515600" y="105067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25400</xdr:rowOff>
    </xdr:from>
    <xdr:to>
      <xdr:col>55</xdr:col>
      <xdr:colOff>50800</xdr:colOff>
      <xdr:row>62</xdr:row>
      <xdr:rowOff>127000</xdr:rowOff>
    </xdr:to>
    <xdr:sp macro="" textlink="">
      <xdr:nvSpPr>
        <xdr:cNvPr id="237" name="フローチャート: 判断 236"/>
        <xdr:cNvSpPr/>
      </xdr:nvSpPr>
      <xdr:spPr>
        <a:xfrm>
          <a:off x="10426700" y="10655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12065</xdr:rowOff>
    </xdr:from>
    <xdr:to>
      <xdr:col>50</xdr:col>
      <xdr:colOff>165100</xdr:colOff>
      <xdr:row>62</xdr:row>
      <xdr:rowOff>113665</xdr:rowOff>
    </xdr:to>
    <xdr:sp macro="" textlink="">
      <xdr:nvSpPr>
        <xdr:cNvPr id="238" name="フローチャート: 判断 237"/>
        <xdr:cNvSpPr/>
      </xdr:nvSpPr>
      <xdr:spPr>
        <a:xfrm>
          <a:off x="9588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101600</xdr:rowOff>
    </xdr:from>
    <xdr:to>
      <xdr:col>46</xdr:col>
      <xdr:colOff>38100</xdr:colOff>
      <xdr:row>62</xdr:row>
      <xdr:rowOff>31750</xdr:rowOff>
    </xdr:to>
    <xdr:sp macro="" textlink="">
      <xdr:nvSpPr>
        <xdr:cNvPr id="239" name="フローチャート: 判断 238"/>
        <xdr:cNvSpPr/>
      </xdr:nvSpPr>
      <xdr:spPr>
        <a:xfrm>
          <a:off x="8699500" y="105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103505</xdr:rowOff>
    </xdr:from>
    <xdr:to>
      <xdr:col>41</xdr:col>
      <xdr:colOff>101600</xdr:colOff>
      <xdr:row>62</xdr:row>
      <xdr:rowOff>33655</xdr:rowOff>
    </xdr:to>
    <xdr:sp macro="" textlink="">
      <xdr:nvSpPr>
        <xdr:cNvPr id="240" name="フローチャート: 判断 239"/>
        <xdr:cNvSpPr/>
      </xdr:nvSpPr>
      <xdr:spPr>
        <a:xfrm>
          <a:off x="7810500" y="1056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42545</xdr:rowOff>
    </xdr:from>
    <xdr:to>
      <xdr:col>36</xdr:col>
      <xdr:colOff>165100</xdr:colOff>
      <xdr:row>62</xdr:row>
      <xdr:rowOff>144145</xdr:rowOff>
    </xdr:to>
    <xdr:sp macro="" textlink="">
      <xdr:nvSpPr>
        <xdr:cNvPr id="241" name="フローチャート: 判断 240"/>
        <xdr:cNvSpPr/>
      </xdr:nvSpPr>
      <xdr:spPr>
        <a:xfrm>
          <a:off x="6921500" y="10672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2" name="テキスト ボックス 2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3" name="テキスト ボックス 2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4" name="テキスト ボックス 2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5" name="テキスト ボックス 2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6" name="テキスト ボックス 2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36830</xdr:rowOff>
    </xdr:from>
    <xdr:to>
      <xdr:col>55</xdr:col>
      <xdr:colOff>50800</xdr:colOff>
      <xdr:row>63</xdr:row>
      <xdr:rowOff>138430</xdr:rowOff>
    </xdr:to>
    <xdr:sp macro="" textlink="">
      <xdr:nvSpPr>
        <xdr:cNvPr id="247" name="楕円 246"/>
        <xdr:cNvSpPr/>
      </xdr:nvSpPr>
      <xdr:spPr>
        <a:xfrm>
          <a:off x="104267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15257</xdr:rowOff>
    </xdr:from>
    <xdr:ext cx="469744" cy="259045"/>
    <xdr:sp macro="" textlink="">
      <xdr:nvSpPr>
        <xdr:cNvPr id="248" name="【体育館・プール】&#10;一人当たり面積該当値テキスト"/>
        <xdr:cNvSpPr txBox="1"/>
      </xdr:nvSpPr>
      <xdr:spPr>
        <a:xfrm>
          <a:off x="10515600" y="10816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36830</xdr:rowOff>
    </xdr:from>
    <xdr:to>
      <xdr:col>50</xdr:col>
      <xdr:colOff>165100</xdr:colOff>
      <xdr:row>63</xdr:row>
      <xdr:rowOff>138430</xdr:rowOff>
    </xdr:to>
    <xdr:sp macro="" textlink="">
      <xdr:nvSpPr>
        <xdr:cNvPr id="249" name="楕円 248"/>
        <xdr:cNvSpPr/>
      </xdr:nvSpPr>
      <xdr:spPr>
        <a:xfrm>
          <a:off x="9588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87630</xdr:rowOff>
    </xdr:from>
    <xdr:to>
      <xdr:col>55</xdr:col>
      <xdr:colOff>0</xdr:colOff>
      <xdr:row>63</xdr:row>
      <xdr:rowOff>87630</xdr:rowOff>
    </xdr:to>
    <xdr:cxnSp macro="">
      <xdr:nvCxnSpPr>
        <xdr:cNvPr id="250" name="直線コネクタ 249"/>
        <xdr:cNvCxnSpPr/>
      </xdr:nvCxnSpPr>
      <xdr:spPr>
        <a:xfrm>
          <a:off x="9639300" y="108889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34925</xdr:rowOff>
    </xdr:from>
    <xdr:to>
      <xdr:col>46</xdr:col>
      <xdr:colOff>38100</xdr:colOff>
      <xdr:row>63</xdr:row>
      <xdr:rowOff>136525</xdr:rowOff>
    </xdr:to>
    <xdr:sp macro="" textlink="">
      <xdr:nvSpPr>
        <xdr:cNvPr id="251" name="楕円 250"/>
        <xdr:cNvSpPr/>
      </xdr:nvSpPr>
      <xdr:spPr>
        <a:xfrm>
          <a:off x="8699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85725</xdr:rowOff>
    </xdr:from>
    <xdr:to>
      <xdr:col>50</xdr:col>
      <xdr:colOff>114300</xdr:colOff>
      <xdr:row>63</xdr:row>
      <xdr:rowOff>87630</xdr:rowOff>
    </xdr:to>
    <xdr:cxnSp macro="">
      <xdr:nvCxnSpPr>
        <xdr:cNvPr id="252" name="直線コネクタ 251"/>
        <xdr:cNvCxnSpPr/>
      </xdr:nvCxnSpPr>
      <xdr:spPr>
        <a:xfrm>
          <a:off x="8750300" y="1088707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34925</xdr:rowOff>
    </xdr:from>
    <xdr:to>
      <xdr:col>41</xdr:col>
      <xdr:colOff>101600</xdr:colOff>
      <xdr:row>63</xdr:row>
      <xdr:rowOff>136525</xdr:rowOff>
    </xdr:to>
    <xdr:sp macro="" textlink="">
      <xdr:nvSpPr>
        <xdr:cNvPr id="253" name="楕円 252"/>
        <xdr:cNvSpPr/>
      </xdr:nvSpPr>
      <xdr:spPr>
        <a:xfrm>
          <a:off x="7810500" y="10836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85725</xdr:rowOff>
    </xdr:from>
    <xdr:to>
      <xdr:col>45</xdr:col>
      <xdr:colOff>177800</xdr:colOff>
      <xdr:row>63</xdr:row>
      <xdr:rowOff>85725</xdr:rowOff>
    </xdr:to>
    <xdr:cxnSp macro="">
      <xdr:nvCxnSpPr>
        <xdr:cNvPr id="254" name="直線コネクタ 253"/>
        <xdr:cNvCxnSpPr/>
      </xdr:nvCxnSpPr>
      <xdr:spPr>
        <a:xfrm>
          <a:off x="7861300" y="1088707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33020</xdr:rowOff>
    </xdr:from>
    <xdr:to>
      <xdr:col>36</xdr:col>
      <xdr:colOff>165100</xdr:colOff>
      <xdr:row>63</xdr:row>
      <xdr:rowOff>134620</xdr:rowOff>
    </xdr:to>
    <xdr:sp macro="" textlink="">
      <xdr:nvSpPr>
        <xdr:cNvPr id="255" name="楕円 254"/>
        <xdr:cNvSpPr/>
      </xdr:nvSpPr>
      <xdr:spPr>
        <a:xfrm>
          <a:off x="6921500" y="1083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83820</xdr:rowOff>
    </xdr:from>
    <xdr:to>
      <xdr:col>41</xdr:col>
      <xdr:colOff>50800</xdr:colOff>
      <xdr:row>63</xdr:row>
      <xdr:rowOff>85725</xdr:rowOff>
    </xdr:to>
    <xdr:cxnSp macro="">
      <xdr:nvCxnSpPr>
        <xdr:cNvPr id="256" name="直線コネクタ 255"/>
        <xdr:cNvCxnSpPr/>
      </xdr:nvCxnSpPr>
      <xdr:spPr>
        <a:xfrm>
          <a:off x="6972300" y="1088517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130192</xdr:rowOff>
    </xdr:from>
    <xdr:ext cx="469744" cy="259045"/>
    <xdr:sp macro="" textlink="">
      <xdr:nvSpPr>
        <xdr:cNvPr id="257" name="n_1aveValue【体育館・プール】&#10;一人当たり面積"/>
        <xdr:cNvSpPr txBox="1"/>
      </xdr:nvSpPr>
      <xdr:spPr>
        <a:xfrm>
          <a:off x="93917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48277</xdr:rowOff>
    </xdr:from>
    <xdr:ext cx="469744" cy="259045"/>
    <xdr:sp macro="" textlink="">
      <xdr:nvSpPr>
        <xdr:cNvPr id="258" name="n_2aveValue【体育館・プール】&#10;一人当たり面積"/>
        <xdr:cNvSpPr txBox="1"/>
      </xdr:nvSpPr>
      <xdr:spPr>
        <a:xfrm>
          <a:off x="8515427" y="10335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50182</xdr:rowOff>
    </xdr:from>
    <xdr:ext cx="469744" cy="259045"/>
    <xdr:sp macro="" textlink="">
      <xdr:nvSpPr>
        <xdr:cNvPr id="259" name="n_3aveValue【体育館・プール】&#10;一人当たり面積"/>
        <xdr:cNvSpPr txBox="1"/>
      </xdr:nvSpPr>
      <xdr:spPr>
        <a:xfrm>
          <a:off x="7626427" y="103371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160672</xdr:rowOff>
    </xdr:from>
    <xdr:ext cx="469744" cy="259045"/>
    <xdr:sp macro="" textlink="">
      <xdr:nvSpPr>
        <xdr:cNvPr id="260" name="n_4aveValue【体育館・プール】&#10;一人当たり面積"/>
        <xdr:cNvSpPr txBox="1"/>
      </xdr:nvSpPr>
      <xdr:spPr>
        <a:xfrm>
          <a:off x="6737427" y="10447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129557</xdr:rowOff>
    </xdr:from>
    <xdr:ext cx="469744" cy="259045"/>
    <xdr:sp macro="" textlink="">
      <xdr:nvSpPr>
        <xdr:cNvPr id="261" name="n_1mainValue【体育館・プール】&#10;一人当たり面積"/>
        <xdr:cNvSpPr txBox="1"/>
      </xdr:nvSpPr>
      <xdr:spPr>
        <a:xfrm>
          <a:off x="93917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127652</xdr:rowOff>
    </xdr:from>
    <xdr:ext cx="469744" cy="259045"/>
    <xdr:sp macro="" textlink="">
      <xdr:nvSpPr>
        <xdr:cNvPr id="262" name="n_2mainValue【体育館・プール】&#10;一人当たり面積"/>
        <xdr:cNvSpPr txBox="1"/>
      </xdr:nvSpPr>
      <xdr:spPr>
        <a:xfrm>
          <a:off x="8515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127652</xdr:rowOff>
    </xdr:from>
    <xdr:ext cx="469744" cy="259045"/>
    <xdr:sp macro="" textlink="">
      <xdr:nvSpPr>
        <xdr:cNvPr id="263" name="n_3mainValue【体育館・プール】&#10;一人当たり面積"/>
        <xdr:cNvSpPr txBox="1"/>
      </xdr:nvSpPr>
      <xdr:spPr>
        <a:xfrm>
          <a:off x="7626427" y="10929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125747</xdr:rowOff>
    </xdr:from>
    <xdr:ext cx="469744" cy="259045"/>
    <xdr:sp macro="" textlink="">
      <xdr:nvSpPr>
        <xdr:cNvPr id="264" name="n_4mainValue【体育館・プール】&#10;一人当たり面積"/>
        <xdr:cNvSpPr txBox="1"/>
      </xdr:nvSpPr>
      <xdr:spPr>
        <a:xfrm>
          <a:off x="6737427" y="10927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5" name="正方形/長方形 2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6" name="正方形/長方形 2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7" name="正方形/長方形 2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8" name="正方形/長方形 2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9" name="正方形/長方形 2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0" name="正方形/長方形 2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1" name="正方形/長方形 2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2" name="正方形/長方形 2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3" name="テキスト ボックス 2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4" name="直線コネクタ 2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5" name="テキスト ボックス 2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6" name="直線コネクタ 2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7" name="テキスト ボックス 2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8" name="直線コネクタ 2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9" name="テキスト ボックス 2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0" name="直線コネクタ 2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1" name="テキスト ボックス 2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2" name="直線コネクタ 2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3" name="テキスト ボックス 2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4" name="直線コネクタ 2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5" name="テキスト ボックス 2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6" name="直線コネクタ 2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7" name="テキスト ボックス 2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127636</xdr:rowOff>
    </xdr:from>
    <xdr:to>
      <xdr:col>24</xdr:col>
      <xdr:colOff>62865</xdr:colOff>
      <xdr:row>86</xdr:row>
      <xdr:rowOff>106680</xdr:rowOff>
    </xdr:to>
    <xdr:cxnSp macro="">
      <xdr:nvCxnSpPr>
        <xdr:cNvPr id="289" name="直線コネクタ 288"/>
        <xdr:cNvCxnSpPr/>
      </xdr:nvCxnSpPr>
      <xdr:spPr>
        <a:xfrm flipV="1">
          <a:off x="4634865" y="13500736"/>
          <a:ext cx="0" cy="1350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110507</xdr:rowOff>
    </xdr:from>
    <xdr:ext cx="405111" cy="259045"/>
    <xdr:sp macro="" textlink="">
      <xdr:nvSpPr>
        <xdr:cNvPr id="290" name="【福祉施設】&#10;有形固定資産減価償却率最小値テキスト"/>
        <xdr:cNvSpPr txBox="1"/>
      </xdr:nvSpPr>
      <xdr:spPr>
        <a:xfrm>
          <a:off x="4673600" y="1485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106680</xdr:rowOff>
    </xdr:from>
    <xdr:to>
      <xdr:col>24</xdr:col>
      <xdr:colOff>152400</xdr:colOff>
      <xdr:row>86</xdr:row>
      <xdr:rowOff>106680</xdr:rowOff>
    </xdr:to>
    <xdr:cxnSp macro="">
      <xdr:nvCxnSpPr>
        <xdr:cNvPr id="291" name="直線コネクタ 290"/>
        <xdr:cNvCxnSpPr/>
      </xdr:nvCxnSpPr>
      <xdr:spPr>
        <a:xfrm>
          <a:off x="4546600" y="1485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74313</xdr:rowOff>
    </xdr:from>
    <xdr:ext cx="405111" cy="259045"/>
    <xdr:sp macro="" textlink="">
      <xdr:nvSpPr>
        <xdr:cNvPr id="292" name="【福祉施設】&#10;有形固定資産減価償却率最大値テキスト"/>
        <xdr:cNvSpPr txBox="1"/>
      </xdr:nvSpPr>
      <xdr:spPr>
        <a:xfrm>
          <a:off x="4673600" y="132759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127636</xdr:rowOff>
    </xdr:from>
    <xdr:to>
      <xdr:col>24</xdr:col>
      <xdr:colOff>152400</xdr:colOff>
      <xdr:row>78</xdr:row>
      <xdr:rowOff>127636</xdr:rowOff>
    </xdr:to>
    <xdr:cxnSp macro="">
      <xdr:nvCxnSpPr>
        <xdr:cNvPr id="293" name="直線コネクタ 292"/>
        <xdr:cNvCxnSpPr/>
      </xdr:nvCxnSpPr>
      <xdr:spPr>
        <a:xfrm>
          <a:off x="4546600" y="135007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160038</xdr:rowOff>
    </xdr:from>
    <xdr:ext cx="405111" cy="259045"/>
    <xdr:sp macro="" textlink="">
      <xdr:nvSpPr>
        <xdr:cNvPr id="294" name="【福祉施設】&#10;有形固定資産減価償却率平均値テキスト"/>
        <xdr:cNvSpPr txBox="1"/>
      </xdr:nvSpPr>
      <xdr:spPr>
        <a:xfrm>
          <a:off x="4673600" y="140474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10161</xdr:rowOff>
    </xdr:from>
    <xdr:to>
      <xdr:col>24</xdr:col>
      <xdr:colOff>114300</xdr:colOff>
      <xdr:row>82</xdr:row>
      <xdr:rowOff>111761</xdr:rowOff>
    </xdr:to>
    <xdr:sp macro="" textlink="">
      <xdr:nvSpPr>
        <xdr:cNvPr id="295" name="フローチャート: 判断 294"/>
        <xdr:cNvSpPr/>
      </xdr:nvSpPr>
      <xdr:spPr>
        <a:xfrm>
          <a:off x="45847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122555</xdr:rowOff>
    </xdr:from>
    <xdr:to>
      <xdr:col>20</xdr:col>
      <xdr:colOff>38100</xdr:colOff>
      <xdr:row>82</xdr:row>
      <xdr:rowOff>52705</xdr:rowOff>
    </xdr:to>
    <xdr:sp macro="" textlink="">
      <xdr:nvSpPr>
        <xdr:cNvPr id="296" name="フローチャート: 判断 295"/>
        <xdr:cNvSpPr/>
      </xdr:nvSpPr>
      <xdr:spPr>
        <a:xfrm>
          <a:off x="3746500" y="1401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82550</xdr:rowOff>
    </xdr:from>
    <xdr:to>
      <xdr:col>15</xdr:col>
      <xdr:colOff>101600</xdr:colOff>
      <xdr:row>82</xdr:row>
      <xdr:rowOff>12700</xdr:rowOff>
    </xdr:to>
    <xdr:sp macro="" textlink="">
      <xdr:nvSpPr>
        <xdr:cNvPr id="297" name="フローチャート: 判断 296"/>
        <xdr:cNvSpPr/>
      </xdr:nvSpPr>
      <xdr:spPr>
        <a:xfrm>
          <a:off x="2857500" y="13970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44450</xdr:rowOff>
    </xdr:from>
    <xdr:to>
      <xdr:col>10</xdr:col>
      <xdr:colOff>165100</xdr:colOff>
      <xdr:row>81</xdr:row>
      <xdr:rowOff>146050</xdr:rowOff>
    </xdr:to>
    <xdr:sp macro="" textlink="">
      <xdr:nvSpPr>
        <xdr:cNvPr id="298" name="フローチャート: 判断 297"/>
        <xdr:cNvSpPr/>
      </xdr:nvSpPr>
      <xdr:spPr>
        <a:xfrm>
          <a:off x="1968500" y="1393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63500</xdr:rowOff>
    </xdr:from>
    <xdr:to>
      <xdr:col>6</xdr:col>
      <xdr:colOff>38100</xdr:colOff>
      <xdr:row>81</xdr:row>
      <xdr:rowOff>165100</xdr:rowOff>
    </xdr:to>
    <xdr:sp macro="" textlink="">
      <xdr:nvSpPr>
        <xdr:cNvPr id="299" name="フローチャート: 判断 298"/>
        <xdr:cNvSpPr/>
      </xdr:nvSpPr>
      <xdr:spPr>
        <a:xfrm>
          <a:off x="1079500" y="13950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0" name="テキスト ボックス 2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1" name="テキスト ボックス 3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2" name="テキスト ボックス 3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3" name="テキスト ボックス 3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4" name="テキスト ボックス 3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17780</xdr:rowOff>
    </xdr:from>
    <xdr:to>
      <xdr:col>24</xdr:col>
      <xdr:colOff>114300</xdr:colOff>
      <xdr:row>81</xdr:row>
      <xdr:rowOff>119380</xdr:rowOff>
    </xdr:to>
    <xdr:sp macro="" textlink="">
      <xdr:nvSpPr>
        <xdr:cNvPr id="305" name="楕円 304"/>
        <xdr:cNvSpPr/>
      </xdr:nvSpPr>
      <xdr:spPr>
        <a:xfrm>
          <a:off x="4584700" y="13905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40657</xdr:rowOff>
    </xdr:from>
    <xdr:ext cx="405111" cy="259045"/>
    <xdr:sp macro="" textlink="">
      <xdr:nvSpPr>
        <xdr:cNvPr id="306" name="【福祉施設】&#10;有形固定資産減価償却率該当値テキスト"/>
        <xdr:cNvSpPr txBox="1"/>
      </xdr:nvSpPr>
      <xdr:spPr>
        <a:xfrm>
          <a:off x="4673600" y="13756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154939</xdr:rowOff>
    </xdr:from>
    <xdr:to>
      <xdr:col>20</xdr:col>
      <xdr:colOff>38100</xdr:colOff>
      <xdr:row>81</xdr:row>
      <xdr:rowOff>85089</xdr:rowOff>
    </xdr:to>
    <xdr:sp macro="" textlink="">
      <xdr:nvSpPr>
        <xdr:cNvPr id="307" name="楕円 306"/>
        <xdr:cNvSpPr/>
      </xdr:nvSpPr>
      <xdr:spPr>
        <a:xfrm>
          <a:off x="3746500" y="13870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34289</xdr:rowOff>
    </xdr:from>
    <xdr:to>
      <xdr:col>24</xdr:col>
      <xdr:colOff>63500</xdr:colOff>
      <xdr:row>81</xdr:row>
      <xdr:rowOff>68580</xdr:rowOff>
    </xdr:to>
    <xdr:cxnSp macro="">
      <xdr:nvCxnSpPr>
        <xdr:cNvPr id="308" name="直線コネクタ 307"/>
        <xdr:cNvCxnSpPr/>
      </xdr:nvCxnSpPr>
      <xdr:spPr>
        <a:xfrm>
          <a:off x="3797300" y="13921739"/>
          <a:ext cx="8382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145414</xdr:rowOff>
    </xdr:from>
    <xdr:to>
      <xdr:col>15</xdr:col>
      <xdr:colOff>101600</xdr:colOff>
      <xdr:row>81</xdr:row>
      <xdr:rowOff>75564</xdr:rowOff>
    </xdr:to>
    <xdr:sp macro="" textlink="">
      <xdr:nvSpPr>
        <xdr:cNvPr id="309" name="楕円 308"/>
        <xdr:cNvSpPr/>
      </xdr:nvSpPr>
      <xdr:spPr>
        <a:xfrm>
          <a:off x="2857500" y="13861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24764</xdr:rowOff>
    </xdr:from>
    <xdr:to>
      <xdr:col>19</xdr:col>
      <xdr:colOff>177800</xdr:colOff>
      <xdr:row>81</xdr:row>
      <xdr:rowOff>34289</xdr:rowOff>
    </xdr:to>
    <xdr:cxnSp macro="">
      <xdr:nvCxnSpPr>
        <xdr:cNvPr id="310" name="直線コネクタ 309"/>
        <xdr:cNvCxnSpPr/>
      </xdr:nvCxnSpPr>
      <xdr:spPr>
        <a:xfrm>
          <a:off x="2908300" y="13912214"/>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92075</xdr:rowOff>
    </xdr:from>
    <xdr:to>
      <xdr:col>10</xdr:col>
      <xdr:colOff>165100</xdr:colOff>
      <xdr:row>81</xdr:row>
      <xdr:rowOff>22225</xdr:rowOff>
    </xdr:to>
    <xdr:sp macro="" textlink="">
      <xdr:nvSpPr>
        <xdr:cNvPr id="311" name="楕円 310"/>
        <xdr:cNvSpPr/>
      </xdr:nvSpPr>
      <xdr:spPr>
        <a:xfrm>
          <a:off x="1968500" y="13808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142875</xdr:rowOff>
    </xdr:from>
    <xdr:to>
      <xdr:col>15</xdr:col>
      <xdr:colOff>50800</xdr:colOff>
      <xdr:row>81</xdr:row>
      <xdr:rowOff>24764</xdr:rowOff>
    </xdr:to>
    <xdr:cxnSp macro="">
      <xdr:nvCxnSpPr>
        <xdr:cNvPr id="312" name="直線コネクタ 311"/>
        <xdr:cNvCxnSpPr/>
      </xdr:nvCxnSpPr>
      <xdr:spPr>
        <a:xfrm>
          <a:off x="2019300" y="13858875"/>
          <a:ext cx="8890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111125</xdr:rowOff>
    </xdr:from>
    <xdr:to>
      <xdr:col>6</xdr:col>
      <xdr:colOff>38100</xdr:colOff>
      <xdr:row>81</xdr:row>
      <xdr:rowOff>41275</xdr:rowOff>
    </xdr:to>
    <xdr:sp macro="" textlink="">
      <xdr:nvSpPr>
        <xdr:cNvPr id="313" name="楕円 312"/>
        <xdr:cNvSpPr/>
      </xdr:nvSpPr>
      <xdr:spPr>
        <a:xfrm>
          <a:off x="1079500" y="1382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142875</xdr:rowOff>
    </xdr:from>
    <xdr:to>
      <xdr:col>10</xdr:col>
      <xdr:colOff>114300</xdr:colOff>
      <xdr:row>80</xdr:row>
      <xdr:rowOff>161925</xdr:rowOff>
    </xdr:to>
    <xdr:cxnSp macro="">
      <xdr:nvCxnSpPr>
        <xdr:cNvPr id="314" name="直線コネクタ 313"/>
        <xdr:cNvCxnSpPr/>
      </xdr:nvCxnSpPr>
      <xdr:spPr>
        <a:xfrm flipV="1">
          <a:off x="1130300" y="13858875"/>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43832</xdr:rowOff>
    </xdr:from>
    <xdr:ext cx="405111" cy="259045"/>
    <xdr:sp macro="" textlink="">
      <xdr:nvSpPr>
        <xdr:cNvPr id="315" name="n_1aveValue【福祉施設】&#10;有形固定資産減価償却率"/>
        <xdr:cNvSpPr txBox="1"/>
      </xdr:nvSpPr>
      <xdr:spPr>
        <a:xfrm>
          <a:off x="3582044" y="14102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3827</xdr:rowOff>
    </xdr:from>
    <xdr:ext cx="405111" cy="259045"/>
    <xdr:sp macro="" textlink="">
      <xdr:nvSpPr>
        <xdr:cNvPr id="316" name="n_2aveValue【福祉施設】&#10;有形固定資産減価償却率"/>
        <xdr:cNvSpPr txBox="1"/>
      </xdr:nvSpPr>
      <xdr:spPr>
        <a:xfrm>
          <a:off x="2705744" y="14062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137177</xdr:rowOff>
    </xdr:from>
    <xdr:ext cx="405111" cy="259045"/>
    <xdr:sp macro="" textlink="">
      <xdr:nvSpPr>
        <xdr:cNvPr id="317" name="n_3aveValue【福祉施設】&#10;有形固定資産減価償却率"/>
        <xdr:cNvSpPr txBox="1"/>
      </xdr:nvSpPr>
      <xdr:spPr>
        <a:xfrm>
          <a:off x="1816744" y="140246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156227</xdr:rowOff>
    </xdr:from>
    <xdr:ext cx="405111" cy="259045"/>
    <xdr:sp macro="" textlink="">
      <xdr:nvSpPr>
        <xdr:cNvPr id="318" name="n_4aveValue【福祉施設】&#10;有形固定資産減価償却率"/>
        <xdr:cNvSpPr txBox="1"/>
      </xdr:nvSpPr>
      <xdr:spPr>
        <a:xfrm>
          <a:off x="927744" y="14043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101616</xdr:rowOff>
    </xdr:from>
    <xdr:ext cx="405111" cy="259045"/>
    <xdr:sp macro="" textlink="">
      <xdr:nvSpPr>
        <xdr:cNvPr id="319" name="n_1mainValue【福祉施設】&#10;有形固定資産減価償却率"/>
        <xdr:cNvSpPr txBox="1"/>
      </xdr:nvSpPr>
      <xdr:spPr>
        <a:xfrm>
          <a:off x="3582044" y="136461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92091</xdr:rowOff>
    </xdr:from>
    <xdr:ext cx="405111" cy="259045"/>
    <xdr:sp macro="" textlink="">
      <xdr:nvSpPr>
        <xdr:cNvPr id="320" name="n_2mainValue【福祉施設】&#10;有形固定資産減価償却率"/>
        <xdr:cNvSpPr txBox="1"/>
      </xdr:nvSpPr>
      <xdr:spPr>
        <a:xfrm>
          <a:off x="2705744" y="13636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38752</xdr:rowOff>
    </xdr:from>
    <xdr:ext cx="405111" cy="259045"/>
    <xdr:sp macro="" textlink="">
      <xdr:nvSpPr>
        <xdr:cNvPr id="321" name="n_3mainValue【福祉施設】&#10;有形固定資産減価償却率"/>
        <xdr:cNvSpPr txBox="1"/>
      </xdr:nvSpPr>
      <xdr:spPr>
        <a:xfrm>
          <a:off x="1816744" y="135833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57802</xdr:rowOff>
    </xdr:from>
    <xdr:ext cx="405111" cy="259045"/>
    <xdr:sp macro="" textlink="">
      <xdr:nvSpPr>
        <xdr:cNvPr id="322" name="n_4mainValue【福祉施設】&#10;有形固定資産減価償却率"/>
        <xdr:cNvSpPr txBox="1"/>
      </xdr:nvSpPr>
      <xdr:spPr>
        <a:xfrm>
          <a:off x="927744" y="1360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3" name="正方形/長方形 3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4" name="正方形/長方形 3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5" name="正方形/長方形 3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6" name="正方形/長方形 3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7" name="正方形/長方形 3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8" name="正方形/長方形 3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9" name="正方形/長方形 3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0" name="正方形/長方形 3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1" name="テキスト ボックス 3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2" name="直線コネクタ 3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33" name="直線コネクタ 332"/>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34" name="テキスト ボックス 333"/>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35" name="直線コネクタ 334"/>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36" name="テキスト ボックス 335"/>
        <xdr:cNvSpPr txBox="1"/>
      </xdr:nvSpPr>
      <xdr:spPr>
        <a:xfrm>
          <a:off x="6136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7" name="直線コネクタ 336"/>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8" name="テキスト ボックス 337"/>
        <xdr:cNvSpPr txBox="1"/>
      </xdr:nvSpPr>
      <xdr:spPr>
        <a:xfrm>
          <a:off x="6136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9" name="直線コネクタ 338"/>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40" name="テキスト ボックス 339"/>
        <xdr:cNvSpPr txBox="1"/>
      </xdr:nvSpPr>
      <xdr:spPr>
        <a:xfrm>
          <a:off x="6136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1" name="直線コネクタ 340"/>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2" name="テキスト ボックス 341"/>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3"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72389</xdr:rowOff>
    </xdr:from>
    <xdr:to>
      <xdr:col>54</xdr:col>
      <xdr:colOff>189865</xdr:colOff>
      <xdr:row>86</xdr:row>
      <xdr:rowOff>24385</xdr:rowOff>
    </xdr:to>
    <xdr:cxnSp macro="">
      <xdr:nvCxnSpPr>
        <xdr:cNvPr id="344" name="直線コネクタ 343"/>
        <xdr:cNvCxnSpPr/>
      </xdr:nvCxnSpPr>
      <xdr:spPr>
        <a:xfrm flipV="1">
          <a:off x="10476865" y="13274039"/>
          <a:ext cx="0" cy="1495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28212</xdr:rowOff>
    </xdr:from>
    <xdr:ext cx="469744" cy="259045"/>
    <xdr:sp macro="" textlink="">
      <xdr:nvSpPr>
        <xdr:cNvPr id="345" name="【福祉施設】&#10;一人当たり面積最小値テキスト"/>
        <xdr:cNvSpPr txBox="1"/>
      </xdr:nvSpPr>
      <xdr:spPr>
        <a:xfrm>
          <a:off x="10515600" y="1477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24385</xdr:rowOff>
    </xdr:from>
    <xdr:to>
      <xdr:col>55</xdr:col>
      <xdr:colOff>88900</xdr:colOff>
      <xdr:row>86</xdr:row>
      <xdr:rowOff>24385</xdr:rowOff>
    </xdr:to>
    <xdr:cxnSp macro="">
      <xdr:nvCxnSpPr>
        <xdr:cNvPr id="346" name="直線コネクタ 345"/>
        <xdr:cNvCxnSpPr/>
      </xdr:nvCxnSpPr>
      <xdr:spPr>
        <a:xfrm>
          <a:off x="10388600" y="1476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19066</xdr:rowOff>
    </xdr:from>
    <xdr:ext cx="469744" cy="259045"/>
    <xdr:sp macro="" textlink="">
      <xdr:nvSpPr>
        <xdr:cNvPr id="347" name="【福祉施設】&#10;一人当たり面積最大値テキスト"/>
        <xdr:cNvSpPr txBox="1"/>
      </xdr:nvSpPr>
      <xdr:spPr>
        <a:xfrm>
          <a:off x="10515600" y="13049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72389</xdr:rowOff>
    </xdr:from>
    <xdr:to>
      <xdr:col>55</xdr:col>
      <xdr:colOff>88900</xdr:colOff>
      <xdr:row>77</xdr:row>
      <xdr:rowOff>72389</xdr:rowOff>
    </xdr:to>
    <xdr:cxnSp macro="">
      <xdr:nvCxnSpPr>
        <xdr:cNvPr id="348" name="直線コネクタ 347"/>
        <xdr:cNvCxnSpPr/>
      </xdr:nvCxnSpPr>
      <xdr:spPr>
        <a:xfrm>
          <a:off x="10388600" y="1327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118890</xdr:rowOff>
    </xdr:from>
    <xdr:ext cx="469744" cy="259045"/>
    <xdr:sp macro="" textlink="">
      <xdr:nvSpPr>
        <xdr:cNvPr id="349" name="【福祉施設】&#10;一人当たり面積平均値テキスト"/>
        <xdr:cNvSpPr txBox="1"/>
      </xdr:nvSpPr>
      <xdr:spPr>
        <a:xfrm>
          <a:off x="10515600" y="14349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140463</xdr:rowOff>
    </xdr:from>
    <xdr:to>
      <xdr:col>55</xdr:col>
      <xdr:colOff>50800</xdr:colOff>
      <xdr:row>84</xdr:row>
      <xdr:rowOff>70613</xdr:rowOff>
    </xdr:to>
    <xdr:sp macro="" textlink="">
      <xdr:nvSpPr>
        <xdr:cNvPr id="350" name="フローチャート: 判断 349"/>
        <xdr:cNvSpPr/>
      </xdr:nvSpPr>
      <xdr:spPr>
        <a:xfrm>
          <a:off x="10426700" y="14370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99313</xdr:rowOff>
    </xdr:from>
    <xdr:to>
      <xdr:col>50</xdr:col>
      <xdr:colOff>165100</xdr:colOff>
      <xdr:row>84</xdr:row>
      <xdr:rowOff>29463</xdr:rowOff>
    </xdr:to>
    <xdr:sp macro="" textlink="">
      <xdr:nvSpPr>
        <xdr:cNvPr id="351" name="フローチャート: 判断 350"/>
        <xdr:cNvSpPr/>
      </xdr:nvSpPr>
      <xdr:spPr>
        <a:xfrm>
          <a:off x="9588500" y="14329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108458</xdr:rowOff>
    </xdr:from>
    <xdr:to>
      <xdr:col>46</xdr:col>
      <xdr:colOff>38100</xdr:colOff>
      <xdr:row>84</xdr:row>
      <xdr:rowOff>38608</xdr:rowOff>
    </xdr:to>
    <xdr:sp macro="" textlink="">
      <xdr:nvSpPr>
        <xdr:cNvPr id="352" name="フローチャート: 判断 351"/>
        <xdr:cNvSpPr/>
      </xdr:nvSpPr>
      <xdr:spPr>
        <a:xfrm>
          <a:off x="8699500" y="14338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117602</xdr:rowOff>
    </xdr:from>
    <xdr:to>
      <xdr:col>41</xdr:col>
      <xdr:colOff>101600</xdr:colOff>
      <xdr:row>84</xdr:row>
      <xdr:rowOff>47752</xdr:rowOff>
    </xdr:to>
    <xdr:sp macro="" textlink="">
      <xdr:nvSpPr>
        <xdr:cNvPr id="353" name="フローチャート: 判断 352"/>
        <xdr:cNvSpPr/>
      </xdr:nvSpPr>
      <xdr:spPr>
        <a:xfrm>
          <a:off x="7810500" y="14347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145035</xdr:rowOff>
    </xdr:from>
    <xdr:to>
      <xdr:col>36</xdr:col>
      <xdr:colOff>165100</xdr:colOff>
      <xdr:row>84</xdr:row>
      <xdr:rowOff>75185</xdr:rowOff>
    </xdr:to>
    <xdr:sp macro="" textlink="">
      <xdr:nvSpPr>
        <xdr:cNvPr id="354" name="フローチャート: 判断 353"/>
        <xdr:cNvSpPr/>
      </xdr:nvSpPr>
      <xdr:spPr>
        <a:xfrm>
          <a:off x="6921500" y="14375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5" name="テキスト ボックス 354"/>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6" name="テキスト ボックス 355"/>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7" name="テキスト ボックス 356"/>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8" name="テキスト ボックス 357"/>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9" name="テキスト ボックス 358"/>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94742</xdr:rowOff>
    </xdr:from>
    <xdr:to>
      <xdr:col>55</xdr:col>
      <xdr:colOff>50800</xdr:colOff>
      <xdr:row>84</xdr:row>
      <xdr:rowOff>24892</xdr:rowOff>
    </xdr:to>
    <xdr:sp macro="" textlink="">
      <xdr:nvSpPr>
        <xdr:cNvPr id="360" name="楕円 359"/>
        <xdr:cNvSpPr/>
      </xdr:nvSpPr>
      <xdr:spPr>
        <a:xfrm>
          <a:off x="104267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117619</xdr:rowOff>
    </xdr:from>
    <xdr:ext cx="469744" cy="259045"/>
    <xdr:sp macro="" textlink="">
      <xdr:nvSpPr>
        <xdr:cNvPr id="361" name="【福祉施設】&#10;一人当たり面積該当値テキスト"/>
        <xdr:cNvSpPr txBox="1"/>
      </xdr:nvSpPr>
      <xdr:spPr>
        <a:xfrm>
          <a:off x="10515600" y="14176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94742</xdr:rowOff>
    </xdr:from>
    <xdr:to>
      <xdr:col>50</xdr:col>
      <xdr:colOff>165100</xdr:colOff>
      <xdr:row>84</xdr:row>
      <xdr:rowOff>24892</xdr:rowOff>
    </xdr:to>
    <xdr:sp macro="" textlink="">
      <xdr:nvSpPr>
        <xdr:cNvPr id="362" name="楕円 361"/>
        <xdr:cNvSpPr/>
      </xdr:nvSpPr>
      <xdr:spPr>
        <a:xfrm>
          <a:off x="9588500" y="14325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145542</xdr:rowOff>
    </xdr:from>
    <xdr:to>
      <xdr:col>55</xdr:col>
      <xdr:colOff>0</xdr:colOff>
      <xdr:row>83</xdr:row>
      <xdr:rowOff>145542</xdr:rowOff>
    </xdr:to>
    <xdr:cxnSp macro="">
      <xdr:nvCxnSpPr>
        <xdr:cNvPr id="363" name="直線コネクタ 362"/>
        <xdr:cNvCxnSpPr/>
      </xdr:nvCxnSpPr>
      <xdr:spPr>
        <a:xfrm>
          <a:off x="9639300" y="1437589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90170</xdr:rowOff>
    </xdr:from>
    <xdr:to>
      <xdr:col>46</xdr:col>
      <xdr:colOff>38100</xdr:colOff>
      <xdr:row>84</xdr:row>
      <xdr:rowOff>20320</xdr:rowOff>
    </xdr:to>
    <xdr:sp macro="" textlink="">
      <xdr:nvSpPr>
        <xdr:cNvPr id="364" name="楕円 363"/>
        <xdr:cNvSpPr/>
      </xdr:nvSpPr>
      <xdr:spPr>
        <a:xfrm>
          <a:off x="8699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140970</xdr:rowOff>
    </xdr:from>
    <xdr:to>
      <xdr:col>50</xdr:col>
      <xdr:colOff>114300</xdr:colOff>
      <xdr:row>83</xdr:row>
      <xdr:rowOff>145542</xdr:rowOff>
    </xdr:to>
    <xdr:cxnSp macro="">
      <xdr:nvCxnSpPr>
        <xdr:cNvPr id="365" name="直線コネクタ 364"/>
        <xdr:cNvCxnSpPr/>
      </xdr:nvCxnSpPr>
      <xdr:spPr>
        <a:xfrm>
          <a:off x="8750300" y="143713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85598</xdr:rowOff>
    </xdr:from>
    <xdr:to>
      <xdr:col>41</xdr:col>
      <xdr:colOff>101600</xdr:colOff>
      <xdr:row>84</xdr:row>
      <xdr:rowOff>15748</xdr:rowOff>
    </xdr:to>
    <xdr:sp macro="" textlink="">
      <xdr:nvSpPr>
        <xdr:cNvPr id="366" name="楕円 365"/>
        <xdr:cNvSpPr/>
      </xdr:nvSpPr>
      <xdr:spPr>
        <a:xfrm>
          <a:off x="7810500" y="14315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136398</xdr:rowOff>
    </xdr:from>
    <xdr:to>
      <xdr:col>45</xdr:col>
      <xdr:colOff>177800</xdr:colOff>
      <xdr:row>83</xdr:row>
      <xdr:rowOff>140970</xdr:rowOff>
    </xdr:to>
    <xdr:cxnSp macro="">
      <xdr:nvCxnSpPr>
        <xdr:cNvPr id="367" name="直線コネクタ 366"/>
        <xdr:cNvCxnSpPr/>
      </xdr:nvCxnSpPr>
      <xdr:spPr>
        <a:xfrm>
          <a:off x="7861300" y="143667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90170</xdr:rowOff>
    </xdr:from>
    <xdr:to>
      <xdr:col>36</xdr:col>
      <xdr:colOff>165100</xdr:colOff>
      <xdr:row>84</xdr:row>
      <xdr:rowOff>20320</xdr:rowOff>
    </xdr:to>
    <xdr:sp macro="" textlink="">
      <xdr:nvSpPr>
        <xdr:cNvPr id="368" name="楕円 367"/>
        <xdr:cNvSpPr/>
      </xdr:nvSpPr>
      <xdr:spPr>
        <a:xfrm>
          <a:off x="6921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136398</xdr:rowOff>
    </xdr:from>
    <xdr:to>
      <xdr:col>41</xdr:col>
      <xdr:colOff>50800</xdr:colOff>
      <xdr:row>83</xdr:row>
      <xdr:rowOff>140970</xdr:rowOff>
    </xdr:to>
    <xdr:cxnSp macro="">
      <xdr:nvCxnSpPr>
        <xdr:cNvPr id="369" name="直線コネクタ 368"/>
        <xdr:cNvCxnSpPr/>
      </xdr:nvCxnSpPr>
      <xdr:spPr>
        <a:xfrm flipV="1">
          <a:off x="6972300" y="1436674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20590</xdr:rowOff>
    </xdr:from>
    <xdr:ext cx="469744" cy="259045"/>
    <xdr:sp macro="" textlink="">
      <xdr:nvSpPr>
        <xdr:cNvPr id="370" name="n_1aveValue【福祉施設】&#10;一人当たり面積"/>
        <xdr:cNvSpPr txBox="1"/>
      </xdr:nvSpPr>
      <xdr:spPr>
        <a:xfrm>
          <a:off x="9391727" y="14422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29735</xdr:rowOff>
    </xdr:from>
    <xdr:ext cx="469744" cy="259045"/>
    <xdr:sp macro="" textlink="">
      <xdr:nvSpPr>
        <xdr:cNvPr id="371" name="n_2aveValue【福祉施設】&#10;一人当たり面積"/>
        <xdr:cNvSpPr txBox="1"/>
      </xdr:nvSpPr>
      <xdr:spPr>
        <a:xfrm>
          <a:off x="8515427" y="14431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38879</xdr:rowOff>
    </xdr:from>
    <xdr:ext cx="469744" cy="259045"/>
    <xdr:sp macro="" textlink="">
      <xdr:nvSpPr>
        <xdr:cNvPr id="372" name="n_3aveValue【福祉施設】&#10;一人当たり面積"/>
        <xdr:cNvSpPr txBox="1"/>
      </xdr:nvSpPr>
      <xdr:spPr>
        <a:xfrm>
          <a:off x="7626427" y="14440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66312</xdr:rowOff>
    </xdr:from>
    <xdr:ext cx="469744" cy="259045"/>
    <xdr:sp macro="" textlink="">
      <xdr:nvSpPr>
        <xdr:cNvPr id="373" name="n_4aveValue【福祉施設】&#10;一人当たり面積"/>
        <xdr:cNvSpPr txBox="1"/>
      </xdr:nvSpPr>
      <xdr:spPr>
        <a:xfrm>
          <a:off x="6737427" y="14468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41419</xdr:rowOff>
    </xdr:from>
    <xdr:ext cx="469744" cy="259045"/>
    <xdr:sp macro="" textlink="">
      <xdr:nvSpPr>
        <xdr:cNvPr id="374" name="n_1mainValue【福祉施設】&#10;一人当たり面積"/>
        <xdr:cNvSpPr txBox="1"/>
      </xdr:nvSpPr>
      <xdr:spPr>
        <a:xfrm>
          <a:off x="9391727" y="14100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36847</xdr:rowOff>
    </xdr:from>
    <xdr:ext cx="469744" cy="259045"/>
    <xdr:sp macro="" textlink="">
      <xdr:nvSpPr>
        <xdr:cNvPr id="375" name="n_2mainValue【福祉施設】&#10;一人当たり面積"/>
        <xdr:cNvSpPr txBox="1"/>
      </xdr:nvSpPr>
      <xdr:spPr>
        <a:xfrm>
          <a:off x="8515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32275</xdr:rowOff>
    </xdr:from>
    <xdr:ext cx="469744" cy="259045"/>
    <xdr:sp macro="" textlink="">
      <xdr:nvSpPr>
        <xdr:cNvPr id="376" name="n_3mainValue【福祉施設】&#10;一人当たり面積"/>
        <xdr:cNvSpPr txBox="1"/>
      </xdr:nvSpPr>
      <xdr:spPr>
        <a:xfrm>
          <a:off x="7626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36847</xdr:rowOff>
    </xdr:from>
    <xdr:ext cx="469744" cy="259045"/>
    <xdr:sp macro="" textlink="">
      <xdr:nvSpPr>
        <xdr:cNvPr id="377" name="n_4mainValue【福祉施設】&#10;一人当たり面積"/>
        <xdr:cNvSpPr txBox="1"/>
      </xdr:nvSpPr>
      <xdr:spPr>
        <a:xfrm>
          <a:off x="6737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8" name="正方形/長方形 377"/>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9" name="正方形/長方形 378"/>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0" name="正方形/長方形 379"/>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1" name="正方形/長方形 380"/>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2" name="正方形/長方形 381"/>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3" name="正方形/長方形 382"/>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4" name="正方形/長方形 383"/>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5" name="正方形/長方形 384"/>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6" name="テキスト ボックス 385"/>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7" name="直線コネクタ 386"/>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8" name="テキスト ボックス 387"/>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389" name="直線コネクタ 388"/>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390" name="テキスト ボックス 389"/>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391" name="直線コネクタ 390"/>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392" name="テキスト ボックス 391"/>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393" name="直線コネクタ 392"/>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394" name="テキスト ボックス 393"/>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395" name="直線コネクタ 394"/>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396" name="テキスト ボックス 395"/>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397" name="直線コネクタ 396"/>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398" name="テキスト ボックス 397"/>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399" name="直線コネクタ 398"/>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400" name="テキスト ボックス 399"/>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402"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141514</xdr:rowOff>
    </xdr:from>
    <xdr:to>
      <xdr:col>24</xdr:col>
      <xdr:colOff>62865</xdr:colOff>
      <xdr:row>109</xdr:row>
      <xdr:rowOff>23949</xdr:rowOff>
    </xdr:to>
    <xdr:cxnSp macro="">
      <xdr:nvCxnSpPr>
        <xdr:cNvPr id="403" name="直線コネクタ 402"/>
        <xdr:cNvCxnSpPr/>
      </xdr:nvCxnSpPr>
      <xdr:spPr>
        <a:xfrm flipV="1">
          <a:off x="4634865" y="17286514"/>
          <a:ext cx="0" cy="14254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27776</xdr:rowOff>
    </xdr:from>
    <xdr:ext cx="405111" cy="259045"/>
    <xdr:sp macro="" textlink="">
      <xdr:nvSpPr>
        <xdr:cNvPr id="404" name="【市民会館】&#10;有形固定資産減価償却率最小値テキスト"/>
        <xdr:cNvSpPr txBox="1"/>
      </xdr:nvSpPr>
      <xdr:spPr>
        <a:xfrm>
          <a:off x="4673600" y="18715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23949</xdr:rowOff>
    </xdr:from>
    <xdr:to>
      <xdr:col>24</xdr:col>
      <xdr:colOff>152400</xdr:colOff>
      <xdr:row>109</xdr:row>
      <xdr:rowOff>23949</xdr:rowOff>
    </xdr:to>
    <xdr:cxnSp macro="">
      <xdr:nvCxnSpPr>
        <xdr:cNvPr id="405" name="直線コネクタ 404"/>
        <xdr:cNvCxnSpPr/>
      </xdr:nvCxnSpPr>
      <xdr:spPr>
        <a:xfrm>
          <a:off x="4546600" y="18711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88191</xdr:rowOff>
    </xdr:from>
    <xdr:ext cx="405111" cy="259045"/>
    <xdr:sp macro="" textlink="">
      <xdr:nvSpPr>
        <xdr:cNvPr id="406" name="【市民会館】&#10;有形固定資産減価償却率最大値テキスト"/>
        <xdr:cNvSpPr txBox="1"/>
      </xdr:nvSpPr>
      <xdr:spPr>
        <a:xfrm>
          <a:off x="4673600" y="17061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141514</xdr:rowOff>
    </xdr:from>
    <xdr:to>
      <xdr:col>24</xdr:col>
      <xdr:colOff>152400</xdr:colOff>
      <xdr:row>100</xdr:row>
      <xdr:rowOff>141514</xdr:rowOff>
    </xdr:to>
    <xdr:cxnSp macro="">
      <xdr:nvCxnSpPr>
        <xdr:cNvPr id="407" name="直線コネクタ 406"/>
        <xdr:cNvCxnSpPr/>
      </xdr:nvCxnSpPr>
      <xdr:spPr>
        <a:xfrm>
          <a:off x="4546600" y="172865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41383</xdr:rowOff>
    </xdr:from>
    <xdr:ext cx="405111" cy="259045"/>
    <xdr:sp macro="" textlink="">
      <xdr:nvSpPr>
        <xdr:cNvPr id="408" name="【市民会館】&#10;有形固定資産減価償却率平均値テキスト"/>
        <xdr:cNvSpPr txBox="1"/>
      </xdr:nvSpPr>
      <xdr:spPr>
        <a:xfrm>
          <a:off x="4673600" y="1787218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62956</xdr:rowOff>
    </xdr:from>
    <xdr:to>
      <xdr:col>24</xdr:col>
      <xdr:colOff>114300</xdr:colOff>
      <xdr:row>104</xdr:row>
      <xdr:rowOff>164556</xdr:rowOff>
    </xdr:to>
    <xdr:sp macro="" textlink="">
      <xdr:nvSpPr>
        <xdr:cNvPr id="409" name="フローチャート: 判断 408"/>
        <xdr:cNvSpPr/>
      </xdr:nvSpPr>
      <xdr:spPr>
        <a:xfrm>
          <a:off x="4584700" y="17893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48261</xdr:rowOff>
    </xdr:from>
    <xdr:to>
      <xdr:col>20</xdr:col>
      <xdr:colOff>38100</xdr:colOff>
      <xdr:row>104</xdr:row>
      <xdr:rowOff>149861</xdr:rowOff>
    </xdr:to>
    <xdr:sp macro="" textlink="">
      <xdr:nvSpPr>
        <xdr:cNvPr id="410" name="フローチャート: 判断 409"/>
        <xdr:cNvSpPr/>
      </xdr:nvSpPr>
      <xdr:spPr>
        <a:xfrm>
          <a:off x="3746500" y="1787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36830</xdr:rowOff>
    </xdr:from>
    <xdr:to>
      <xdr:col>15</xdr:col>
      <xdr:colOff>101600</xdr:colOff>
      <xdr:row>104</xdr:row>
      <xdr:rowOff>138430</xdr:rowOff>
    </xdr:to>
    <xdr:sp macro="" textlink="">
      <xdr:nvSpPr>
        <xdr:cNvPr id="411" name="フローチャート: 判断 410"/>
        <xdr:cNvSpPr/>
      </xdr:nvSpPr>
      <xdr:spPr>
        <a:xfrm>
          <a:off x="2857500" y="1786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15602</xdr:rowOff>
    </xdr:from>
    <xdr:to>
      <xdr:col>10</xdr:col>
      <xdr:colOff>165100</xdr:colOff>
      <xdr:row>104</xdr:row>
      <xdr:rowOff>117202</xdr:rowOff>
    </xdr:to>
    <xdr:sp macro="" textlink="">
      <xdr:nvSpPr>
        <xdr:cNvPr id="412" name="フローチャート: 判断 411"/>
        <xdr:cNvSpPr/>
      </xdr:nvSpPr>
      <xdr:spPr>
        <a:xfrm>
          <a:off x="1968500" y="17846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30299</xdr:rowOff>
    </xdr:from>
    <xdr:to>
      <xdr:col>6</xdr:col>
      <xdr:colOff>38100</xdr:colOff>
      <xdr:row>104</xdr:row>
      <xdr:rowOff>131899</xdr:rowOff>
    </xdr:to>
    <xdr:sp macro="" textlink="">
      <xdr:nvSpPr>
        <xdr:cNvPr id="413" name="フローチャート: 判断 412"/>
        <xdr:cNvSpPr/>
      </xdr:nvSpPr>
      <xdr:spPr>
        <a:xfrm>
          <a:off x="1079500" y="17861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4" name="テキスト ボックス 413"/>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5" name="テキスト ボックス 414"/>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6" name="テキスト ボックス 415"/>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7" name="テキスト ボックス 416"/>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8" name="テキスト ボックス 417"/>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54792</xdr:rowOff>
    </xdr:from>
    <xdr:to>
      <xdr:col>24</xdr:col>
      <xdr:colOff>114300</xdr:colOff>
      <xdr:row>103</xdr:row>
      <xdr:rowOff>156392</xdr:rowOff>
    </xdr:to>
    <xdr:sp macro="" textlink="">
      <xdr:nvSpPr>
        <xdr:cNvPr id="419" name="楕円 418"/>
        <xdr:cNvSpPr/>
      </xdr:nvSpPr>
      <xdr:spPr>
        <a:xfrm>
          <a:off x="4584700" y="17714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77669</xdr:rowOff>
    </xdr:from>
    <xdr:ext cx="405111" cy="259045"/>
    <xdr:sp macro="" textlink="">
      <xdr:nvSpPr>
        <xdr:cNvPr id="420" name="【市民会館】&#10;有形固定資産減価償却率該当値テキスト"/>
        <xdr:cNvSpPr txBox="1"/>
      </xdr:nvSpPr>
      <xdr:spPr>
        <a:xfrm>
          <a:off x="4673600" y="17565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17236</xdr:rowOff>
    </xdr:from>
    <xdr:to>
      <xdr:col>20</xdr:col>
      <xdr:colOff>38100</xdr:colOff>
      <xdr:row>103</xdr:row>
      <xdr:rowOff>118836</xdr:rowOff>
    </xdr:to>
    <xdr:sp macro="" textlink="">
      <xdr:nvSpPr>
        <xdr:cNvPr id="421" name="楕円 420"/>
        <xdr:cNvSpPr/>
      </xdr:nvSpPr>
      <xdr:spPr>
        <a:xfrm>
          <a:off x="3746500" y="17676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68036</xdr:rowOff>
    </xdr:from>
    <xdr:to>
      <xdr:col>24</xdr:col>
      <xdr:colOff>63500</xdr:colOff>
      <xdr:row>103</xdr:row>
      <xdr:rowOff>105592</xdr:rowOff>
    </xdr:to>
    <xdr:cxnSp macro="">
      <xdr:nvCxnSpPr>
        <xdr:cNvPr id="422" name="直線コネクタ 421"/>
        <xdr:cNvCxnSpPr/>
      </xdr:nvCxnSpPr>
      <xdr:spPr>
        <a:xfrm>
          <a:off x="3797300" y="17727386"/>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151130</xdr:rowOff>
    </xdr:from>
    <xdr:to>
      <xdr:col>15</xdr:col>
      <xdr:colOff>101600</xdr:colOff>
      <xdr:row>103</xdr:row>
      <xdr:rowOff>81280</xdr:rowOff>
    </xdr:to>
    <xdr:sp macro="" textlink="">
      <xdr:nvSpPr>
        <xdr:cNvPr id="423" name="楕円 422"/>
        <xdr:cNvSpPr/>
      </xdr:nvSpPr>
      <xdr:spPr>
        <a:xfrm>
          <a:off x="2857500" y="1763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30480</xdr:rowOff>
    </xdr:from>
    <xdr:to>
      <xdr:col>19</xdr:col>
      <xdr:colOff>177800</xdr:colOff>
      <xdr:row>103</xdr:row>
      <xdr:rowOff>68036</xdr:rowOff>
    </xdr:to>
    <xdr:cxnSp macro="">
      <xdr:nvCxnSpPr>
        <xdr:cNvPr id="424" name="直線コネクタ 423"/>
        <xdr:cNvCxnSpPr/>
      </xdr:nvCxnSpPr>
      <xdr:spPr>
        <a:xfrm>
          <a:off x="2908300" y="17689830"/>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118473</xdr:rowOff>
    </xdr:from>
    <xdr:to>
      <xdr:col>10</xdr:col>
      <xdr:colOff>165100</xdr:colOff>
      <xdr:row>103</xdr:row>
      <xdr:rowOff>48623</xdr:rowOff>
    </xdr:to>
    <xdr:sp macro="" textlink="">
      <xdr:nvSpPr>
        <xdr:cNvPr id="425" name="楕円 424"/>
        <xdr:cNvSpPr/>
      </xdr:nvSpPr>
      <xdr:spPr>
        <a:xfrm>
          <a:off x="1968500" y="1760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169273</xdr:rowOff>
    </xdr:from>
    <xdr:to>
      <xdr:col>15</xdr:col>
      <xdr:colOff>50800</xdr:colOff>
      <xdr:row>103</xdr:row>
      <xdr:rowOff>30480</xdr:rowOff>
    </xdr:to>
    <xdr:cxnSp macro="">
      <xdr:nvCxnSpPr>
        <xdr:cNvPr id="426" name="直線コネクタ 425"/>
        <xdr:cNvCxnSpPr/>
      </xdr:nvCxnSpPr>
      <xdr:spPr>
        <a:xfrm>
          <a:off x="2019300" y="1765717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102</xdr:row>
      <xdr:rowOff>107043</xdr:rowOff>
    </xdr:from>
    <xdr:to>
      <xdr:col>6</xdr:col>
      <xdr:colOff>38100</xdr:colOff>
      <xdr:row>103</xdr:row>
      <xdr:rowOff>37193</xdr:rowOff>
    </xdr:to>
    <xdr:sp macro="" textlink="">
      <xdr:nvSpPr>
        <xdr:cNvPr id="427" name="楕円 426"/>
        <xdr:cNvSpPr/>
      </xdr:nvSpPr>
      <xdr:spPr>
        <a:xfrm>
          <a:off x="1079500" y="1759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157843</xdr:rowOff>
    </xdr:from>
    <xdr:to>
      <xdr:col>10</xdr:col>
      <xdr:colOff>114300</xdr:colOff>
      <xdr:row>102</xdr:row>
      <xdr:rowOff>169273</xdr:rowOff>
    </xdr:to>
    <xdr:cxnSp macro="">
      <xdr:nvCxnSpPr>
        <xdr:cNvPr id="428" name="直線コネクタ 427"/>
        <xdr:cNvCxnSpPr/>
      </xdr:nvCxnSpPr>
      <xdr:spPr>
        <a:xfrm>
          <a:off x="1130300" y="17645743"/>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140988</xdr:rowOff>
    </xdr:from>
    <xdr:ext cx="405111" cy="259045"/>
    <xdr:sp macro="" textlink="">
      <xdr:nvSpPr>
        <xdr:cNvPr id="429" name="n_1aveValue【市民会館】&#10;有形固定資産減価償却率"/>
        <xdr:cNvSpPr txBox="1"/>
      </xdr:nvSpPr>
      <xdr:spPr>
        <a:xfrm>
          <a:off x="3582044" y="179717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129557</xdr:rowOff>
    </xdr:from>
    <xdr:ext cx="405111" cy="259045"/>
    <xdr:sp macro="" textlink="">
      <xdr:nvSpPr>
        <xdr:cNvPr id="430" name="n_2aveValue【市民会館】&#10;有形固定資産減価償却率"/>
        <xdr:cNvSpPr txBox="1"/>
      </xdr:nvSpPr>
      <xdr:spPr>
        <a:xfrm>
          <a:off x="2705744" y="1796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104</xdr:row>
      <xdr:rowOff>108329</xdr:rowOff>
    </xdr:from>
    <xdr:ext cx="405111" cy="259045"/>
    <xdr:sp macro="" textlink="">
      <xdr:nvSpPr>
        <xdr:cNvPr id="431" name="n_3aveValue【市民会館】&#10;有形固定資産減価償却率"/>
        <xdr:cNvSpPr txBox="1"/>
      </xdr:nvSpPr>
      <xdr:spPr>
        <a:xfrm>
          <a:off x="1816744" y="17939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104</xdr:row>
      <xdr:rowOff>123026</xdr:rowOff>
    </xdr:from>
    <xdr:ext cx="405111" cy="259045"/>
    <xdr:sp macro="" textlink="">
      <xdr:nvSpPr>
        <xdr:cNvPr id="432" name="n_4aveValue【市民会館】&#10;有形固定資産減価償却率"/>
        <xdr:cNvSpPr txBox="1"/>
      </xdr:nvSpPr>
      <xdr:spPr>
        <a:xfrm>
          <a:off x="927744" y="179538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135363</xdr:rowOff>
    </xdr:from>
    <xdr:ext cx="405111" cy="259045"/>
    <xdr:sp macro="" textlink="">
      <xdr:nvSpPr>
        <xdr:cNvPr id="433" name="n_1mainValue【市民会館】&#10;有形固定資産減価償却率"/>
        <xdr:cNvSpPr txBox="1"/>
      </xdr:nvSpPr>
      <xdr:spPr>
        <a:xfrm>
          <a:off x="3582044" y="1745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101</xdr:row>
      <xdr:rowOff>97807</xdr:rowOff>
    </xdr:from>
    <xdr:ext cx="405111" cy="259045"/>
    <xdr:sp macro="" textlink="">
      <xdr:nvSpPr>
        <xdr:cNvPr id="434" name="n_2mainValue【市民会館】&#10;有形固定資産減価償却率"/>
        <xdr:cNvSpPr txBox="1"/>
      </xdr:nvSpPr>
      <xdr:spPr>
        <a:xfrm>
          <a:off x="2705744" y="1741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65150</xdr:rowOff>
    </xdr:from>
    <xdr:ext cx="405111" cy="259045"/>
    <xdr:sp macro="" textlink="">
      <xdr:nvSpPr>
        <xdr:cNvPr id="435" name="n_3mainValue【市民会館】&#10;有形固定資産減価償却率"/>
        <xdr:cNvSpPr txBox="1"/>
      </xdr:nvSpPr>
      <xdr:spPr>
        <a:xfrm>
          <a:off x="1816744" y="173816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53720</xdr:rowOff>
    </xdr:from>
    <xdr:ext cx="405111" cy="259045"/>
    <xdr:sp macro="" textlink="">
      <xdr:nvSpPr>
        <xdr:cNvPr id="436" name="n_4mainValue【市民会館】&#10;有形固定資産減価償却率"/>
        <xdr:cNvSpPr txBox="1"/>
      </xdr:nvSpPr>
      <xdr:spPr>
        <a:xfrm>
          <a:off x="927744" y="173701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7" name="正方形/長方形 436"/>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8" name="正方形/長方形 437"/>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9" name="正方形/長方形 438"/>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0" name="正方形/長方形 439"/>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1" name="正方形/長方形 440"/>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2" name="正方形/長方形 441"/>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3" name="正方形/長方形 442"/>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4" name="正方形/長方形 443"/>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5" name="テキスト ボックス 444"/>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6" name="直線コネクタ 445"/>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109</xdr:row>
      <xdr:rowOff>35379</xdr:rowOff>
    </xdr:from>
    <xdr:to>
      <xdr:col>59</xdr:col>
      <xdr:colOff>50800</xdr:colOff>
      <xdr:row>109</xdr:row>
      <xdr:rowOff>35379</xdr:rowOff>
    </xdr:to>
    <xdr:cxnSp macro="">
      <xdr:nvCxnSpPr>
        <xdr:cNvPr id="447" name="直線コネクタ 446"/>
        <xdr:cNvCxnSpPr/>
      </xdr:nvCxnSpPr>
      <xdr:spPr>
        <a:xfrm>
          <a:off x="6604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64606</xdr:rowOff>
    </xdr:from>
    <xdr:ext cx="467179" cy="259045"/>
    <xdr:sp macro="" textlink="">
      <xdr:nvSpPr>
        <xdr:cNvPr id="448" name="テキスト ボックス 447"/>
        <xdr:cNvSpPr txBox="1"/>
      </xdr:nvSpPr>
      <xdr:spPr>
        <a:xfrm>
          <a:off x="6136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107</xdr:row>
      <xdr:rowOff>51707</xdr:rowOff>
    </xdr:from>
    <xdr:to>
      <xdr:col>59</xdr:col>
      <xdr:colOff>50800</xdr:colOff>
      <xdr:row>107</xdr:row>
      <xdr:rowOff>51707</xdr:rowOff>
    </xdr:to>
    <xdr:cxnSp macro="">
      <xdr:nvCxnSpPr>
        <xdr:cNvPr id="449" name="直線コネクタ 448"/>
        <xdr:cNvCxnSpPr/>
      </xdr:nvCxnSpPr>
      <xdr:spPr>
        <a:xfrm>
          <a:off x="6604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106</xdr:row>
      <xdr:rowOff>80934</xdr:rowOff>
    </xdr:from>
    <xdr:ext cx="467179" cy="259045"/>
    <xdr:sp macro="" textlink="">
      <xdr:nvSpPr>
        <xdr:cNvPr id="450" name="テキスト ボックス 449"/>
        <xdr:cNvSpPr txBox="1"/>
      </xdr:nvSpPr>
      <xdr:spPr>
        <a:xfrm>
          <a:off x="6136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105</xdr:row>
      <xdr:rowOff>68036</xdr:rowOff>
    </xdr:from>
    <xdr:to>
      <xdr:col>59</xdr:col>
      <xdr:colOff>50800</xdr:colOff>
      <xdr:row>105</xdr:row>
      <xdr:rowOff>68036</xdr:rowOff>
    </xdr:to>
    <xdr:cxnSp macro="">
      <xdr:nvCxnSpPr>
        <xdr:cNvPr id="451" name="直線コネクタ 450"/>
        <xdr:cNvCxnSpPr/>
      </xdr:nvCxnSpPr>
      <xdr:spPr>
        <a:xfrm>
          <a:off x="6604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104</xdr:row>
      <xdr:rowOff>97263</xdr:rowOff>
    </xdr:from>
    <xdr:ext cx="467179" cy="259045"/>
    <xdr:sp macro="" textlink="">
      <xdr:nvSpPr>
        <xdr:cNvPr id="452" name="テキスト ボックス 451"/>
        <xdr:cNvSpPr txBox="1"/>
      </xdr:nvSpPr>
      <xdr:spPr>
        <a:xfrm>
          <a:off x="6136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103</xdr:row>
      <xdr:rowOff>84364</xdr:rowOff>
    </xdr:from>
    <xdr:to>
      <xdr:col>59</xdr:col>
      <xdr:colOff>50800</xdr:colOff>
      <xdr:row>103</xdr:row>
      <xdr:rowOff>84364</xdr:rowOff>
    </xdr:to>
    <xdr:cxnSp macro="">
      <xdr:nvCxnSpPr>
        <xdr:cNvPr id="453" name="直線コネクタ 452"/>
        <xdr:cNvCxnSpPr/>
      </xdr:nvCxnSpPr>
      <xdr:spPr>
        <a:xfrm>
          <a:off x="6604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102</xdr:row>
      <xdr:rowOff>113591</xdr:rowOff>
    </xdr:from>
    <xdr:ext cx="467179" cy="259045"/>
    <xdr:sp macro="" textlink="">
      <xdr:nvSpPr>
        <xdr:cNvPr id="454" name="テキスト ボックス 453"/>
        <xdr:cNvSpPr txBox="1"/>
      </xdr:nvSpPr>
      <xdr:spPr>
        <a:xfrm>
          <a:off x="6136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100693</xdr:rowOff>
    </xdr:from>
    <xdr:to>
      <xdr:col>59</xdr:col>
      <xdr:colOff>50800</xdr:colOff>
      <xdr:row>101</xdr:row>
      <xdr:rowOff>100693</xdr:rowOff>
    </xdr:to>
    <xdr:cxnSp macro="">
      <xdr:nvCxnSpPr>
        <xdr:cNvPr id="455" name="直線コネクタ 454"/>
        <xdr:cNvCxnSpPr/>
      </xdr:nvCxnSpPr>
      <xdr:spPr>
        <a:xfrm>
          <a:off x="6604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100</xdr:row>
      <xdr:rowOff>129920</xdr:rowOff>
    </xdr:from>
    <xdr:ext cx="467179" cy="259045"/>
    <xdr:sp macro="" textlink="">
      <xdr:nvSpPr>
        <xdr:cNvPr id="456" name="テキスト ボックス 455"/>
        <xdr:cNvSpPr txBox="1"/>
      </xdr:nvSpPr>
      <xdr:spPr>
        <a:xfrm>
          <a:off x="6136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117021</xdr:rowOff>
    </xdr:from>
    <xdr:to>
      <xdr:col>59</xdr:col>
      <xdr:colOff>50800</xdr:colOff>
      <xdr:row>99</xdr:row>
      <xdr:rowOff>117021</xdr:rowOff>
    </xdr:to>
    <xdr:cxnSp macro="">
      <xdr:nvCxnSpPr>
        <xdr:cNvPr id="457" name="直線コネクタ 456"/>
        <xdr:cNvCxnSpPr/>
      </xdr:nvCxnSpPr>
      <xdr:spPr>
        <a:xfrm>
          <a:off x="6604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98</xdr:row>
      <xdr:rowOff>146248</xdr:rowOff>
    </xdr:from>
    <xdr:ext cx="467179" cy="259045"/>
    <xdr:sp macro="" textlink="">
      <xdr:nvSpPr>
        <xdr:cNvPr id="458" name="テキスト ボックス 457"/>
        <xdr:cNvSpPr txBox="1"/>
      </xdr:nvSpPr>
      <xdr:spPr>
        <a:xfrm>
          <a:off x="6136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9" name="直線コネクタ 458"/>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60" name="テキスト ボックス 459"/>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1"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71301</xdr:rowOff>
    </xdr:from>
    <xdr:to>
      <xdr:col>54</xdr:col>
      <xdr:colOff>189865</xdr:colOff>
      <xdr:row>108</xdr:row>
      <xdr:rowOff>148045</xdr:rowOff>
    </xdr:to>
    <xdr:cxnSp macro="">
      <xdr:nvCxnSpPr>
        <xdr:cNvPr id="462" name="直線コネクタ 461"/>
        <xdr:cNvCxnSpPr/>
      </xdr:nvCxnSpPr>
      <xdr:spPr>
        <a:xfrm flipV="1">
          <a:off x="10476865" y="17044851"/>
          <a:ext cx="0" cy="16197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151872</xdr:rowOff>
    </xdr:from>
    <xdr:ext cx="469744" cy="259045"/>
    <xdr:sp macro="" textlink="">
      <xdr:nvSpPr>
        <xdr:cNvPr id="463" name="【市民会館】&#10;一人当たり面積最小値テキスト"/>
        <xdr:cNvSpPr txBox="1"/>
      </xdr:nvSpPr>
      <xdr:spPr>
        <a:xfrm>
          <a:off x="10515600" y="18668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148045</xdr:rowOff>
    </xdr:from>
    <xdr:to>
      <xdr:col>55</xdr:col>
      <xdr:colOff>88900</xdr:colOff>
      <xdr:row>108</xdr:row>
      <xdr:rowOff>148045</xdr:rowOff>
    </xdr:to>
    <xdr:cxnSp macro="">
      <xdr:nvCxnSpPr>
        <xdr:cNvPr id="464" name="直線コネクタ 463"/>
        <xdr:cNvCxnSpPr/>
      </xdr:nvCxnSpPr>
      <xdr:spPr>
        <a:xfrm>
          <a:off x="10388600" y="186646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17978</xdr:rowOff>
    </xdr:from>
    <xdr:ext cx="469744" cy="259045"/>
    <xdr:sp macro="" textlink="">
      <xdr:nvSpPr>
        <xdr:cNvPr id="465" name="【市民会館】&#10;一人当たり面積最大値テキスト"/>
        <xdr:cNvSpPr txBox="1"/>
      </xdr:nvSpPr>
      <xdr:spPr>
        <a:xfrm>
          <a:off x="10515600" y="16820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71301</xdr:rowOff>
    </xdr:from>
    <xdr:to>
      <xdr:col>55</xdr:col>
      <xdr:colOff>88900</xdr:colOff>
      <xdr:row>99</xdr:row>
      <xdr:rowOff>71301</xdr:rowOff>
    </xdr:to>
    <xdr:cxnSp macro="">
      <xdr:nvCxnSpPr>
        <xdr:cNvPr id="466" name="直線コネクタ 465"/>
        <xdr:cNvCxnSpPr/>
      </xdr:nvCxnSpPr>
      <xdr:spPr>
        <a:xfrm>
          <a:off x="10388600" y="170448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36484</xdr:rowOff>
    </xdr:from>
    <xdr:ext cx="469744" cy="259045"/>
    <xdr:sp macro="" textlink="">
      <xdr:nvSpPr>
        <xdr:cNvPr id="467" name="【市民会館】&#10;一人当たり面積平均値テキスト"/>
        <xdr:cNvSpPr txBox="1"/>
      </xdr:nvSpPr>
      <xdr:spPr>
        <a:xfrm>
          <a:off x="10515600" y="182101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58057</xdr:rowOff>
    </xdr:from>
    <xdr:to>
      <xdr:col>55</xdr:col>
      <xdr:colOff>50800</xdr:colOff>
      <xdr:row>106</xdr:row>
      <xdr:rowOff>159657</xdr:rowOff>
    </xdr:to>
    <xdr:sp macro="" textlink="">
      <xdr:nvSpPr>
        <xdr:cNvPr id="468" name="フローチャート: 判断 467"/>
        <xdr:cNvSpPr/>
      </xdr:nvSpPr>
      <xdr:spPr>
        <a:xfrm>
          <a:off x="104267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41729</xdr:rowOff>
    </xdr:from>
    <xdr:to>
      <xdr:col>50</xdr:col>
      <xdr:colOff>165100</xdr:colOff>
      <xdr:row>106</xdr:row>
      <xdr:rowOff>143329</xdr:rowOff>
    </xdr:to>
    <xdr:sp macro="" textlink="">
      <xdr:nvSpPr>
        <xdr:cNvPr id="469" name="フローチャート: 判断 468"/>
        <xdr:cNvSpPr/>
      </xdr:nvSpPr>
      <xdr:spPr>
        <a:xfrm>
          <a:off x="95885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58057</xdr:rowOff>
    </xdr:from>
    <xdr:to>
      <xdr:col>46</xdr:col>
      <xdr:colOff>38100</xdr:colOff>
      <xdr:row>106</xdr:row>
      <xdr:rowOff>159657</xdr:rowOff>
    </xdr:to>
    <xdr:sp macro="" textlink="">
      <xdr:nvSpPr>
        <xdr:cNvPr id="470" name="フローチャート: 判断 469"/>
        <xdr:cNvSpPr/>
      </xdr:nvSpPr>
      <xdr:spPr>
        <a:xfrm>
          <a:off x="8699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51526</xdr:rowOff>
    </xdr:from>
    <xdr:to>
      <xdr:col>41</xdr:col>
      <xdr:colOff>101600</xdr:colOff>
      <xdr:row>106</xdr:row>
      <xdr:rowOff>153126</xdr:rowOff>
    </xdr:to>
    <xdr:sp macro="" textlink="">
      <xdr:nvSpPr>
        <xdr:cNvPr id="471" name="フローチャート: 判断 470"/>
        <xdr:cNvSpPr/>
      </xdr:nvSpPr>
      <xdr:spPr>
        <a:xfrm>
          <a:off x="7810500" y="18225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106</xdr:row>
      <xdr:rowOff>58057</xdr:rowOff>
    </xdr:from>
    <xdr:to>
      <xdr:col>36</xdr:col>
      <xdr:colOff>165100</xdr:colOff>
      <xdr:row>106</xdr:row>
      <xdr:rowOff>159657</xdr:rowOff>
    </xdr:to>
    <xdr:sp macro="" textlink="">
      <xdr:nvSpPr>
        <xdr:cNvPr id="472" name="フローチャート: 判断 471"/>
        <xdr:cNvSpPr/>
      </xdr:nvSpPr>
      <xdr:spPr>
        <a:xfrm>
          <a:off x="6921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3" name="テキスト ボックス 472"/>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4" name="テキスト ボックス 473"/>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5" name="テキスト ボックス 474"/>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6" name="テキスト ボックス 475"/>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7" name="テキスト ボックス 476"/>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125005</xdr:rowOff>
    </xdr:from>
    <xdr:to>
      <xdr:col>55</xdr:col>
      <xdr:colOff>50800</xdr:colOff>
      <xdr:row>106</xdr:row>
      <xdr:rowOff>55155</xdr:rowOff>
    </xdr:to>
    <xdr:sp macro="" textlink="">
      <xdr:nvSpPr>
        <xdr:cNvPr id="478" name="楕円 477"/>
        <xdr:cNvSpPr/>
      </xdr:nvSpPr>
      <xdr:spPr>
        <a:xfrm>
          <a:off x="10426700" y="1812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147882</xdr:rowOff>
    </xdr:from>
    <xdr:ext cx="469744" cy="259045"/>
    <xdr:sp macro="" textlink="">
      <xdr:nvSpPr>
        <xdr:cNvPr id="479" name="【市民会館】&#10;一人当たり面積該当値テキスト"/>
        <xdr:cNvSpPr txBox="1"/>
      </xdr:nvSpPr>
      <xdr:spPr>
        <a:xfrm>
          <a:off x="10515600" y="17978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121738</xdr:rowOff>
    </xdr:from>
    <xdr:to>
      <xdr:col>50</xdr:col>
      <xdr:colOff>165100</xdr:colOff>
      <xdr:row>106</xdr:row>
      <xdr:rowOff>51888</xdr:rowOff>
    </xdr:to>
    <xdr:sp macro="" textlink="">
      <xdr:nvSpPr>
        <xdr:cNvPr id="480" name="楕円 479"/>
        <xdr:cNvSpPr/>
      </xdr:nvSpPr>
      <xdr:spPr>
        <a:xfrm>
          <a:off x="9588500" y="18123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106</xdr:row>
      <xdr:rowOff>1088</xdr:rowOff>
    </xdr:from>
    <xdr:to>
      <xdr:col>55</xdr:col>
      <xdr:colOff>0</xdr:colOff>
      <xdr:row>106</xdr:row>
      <xdr:rowOff>4355</xdr:rowOff>
    </xdr:to>
    <xdr:cxnSp macro="">
      <xdr:nvCxnSpPr>
        <xdr:cNvPr id="481" name="直線コネクタ 480"/>
        <xdr:cNvCxnSpPr/>
      </xdr:nvCxnSpPr>
      <xdr:spPr>
        <a:xfrm>
          <a:off x="9639300" y="18174788"/>
          <a:ext cx="8382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118473</xdr:rowOff>
    </xdr:from>
    <xdr:to>
      <xdr:col>46</xdr:col>
      <xdr:colOff>38100</xdr:colOff>
      <xdr:row>106</xdr:row>
      <xdr:rowOff>48623</xdr:rowOff>
    </xdr:to>
    <xdr:sp macro="" textlink="">
      <xdr:nvSpPr>
        <xdr:cNvPr id="482" name="楕円 481"/>
        <xdr:cNvSpPr/>
      </xdr:nvSpPr>
      <xdr:spPr>
        <a:xfrm>
          <a:off x="8699500" y="18120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169273</xdr:rowOff>
    </xdr:from>
    <xdr:to>
      <xdr:col>50</xdr:col>
      <xdr:colOff>114300</xdr:colOff>
      <xdr:row>106</xdr:row>
      <xdr:rowOff>1088</xdr:rowOff>
    </xdr:to>
    <xdr:cxnSp macro="">
      <xdr:nvCxnSpPr>
        <xdr:cNvPr id="483" name="直線コネクタ 482"/>
        <xdr:cNvCxnSpPr/>
      </xdr:nvCxnSpPr>
      <xdr:spPr>
        <a:xfrm>
          <a:off x="8750300" y="18171523"/>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111942</xdr:rowOff>
    </xdr:from>
    <xdr:to>
      <xdr:col>41</xdr:col>
      <xdr:colOff>101600</xdr:colOff>
      <xdr:row>106</xdr:row>
      <xdr:rowOff>42092</xdr:rowOff>
    </xdr:to>
    <xdr:sp macro="" textlink="">
      <xdr:nvSpPr>
        <xdr:cNvPr id="484" name="楕円 483"/>
        <xdr:cNvSpPr/>
      </xdr:nvSpPr>
      <xdr:spPr>
        <a:xfrm>
          <a:off x="7810500" y="1811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162742</xdr:rowOff>
    </xdr:from>
    <xdr:to>
      <xdr:col>45</xdr:col>
      <xdr:colOff>177800</xdr:colOff>
      <xdr:row>105</xdr:row>
      <xdr:rowOff>169273</xdr:rowOff>
    </xdr:to>
    <xdr:cxnSp macro="">
      <xdr:nvCxnSpPr>
        <xdr:cNvPr id="485" name="直線コネクタ 484"/>
        <xdr:cNvCxnSpPr/>
      </xdr:nvCxnSpPr>
      <xdr:spPr>
        <a:xfrm>
          <a:off x="7861300" y="18164992"/>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108676</xdr:rowOff>
    </xdr:from>
    <xdr:to>
      <xdr:col>36</xdr:col>
      <xdr:colOff>165100</xdr:colOff>
      <xdr:row>106</xdr:row>
      <xdr:rowOff>38826</xdr:rowOff>
    </xdr:to>
    <xdr:sp macro="" textlink="">
      <xdr:nvSpPr>
        <xdr:cNvPr id="486" name="楕円 485"/>
        <xdr:cNvSpPr/>
      </xdr:nvSpPr>
      <xdr:spPr>
        <a:xfrm>
          <a:off x="6921500" y="18110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159476</xdr:rowOff>
    </xdr:from>
    <xdr:to>
      <xdr:col>41</xdr:col>
      <xdr:colOff>50800</xdr:colOff>
      <xdr:row>105</xdr:row>
      <xdr:rowOff>162742</xdr:rowOff>
    </xdr:to>
    <xdr:cxnSp macro="">
      <xdr:nvCxnSpPr>
        <xdr:cNvPr id="487" name="直線コネクタ 486"/>
        <xdr:cNvCxnSpPr/>
      </xdr:nvCxnSpPr>
      <xdr:spPr>
        <a:xfrm>
          <a:off x="6972300" y="1816172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106</xdr:row>
      <xdr:rowOff>134456</xdr:rowOff>
    </xdr:from>
    <xdr:ext cx="469744" cy="259045"/>
    <xdr:sp macro="" textlink="">
      <xdr:nvSpPr>
        <xdr:cNvPr id="488" name="n_1aveValue【市民会館】&#10;一人当たり面積"/>
        <xdr:cNvSpPr txBox="1"/>
      </xdr:nvSpPr>
      <xdr:spPr>
        <a:xfrm>
          <a:off x="9391727" y="183081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106</xdr:row>
      <xdr:rowOff>150784</xdr:rowOff>
    </xdr:from>
    <xdr:ext cx="469744" cy="259045"/>
    <xdr:sp macro="" textlink="">
      <xdr:nvSpPr>
        <xdr:cNvPr id="489" name="n_2aveValue【市民会館】&#10;一人当たり面積"/>
        <xdr:cNvSpPr txBox="1"/>
      </xdr:nvSpPr>
      <xdr:spPr>
        <a:xfrm>
          <a:off x="8515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144253</xdr:rowOff>
    </xdr:from>
    <xdr:ext cx="469744" cy="259045"/>
    <xdr:sp macro="" textlink="">
      <xdr:nvSpPr>
        <xdr:cNvPr id="490" name="n_3aveValue【市民会館】&#10;一人当たり面積"/>
        <xdr:cNvSpPr txBox="1"/>
      </xdr:nvSpPr>
      <xdr:spPr>
        <a:xfrm>
          <a:off x="7626427" y="1831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150784</xdr:rowOff>
    </xdr:from>
    <xdr:ext cx="469744" cy="259045"/>
    <xdr:sp macro="" textlink="">
      <xdr:nvSpPr>
        <xdr:cNvPr id="491" name="n_4aveValue【市民会館】&#10;一人当たり面積"/>
        <xdr:cNvSpPr txBox="1"/>
      </xdr:nvSpPr>
      <xdr:spPr>
        <a:xfrm>
          <a:off x="6737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104</xdr:row>
      <xdr:rowOff>68415</xdr:rowOff>
    </xdr:from>
    <xdr:ext cx="469744" cy="259045"/>
    <xdr:sp macro="" textlink="">
      <xdr:nvSpPr>
        <xdr:cNvPr id="492" name="n_1mainValue【市民会館】&#10;一人当たり面積"/>
        <xdr:cNvSpPr txBox="1"/>
      </xdr:nvSpPr>
      <xdr:spPr>
        <a:xfrm>
          <a:off x="9391727" y="1789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65150</xdr:rowOff>
    </xdr:from>
    <xdr:ext cx="469744" cy="259045"/>
    <xdr:sp macro="" textlink="">
      <xdr:nvSpPr>
        <xdr:cNvPr id="493" name="n_2mainValue【市民会館】&#10;一人当たり面積"/>
        <xdr:cNvSpPr txBox="1"/>
      </xdr:nvSpPr>
      <xdr:spPr>
        <a:xfrm>
          <a:off x="8515427" y="178959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58619</xdr:rowOff>
    </xdr:from>
    <xdr:ext cx="469744" cy="259045"/>
    <xdr:sp macro="" textlink="">
      <xdr:nvSpPr>
        <xdr:cNvPr id="494" name="n_3mainValue【市民会館】&#10;一人当たり面積"/>
        <xdr:cNvSpPr txBox="1"/>
      </xdr:nvSpPr>
      <xdr:spPr>
        <a:xfrm>
          <a:off x="7626427" y="17889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55353</xdr:rowOff>
    </xdr:from>
    <xdr:ext cx="469744" cy="259045"/>
    <xdr:sp macro="" textlink="">
      <xdr:nvSpPr>
        <xdr:cNvPr id="495" name="n_4mainValue【市民会館】&#10;一人当たり面積"/>
        <xdr:cNvSpPr txBox="1"/>
      </xdr:nvSpPr>
      <xdr:spPr>
        <a:xfrm>
          <a:off x="6737427" y="178861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6" name="正方形/長方形 495"/>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7" name="正方形/長方形 496"/>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8" name="正方形/長方形 497"/>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9" name="正方形/長方形 498"/>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500" name="正方形/長方形 499"/>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1" name="正方形/長方形 500"/>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2" name="正方形/長方形 501"/>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3" name="正方形/長方形 502"/>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4" name="テキスト ボックス 503"/>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5" name="直線コネクタ 504"/>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6" name="テキスト ボックス 505"/>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7" name="直線コネクタ 506"/>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8" name="テキスト ボックス 507"/>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9" name="直線コネクタ 508"/>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10" name="テキスト ボックス 509"/>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11" name="直線コネクタ 510"/>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12" name="テキスト ボックス 511"/>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13" name="直線コネクタ 512"/>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14" name="テキスト ボックス 513"/>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15" name="直線コネクタ 514"/>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6" name="テキスト ボックス 515"/>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7" name="直線コネクタ 516"/>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8" name="テキスト ボックス 517"/>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9" name="直線コネクタ 518"/>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20"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156210</xdr:rowOff>
    </xdr:from>
    <xdr:to>
      <xdr:col>85</xdr:col>
      <xdr:colOff>126364</xdr:colOff>
      <xdr:row>41</xdr:row>
      <xdr:rowOff>167640</xdr:rowOff>
    </xdr:to>
    <xdr:cxnSp macro="">
      <xdr:nvCxnSpPr>
        <xdr:cNvPr id="521" name="直線コネクタ 520"/>
        <xdr:cNvCxnSpPr/>
      </xdr:nvCxnSpPr>
      <xdr:spPr>
        <a:xfrm flipV="1">
          <a:off x="16318864" y="5814060"/>
          <a:ext cx="0" cy="13830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17</xdr:rowOff>
    </xdr:from>
    <xdr:ext cx="405111" cy="259045"/>
    <xdr:sp macro="" textlink="">
      <xdr:nvSpPr>
        <xdr:cNvPr id="522" name="【一般廃棄物処理施設】&#10;有形固定資産減価償却率最小値テキスト"/>
        <xdr:cNvSpPr txBox="1"/>
      </xdr:nvSpPr>
      <xdr:spPr>
        <a:xfrm>
          <a:off x="16357600" y="7200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167640</xdr:rowOff>
    </xdr:from>
    <xdr:to>
      <xdr:col>86</xdr:col>
      <xdr:colOff>25400</xdr:colOff>
      <xdr:row>41</xdr:row>
      <xdr:rowOff>167640</xdr:rowOff>
    </xdr:to>
    <xdr:cxnSp macro="">
      <xdr:nvCxnSpPr>
        <xdr:cNvPr id="523" name="直線コネクタ 522"/>
        <xdr:cNvCxnSpPr/>
      </xdr:nvCxnSpPr>
      <xdr:spPr>
        <a:xfrm>
          <a:off x="16230600" y="71970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102887</xdr:rowOff>
    </xdr:from>
    <xdr:ext cx="340478" cy="259045"/>
    <xdr:sp macro="" textlink="">
      <xdr:nvSpPr>
        <xdr:cNvPr id="524" name="【一般廃棄物処理施設】&#10;有形固定資産減価償却率最大値テキスト"/>
        <xdr:cNvSpPr txBox="1"/>
      </xdr:nvSpPr>
      <xdr:spPr>
        <a:xfrm>
          <a:off x="16357600" y="558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156210</xdr:rowOff>
    </xdr:from>
    <xdr:to>
      <xdr:col>86</xdr:col>
      <xdr:colOff>25400</xdr:colOff>
      <xdr:row>33</xdr:row>
      <xdr:rowOff>156210</xdr:rowOff>
    </xdr:to>
    <xdr:cxnSp macro="">
      <xdr:nvCxnSpPr>
        <xdr:cNvPr id="525" name="直線コネクタ 524"/>
        <xdr:cNvCxnSpPr/>
      </xdr:nvCxnSpPr>
      <xdr:spPr>
        <a:xfrm>
          <a:off x="16230600" y="581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113228</xdr:rowOff>
    </xdr:from>
    <xdr:ext cx="405111" cy="259045"/>
    <xdr:sp macro="" textlink="">
      <xdr:nvSpPr>
        <xdr:cNvPr id="526" name="【一般廃棄物処理施設】&#10;有形固定資産減価償却率平均値テキスト"/>
        <xdr:cNvSpPr txBox="1"/>
      </xdr:nvSpPr>
      <xdr:spPr>
        <a:xfrm>
          <a:off x="16357600" y="662832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134801</xdr:rowOff>
    </xdr:from>
    <xdr:to>
      <xdr:col>85</xdr:col>
      <xdr:colOff>177800</xdr:colOff>
      <xdr:row>39</xdr:row>
      <xdr:rowOff>64951</xdr:rowOff>
    </xdr:to>
    <xdr:sp macro="" textlink="">
      <xdr:nvSpPr>
        <xdr:cNvPr id="527" name="フローチャート: 判断 526"/>
        <xdr:cNvSpPr/>
      </xdr:nvSpPr>
      <xdr:spPr>
        <a:xfrm>
          <a:off x="16268700" y="6649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39</xdr:row>
      <xdr:rowOff>25400</xdr:rowOff>
    </xdr:from>
    <xdr:to>
      <xdr:col>81</xdr:col>
      <xdr:colOff>101600</xdr:colOff>
      <xdr:row>39</xdr:row>
      <xdr:rowOff>127000</xdr:rowOff>
    </xdr:to>
    <xdr:sp macro="" textlink="">
      <xdr:nvSpPr>
        <xdr:cNvPr id="528" name="フローチャート: 判断 527"/>
        <xdr:cNvSpPr/>
      </xdr:nvSpPr>
      <xdr:spPr>
        <a:xfrm>
          <a:off x="15430500" y="671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160927</xdr:rowOff>
    </xdr:from>
    <xdr:to>
      <xdr:col>76</xdr:col>
      <xdr:colOff>165100</xdr:colOff>
      <xdr:row>39</xdr:row>
      <xdr:rowOff>91077</xdr:rowOff>
    </xdr:to>
    <xdr:sp macro="" textlink="">
      <xdr:nvSpPr>
        <xdr:cNvPr id="529" name="フローチャート: 判断 528"/>
        <xdr:cNvSpPr/>
      </xdr:nvSpPr>
      <xdr:spPr>
        <a:xfrm>
          <a:off x="14541500" y="66760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39</xdr:row>
      <xdr:rowOff>13970</xdr:rowOff>
    </xdr:from>
    <xdr:to>
      <xdr:col>72</xdr:col>
      <xdr:colOff>38100</xdr:colOff>
      <xdr:row>39</xdr:row>
      <xdr:rowOff>115570</xdr:rowOff>
    </xdr:to>
    <xdr:sp macro="" textlink="">
      <xdr:nvSpPr>
        <xdr:cNvPr id="530" name="フローチャート: 判断 529"/>
        <xdr:cNvSpPr/>
      </xdr:nvSpPr>
      <xdr:spPr>
        <a:xfrm>
          <a:off x="13652500" y="670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147865</xdr:rowOff>
    </xdr:from>
    <xdr:to>
      <xdr:col>67</xdr:col>
      <xdr:colOff>101600</xdr:colOff>
      <xdr:row>39</xdr:row>
      <xdr:rowOff>78015</xdr:rowOff>
    </xdr:to>
    <xdr:sp macro="" textlink="">
      <xdr:nvSpPr>
        <xdr:cNvPr id="531" name="フローチャート: 判断 530"/>
        <xdr:cNvSpPr/>
      </xdr:nvSpPr>
      <xdr:spPr>
        <a:xfrm>
          <a:off x="12763500" y="6662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2" name="テキスト ボックス 531"/>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3" name="テキスト ボックス 532"/>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4" name="テキスト ボックス 533"/>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5" name="テキスト ボックス 534"/>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6" name="テキスト ボックス 535"/>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129903</xdr:rowOff>
    </xdr:from>
    <xdr:to>
      <xdr:col>85</xdr:col>
      <xdr:colOff>177800</xdr:colOff>
      <xdr:row>38</xdr:row>
      <xdr:rowOff>60053</xdr:rowOff>
    </xdr:to>
    <xdr:sp macro="" textlink="">
      <xdr:nvSpPr>
        <xdr:cNvPr id="537" name="楕円 536"/>
        <xdr:cNvSpPr/>
      </xdr:nvSpPr>
      <xdr:spPr>
        <a:xfrm>
          <a:off x="162687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152780</xdr:rowOff>
    </xdr:from>
    <xdr:ext cx="405111" cy="259045"/>
    <xdr:sp macro="" textlink="">
      <xdr:nvSpPr>
        <xdr:cNvPr id="538" name="【一般廃棄物処理施設】&#10;有形固定資産減価償却率該当値テキスト"/>
        <xdr:cNvSpPr txBox="1"/>
      </xdr:nvSpPr>
      <xdr:spPr>
        <a:xfrm>
          <a:off x="16357600" y="63249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97246</xdr:rowOff>
    </xdr:from>
    <xdr:to>
      <xdr:col>81</xdr:col>
      <xdr:colOff>101600</xdr:colOff>
      <xdr:row>38</xdr:row>
      <xdr:rowOff>27395</xdr:rowOff>
    </xdr:to>
    <xdr:sp macro="" textlink="">
      <xdr:nvSpPr>
        <xdr:cNvPr id="539" name="楕円 538"/>
        <xdr:cNvSpPr/>
      </xdr:nvSpPr>
      <xdr:spPr>
        <a:xfrm>
          <a:off x="154305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148046</xdr:rowOff>
    </xdr:from>
    <xdr:to>
      <xdr:col>85</xdr:col>
      <xdr:colOff>127000</xdr:colOff>
      <xdr:row>38</xdr:row>
      <xdr:rowOff>9253</xdr:rowOff>
    </xdr:to>
    <xdr:cxnSp macro="">
      <xdr:nvCxnSpPr>
        <xdr:cNvPr id="540" name="直線コネクタ 539"/>
        <xdr:cNvCxnSpPr/>
      </xdr:nvCxnSpPr>
      <xdr:spPr>
        <a:xfrm>
          <a:off x="15481300" y="649169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76019</xdr:rowOff>
    </xdr:from>
    <xdr:to>
      <xdr:col>76</xdr:col>
      <xdr:colOff>165100</xdr:colOff>
      <xdr:row>38</xdr:row>
      <xdr:rowOff>6169</xdr:rowOff>
    </xdr:to>
    <xdr:sp macro="" textlink="">
      <xdr:nvSpPr>
        <xdr:cNvPr id="541" name="楕円 540"/>
        <xdr:cNvSpPr/>
      </xdr:nvSpPr>
      <xdr:spPr>
        <a:xfrm>
          <a:off x="14541500" y="6419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126819</xdr:rowOff>
    </xdr:from>
    <xdr:to>
      <xdr:col>81</xdr:col>
      <xdr:colOff>50800</xdr:colOff>
      <xdr:row>37</xdr:row>
      <xdr:rowOff>148046</xdr:rowOff>
    </xdr:to>
    <xdr:cxnSp macro="">
      <xdr:nvCxnSpPr>
        <xdr:cNvPr id="542" name="直線コネクタ 541"/>
        <xdr:cNvCxnSpPr/>
      </xdr:nvCxnSpPr>
      <xdr:spPr>
        <a:xfrm>
          <a:off x="14592300" y="6470469"/>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35197</xdr:rowOff>
    </xdr:from>
    <xdr:to>
      <xdr:col>72</xdr:col>
      <xdr:colOff>38100</xdr:colOff>
      <xdr:row>37</xdr:row>
      <xdr:rowOff>136797</xdr:rowOff>
    </xdr:to>
    <xdr:sp macro="" textlink="">
      <xdr:nvSpPr>
        <xdr:cNvPr id="543" name="楕円 542"/>
        <xdr:cNvSpPr/>
      </xdr:nvSpPr>
      <xdr:spPr>
        <a:xfrm>
          <a:off x="13652500" y="6378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85997</xdr:rowOff>
    </xdr:from>
    <xdr:to>
      <xdr:col>76</xdr:col>
      <xdr:colOff>114300</xdr:colOff>
      <xdr:row>37</xdr:row>
      <xdr:rowOff>126819</xdr:rowOff>
    </xdr:to>
    <xdr:cxnSp macro="">
      <xdr:nvCxnSpPr>
        <xdr:cNvPr id="544" name="直線コネクタ 543"/>
        <xdr:cNvCxnSpPr/>
      </xdr:nvCxnSpPr>
      <xdr:spPr>
        <a:xfrm>
          <a:off x="13703300" y="642964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4173</xdr:rowOff>
    </xdr:from>
    <xdr:to>
      <xdr:col>67</xdr:col>
      <xdr:colOff>101600</xdr:colOff>
      <xdr:row>37</xdr:row>
      <xdr:rowOff>105773</xdr:rowOff>
    </xdr:to>
    <xdr:sp macro="" textlink="">
      <xdr:nvSpPr>
        <xdr:cNvPr id="545" name="楕円 544"/>
        <xdr:cNvSpPr/>
      </xdr:nvSpPr>
      <xdr:spPr>
        <a:xfrm>
          <a:off x="12763500" y="6347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54973</xdr:rowOff>
    </xdr:from>
    <xdr:to>
      <xdr:col>71</xdr:col>
      <xdr:colOff>177800</xdr:colOff>
      <xdr:row>37</xdr:row>
      <xdr:rowOff>85997</xdr:rowOff>
    </xdr:to>
    <xdr:cxnSp macro="">
      <xdr:nvCxnSpPr>
        <xdr:cNvPr id="546" name="直線コネクタ 545"/>
        <xdr:cNvCxnSpPr/>
      </xdr:nvCxnSpPr>
      <xdr:spPr>
        <a:xfrm>
          <a:off x="12814300" y="6398623"/>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118127</xdr:rowOff>
    </xdr:from>
    <xdr:ext cx="405111" cy="259045"/>
    <xdr:sp macro="" textlink="">
      <xdr:nvSpPr>
        <xdr:cNvPr id="547" name="n_1aveValue【一般廃棄物処理施設】&#10;有形固定資産減価償却率"/>
        <xdr:cNvSpPr txBox="1"/>
      </xdr:nvSpPr>
      <xdr:spPr>
        <a:xfrm>
          <a:off x="15266044" y="680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82204</xdr:rowOff>
    </xdr:from>
    <xdr:ext cx="405111" cy="259045"/>
    <xdr:sp macro="" textlink="">
      <xdr:nvSpPr>
        <xdr:cNvPr id="548" name="n_2aveValue【一般廃棄物処理施設】&#10;有形固定資産減価償却率"/>
        <xdr:cNvSpPr txBox="1"/>
      </xdr:nvSpPr>
      <xdr:spPr>
        <a:xfrm>
          <a:off x="14389744" y="67687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106697</xdr:rowOff>
    </xdr:from>
    <xdr:ext cx="405111" cy="259045"/>
    <xdr:sp macro="" textlink="">
      <xdr:nvSpPr>
        <xdr:cNvPr id="549" name="n_3aveValue【一般廃棄物処理施設】&#10;有形固定資産減価償却率"/>
        <xdr:cNvSpPr txBox="1"/>
      </xdr:nvSpPr>
      <xdr:spPr>
        <a:xfrm>
          <a:off x="13500744" y="679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69142</xdr:rowOff>
    </xdr:from>
    <xdr:ext cx="405111" cy="259045"/>
    <xdr:sp macro="" textlink="">
      <xdr:nvSpPr>
        <xdr:cNvPr id="550" name="n_4aveValue【一般廃棄物処理施設】&#10;有形固定資産減価償却率"/>
        <xdr:cNvSpPr txBox="1"/>
      </xdr:nvSpPr>
      <xdr:spPr>
        <a:xfrm>
          <a:off x="12611744" y="6755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43923</xdr:rowOff>
    </xdr:from>
    <xdr:ext cx="405111" cy="259045"/>
    <xdr:sp macro="" textlink="">
      <xdr:nvSpPr>
        <xdr:cNvPr id="551" name="n_1mainValue【一般廃棄物処理施設】&#10;有形固定資産減価償却率"/>
        <xdr:cNvSpPr txBox="1"/>
      </xdr:nvSpPr>
      <xdr:spPr>
        <a:xfrm>
          <a:off x="152660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22696</xdr:rowOff>
    </xdr:from>
    <xdr:ext cx="405111" cy="259045"/>
    <xdr:sp macro="" textlink="">
      <xdr:nvSpPr>
        <xdr:cNvPr id="552" name="n_2mainValue【一般廃棄物処理施設】&#10;有形固定資産減価償却率"/>
        <xdr:cNvSpPr txBox="1"/>
      </xdr:nvSpPr>
      <xdr:spPr>
        <a:xfrm>
          <a:off x="14389744" y="6194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153324</xdr:rowOff>
    </xdr:from>
    <xdr:ext cx="405111" cy="259045"/>
    <xdr:sp macro="" textlink="">
      <xdr:nvSpPr>
        <xdr:cNvPr id="553" name="n_3mainValue【一般廃棄物処理施設】&#10;有形固定資産減価償却率"/>
        <xdr:cNvSpPr txBox="1"/>
      </xdr:nvSpPr>
      <xdr:spPr>
        <a:xfrm>
          <a:off x="13500744" y="61540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122300</xdr:rowOff>
    </xdr:from>
    <xdr:ext cx="405111" cy="259045"/>
    <xdr:sp macro="" textlink="">
      <xdr:nvSpPr>
        <xdr:cNvPr id="554" name="n_4mainValue【一般廃棄物処理施設】&#10;有形固定資産減価償却率"/>
        <xdr:cNvSpPr txBox="1"/>
      </xdr:nvSpPr>
      <xdr:spPr>
        <a:xfrm>
          <a:off x="12611744" y="6123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5" name="正方形/長方形 554"/>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6" name="正方形/長方形 555"/>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7" name="正方形/長方形 556"/>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8" name="正方形/長方形 557"/>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9" name="正方形/長方形 558"/>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60" name="正方形/長方形 559"/>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61" name="正方形/長方形 560"/>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2" name="正方形/長方形 561"/>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3" name="テキスト ボックス 562"/>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4" name="直線コネクタ 563"/>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565" name="直線コネクタ 564"/>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566" name="テキスト ボックス 565"/>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567" name="直線コネクタ 566"/>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38</xdr:row>
      <xdr:rowOff>48277</xdr:rowOff>
    </xdr:from>
    <xdr:ext cx="595419" cy="259045"/>
    <xdr:sp macro="" textlink="">
      <xdr:nvSpPr>
        <xdr:cNvPr id="568" name="テキスト ボックス 567"/>
        <xdr:cNvSpPr txBox="1"/>
      </xdr:nvSpPr>
      <xdr:spPr>
        <a:xfrm>
          <a:off x="17692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569" name="直線コネクタ 568"/>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105427</xdr:rowOff>
    </xdr:from>
    <xdr:ext cx="595419" cy="259045"/>
    <xdr:sp macro="" textlink="">
      <xdr:nvSpPr>
        <xdr:cNvPr id="570" name="テキスト ボックス 569"/>
        <xdr:cNvSpPr txBox="1"/>
      </xdr:nvSpPr>
      <xdr:spPr>
        <a:xfrm>
          <a:off x="17692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571" name="直線コネクタ 570"/>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162577</xdr:rowOff>
    </xdr:from>
    <xdr:ext cx="595419" cy="259045"/>
    <xdr:sp macro="" textlink="">
      <xdr:nvSpPr>
        <xdr:cNvPr id="572" name="テキスト ボックス 571"/>
        <xdr:cNvSpPr txBox="1"/>
      </xdr:nvSpPr>
      <xdr:spPr>
        <a:xfrm>
          <a:off x="17692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3" name="直線コネクタ 572"/>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4" name="テキスト ボックス 573"/>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5"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7366</xdr:rowOff>
    </xdr:from>
    <xdr:to>
      <xdr:col>116</xdr:col>
      <xdr:colOff>62864</xdr:colOff>
      <xdr:row>41</xdr:row>
      <xdr:rowOff>132516</xdr:rowOff>
    </xdr:to>
    <xdr:cxnSp macro="">
      <xdr:nvCxnSpPr>
        <xdr:cNvPr id="576" name="直線コネクタ 575"/>
        <xdr:cNvCxnSpPr/>
      </xdr:nvCxnSpPr>
      <xdr:spPr>
        <a:xfrm flipV="1">
          <a:off x="22160864" y="5665216"/>
          <a:ext cx="0" cy="1496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136343</xdr:rowOff>
    </xdr:from>
    <xdr:ext cx="378565" cy="259045"/>
    <xdr:sp macro="" textlink="">
      <xdr:nvSpPr>
        <xdr:cNvPr id="577" name="【一般廃棄物処理施設】&#10;一人当たり有形固定資産（償却資産）額最小値テキスト"/>
        <xdr:cNvSpPr txBox="1"/>
      </xdr:nvSpPr>
      <xdr:spPr>
        <a:xfrm>
          <a:off x="22199600" y="716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132516</xdr:rowOff>
    </xdr:from>
    <xdr:to>
      <xdr:col>116</xdr:col>
      <xdr:colOff>152400</xdr:colOff>
      <xdr:row>41</xdr:row>
      <xdr:rowOff>132516</xdr:rowOff>
    </xdr:to>
    <xdr:cxnSp macro="">
      <xdr:nvCxnSpPr>
        <xdr:cNvPr id="578" name="直線コネクタ 577"/>
        <xdr:cNvCxnSpPr/>
      </xdr:nvCxnSpPr>
      <xdr:spPr>
        <a:xfrm>
          <a:off x="22072600" y="7161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125493</xdr:rowOff>
    </xdr:from>
    <xdr:ext cx="599010" cy="259045"/>
    <xdr:sp macro="" textlink="">
      <xdr:nvSpPr>
        <xdr:cNvPr id="579" name="【一般廃棄物処理施設】&#10;一人当たり有形固定資産（償却資産）額最大値テキスト"/>
        <xdr:cNvSpPr txBox="1"/>
      </xdr:nvSpPr>
      <xdr:spPr>
        <a:xfrm>
          <a:off x="22199600" y="54404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655,111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7366</xdr:rowOff>
    </xdr:from>
    <xdr:to>
      <xdr:col>116</xdr:col>
      <xdr:colOff>152400</xdr:colOff>
      <xdr:row>33</xdr:row>
      <xdr:rowOff>7366</xdr:rowOff>
    </xdr:to>
    <xdr:cxnSp macro="">
      <xdr:nvCxnSpPr>
        <xdr:cNvPr id="580" name="直線コネクタ 579"/>
        <xdr:cNvCxnSpPr/>
      </xdr:nvCxnSpPr>
      <xdr:spPr>
        <a:xfrm>
          <a:off x="22072600" y="5665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72774</xdr:rowOff>
    </xdr:from>
    <xdr:ext cx="534377" cy="259045"/>
    <xdr:sp macro="" textlink="">
      <xdr:nvSpPr>
        <xdr:cNvPr id="581" name="【一般廃棄物処理施設】&#10;一人当たり有形固定資産（償却資産）額平均値テキスト"/>
        <xdr:cNvSpPr txBox="1"/>
      </xdr:nvSpPr>
      <xdr:spPr>
        <a:xfrm>
          <a:off x="22199600" y="67593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49897</xdr:rowOff>
    </xdr:from>
    <xdr:to>
      <xdr:col>116</xdr:col>
      <xdr:colOff>114300</xdr:colOff>
      <xdr:row>40</xdr:row>
      <xdr:rowOff>151497</xdr:rowOff>
    </xdr:to>
    <xdr:sp macro="" textlink="">
      <xdr:nvSpPr>
        <xdr:cNvPr id="582" name="フローチャート: 判断 581"/>
        <xdr:cNvSpPr/>
      </xdr:nvSpPr>
      <xdr:spPr>
        <a:xfrm>
          <a:off x="22110700" y="6907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43286</xdr:rowOff>
    </xdr:from>
    <xdr:to>
      <xdr:col>112</xdr:col>
      <xdr:colOff>38100</xdr:colOff>
      <xdr:row>40</xdr:row>
      <xdr:rowOff>144886</xdr:rowOff>
    </xdr:to>
    <xdr:sp macro="" textlink="">
      <xdr:nvSpPr>
        <xdr:cNvPr id="583" name="フローチャート: 判断 582"/>
        <xdr:cNvSpPr/>
      </xdr:nvSpPr>
      <xdr:spPr>
        <a:xfrm>
          <a:off x="21272500" y="6901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38030</xdr:rowOff>
    </xdr:from>
    <xdr:to>
      <xdr:col>107</xdr:col>
      <xdr:colOff>101600</xdr:colOff>
      <xdr:row>40</xdr:row>
      <xdr:rowOff>139630</xdr:rowOff>
    </xdr:to>
    <xdr:sp macro="" textlink="">
      <xdr:nvSpPr>
        <xdr:cNvPr id="584" name="フローチャート: 判断 583"/>
        <xdr:cNvSpPr/>
      </xdr:nvSpPr>
      <xdr:spPr>
        <a:xfrm>
          <a:off x="20383500" y="689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53602</xdr:rowOff>
    </xdr:from>
    <xdr:to>
      <xdr:col>102</xdr:col>
      <xdr:colOff>165100</xdr:colOff>
      <xdr:row>40</xdr:row>
      <xdr:rowOff>155202</xdr:rowOff>
    </xdr:to>
    <xdr:sp macro="" textlink="">
      <xdr:nvSpPr>
        <xdr:cNvPr id="585" name="フローチャート: 判断 584"/>
        <xdr:cNvSpPr/>
      </xdr:nvSpPr>
      <xdr:spPr>
        <a:xfrm>
          <a:off x="19494500" y="6911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66697</xdr:rowOff>
    </xdr:from>
    <xdr:to>
      <xdr:col>98</xdr:col>
      <xdr:colOff>38100</xdr:colOff>
      <xdr:row>40</xdr:row>
      <xdr:rowOff>168297</xdr:rowOff>
    </xdr:to>
    <xdr:sp macro="" textlink="">
      <xdr:nvSpPr>
        <xdr:cNvPr id="586" name="フローチャート: 判断 585"/>
        <xdr:cNvSpPr/>
      </xdr:nvSpPr>
      <xdr:spPr>
        <a:xfrm>
          <a:off x="18605500" y="692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7" name="テキスト ボックス 586"/>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8" name="テキスト ボックス 587"/>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9" name="テキスト ボックス 588"/>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0" name="テキスト ボックス 589"/>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1" name="テキスト ボックス 590"/>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11773</xdr:rowOff>
    </xdr:from>
    <xdr:to>
      <xdr:col>116</xdr:col>
      <xdr:colOff>114300</xdr:colOff>
      <xdr:row>41</xdr:row>
      <xdr:rowOff>113373</xdr:rowOff>
    </xdr:to>
    <xdr:sp macro="" textlink="">
      <xdr:nvSpPr>
        <xdr:cNvPr id="592" name="楕円 591"/>
        <xdr:cNvSpPr/>
      </xdr:nvSpPr>
      <xdr:spPr>
        <a:xfrm>
          <a:off x="22110700" y="7041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98150</xdr:rowOff>
    </xdr:from>
    <xdr:ext cx="534377" cy="259045"/>
    <xdr:sp macro="" textlink="">
      <xdr:nvSpPr>
        <xdr:cNvPr id="593" name="【一般廃棄物処理施設】&#10;一人当たり有形固定資産（償却資産）額該当値テキスト"/>
        <xdr:cNvSpPr txBox="1"/>
      </xdr:nvSpPr>
      <xdr:spPr>
        <a:xfrm>
          <a:off x="22199600" y="6956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11357</xdr:rowOff>
    </xdr:from>
    <xdr:to>
      <xdr:col>112</xdr:col>
      <xdr:colOff>38100</xdr:colOff>
      <xdr:row>41</xdr:row>
      <xdr:rowOff>112957</xdr:rowOff>
    </xdr:to>
    <xdr:sp macro="" textlink="">
      <xdr:nvSpPr>
        <xdr:cNvPr id="594" name="楕円 593"/>
        <xdr:cNvSpPr/>
      </xdr:nvSpPr>
      <xdr:spPr>
        <a:xfrm>
          <a:off x="21272500" y="7040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62157</xdr:rowOff>
    </xdr:from>
    <xdr:to>
      <xdr:col>116</xdr:col>
      <xdr:colOff>63500</xdr:colOff>
      <xdr:row>41</xdr:row>
      <xdr:rowOff>62573</xdr:rowOff>
    </xdr:to>
    <xdr:cxnSp macro="">
      <xdr:nvCxnSpPr>
        <xdr:cNvPr id="595" name="直線コネクタ 594"/>
        <xdr:cNvCxnSpPr/>
      </xdr:nvCxnSpPr>
      <xdr:spPr>
        <a:xfrm>
          <a:off x="21323300" y="7091607"/>
          <a:ext cx="8382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12461</xdr:rowOff>
    </xdr:from>
    <xdr:to>
      <xdr:col>107</xdr:col>
      <xdr:colOff>101600</xdr:colOff>
      <xdr:row>41</xdr:row>
      <xdr:rowOff>114061</xdr:rowOff>
    </xdr:to>
    <xdr:sp macro="" textlink="">
      <xdr:nvSpPr>
        <xdr:cNvPr id="596" name="楕円 595"/>
        <xdr:cNvSpPr/>
      </xdr:nvSpPr>
      <xdr:spPr>
        <a:xfrm>
          <a:off x="20383500" y="70419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62157</xdr:rowOff>
    </xdr:from>
    <xdr:to>
      <xdr:col>111</xdr:col>
      <xdr:colOff>177800</xdr:colOff>
      <xdr:row>41</xdr:row>
      <xdr:rowOff>63261</xdr:rowOff>
    </xdr:to>
    <xdr:cxnSp macro="">
      <xdr:nvCxnSpPr>
        <xdr:cNvPr id="597" name="直線コネクタ 596"/>
        <xdr:cNvCxnSpPr/>
      </xdr:nvCxnSpPr>
      <xdr:spPr>
        <a:xfrm flipV="1">
          <a:off x="20434300" y="7091607"/>
          <a:ext cx="889000" cy="1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12281</xdr:rowOff>
    </xdr:from>
    <xdr:to>
      <xdr:col>102</xdr:col>
      <xdr:colOff>165100</xdr:colOff>
      <xdr:row>41</xdr:row>
      <xdr:rowOff>113881</xdr:rowOff>
    </xdr:to>
    <xdr:sp macro="" textlink="">
      <xdr:nvSpPr>
        <xdr:cNvPr id="598" name="楕円 597"/>
        <xdr:cNvSpPr/>
      </xdr:nvSpPr>
      <xdr:spPr>
        <a:xfrm>
          <a:off x="19494500" y="7041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63081</xdr:rowOff>
    </xdr:from>
    <xdr:to>
      <xdr:col>107</xdr:col>
      <xdr:colOff>50800</xdr:colOff>
      <xdr:row>41</xdr:row>
      <xdr:rowOff>63261</xdr:rowOff>
    </xdr:to>
    <xdr:cxnSp macro="">
      <xdr:nvCxnSpPr>
        <xdr:cNvPr id="599" name="直線コネクタ 598"/>
        <xdr:cNvCxnSpPr/>
      </xdr:nvCxnSpPr>
      <xdr:spPr>
        <a:xfrm>
          <a:off x="19545300" y="7092531"/>
          <a:ext cx="889000" cy="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10980</xdr:rowOff>
    </xdr:from>
    <xdr:to>
      <xdr:col>98</xdr:col>
      <xdr:colOff>38100</xdr:colOff>
      <xdr:row>41</xdr:row>
      <xdr:rowOff>112580</xdr:rowOff>
    </xdr:to>
    <xdr:sp macro="" textlink="">
      <xdr:nvSpPr>
        <xdr:cNvPr id="600" name="楕円 599"/>
        <xdr:cNvSpPr/>
      </xdr:nvSpPr>
      <xdr:spPr>
        <a:xfrm>
          <a:off x="18605500" y="7040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61780</xdr:rowOff>
    </xdr:from>
    <xdr:to>
      <xdr:col>102</xdr:col>
      <xdr:colOff>114300</xdr:colOff>
      <xdr:row>41</xdr:row>
      <xdr:rowOff>63081</xdr:rowOff>
    </xdr:to>
    <xdr:cxnSp macro="">
      <xdr:nvCxnSpPr>
        <xdr:cNvPr id="601" name="直線コネクタ 600"/>
        <xdr:cNvCxnSpPr/>
      </xdr:nvCxnSpPr>
      <xdr:spPr>
        <a:xfrm>
          <a:off x="18656300" y="7091230"/>
          <a:ext cx="889000" cy="1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161413</xdr:rowOff>
    </xdr:from>
    <xdr:ext cx="534377" cy="259045"/>
    <xdr:sp macro="" textlink="">
      <xdr:nvSpPr>
        <xdr:cNvPr id="602" name="n_1aveValue【一般廃棄物処理施設】&#10;一人当たり有形固定資産（償却資産）額"/>
        <xdr:cNvSpPr txBox="1"/>
      </xdr:nvSpPr>
      <xdr:spPr>
        <a:xfrm>
          <a:off x="21043411" y="6676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156157</xdr:rowOff>
    </xdr:from>
    <xdr:ext cx="534377" cy="259045"/>
    <xdr:sp macro="" textlink="">
      <xdr:nvSpPr>
        <xdr:cNvPr id="603" name="n_2aveValue【一般廃棄物処理施設】&#10;一人当たり有形固定資産（償却資産）額"/>
        <xdr:cNvSpPr txBox="1"/>
      </xdr:nvSpPr>
      <xdr:spPr>
        <a:xfrm>
          <a:off x="20167111" y="667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279</xdr:rowOff>
    </xdr:from>
    <xdr:ext cx="534377" cy="259045"/>
    <xdr:sp macro="" textlink="">
      <xdr:nvSpPr>
        <xdr:cNvPr id="604" name="n_3aveValue【一般廃棄物処理施設】&#10;一人当たり有形固定資産（償却資産）額"/>
        <xdr:cNvSpPr txBox="1"/>
      </xdr:nvSpPr>
      <xdr:spPr>
        <a:xfrm>
          <a:off x="19278111" y="668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13374</xdr:rowOff>
    </xdr:from>
    <xdr:ext cx="534377" cy="259045"/>
    <xdr:sp macro="" textlink="">
      <xdr:nvSpPr>
        <xdr:cNvPr id="605" name="n_4aveValue【一般廃棄物処理施設】&#10;一人当たり有形固定資産（償却資産）額"/>
        <xdr:cNvSpPr txBox="1"/>
      </xdr:nvSpPr>
      <xdr:spPr>
        <a:xfrm>
          <a:off x="18389111" y="669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104084</xdr:rowOff>
    </xdr:from>
    <xdr:ext cx="534377" cy="259045"/>
    <xdr:sp macro="" textlink="">
      <xdr:nvSpPr>
        <xdr:cNvPr id="606" name="n_1mainValue【一般廃棄物処理施設】&#10;一人当たり有形固定資産（償却資産）額"/>
        <xdr:cNvSpPr txBox="1"/>
      </xdr:nvSpPr>
      <xdr:spPr>
        <a:xfrm>
          <a:off x="21043411" y="7133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105188</xdr:rowOff>
    </xdr:from>
    <xdr:ext cx="534377" cy="259045"/>
    <xdr:sp macro="" textlink="">
      <xdr:nvSpPr>
        <xdr:cNvPr id="607" name="n_2mainValue【一般廃棄物処理施設】&#10;一人当たり有形固定資産（償却資産）額"/>
        <xdr:cNvSpPr txBox="1"/>
      </xdr:nvSpPr>
      <xdr:spPr>
        <a:xfrm>
          <a:off x="20167111" y="7134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105008</xdr:rowOff>
    </xdr:from>
    <xdr:ext cx="534377" cy="259045"/>
    <xdr:sp macro="" textlink="">
      <xdr:nvSpPr>
        <xdr:cNvPr id="608" name="n_3mainValue【一般廃棄物処理施設】&#10;一人当たり有形固定資産（償却資産）額"/>
        <xdr:cNvSpPr txBox="1"/>
      </xdr:nvSpPr>
      <xdr:spPr>
        <a:xfrm>
          <a:off x="19278111" y="7134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103707</xdr:rowOff>
    </xdr:from>
    <xdr:ext cx="534377" cy="259045"/>
    <xdr:sp macro="" textlink="">
      <xdr:nvSpPr>
        <xdr:cNvPr id="609" name="n_4mainValue【一般廃棄物処理施設】&#10;一人当たり有形固定資産（償却資産）額"/>
        <xdr:cNvSpPr txBox="1"/>
      </xdr:nvSpPr>
      <xdr:spPr>
        <a:xfrm>
          <a:off x="18389111" y="7133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0" name="正方形/長方形 609"/>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1" name="正方形/長方形 610"/>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2" name="正方形/長方形 611"/>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3" name="正方形/長方形 612"/>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4" name="正方形/長方形 613"/>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5" name="正方形/長方形 614"/>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6" name="正方形/長方形 615"/>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7" name="正方形/長方形 616"/>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8" name="テキスト ボックス 617"/>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9" name="直線コネクタ 618"/>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0" name="テキスト ボックス 619"/>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1" name="直線コネクタ 620"/>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2" name="テキスト ボックス 621"/>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3" name="直線コネクタ 622"/>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4" name="テキスト ボックス 623"/>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5" name="直線コネクタ 624"/>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6" name="テキスト ボックス 625"/>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7" name="直線コネクタ 626"/>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8" name="テキスト ボックス 627"/>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9" name="直線コネクタ 628"/>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0" name="テキスト ボックス 629"/>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1" name="直線コネクタ 630"/>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2" name="テキスト ボックス 631"/>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3" name="直線コネクタ 632"/>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4"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89807</xdr:rowOff>
    </xdr:from>
    <xdr:to>
      <xdr:col>85</xdr:col>
      <xdr:colOff>126364</xdr:colOff>
      <xdr:row>64</xdr:row>
      <xdr:rowOff>130628</xdr:rowOff>
    </xdr:to>
    <xdr:cxnSp macro="">
      <xdr:nvCxnSpPr>
        <xdr:cNvPr id="635" name="直線コネクタ 634"/>
        <xdr:cNvCxnSpPr/>
      </xdr:nvCxnSpPr>
      <xdr:spPr>
        <a:xfrm flipV="1">
          <a:off x="16318864" y="9519557"/>
          <a:ext cx="0" cy="15838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6"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7" name="直線コネクタ 636"/>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36484</xdr:rowOff>
    </xdr:from>
    <xdr:ext cx="340478" cy="259045"/>
    <xdr:sp macro="" textlink="">
      <xdr:nvSpPr>
        <xdr:cNvPr id="638" name="【保健センター・保健所】&#10;有形固定資産減価償却率最大値テキスト"/>
        <xdr:cNvSpPr txBox="1"/>
      </xdr:nvSpPr>
      <xdr:spPr>
        <a:xfrm>
          <a:off x="16357600" y="929478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89807</xdr:rowOff>
    </xdr:from>
    <xdr:to>
      <xdr:col>86</xdr:col>
      <xdr:colOff>25400</xdr:colOff>
      <xdr:row>55</xdr:row>
      <xdr:rowOff>89807</xdr:rowOff>
    </xdr:to>
    <xdr:cxnSp macro="">
      <xdr:nvCxnSpPr>
        <xdr:cNvPr id="639" name="直線コネクタ 638"/>
        <xdr:cNvCxnSpPr/>
      </xdr:nvCxnSpPr>
      <xdr:spPr>
        <a:xfrm>
          <a:off x="16230600" y="95195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152961</xdr:rowOff>
    </xdr:from>
    <xdr:ext cx="405111" cy="259045"/>
    <xdr:sp macro="" textlink="">
      <xdr:nvSpPr>
        <xdr:cNvPr id="640" name="【保健センター・保健所】&#10;有形固定資産減価償却率平均値テキスト"/>
        <xdr:cNvSpPr txBox="1"/>
      </xdr:nvSpPr>
      <xdr:spPr>
        <a:xfrm>
          <a:off x="16357600" y="1026851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3084</xdr:rowOff>
    </xdr:from>
    <xdr:to>
      <xdr:col>85</xdr:col>
      <xdr:colOff>177800</xdr:colOff>
      <xdr:row>60</xdr:row>
      <xdr:rowOff>104684</xdr:rowOff>
    </xdr:to>
    <xdr:sp macro="" textlink="">
      <xdr:nvSpPr>
        <xdr:cNvPr id="641" name="フローチャート: 判断 640"/>
        <xdr:cNvSpPr/>
      </xdr:nvSpPr>
      <xdr:spPr>
        <a:xfrm>
          <a:off x="162687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151674</xdr:rowOff>
    </xdr:from>
    <xdr:to>
      <xdr:col>81</xdr:col>
      <xdr:colOff>101600</xdr:colOff>
      <xdr:row>60</xdr:row>
      <xdr:rowOff>81824</xdr:rowOff>
    </xdr:to>
    <xdr:sp macro="" textlink="">
      <xdr:nvSpPr>
        <xdr:cNvPr id="642" name="フローチャート: 判断 641"/>
        <xdr:cNvSpPr/>
      </xdr:nvSpPr>
      <xdr:spPr>
        <a:xfrm>
          <a:off x="15430500" y="10267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114119</xdr:rowOff>
    </xdr:from>
    <xdr:to>
      <xdr:col>76</xdr:col>
      <xdr:colOff>165100</xdr:colOff>
      <xdr:row>60</xdr:row>
      <xdr:rowOff>44269</xdr:rowOff>
    </xdr:to>
    <xdr:sp macro="" textlink="">
      <xdr:nvSpPr>
        <xdr:cNvPr id="643" name="フローチャート: 判断 642"/>
        <xdr:cNvSpPr/>
      </xdr:nvSpPr>
      <xdr:spPr>
        <a:xfrm>
          <a:off x="14541500" y="10229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86360</xdr:rowOff>
    </xdr:from>
    <xdr:to>
      <xdr:col>72</xdr:col>
      <xdr:colOff>38100</xdr:colOff>
      <xdr:row>60</xdr:row>
      <xdr:rowOff>16510</xdr:rowOff>
    </xdr:to>
    <xdr:sp macro="" textlink="">
      <xdr:nvSpPr>
        <xdr:cNvPr id="644" name="フローチャート: 判断 643"/>
        <xdr:cNvSpPr/>
      </xdr:nvSpPr>
      <xdr:spPr>
        <a:xfrm>
          <a:off x="13652500" y="10201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68399</xdr:rowOff>
    </xdr:from>
    <xdr:to>
      <xdr:col>67</xdr:col>
      <xdr:colOff>101600</xdr:colOff>
      <xdr:row>59</xdr:row>
      <xdr:rowOff>169999</xdr:rowOff>
    </xdr:to>
    <xdr:sp macro="" textlink="">
      <xdr:nvSpPr>
        <xdr:cNvPr id="645" name="フローチャート: 判断 644"/>
        <xdr:cNvSpPr/>
      </xdr:nvSpPr>
      <xdr:spPr>
        <a:xfrm>
          <a:off x="12763500" y="10183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6" name="テキスト ボックス 645"/>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7" name="テキスト ボックス 646"/>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8" name="テキスト ボックス 647"/>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9" name="テキスト ボックス 648"/>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0" name="テキスト ボックス 649"/>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11249</xdr:rowOff>
    </xdr:from>
    <xdr:to>
      <xdr:col>85</xdr:col>
      <xdr:colOff>177800</xdr:colOff>
      <xdr:row>59</xdr:row>
      <xdr:rowOff>112849</xdr:rowOff>
    </xdr:to>
    <xdr:sp macro="" textlink="">
      <xdr:nvSpPr>
        <xdr:cNvPr id="651" name="楕円 650"/>
        <xdr:cNvSpPr/>
      </xdr:nvSpPr>
      <xdr:spPr>
        <a:xfrm>
          <a:off x="162687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34126</xdr:rowOff>
    </xdr:from>
    <xdr:ext cx="405111" cy="259045"/>
    <xdr:sp macro="" textlink="">
      <xdr:nvSpPr>
        <xdr:cNvPr id="652" name="【保健センター・保健所】&#10;有形固定資産減価償却率該当値テキスト"/>
        <xdr:cNvSpPr txBox="1"/>
      </xdr:nvSpPr>
      <xdr:spPr>
        <a:xfrm>
          <a:off x="16357600" y="99782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138612</xdr:rowOff>
    </xdr:from>
    <xdr:to>
      <xdr:col>81</xdr:col>
      <xdr:colOff>101600</xdr:colOff>
      <xdr:row>59</xdr:row>
      <xdr:rowOff>68762</xdr:rowOff>
    </xdr:to>
    <xdr:sp macro="" textlink="">
      <xdr:nvSpPr>
        <xdr:cNvPr id="653" name="楕円 652"/>
        <xdr:cNvSpPr/>
      </xdr:nvSpPr>
      <xdr:spPr>
        <a:xfrm>
          <a:off x="15430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17962</xdr:rowOff>
    </xdr:from>
    <xdr:to>
      <xdr:col>85</xdr:col>
      <xdr:colOff>127000</xdr:colOff>
      <xdr:row>59</xdr:row>
      <xdr:rowOff>62049</xdr:rowOff>
    </xdr:to>
    <xdr:cxnSp macro="">
      <xdr:nvCxnSpPr>
        <xdr:cNvPr id="654" name="直線コネクタ 653"/>
        <xdr:cNvCxnSpPr/>
      </xdr:nvCxnSpPr>
      <xdr:spPr>
        <a:xfrm>
          <a:off x="15481300" y="10133512"/>
          <a:ext cx="8382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94524</xdr:rowOff>
    </xdr:from>
    <xdr:to>
      <xdr:col>76</xdr:col>
      <xdr:colOff>165100</xdr:colOff>
      <xdr:row>59</xdr:row>
      <xdr:rowOff>24674</xdr:rowOff>
    </xdr:to>
    <xdr:sp macro="" textlink="">
      <xdr:nvSpPr>
        <xdr:cNvPr id="655" name="楕円 654"/>
        <xdr:cNvSpPr/>
      </xdr:nvSpPr>
      <xdr:spPr>
        <a:xfrm>
          <a:off x="14541500" y="10038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145324</xdr:rowOff>
    </xdr:from>
    <xdr:to>
      <xdr:col>81</xdr:col>
      <xdr:colOff>50800</xdr:colOff>
      <xdr:row>59</xdr:row>
      <xdr:rowOff>17962</xdr:rowOff>
    </xdr:to>
    <xdr:cxnSp macro="">
      <xdr:nvCxnSpPr>
        <xdr:cNvPr id="656" name="直線コネクタ 655"/>
        <xdr:cNvCxnSpPr/>
      </xdr:nvCxnSpPr>
      <xdr:spPr>
        <a:xfrm>
          <a:off x="14592300" y="10089424"/>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50437</xdr:rowOff>
    </xdr:from>
    <xdr:to>
      <xdr:col>72</xdr:col>
      <xdr:colOff>38100</xdr:colOff>
      <xdr:row>58</xdr:row>
      <xdr:rowOff>152037</xdr:rowOff>
    </xdr:to>
    <xdr:sp macro="" textlink="">
      <xdr:nvSpPr>
        <xdr:cNvPr id="657" name="楕円 656"/>
        <xdr:cNvSpPr/>
      </xdr:nvSpPr>
      <xdr:spPr>
        <a:xfrm>
          <a:off x="13652500" y="99945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101237</xdr:rowOff>
    </xdr:from>
    <xdr:to>
      <xdr:col>76</xdr:col>
      <xdr:colOff>114300</xdr:colOff>
      <xdr:row>58</xdr:row>
      <xdr:rowOff>145324</xdr:rowOff>
    </xdr:to>
    <xdr:cxnSp macro="">
      <xdr:nvCxnSpPr>
        <xdr:cNvPr id="658" name="直線コネクタ 657"/>
        <xdr:cNvCxnSpPr/>
      </xdr:nvCxnSpPr>
      <xdr:spPr>
        <a:xfrm>
          <a:off x="13703300" y="10045337"/>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6350</xdr:rowOff>
    </xdr:from>
    <xdr:to>
      <xdr:col>67</xdr:col>
      <xdr:colOff>101600</xdr:colOff>
      <xdr:row>58</xdr:row>
      <xdr:rowOff>107950</xdr:rowOff>
    </xdr:to>
    <xdr:sp macro="" textlink="">
      <xdr:nvSpPr>
        <xdr:cNvPr id="659" name="楕円 658"/>
        <xdr:cNvSpPr/>
      </xdr:nvSpPr>
      <xdr:spPr>
        <a:xfrm>
          <a:off x="12763500" y="995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57150</xdr:rowOff>
    </xdr:from>
    <xdr:to>
      <xdr:col>71</xdr:col>
      <xdr:colOff>177800</xdr:colOff>
      <xdr:row>58</xdr:row>
      <xdr:rowOff>101237</xdr:rowOff>
    </xdr:to>
    <xdr:cxnSp macro="">
      <xdr:nvCxnSpPr>
        <xdr:cNvPr id="660" name="直線コネクタ 659"/>
        <xdr:cNvCxnSpPr/>
      </xdr:nvCxnSpPr>
      <xdr:spPr>
        <a:xfrm>
          <a:off x="12814300" y="10001250"/>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72951</xdr:rowOff>
    </xdr:from>
    <xdr:ext cx="405111" cy="259045"/>
    <xdr:sp macro="" textlink="">
      <xdr:nvSpPr>
        <xdr:cNvPr id="661" name="n_1aveValue【保健センター・保健所】&#10;有形固定資産減価償却率"/>
        <xdr:cNvSpPr txBox="1"/>
      </xdr:nvSpPr>
      <xdr:spPr>
        <a:xfrm>
          <a:off x="15266044" y="1035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35396</xdr:rowOff>
    </xdr:from>
    <xdr:ext cx="405111" cy="259045"/>
    <xdr:sp macro="" textlink="">
      <xdr:nvSpPr>
        <xdr:cNvPr id="662" name="n_2aveValue【保健センター・保健所】&#10;有形固定資産減価償却率"/>
        <xdr:cNvSpPr txBox="1"/>
      </xdr:nvSpPr>
      <xdr:spPr>
        <a:xfrm>
          <a:off x="14389744" y="103223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7637</xdr:rowOff>
    </xdr:from>
    <xdr:ext cx="405111" cy="259045"/>
    <xdr:sp macro="" textlink="">
      <xdr:nvSpPr>
        <xdr:cNvPr id="663" name="n_3aveValue【保健センター・保健所】&#10;有形固定資産減価償却率"/>
        <xdr:cNvSpPr txBox="1"/>
      </xdr:nvSpPr>
      <xdr:spPr>
        <a:xfrm>
          <a:off x="13500744" y="10294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161126</xdr:rowOff>
    </xdr:from>
    <xdr:ext cx="405111" cy="259045"/>
    <xdr:sp macro="" textlink="">
      <xdr:nvSpPr>
        <xdr:cNvPr id="664" name="n_4aveValue【保健センター・保健所】&#10;有形固定資産減価償却率"/>
        <xdr:cNvSpPr txBox="1"/>
      </xdr:nvSpPr>
      <xdr:spPr>
        <a:xfrm>
          <a:off x="12611744" y="102766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57</xdr:row>
      <xdr:rowOff>85289</xdr:rowOff>
    </xdr:from>
    <xdr:ext cx="405111" cy="259045"/>
    <xdr:sp macro="" textlink="">
      <xdr:nvSpPr>
        <xdr:cNvPr id="665" name="n_1mainValue【保健センター・保健所】&#10;有形固定資産減価償却率"/>
        <xdr:cNvSpPr txBox="1"/>
      </xdr:nvSpPr>
      <xdr:spPr>
        <a:xfrm>
          <a:off x="152660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41201</xdr:rowOff>
    </xdr:from>
    <xdr:ext cx="405111" cy="259045"/>
    <xdr:sp macro="" textlink="">
      <xdr:nvSpPr>
        <xdr:cNvPr id="666" name="n_2mainValue【保健センター・保健所】&#10;有形固定資産減価償却率"/>
        <xdr:cNvSpPr txBox="1"/>
      </xdr:nvSpPr>
      <xdr:spPr>
        <a:xfrm>
          <a:off x="14389744" y="9813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168564</xdr:rowOff>
    </xdr:from>
    <xdr:ext cx="405111" cy="259045"/>
    <xdr:sp macro="" textlink="">
      <xdr:nvSpPr>
        <xdr:cNvPr id="667" name="n_3mainValue【保健センター・保健所】&#10;有形固定資産減価償却率"/>
        <xdr:cNvSpPr txBox="1"/>
      </xdr:nvSpPr>
      <xdr:spPr>
        <a:xfrm>
          <a:off x="13500744" y="97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124477</xdr:rowOff>
    </xdr:from>
    <xdr:ext cx="405111" cy="259045"/>
    <xdr:sp macro="" textlink="">
      <xdr:nvSpPr>
        <xdr:cNvPr id="668" name="n_4mainValue【保健センター・保健所】&#10;有形固定資産減価償却率"/>
        <xdr:cNvSpPr txBox="1"/>
      </xdr:nvSpPr>
      <xdr:spPr>
        <a:xfrm>
          <a:off x="12611744" y="9725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9" name="正方形/長方形 668"/>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0" name="正方形/長方形 669"/>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1" name="正方形/長方形 670"/>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2" name="正方形/長方形 671"/>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3" name="正方形/長方形 672"/>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4" name="正方形/長方形 673"/>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5" name="正方形/長方形 674"/>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6" name="正方形/長方形 675"/>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7" name="テキスト ボックス 676"/>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8" name="直線コネクタ 677"/>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9" name="直線コネクタ 678"/>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80" name="テキスト ボックス 679"/>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81" name="直線コネクタ 680"/>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82" name="テキスト ボックス 681"/>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83" name="直線コネクタ 682"/>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684" name="テキスト ボックス 683"/>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85" name="直線コネクタ 684"/>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686" name="テキスト ボックス 685"/>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87" name="直線コネクタ 686"/>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688" name="テキスト ボックス 687"/>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50800</xdr:rowOff>
    </xdr:to>
    <xdr:cxnSp macro="">
      <xdr:nvCxnSpPr>
        <xdr:cNvPr id="692" name="直線コネクタ 691"/>
        <xdr:cNvCxnSpPr/>
      </xdr:nvCxnSpPr>
      <xdr:spPr>
        <a:xfrm flipV="1">
          <a:off x="22160864" y="96012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54627</xdr:rowOff>
    </xdr:from>
    <xdr:ext cx="469744" cy="259045"/>
    <xdr:sp macro="" textlink="">
      <xdr:nvSpPr>
        <xdr:cNvPr id="693" name="【保健センター・保健所】&#10;一人当たり面積最小値テキスト"/>
        <xdr:cNvSpPr txBox="1"/>
      </xdr:nvSpPr>
      <xdr:spPr>
        <a:xfrm>
          <a:off x="22199600" y="11027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50800</xdr:rowOff>
    </xdr:from>
    <xdr:to>
      <xdr:col>116</xdr:col>
      <xdr:colOff>152400</xdr:colOff>
      <xdr:row>64</xdr:row>
      <xdr:rowOff>50800</xdr:rowOff>
    </xdr:to>
    <xdr:cxnSp macro="">
      <xdr:nvCxnSpPr>
        <xdr:cNvPr id="694" name="直線コネクタ 693"/>
        <xdr:cNvCxnSpPr/>
      </xdr:nvCxnSpPr>
      <xdr:spPr>
        <a:xfrm>
          <a:off x="22072600" y="11023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5"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6" name="直線コネクタ 695"/>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156227</xdr:rowOff>
    </xdr:from>
    <xdr:ext cx="469744" cy="259045"/>
    <xdr:sp macro="" textlink="">
      <xdr:nvSpPr>
        <xdr:cNvPr id="697" name="【保健センター・保健所】&#10;一人当たり面積平均値テキスト"/>
        <xdr:cNvSpPr txBox="1"/>
      </xdr:nvSpPr>
      <xdr:spPr>
        <a:xfrm>
          <a:off x="22199600" y="104432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6350</xdr:rowOff>
    </xdr:from>
    <xdr:to>
      <xdr:col>116</xdr:col>
      <xdr:colOff>114300</xdr:colOff>
      <xdr:row>61</xdr:row>
      <xdr:rowOff>107950</xdr:rowOff>
    </xdr:to>
    <xdr:sp macro="" textlink="">
      <xdr:nvSpPr>
        <xdr:cNvPr id="698" name="フローチャート: 判断 697"/>
        <xdr:cNvSpPr/>
      </xdr:nvSpPr>
      <xdr:spPr>
        <a:xfrm>
          <a:off x="221107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6350</xdr:rowOff>
    </xdr:from>
    <xdr:to>
      <xdr:col>112</xdr:col>
      <xdr:colOff>38100</xdr:colOff>
      <xdr:row>61</xdr:row>
      <xdr:rowOff>107950</xdr:rowOff>
    </xdr:to>
    <xdr:sp macro="" textlink="">
      <xdr:nvSpPr>
        <xdr:cNvPr id="699" name="フローチャート: 判断 698"/>
        <xdr:cNvSpPr/>
      </xdr:nvSpPr>
      <xdr:spPr>
        <a:xfrm>
          <a:off x="21272500" y="1046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165100</xdr:rowOff>
    </xdr:from>
    <xdr:to>
      <xdr:col>107</xdr:col>
      <xdr:colOff>101600</xdr:colOff>
      <xdr:row>61</xdr:row>
      <xdr:rowOff>95250</xdr:rowOff>
    </xdr:to>
    <xdr:sp macro="" textlink="">
      <xdr:nvSpPr>
        <xdr:cNvPr id="700" name="フローチャート: 判断 699"/>
        <xdr:cNvSpPr/>
      </xdr:nvSpPr>
      <xdr:spPr>
        <a:xfrm>
          <a:off x="20383500" y="1045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19050</xdr:rowOff>
    </xdr:from>
    <xdr:to>
      <xdr:col>102</xdr:col>
      <xdr:colOff>165100</xdr:colOff>
      <xdr:row>61</xdr:row>
      <xdr:rowOff>120650</xdr:rowOff>
    </xdr:to>
    <xdr:sp macro="" textlink="">
      <xdr:nvSpPr>
        <xdr:cNvPr id="701" name="フローチャート: 判断 700"/>
        <xdr:cNvSpPr/>
      </xdr:nvSpPr>
      <xdr:spPr>
        <a:xfrm>
          <a:off x="19494500" y="1047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31750</xdr:rowOff>
    </xdr:from>
    <xdr:to>
      <xdr:col>98</xdr:col>
      <xdr:colOff>38100</xdr:colOff>
      <xdr:row>61</xdr:row>
      <xdr:rowOff>133350</xdr:rowOff>
    </xdr:to>
    <xdr:sp macro="" textlink="">
      <xdr:nvSpPr>
        <xdr:cNvPr id="702" name="フローチャート: 判断 701"/>
        <xdr:cNvSpPr/>
      </xdr:nvSpPr>
      <xdr:spPr>
        <a:xfrm>
          <a:off x="18605500" y="1049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127000</xdr:rowOff>
    </xdr:from>
    <xdr:to>
      <xdr:col>116</xdr:col>
      <xdr:colOff>114300</xdr:colOff>
      <xdr:row>59</xdr:row>
      <xdr:rowOff>57150</xdr:rowOff>
    </xdr:to>
    <xdr:sp macro="" textlink="">
      <xdr:nvSpPr>
        <xdr:cNvPr id="708" name="楕円 707"/>
        <xdr:cNvSpPr/>
      </xdr:nvSpPr>
      <xdr:spPr>
        <a:xfrm>
          <a:off x="221107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57</xdr:row>
      <xdr:rowOff>149877</xdr:rowOff>
    </xdr:from>
    <xdr:ext cx="469744" cy="259045"/>
    <xdr:sp macro="" textlink="">
      <xdr:nvSpPr>
        <xdr:cNvPr id="709" name="【保健センター・保健所】&#10;一人当たり面積該当値テキスト"/>
        <xdr:cNvSpPr txBox="1"/>
      </xdr:nvSpPr>
      <xdr:spPr>
        <a:xfrm>
          <a:off x="22199600" y="9922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127000</xdr:rowOff>
    </xdr:from>
    <xdr:to>
      <xdr:col>112</xdr:col>
      <xdr:colOff>38100</xdr:colOff>
      <xdr:row>59</xdr:row>
      <xdr:rowOff>57150</xdr:rowOff>
    </xdr:to>
    <xdr:sp macro="" textlink="">
      <xdr:nvSpPr>
        <xdr:cNvPr id="710" name="楕円 709"/>
        <xdr:cNvSpPr/>
      </xdr:nvSpPr>
      <xdr:spPr>
        <a:xfrm>
          <a:off x="21272500" y="1007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59</xdr:row>
      <xdr:rowOff>6350</xdr:rowOff>
    </xdr:from>
    <xdr:to>
      <xdr:col>116</xdr:col>
      <xdr:colOff>63500</xdr:colOff>
      <xdr:row>59</xdr:row>
      <xdr:rowOff>6350</xdr:rowOff>
    </xdr:to>
    <xdr:cxnSp macro="">
      <xdr:nvCxnSpPr>
        <xdr:cNvPr id="711" name="直線コネクタ 710"/>
        <xdr:cNvCxnSpPr/>
      </xdr:nvCxnSpPr>
      <xdr:spPr>
        <a:xfrm>
          <a:off x="21323300" y="101219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114300</xdr:rowOff>
    </xdr:from>
    <xdr:to>
      <xdr:col>107</xdr:col>
      <xdr:colOff>101600</xdr:colOff>
      <xdr:row>59</xdr:row>
      <xdr:rowOff>44450</xdr:rowOff>
    </xdr:to>
    <xdr:sp macro="" textlink="">
      <xdr:nvSpPr>
        <xdr:cNvPr id="712" name="楕円 711"/>
        <xdr:cNvSpPr/>
      </xdr:nvSpPr>
      <xdr:spPr>
        <a:xfrm>
          <a:off x="20383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165100</xdr:rowOff>
    </xdr:from>
    <xdr:to>
      <xdr:col>111</xdr:col>
      <xdr:colOff>177800</xdr:colOff>
      <xdr:row>59</xdr:row>
      <xdr:rowOff>6350</xdr:rowOff>
    </xdr:to>
    <xdr:cxnSp macro="">
      <xdr:nvCxnSpPr>
        <xdr:cNvPr id="713" name="直線コネクタ 712"/>
        <xdr:cNvCxnSpPr/>
      </xdr:nvCxnSpPr>
      <xdr:spPr>
        <a:xfrm>
          <a:off x="20434300" y="101092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114300</xdr:rowOff>
    </xdr:from>
    <xdr:to>
      <xdr:col>102</xdr:col>
      <xdr:colOff>165100</xdr:colOff>
      <xdr:row>59</xdr:row>
      <xdr:rowOff>44450</xdr:rowOff>
    </xdr:to>
    <xdr:sp macro="" textlink="">
      <xdr:nvSpPr>
        <xdr:cNvPr id="714" name="楕円 713"/>
        <xdr:cNvSpPr/>
      </xdr:nvSpPr>
      <xdr:spPr>
        <a:xfrm>
          <a:off x="19494500" y="1005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58</xdr:row>
      <xdr:rowOff>165100</xdr:rowOff>
    </xdr:from>
    <xdr:to>
      <xdr:col>107</xdr:col>
      <xdr:colOff>50800</xdr:colOff>
      <xdr:row>58</xdr:row>
      <xdr:rowOff>165100</xdr:rowOff>
    </xdr:to>
    <xdr:cxnSp macro="">
      <xdr:nvCxnSpPr>
        <xdr:cNvPr id="715" name="直線コネクタ 714"/>
        <xdr:cNvCxnSpPr/>
      </xdr:nvCxnSpPr>
      <xdr:spPr>
        <a:xfrm>
          <a:off x="19545300" y="101092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58</xdr:row>
      <xdr:rowOff>101600</xdr:rowOff>
    </xdr:from>
    <xdr:to>
      <xdr:col>98</xdr:col>
      <xdr:colOff>38100</xdr:colOff>
      <xdr:row>59</xdr:row>
      <xdr:rowOff>31750</xdr:rowOff>
    </xdr:to>
    <xdr:sp macro="" textlink="">
      <xdr:nvSpPr>
        <xdr:cNvPr id="716" name="楕円 715"/>
        <xdr:cNvSpPr/>
      </xdr:nvSpPr>
      <xdr:spPr>
        <a:xfrm>
          <a:off x="186055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58</xdr:row>
      <xdr:rowOff>152400</xdr:rowOff>
    </xdr:from>
    <xdr:to>
      <xdr:col>102</xdr:col>
      <xdr:colOff>114300</xdr:colOff>
      <xdr:row>58</xdr:row>
      <xdr:rowOff>165100</xdr:rowOff>
    </xdr:to>
    <xdr:cxnSp macro="">
      <xdr:nvCxnSpPr>
        <xdr:cNvPr id="717" name="直線コネクタ 716"/>
        <xdr:cNvCxnSpPr/>
      </xdr:nvCxnSpPr>
      <xdr:spPr>
        <a:xfrm>
          <a:off x="18656300" y="100965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99077</xdr:rowOff>
    </xdr:from>
    <xdr:ext cx="469744" cy="259045"/>
    <xdr:sp macro="" textlink="">
      <xdr:nvSpPr>
        <xdr:cNvPr id="718" name="n_1aveValue【保健センター・保健所】&#10;一人当たり面積"/>
        <xdr:cNvSpPr txBox="1"/>
      </xdr:nvSpPr>
      <xdr:spPr>
        <a:xfrm>
          <a:off x="21075727" y="105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86377</xdr:rowOff>
    </xdr:from>
    <xdr:ext cx="469744" cy="259045"/>
    <xdr:sp macro="" textlink="">
      <xdr:nvSpPr>
        <xdr:cNvPr id="719" name="n_2aveValue【保健センター・保健所】&#10;一人当たり面積"/>
        <xdr:cNvSpPr txBox="1"/>
      </xdr:nvSpPr>
      <xdr:spPr>
        <a:xfrm>
          <a:off x="20199427" y="10544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111777</xdr:rowOff>
    </xdr:from>
    <xdr:ext cx="469744" cy="259045"/>
    <xdr:sp macro="" textlink="">
      <xdr:nvSpPr>
        <xdr:cNvPr id="720" name="n_3aveValue【保健センター・保健所】&#10;一人当たり面積"/>
        <xdr:cNvSpPr txBox="1"/>
      </xdr:nvSpPr>
      <xdr:spPr>
        <a:xfrm>
          <a:off x="19310427" y="10570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124477</xdr:rowOff>
    </xdr:from>
    <xdr:ext cx="469744" cy="259045"/>
    <xdr:sp macro="" textlink="">
      <xdr:nvSpPr>
        <xdr:cNvPr id="721" name="n_4aveValue【保健センター・保健所】&#10;一人当たり面積"/>
        <xdr:cNvSpPr txBox="1"/>
      </xdr:nvSpPr>
      <xdr:spPr>
        <a:xfrm>
          <a:off x="18421427" y="10582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57</xdr:row>
      <xdr:rowOff>73677</xdr:rowOff>
    </xdr:from>
    <xdr:ext cx="469744" cy="259045"/>
    <xdr:sp macro="" textlink="">
      <xdr:nvSpPr>
        <xdr:cNvPr id="722" name="n_1mainValue【保健センター・保健所】&#10;一人当たり面積"/>
        <xdr:cNvSpPr txBox="1"/>
      </xdr:nvSpPr>
      <xdr:spPr>
        <a:xfrm>
          <a:off x="21075727" y="9846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57</xdr:row>
      <xdr:rowOff>60977</xdr:rowOff>
    </xdr:from>
    <xdr:ext cx="469744" cy="259045"/>
    <xdr:sp macro="" textlink="">
      <xdr:nvSpPr>
        <xdr:cNvPr id="723" name="n_2mainValue【保健センター・保健所】&#10;一人当たり面積"/>
        <xdr:cNvSpPr txBox="1"/>
      </xdr:nvSpPr>
      <xdr:spPr>
        <a:xfrm>
          <a:off x="20199427" y="983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57</xdr:row>
      <xdr:rowOff>60977</xdr:rowOff>
    </xdr:from>
    <xdr:ext cx="469744" cy="259045"/>
    <xdr:sp macro="" textlink="">
      <xdr:nvSpPr>
        <xdr:cNvPr id="724" name="n_3mainValue【保健センター・保健所】&#10;一人当たり面積"/>
        <xdr:cNvSpPr txBox="1"/>
      </xdr:nvSpPr>
      <xdr:spPr>
        <a:xfrm>
          <a:off x="19310427" y="9833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57</xdr:row>
      <xdr:rowOff>48277</xdr:rowOff>
    </xdr:from>
    <xdr:ext cx="469744" cy="259045"/>
    <xdr:sp macro="" textlink="">
      <xdr:nvSpPr>
        <xdr:cNvPr id="725" name="n_4mainValue【保健センター・保健所】&#10;一人当たり面積"/>
        <xdr:cNvSpPr txBox="1"/>
      </xdr:nvSpPr>
      <xdr:spPr>
        <a:xfrm>
          <a:off x="18421427" y="982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737" name="直線コネクタ 736"/>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738" name="テキスト ボックス 737"/>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739" name="直線コネクタ 738"/>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740" name="テキスト ボックス 739"/>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741" name="直線コネクタ 740"/>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742" name="テキスト ボックス 741"/>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743" name="直線コネクタ 742"/>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744" name="テキスト ボックス 743"/>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745" name="直線コネクタ 744"/>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746" name="テキスト ボックス 745"/>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747" name="直線コネクタ 746"/>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748" name="テキスト ボックス 747"/>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9" name="直線コネクタ 74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750"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78921</xdr:rowOff>
    </xdr:from>
    <xdr:to>
      <xdr:col>85</xdr:col>
      <xdr:colOff>126364</xdr:colOff>
      <xdr:row>86</xdr:row>
      <xdr:rowOff>129539</xdr:rowOff>
    </xdr:to>
    <xdr:cxnSp macro="">
      <xdr:nvCxnSpPr>
        <xdr:cNvPr id="751" name="直線コネクタ 750"/>
        <xdr:cNvCxnSpPr/>
      </xdr:nvCxnSpPr>
      <xdr:spPr>
        <a:xfrm flipV="1">
          <a:off x="16318864" y="13280571"/>
          <a:ext cx="0" cy="15936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133366</xdr:rowOff>
    </xdr:from>
    <xdr:ext cx="405111" cy="259045"/>
    <xdr:sp macro="" textlink="">
      <xdr:nvSpPr>
        <xdr:cNvPr id="752" name="【消防施設】&#10;有形固定資産減価償却率最小値テキスト"/>
        <xdr:cNvSpPr txBox="1"/>
      </xdr:nvSpPr>
      <xdr:spPr>
        <a:xfrm>
          <a:off x="16357600" y="148780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129539</xdr:rowOff>
    </xdr:from>
    <xdr:to>
      <xdr:col>86</xdr:col>
      <xdr:colOff>25400</xdr:colOff>
      <xdr:row>86</xdr:row>
      <xdr:rowOff>129539</xdr:rowOff>
    </xdr:to>
    <xdr:cxnSp macro="">
      <xdr:nvCxnSpPr>
        <xdr:cNvPr id="753" name="直線コネクタ 752"/>
        <xdr:cNvCxnSpPr/>
      </xdr:nvCxnSpPr>
      <xdr:spPr>
        <a:xfrm>
          <a:off x="16230600" y="14874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25598</xdr:rowOff>
    </xdr:from>
    <xdr:ext cx="340478" cy="259045"/>
    <xdr:sp macro="" textlink="">
      <xdr:nvSpPr>
        <xdr:cNvPr id="754" name="【消防施設】&#10;有形固定資産減価償却率最大値テキスト"/>
        <xdr:cNvSpPr txBox="1"/>
      </xdr:nvSpPr>
      <xdr:spPr>
        <a:xfrm>
          <a:off x="16357600" y="1305579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78921</xdr:rowOff>
    </xdr:from>
    <xdr:to>
      <xdr:col>86</xdr:col>
      <xdr:colOff>25400</xdr:colOff>
      <xdr:row>77</xdr:row>
      <xdr:rowOff>78921</xdr:rowOff>
    </xdr:to>
    <xdr:cxnSp macro="">
      <xdr:nvCxnSpPr>
        <xdr:cNvPr id="755" name="直線コネクタ 754"/>
        <xdr:cNvCxnSpPr/>
      </xdr:nvCxnSpPr>
      <xdr:spPr>
        <a:xfrm>
          <a:off x="16230600" y="13280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99621</xdr:rowOff>
    </xdr:from>
    <xdr:ext cx="405111" cy="259045"/>
    <xdr:sp macro="" textlink="">
      <xdr:nvSpPr>
        <xdr:cNvPr id="756" name="【消防施設】&#10;有形固定資産減価償却率平均値テキスト"/>
        <xdr:cNvSpPr txBox="1"/>
      </xdr:nvSpPr>
      <xdr:spPr>
        <a:xfrm>
          <a:off x="16357600" y="141585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121194</xdr:rowOff>
    </xdr:from>
    <xdr:to>
      <xdr:col>85</xdr:col>
      <xdr:colOff>177800</xdr:colOff>
      <xdr:row>83</xdr:row>
      <xdr:rowOff>51344</xdr:rowOff>
    </xdr:to>
    <xdr:sp macro="" textlink="">
      <xdr:nvSpPr>
        <xdr:cNvPr id="757" name="フローチャート: 判断 756"/>
        <xdr:cNvSpPr/>
      </xdr:nvSpPr>
      <xdr:spPr>
        <a:xfrm>
          <a:off x="16268700" y="14180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152219</xdr:rowOff>
    </xdr:from>
    <xdr:to>
      <xdr:col>81</xdr:col>
      <xdr:colOff>101600</xdr:colOff>
      <xdr:row>83</xdr:row>
      <xdr:rowOff>82369</xdr:rowOff>
    </xdr:to>
    <xdr:sp macro="" textlink="">
      <xdr:nvSpPr>
        <xdr:cNvPr id="758" name="フローチャート: 判断 757"/>
        <xdr:cNvSpPr/>
      </xdr:nvSpPr>
      <xdr:spPr>
        <a:xfrm>
          <a:off x="15430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140788</xdr:rowOff>
    </xdr:from>
    <xdr:to>
      <xdr:col>76</xdr:col>
      <xdr:colOff>165100</xdr:colOff>
      <xdr:row>83</xdr:row>
      <xdr:rowOff>70938</xdr:rowOff>
    </xdr:to>
    <xdr:sp macro="" textlink="">
      <xdr:nvSpPr>
        <xdr:cNvPr id="759" name="フローチャート: 判断 758"/>
        <xdr:cNvSpPr/>
      </xdr:nvSpPr>
      <xdr:spPr>
        <a:xfrm>
          <a:off x="14541500" y="1419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124461</xdr:rowOff>
    </xdr:from>
    <xdr:to>
      <xdr:col>72</xdr:col>
      <xdr:colOff>38100</xdr:colOff>
      <xdr:row>83</xdr:row>
      <xdr:rowOff>54611</xdr:rowOff>
    </xdr:to>
    <xdr:sp macro="" textlink="">
      <xdr:nvSpPr>
        <xdr:cNvPr id="760" name="フローチャート: 判断 759"/>
        <xdr:cNvSpPr/>
      </xdr:nvSpPr>
      <xdr:spPr>
        <a:xfrm>
          <a:off x="13652500" y="14183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170180</xdr:rowOff>
    </xdr:from>
    <xdr:to>
      <xdr:col>67</xdr:col>
      <xdr:colOff>101600</xdr:colOff>
      <xdr:row>82</xdr:row>
      <xdr:rowOff>100330</xdr:rowOff>
    </xdr:to>
    <xdr:sp macro="" textlink="">
      <xdr:nvSpPr>
        <xdr:cNvPr id="761" name="フローチャート: 判断 760"/>
        <xdr:cNvSpPr/>
      </xdr:nvSpPr>
      <xdr:spPr>
        <a:xfrm>
          <a:off x="12763500" y="1405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2" name="テキスト ボックス 761"/>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3" name="テキスト ボックス 762"/>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4" name="テキスト ボックス 763"/>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5" name="テキスト ボックス 764"/>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6" name="テキスト ボックス 765"/>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124461</xdr:rowOff>
    </xdr:from>
    <xdr:to>
      <xdr:col>85</xdr:col>
      <xdr:colOff>177800</xdr:colOff>
      <xdr:row>80</xdr:row>
      <xdr:rowOff>54611</xdr:rowOff>
    </xdr:to>
    <xdr:sp macro="" textlink="">
      <xdr:nvSpPr>
        <xdr:cNvPr id="767" name="楕円 766"/>
        <xdr:cNvSpPr/>
      </xdr:nvSpPr>
      <xdr:spPr>
        <a:xfrm>
          <a:off x="16268700" y="1366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147338</xdr:rowOff>
    </xdr:from>
    <xdr:ext cx="405111" cy="259045"/>
    <xdr:sp macro="" textlink="">
      <xdr:nvSpPr>
        <xdr:cNvPr id="768" name="【消防施設】&#10;有形固定資産減価償却率該当値テキスト"/>
        <xdr:cNvSpPr txBox="1"/>
      </xdr:nvSpPr>
      <xdr:spPr>
        <a:xfrm>
          <a:off x="16357600" y="13520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93436</xdr:rowOff>
    </xdr:from>
    <xdr:to>
      <xdr:col>81</xdr:col>
      <xdr:colOff>101600</xdr:colOff>
      <xdr:row>80</xdr:row>
      <xdr:rowOff>23586</xdr:rowOff>
    </xdr:to>
    <xdr:sp macro="" textlink="">
      <xdr:nvSpPr>
        <xdr:cNvPr id="769" name="楕円 768"/>
        <xdr:cNvSpPr/>
      </xdr:nvSpPr>
      <xdr:spPr>
        <a:xfrm>
          <a:off x="15430500" y="1363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144236</xdr:rowOff>
    </xdr:from>
    <xdr:to>
      <xdr:col>85</xdr:col>
      <xdr:colOff>127000</xdr:colOff>
      <xdr:row>80</xdr:row>
      <xdr:rowOff>3811</xdr:rowOff>
    </xdr:to>
    <xdr:cxnSp macro="">
      <xdr:nvCxnSpPr>
        <xdr:cNvPr id="770" name="直線コネクタ 769"/>
        <xdr:cNvCxnSpPr/>
      </xdr:nvCxnSpPr>
      <xdr:spPr>
        <a:xfrm>
          <a:off x="15481300" y="13688786"/>
          <a:ext cx="838200" cy="31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60779</xdr:rowOff>
    </xdr:from>
    <xdr:to>
      <xdr:col>76</xdr:col>
      <xdr:colOff>165100</xdr:colOff>
      <xdr:row>79</xdr:row>
      <xdr:rowOff>162379</xdr:rowOff>
    </xdr:to>
    <xdr:sp macro="" textlink="">
      <xdr:nvSpPr>
        <xdr:cNvPr id="771" name="楕円 770"/>
        <xdr:cNvSpPr/>
      </xdr:nvSpPr>
      <xdr:spPr>
        <a:xfrm>
          <a:off x="14541500" y="13605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111579</xdr:rowOff>
    </xdr:from>
    <xdr:to>
      <xdr:col>81</xdr:col>
      <xdr:colOff>50800</xdr:colOff>
      <xdr:row>79</xdr:row>
      <xdr:rowOff>144236</xdr:rowOff>
    </xdr:to>
    <xdr:cxnSp macro="">
      <xdr:nvCxnSpPr>
        <xdr:cNvPr id="772" name="直線コネクタ 771"/>
        <xdr:cNvCxnSpPr/>
      </xdr:nvCxnSpPr>
      <xdr:spPr>
        <a:xfrm>
          <a:off x="14592300" y="13656129"/>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79</xdr:row>
      <xdr:rowOff>28121</xdr:rowOff>
    </xdr:from>
    <xdr:to>
      <xdr:col>72</xdr:col>
      <xdr:colOff>38100</xdr:colOff>
      <xdr:row>79</xdr:row>
      <xdr:rowOff>129721</xdr:rowOff>
    </xdr:to>
    <xdr:sp macro="" textlink="">
      <xdr:nvSpPr>
        <xdr:cNvPr id="773" name="楕円 772"/>
        <xdr:cNvSpPr/>
      </xdr:nvSpPr>
      <xdr:spPr>
        <a:xfrm>
          <a:off x="13652500" y="13572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78921</xdr:rowOff>
    </xdr:from>
    <xdr:to>
      <xdr:col>76</xdr:col>
      <xdr:colOff>114300</xdr:colOff>
      <xdr:row>79</xdr:row>
      <xdr:rowOff>111579</xdr:rowOff>
    </xdr:to>
    <xdr:cxnSp macro="">
      <xdr:nvCxnSpPr>
        <xdr:cNvPr id="774" name="直線コネクタ 773"/>
        <xdr:cNvCxnSpPr/>
      </xdr:nvCxnSpPr>
      <xdr:spPr>
        <a:xfrm>
          <a:off x="13703300" y="13623471"/>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166914</xdr:rowOff>
    </xdr:from>
    <xdr:to>
      <xdr:col>67</xdr:col>
      <xdr:colOff>101600</xdr:colOff>
      <xdr:row>79</xdr:row>
      <xdr:rowOff>97064</xdr:rowOff>
    </xdr:to>
    <xdr:sp macro="" textlink="">
      <xdr:nvSpPr>
        <xdr:cNvPr id="775" name="楕円 774"/>
        <xdr:cNvSpPr/>
      </xdr:nvSpPr>
      <xdr:spPr>
        <a:xfrm>
          <a:off x="12763500" y="13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79</xdr:row>
      <xdr:rowOff>46264</xdr:rowOff>
    </xdr:from>
    <xdr:to>
      <xdr:col>71</xdr:col>
      <xdr:colOff>177800</xdr:colOff>
      <xdr:row>79</xdr:row>
      <xdr:rowOff>78921</xdr:rowOff>
    </xdr:to>
    <xdr:cxnSp macro="">
      <xdr:nvCxnSpPr>
        <xdr:cNvPr id="776" name="直線コネクタ 775"/>
        <xdr:cNvCxnSpPr/>
      </xdr:nvCxnSpPr>
      <xdr:spPr>
        <a:xfrm>
          <a:off x="12814300" y="13590814"/>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73496</xdr:rowOff>
    </xdr:from>
    <xdr:ext cx="405111" cy="259045"/>
    <xdr:sp macro="" textlink="">
      <xdr:nvSpPr>
        <xdr:cNvPr id="777" name="n_1aveValue【消防施設】&#10;有形固定資産減価償却率"/>
        <xdr:cNvSpPr txBox="1"/>
      </xdr:nvSpPr>
      <xdr:spPr>
        <a:xfrm>
          <a:off x="152660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62065</xdr:rowOff>
    </xdr:from>
    <xdr:ext cx="405111" cy="259045"/>
    <xdr:sp macro="" textlink="">
      <xdr:nvSpPr>
        <xdr:cNvPr id="778" name="n_2aveValue【消防施設】&#10;有形固定資産減価償却率"/>
        <xdr:cNvSpPr txBox="1"/>
      </xdr:nvSpPr>
      <xdr:spPr>
        <a:xfrm>
          <a:off x="14389744" y="142924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45738</xdr:rowOff>
    </xdr:from>
    <xdr:ext cx="405111" cy="259045"/>
    <xdr:sp macro="" textlink="">
      <xdr:nvSpPr>
        <xdr:cNvPr id="779" name="n_3aveValue【消防施設】&#10;有形固定資産減価償却率"/>
        <xdr:cNvSpPr txBox="1"/>
      </xdr:nvSpPr>
      <xdr:spPr>
        <a:xfrm>
          <a:off x="13500744" y="142760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91457</xdr:rowOff>
    </xdr:from>
    <xdr:ext cx="405111" cy="259045"/>
    <xdr:sp macro="" textlink="">
      <xdr:nvSpPr>
        <xdr:cNvPr id="780" name="n_4aveValue【消防施設】&#10;有形固定資産減価償却率"/>
        <xdr:cNvSpPr txBox="1"/>
      </xdr:nvSpPr>
      <xdr:spPr>
        <a:xfrm>
          <a:off x="12611744" y="1415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40113</xdr:rowOff>
    </xdr:from>
    <xdr:ext cx="405111" cy="259045"/>
    <xdr:sp macro="" textlink="">
      <xdr:nvSpPr>
        <xdr:cNvPr id="781" name="n_1mainValue【消防施設】&#10;有形固定資産減価償却率"/>
        <xdr:cNvSpPr txBox="1"/>
      </xdr:nvSpPr>
      <xdr:spPr>
        <a:xfrm>
          <a:off x="15266044" y="1341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78</xdr:row>
      <xdr:rowOff>7456</xdr:rowOff>
    </xdr:from>
    <xdr:ext cx="405111" cy="259045"/>
    <xdr:sp macro="" textlink="">
      <xdr:nvSpPr>
        <xdr:cNvPr id="782" name="n_2mainValue【消防施設】&#10;有形固定資産減価償却率"/>
        <xdr:cNvSpPr txBox="1"/>
      </xdr:nvSpPr>
      <xdr:spPr>
        <a:xfrm>
          <a:off x="14389744" y="13380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77</xdr:row>
      <xdr:rowOff>146248</xdr:rowOff>
    </xdr:from>
    <xdr:ext cx="405111" cy="259045"/>
    <xdr:sp macro="" textlink="">
      <xdr:nvSpPr>
        <xdr:cNvPr id="783" name="n_3mainValue【消防施設】&#10;有形固定資産減価償却率"/>
        <xdr:cNvSpPr txBox="1"/>
      </xdr:nvSpPr>
      <xdr:spPr>
        <a:xfrm>
          <a:off x="13500744" y="133478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77</xdr:row>
      <xdr:rowOff>113591</xdr:rowOff>
    </xdr:from>
    <xdr:ext cx="405111" cy="259045"/>
    <xdr:sp macro="" textlink="">
      <xdr:nvSpPr>
        <xdr:cNvPr id="784" name="n_4mainValue【消防施設】&#10;有形固定資産減価償却率"/>
        <xdr:cNvSpPr txBox="1"/>
      </xdr:nvSpPr>
      <xdr:spPr>
        <a:xfrm>
          <a:off x="12611744" y="1331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5" name="正方形/長方形 784"/>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6" name="正方形/長方形 785"/>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7" name="正方形/長方形 786"/>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8" name="正方形/長方形 787"/>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9" name="正方形/長方形 788"/>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90" name="正方形/長方形 789"/>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1" name="正方形/長方形 790"/>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2" name="正方形/長方形 791"/>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3" name="テキスト ボックス 792"/>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4" name="直線コネクタ 793"/>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795" name="直線コネクタ 794"/>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796" name="テキスト ボックス 795"/>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797" name="直線コネクタ 796"/>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798" name="テキスト ボックス 797"/>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799" name="直線コネクタ 798"/>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800" name="テキスト ボックス 799"/>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801" name="直線コネクタ 800"/>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802" name="テキスト ボックス 801"/>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3" name="直線コネクタ 802"/>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4" name="テキスト ボックス 803"/>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5"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83820</xdr:rowOff>
    </xdr:from>
    <xdr:to>
      <xdr:col>116</xdr:col>
      <xdr:colOff>62864</xdr:colOff>
      <xdr:row>86</xdr:row>
      <xdr:rowOff>6096</xdr:rowOff>
    </xdr:to>
    <xdr:cxnSp macro="">
      <xdr:nvCxnSpPr>
        <xdr:cNvPr id="806" name="直線コネクタ 805"/>
        <xdr:cNvCxnSpPr/>
      </xdr:nvCxnSpPr>
      <xdr:spPr>
        <a:xfrm flipV="1">
          <a:off x="22160864" y="13456920"/>
          <a:ext cx="0" cy="12938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9923</xdr:rowOff>
    </xdr:from>
    <xdr:ext cx="469744" cy="259045"/>
    <xdr:sp macro="" textlink="">
      <xdr:nvSpPr>
        <xdr:cNvPr id="807" name="【消防施設】&#10;一人当たり面積最小値テキスト"/>
        <xdr:cNvSpPr txBox="1"/>
      </xdr:nvSpPr>
      <xdr:spPr>
        <a:xfrm>
          <a:off x="22199600" y="14754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6096</xdr:rowOff>
    </xdr:from>
    <xdr:to>
      <xdr:col>116</xdr:col>
      <xdr:colOff>152400</xdr:colOff>
      <xdr:row>86</xdr:row>
      <xdr:rowOff>6096</xdr:rowOff>
    </xdr:to>
    <xdr:cxnSp macro="">
      <xdr:nvCxnSpPr>
        <xdr:cNvPr id="808" name="直線コネクタ 807"/>
        <xdr:cNvCxnSpPr/>
      </xdr:nvCxnSpPr>
      <xdr:spPr>
        <a:xfrm>
          <a:off x="22072600" y="147507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30497</xdr:rowOff>
    </xdr:from>
    <xdr:ext cx="469744" cy="259045"/>
    <xdr:sp macro="" textlink="">
      <xdr:nvSpPr>
        <xdr:cNvPr id="809" name="【消防施設】&#10;一人当たり面積最大値テキスト"/>
        <xdr:cNvSpPr txBox="1"/>
      </xdr:nvSpPr>
      <xdr:spPr>
        <a:xfrm>
          <a:off x="22199600" y="13232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83820</xdr:rowOff>
    </xdr:from>
    <xdr:to>
      <xdr:col>116</xdr:col>
      <xdr:colOff>152400</xdr:colOff>
      <xdr:row>78</xdr:row>
      <xdr:rowOff>83820</xdr:rowOff>
    </xdr:to>
    <xdr:cxnSp macro="">
      <xdr:nvCxnSpPr>
        <xdr:cNvPr id="810" name="直線コネクタ 809"/>
        <xdr:cNvCxnSpPr/>
      </xdr:nvCxnSpPr>
      <xdr:spPr>
        <a:xfrm>
          <a:off x="22072600" y="1345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145051</xdr:rowOff>
    </xdr:from>
    <xdr:ext cx="469744" cy="259045"/>
    <xdr:sp macro="" textlink="">
      <xdr:nvSpPr>
        <xdr:cNvPr id="811" name="【消防施設】&#10;一人当たり面積平均値テキスト"/>
        <xdr:cNvSpPr txBox="1"/>
      </xdr:nvSpPr>
      <xdr:spPr>
        <a:xfrm>
          <a:off x="22199600" y="1420395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122174</xdr:rowOff>
    </xdr:from>
    <xdr:to>
      <xdr:col>116</xdr:col>
      <xdr:colOff>114300</xdr:colOff>
      <xdr:row>84</xdr:row>
      <xdr:rowOff>52324</xdr:rowOff>
    </xdr:to>
    <xdr:sp macro="" textlink="">
      <xdr:nvSpPr>
        <xdr:cNvPr id="812" name="フローチャート: 判断 811"/>
        <xdr:cNvSpPr/>
      </xdr:nvSpPr>
      <xdr:spPr>
        <a:xfrm>
          <a:off x="22110700" y="1435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85598</xdr:rowOff>
    </xdr:from>
    <xdr:to>
      <xdr:col>112</xdr:col>
      <xdr:colOff>38100</xdr:colOff>
      <xdr:row>84</xdr:row>
      <xdr:rowOff>15748</xdr:rowOff>
    </xdr:to>
    <xdr:sp macro="" textlink="">
      <xdr:nvSpPr>
        <xdr:cNvPr id="813" name="フローチャート: 判断 812"/>
        <xdr:cNvSpPr/>
      </xdr:nvSpPr>
      <xdr:spPr>
        <a:xfrm>
          <a:off x="21272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67311</xdr:rowOff>
    </xdr:from>
    <xdr:to>
      <xdr:col>107</xdr:col>
      <xdr:colOff>101600</xdr:colOff>
      <xdr:row>83</xdr:row>
      <xdr:rowOff>168911</xdr:rowOff>
    </xdr:to>
    <xdr:sp macro="" textlink="">
      <xdr:nvSpPr>
        <xdr:cNvPr id="814" name="フローチャート: 判断 813"/>
        <xdr:cNvSpPr/>
      </xdr:nvSpPr>
      <xdr:spPr>
        <a:xfrm>
          <a:off x="20383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90170</xdr:rowOff>
    </xdr:from>
    <xdr:to>
      <xdr:col>102</xdr:col>
      <xdr:colOff>165100</xdr:colOff>
      <xdr:row>84</xdr:row>
      <xdr:rowOff>20320</xdr:rowOff>
    </xdr:to>
    <xdr:sp macro="" textlink="">
      <xdr:nvSpPr>
        <xdr:cNvPr id="815" name="フローチャート: 判断 814"/>
        <xdr:cNvSpPr/>
      </xdr:nvSpPr>
      <xdr:spPr>
        <a:xfrm>
          <a:off x="19494500" y="14320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113030</xdr:rowOff>
    </xdr:from>
    <xdr:to>
      <xdr:col>98</xdr:col>
      <xdr:colOff>38100</xdr:colOff>
      <xdr:row>84</xdr:row>
      <xdr:rowOff>43180</xdr:rowOff>
    </xdr:to>
    <xdr:sp macro="" textlink="">
      <xdr:nvSpPr>
        <xdr:cNvPr id="816" name="フローチャート: 判断 815"/>
        <xdr:cNvSpPr/>
      </xdr:nvSpPr>
      <xdr:spPr>
        <a:xfrm>
          <a:off x="18605500" y="1434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7" name="テキスト ボックス 816"/>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8" name="テキスト ボックス 817"/>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9" name="テキスト ボックス 818"/>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0" name="テキスト ボックス 819"/>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1" name="テキスト ボックス 820"/>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97028</xdr:rowOff>
    </xdr:from>
    <xdr:to>
      <xdr:col>116</xdr:col>
      <xdr:colOff>114300</xdr:colOff>
      <xdr:row>85</xdr:row>
      <xdr:rowOff>27178</xdr:rowOff>
    </xdr:to>
    <xdr:sp macro="" textlink="">
      <xdr:nvSpPr>
        <xdr:cNvPr id="822" name="楕円 821"/>
        <xdr:cNvSpPr/>
      </xdr:nvSpPr>
      <xdr:spPr>
        <a:xfrm>
          <a:off x="22110700" y="14498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75455</xdr:rowOff>
    </xdr:from>
    <xdr:ext cx="469744" cy="259045"/>
    <xdr:sp macro="" textlink="">
      <xdr:nvSpPr>
        <xdr:cNvPr id="823" name="【消防施設】&#10;一人当たり面積該当値テキスト"/>
        <xdr:cNvSpPr txBox="1"/>
      </xdr:nvSpPr>
      <xdr:spPr>
        <a:xfrm>
          <a:off x="22199600" y="1447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92456</xdr:rowOff>
    </xdr:from>
    <xdr:to>
      <xdr:col>112</xdr:col>
      <xdr:colOff>38100</xdr:colOff>
      <xdr:row>85</xdr:row>
      <xdr:rowOff>22606</xdr:rowOff>
    </xdr:to>
    <xdr:sp macro="" textlink="">
      <xdr:nvSpPr>
        <xdr:cNvPr id="824" name="楕円 823"/>
        <xdr:cNvSpPr/>
      </xdr:nvSpPr>
      <xdr:spPr>
        <a:xfrm>
          <a:off x="21272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143256</xdr:rowOff>
    </xdr:from>
    <xdr:to>
      <xdr:col>116</xdr:col>
      <xdr:colOff>63500</xdr:colOff>
      <xdr:row>84</xdr:row>
      <xdr:rowOff>147828</xdr:rowOff>
    </xdr:to>
    <xdr:cxnSp macro="">
      <xdr:nvCxnSpPr>
        <xdr:cNvPr id="825" name="直線コネクタ 824"/>
        <xdr:cNvCxnSpPr/>
      </xdr:nvCxnSpPr>
      <xdr:spPr>
        <a:xfrm>
          <a:off x="21323300" y="14545056"/>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92456</xdr:rowOff>
    </xdr:from>
    <xdr:to>
      <xdr:col>107</xdr:col>
      <xdr:colOff>101600</xdr:colOff>
      <xdr:row>85</xdr:row>
      <xdr:rowOff>22606</xdr:rowOff>
    </xdr:to>
    <xdr:sp macro="" textlink="">
      <xdr:nvSpPr>
        <xdr:cNvPr id="826" name="楕円 825"/>
        <xdr:cNvSpPr/>
      </xdr:nvSpPr>
      <xdr:spPr>
        <a:xfrm>
          <a:off x="20383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143256</xdr:rowOff>
    </xdr:from>
    <xdr:to>
      <xdr:col>111</xdr:col>
      <xdr:colOff>177800</xdr:colOff>
      <xdr:row>84</xdr:row>
      <xdr:rowOff>143256</xdr:rowOff>
    </xdr:to>
    <xdr:cxnSp macro="">
      <xdr:nvCxnSpPr>
        <xdr:cNvPr id="827" name="直線コネクタ 826"/>
        <xdr:cNvCxnSpPr/>
      </xdr:nvCxnSpPr>
      <xdr:spPr>
        <a:xfrm>
          <a:off x="20434300" y="1454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92456</xdr:rowOff>
    </xdr:from>
    <xdr:to>
      <xdr:col>102</xdr:col>
      <xdr:colOff>165100</xdr:colOff>
      <xdr:row>85</xdr:row>
      <xdr:rowOff>22606</xdr:rowOff>
    </xdr:to>
    <xdr:sp macro="" textlink="">
      <xdr:nvSpPr>
        <xdr:cNvPr id="828" name="楕円 827"/>
        <xdr:cNvSpPr/>
      </xdr:nvSpPr>
      <xdr:spPr>
        <a:xfrm>
          <a:off x="19494500" y="1449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143256</xdr:rowOff>
    </xdr:from>
    <xdr:to>
      <xdr:col>107</xdr:col>
      <xdr:colOff>50800</xdr:colOff>
      <xdr:row>84</xdr:row>
      <xdr:rowOff>143256</xdr:rowOff>
    </xdr:to>
    <xdr:cxnSp macro="">
      <xdr:nvCxnSpPr>
        <xdr:cNvPr id="829" name="直線コネクタ 828"/>
        <xdr:cNvCxnSpPr/>
      </xdr:nvCxnSpPr>
      <xdr:spPr>
        <a:xfrm>
          <a:off x="19545300" y="1454505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87885</xdr:rowOff>
    </xdr:from>
    <xdr:to>
      <xdr:col>98</xdr:col>
      <xdr:colOff>38100</xdr:colOff>
      <xdr:row>85</xdr:row>
      <xdr:rowOff>18035</xdr:rowOff>
    </xdr:to>
    <xdr:sp macro="" textlink="">
      <xdr:nvSpPr>
        <xdr:cNvPr id="830" name="楕円 829"/>
        <xdr:cNvSpPr/>
      </xdr:nvSpPr>
      <xdr:spPr>
        <a:xfrm>
          <a:off x="18605500" y="14489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138685</xdr:rowOff>
    </xdr:from>
    <xdr:to>
      <xdr:col>102</xdr:col>
      <xdr:colOff>114300</xdr:colOff>
      <xdr:row>84</xdr:row>
      <xdr:rowOff>143256</xdr:rowOff>
    </xdr:to>
    <xdr:cxnSp macro="">
      <xdr:nvCxnSpPr>
        <xdr:cNvPr id="831" name="直線コネクタ 830"/>
        <xdr:cNvCxnSpPr/>
      </xdr:nvCxnSpPr>
      <xdr:spPr>
        <a:xfrm>
          <a:off x="18656300" y="14540485"/>
          <a:ext cx="889000" cy="4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32275</xdr:rowOff>
    </xdr:from>
    <xdr:ext cx="469744" cy="259045"/>
    <xdr:sp macro="" textlink="">
      <xdr:nvSpPr>
        <xdr:cNvPr id="832" name="n_1aveValue【消防施設】&#10;一人当たり面積"/>
        <xdr:cNvSpPr txBox="1"/>
      </xdr:nvSpPr>
      <xdr:spPr>
        <a:xfrm>
          <a:off x="210757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13988</xdr:rowOff>
    </xdr:from>
    <xdr:ext cx="469744" cy="259045"/>
    <xdr:sp macro="" textlink="">
      <xdr:nvSpPr>
        <xdr:cNvPr id="833" name="n_2aveValue【消防施設】&#10;一人当たり面積"/>
        <xdr:cNvSpPr txBox="1"/>
      </xdr:nvSpPr>
      <xdr:spPr>
        <a:xfrm>
          <a:off x="20199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36847</xdr:rowOff>
    </xdr:from>
    <xdr:ext cx="469744" cy="259045"/>
    <xdr:sp macro="" textlink="">
      <xdr:nvSpPr>
        <xdr:cNvPr id="834" name="n_3aveValue【消防施設】&#10;一人当たり面積"/>
        <xdr:cNvSpPr txBox="1"/>
      </xdr:nvSpPr>
      <xdr:spPr>
        <a:xfrm>
          <a:off x="19310427" y="14095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59707</xdr:rowOff>
    </xdr:from>
    <xdr:ext cx="469744" cy="259045"/>
    <xdr:sp macro="" textlink="">
      <xdr:nvSpPr>
        <xdr:cNvPr id="835" name="n_4aveValue【消防施設】&#10;一人当たり面積"/>
        <xdr:cNvSpPr txBox="1"/>
      </xdr:nvSpPr>
      <xdr:spPr>
        <a:xfrm>
          <a:off x="18421427" y="1411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85</xdr:row>
      <xdr:rowOff>13733</xdr:rowOff>
    </xdr:from>
    <xdr:ext cx="469744" cy="259045"/>
    <xdr:sp macro="" textlink="">
      <xdr:nvSpPr>
        <xdr:cNvPr id="836" name="n_1mainValue【消防施設】&#10;一人当たり面積"/>
        <xdr:cNvSpPr txBox="1"/>
      </xdr:nvSpPr>
      <xdr:spPr>
        <a:xfrm>
          <a:off x="210757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85</xdr:row>
      <xdr:rowOff>13733</xdr:rowOff>
    </xdr:from>
    <xdr:ext cx="469744" cy="259045"/>
    <xdr:sp macro="" textlink="">
      <xdr:nvSpPr>
        <xdr:cNvPr id="837" name="n_2mainValue【消防施設】&#10;一人当たり面積"/>
        <xdr:cNvSpPr txBox="1"/>
      </xdr:nvSpPr>
      <xdr:spPr>
        <a:xfrm>
          <a:off x="20199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85</xdr:row>
      <xdr:rowOff>13733</xdr:rowOff>
    </xdr:from>
    <xdr:ext cx="469744" cy="259045"/>
    <xdr:sp macro="" textlink="">
      <xdr:nvSpPr>
        <xdr:cNvPr id="838" name="n_3mainValue【消防施設】&#10;一人当たり面積"/>
        <xdr:cNvSpPr txBox="1"/>
      </xdr:nvSpPr>
      <xdr:spPr>
        <a:xfrm>
          <a:off x="19310427" y="14586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85</xdr:row>
      <xdr:rowOff>9162</xdr:rowOff>
    </xdr:from>
    <xdr:ext cx="469744" cy="259045"/>
    <xdr:sp macro="" textlink="">
      <xdr:nvSpPr>
        <xdr:cNvPr id="839" name="n_4mainValue【消防施設】&#10;一人当たり面積"/>
        <xdr:cNvSpPr txBox="1"/>
      </xdr:nvSpPr>
      <xdr:spPr>
        <a:xfrm>
          <a:off x="18421427" y="14582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0" name="正方形/長方形 839"/>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1" name="正方形/長方形 840"/>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2" name="正方形/長方形 841"/>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3" name="正方形/長方形 842"/>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4" name="正方形/長方形 843"/>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5" name="正方形/長方形 844"/>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6" name="正方形/長方形 845"/>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7" name="正方形/長方形 846"/>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8" name="テキスト ボックス 847"/>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9" name="直線コネクタ 848"/>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0" name="テキスト ボックス 849"/>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1" name="直線コネクタ 850"/>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2" name="テキスト ボックス 851"/>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3" name="直線コネクタ 852"/>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4" name="テキスト ボックス 853"/>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5" name="直線コネクタ 854"/>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6" name="テキスト ボックス 855"/>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7" name="直線コネクタ 856"/>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8" name="テキスト ボックス 857"/>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9" name="直線コネクタ 858"/>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0" name="テキスト ボックス 859"/>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1" name="直線コネクタ 860"/>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2" name="テキスト ボックス 861"/>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3" name="直線コネクタ 862"/>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4"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10886</xdr:rowOff>
    </xdr:from>
    <xdr:to>
      <xdr:col>85</xdr:col>
      <xdr:colOff>126364</xdr:colOff>
      <xdr:row>109</xdr:row>
      <xdr:rowOff>35379</xdr:rowOff>
    </xdr:to>
    <xdr:cxnSp macro="">
      <xdr:nvCxnSpPr>
        <xdr:cNvPr id="865" name="直線コネクタ 864"/>
        <xdr:cNvCxnSpPr/>
      </xdr:nvCxnSpPr>
      <xdr:spPr>
        <a:xfrm flipV="1">
          <a:off x="16318864" y="17155886"/>
          <a:ext cx="0" cy="15675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866" name="【庁舎】&#10;有形固定資産減価償却率最小値テキスト"/>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867" name="直線コネクタ 866"/>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129013</xdr:rowOff>
    </xdr:from>
    <xdr:ext cx="340478" cy="259045"/>
    <xdr:sp macro="" textlink="">
      <xdr:nvSpPr>
        <xdr:cNvPr id="868" name="【庁舎】&#10;有形固定資産減価償却率最大値テキスト"/>
        <xdr:cNvSpPr txBox="1"/>
      </xdr:nvSpPr>
      <xdr:spPr>
        <a:xfrm>
          <a:off x="16357600" y="1693111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10886</xdr:rowOff>
    </xdr:from>
    <xdr:to>
      <xdr:col>86</xdr:col>
      <xdr:colOff>25400</xdr:colOff>
      <xdr:row>100</xdr:row>
      <xdr:rowOff>10886</xdr:rowOff>
    </xdr:to>
    <xdr:cxnSp macro="">
      <xdr:nvCxnSpPr>
        <xdr:cNvPr id="869" name="直線コネクタ 868"/>
        <xdr:cNvCxnSpPr/>
      </xdr:nvCxnSpPr>
      <xdr:spPr>
        <a:xfrm>
          <a:off x="16230600" y="17155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61340</xdr:rowOff>
    </xdr:from>
    <xdr:ext cx="405111" cy="259045"/>
    <xdr:sp macro="" textlink="">
      <xdr:nvSpPr>
        <xdr:cNvPr id="870" name="【庁舎】&#10;有形固定資産減価償却率平均値テキスト"/>
        <xdr:cNvSpPr txBox="1"/>
      </xdr:nvSpPr>
      <xdr:spPr>
        <a:xfrm>
          <a:off x="16357600" y="1772069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38463</xdr:rowOff>
    </xdr:from>
    <xdr:to>
      <xdr:col>85</xdr:col>
      <xdr:colOff>177800</xdr:colOff>
      <xdr:row>104</xdr:row>
      <xdr:rowOff>140063</xdr:rowOff>
    </xdr:to>
    <xdr:sp macro="" textlink="">
      <xdr:nvSpPr>
        <xdr:cNvPr id="871" name="フローチャート: 判断 870"/>
        <xdr:cNvSpPr/>
      </xdr:nvSpPr>
      <xdr:spPr>
        <a:xfrm>
          <a:off x="162687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90714</xdr:rowOff>
    </xdr:from>
    <xdr:to>
      <xdr:col>81</xdr:col>
      <xdr:colOff>101600</xdr:colOff>
      <xdr:row>105</xdr:row>
      <xdr:rowOff>20864</xdr:rowOff>
    </xdr:to>
    <xdr:sp macro="" textlink="">
      <xdr:nvSpPr>
        <xdr:cNvPr id="872" name="フローチャート: 判断 871"/>
        <xdr:cNvSpPr/>
      </xdr:nvSpPr>
      <xdr:spPr>
        <a:xfrm>
          <a:off x="15430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152763</xdr:rowOff>
    </xdr:from>
    <xdr:to>
      <xdr:col>76</xdr:col>
      <xdr:colOff>165100</xdr:colOff>
      <xdr:row>105</xdr:row>
      <xdr:rowOff>82913</xdr:rowOff>
    </xdr:to>
    <xdr:sp macro="" textlink="">
      <xdr:nvSpPr>
        <xdr:cNvPr id="873" name="フローチャート: 判断 872"/>
        <xdr:cNvSpPr/>
      </xdr:nvSpPr>
      <xdr:spPr>
        <a:xfrm>
          <a:off x="14541500" y="1798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156029</xdr:rowOff>
    </xdr:from>
    <xdr:to>
      <xdr:col>72</xdr:col>
      <xdr:colOff>38100</xdr:colOff>
      <xdr:row>105</xdr:row>
      <xdr:rowOff>86179</xdr:rowOff>
    </xdr:to>
    <xdr:sp macro="" textlink="">
      <xdr:nvSpPr>
        <xdr:cNvPr id="874" name="フローチャート: 判断 873"/>
        <xdr:cNvSpPr/>
      </xdr:nvSpPr>
      <xdr:spPr>
        <a:xfrm>
          <a:off x="13652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13970</xdr:rowOff>
    </xdr:from>
    <xdr:to>
      <xdr:col>67</xdr:col>
      <xdr:colOff>101600</xdr:colOff>
      <xdr:row>105</xdr:row>
      <xdr:rowOff>115570</xdr:rowOff>
    </xdr:to>
    <xdr:sp macro="" textlink="">
      <xdr:nvSpPr>
        <xdr:cNvPr id="875" name="フローチャート: 判断 874"/>
        <xdr:cNvSpPr/>
      </xdr:nvSpPr>
      <xdr:spPr>
        <a:xfrm>
          <a:off x="12763500" y="180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6" name="テキスト ボックス 875"/>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7" name="テキスト ボックス 876"/>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8" name="テキスト ボックス 877"/>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9" name="テキスト ボックス 878"/>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0" name="テキスト ボックス 879"/>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2539</xdr:rowOff>
    </xdr:from>
    <xdr:to>
      <xdr:col>85</xdr:col>
      <xdr:colOff>177800</xdr:colOff>
      <xdr:row>108</xdr:row>
      <xdr:rowOff>104139</xdr:rowOff>
    </xdr:to>
    <xdr:sp macro="" textlink="">
      <xdr:nvSpPr>
        <xdr:cNvPr id="881" name="楕円 880"/>
        <xdr:cNvSpPr/>
      </xdr:nvSpPr>
      <xdr:spPr>
        <a:xfrm>
          <a:off x="162687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152416</xdr:rowOff>
    </xdr:from>
    <xdr:ext cx="405111" cy="259045"/>
    <xdr:sp macro="" textlink="">
      <xdr:nvSpPr>
        <xdr:cNvPr id="882" name="【庁舎】&#10;有形固定資産減価償却率該当値テキスト"/>
        <xdr:cNvSpPr txBox="1"/>
      </xdr:nvSpPr>
      <xdr:spPr>
        <a:xfrm>
          <a:off x="16357600" y="184975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141332</xdr:rowOff>
    </xdr:from>
    <xdr:to>
      <xdr:col>81</xdr:col>
      <xdr:colOff>101600</xdr:colOff>
      <xdr:row>108</xdr:row>
      <xdr:rowOff>71482</xdr:rowOff>
    </xdr:to>
    <xdr:sp macro="" textlink="">
      <xdr:nvSpPr>
        <xdr:cNvPr id="883" name="楕円 882"/>
        <xdr:cNvSpPr/>
      </xdr:nvSpPr>
      <xdr:spPr>
        <a:xfrm>
          <a:off x="15430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20682</xdr:rowOff>
    </xdr:from>
    <xdr:to>
      <xdr:col>85</xdr:col>
      <xdr:colOff>127000</xdr:colOff>
      <xdr:row>108</xdr:row>
      <xdr:rowOff>53339</xdr:rowOff>
    </xdr:to>
    <xdr:cxnSp macro="">
      <xdr:nvCxnSpPr>
        <xdr:cNvPr id="884" name="直線コネクタ 883"/>
        <xdr:cNvCxnSpPr/>
      </xdr:nvCxnSpPr>
      <xdr:spPr>
        <a:xfrm>
          <a:off x="15481300" y="18537282"/>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116839</xdr:rowOff>
    </xdr:from>
    <xdr:to>
      <xdr:col>76</xdr:col>
      <xdr:colOff>165100</xdr:colOff>
      <xdr:row>108</xdr:row>
      <xdr:rowOff>46989</xdr:rowOff>
    </xdr:to>
    <xdr:sp macro="" textlink="">
      <xdr:nvSpPr>
        <xdr:cNvPr id="885" name="楕円 884"/>
        <xdr:cNvSpPr/>
      </xdr:nvSpPr>
      <xdr:spPr>
        <a:xfrm>
          <a:off x="14541500" y="18461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167639</xdr:rowOff>
    </xdr:from>
    <xdr:to>
      <xdr:col>81</xdr:col>
      <xdr:colOff>50800</xdr:colOff>
      <xdr:row>108</xdr:row>
      <xdr:rowOff>20682</xdr:rowOff>
    </xdr:to>
    <xdr:cxnSp macro="">
      <xdr:nvCxnSpPr>
        <xdr:cNvPr id="886" name="直線コネクタ 885"/>
        <xdr:cNvCxnSpPr/>
      </xdr:nvCxnSpPr>
      <xdr:spPr>
        <a:xfrm>
          <a:off x="14592300" y="18512789"/>
          <a:ext cx="8890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107</xdr:row>
      <xdr:rowOff>85816</xdr:rowOff>
    </xdr:from>
    <xdr:to>
      <xdr:col>72</xdr:col>
      <xdr:colOff>38100</xdr:colOff>
      <xdr:row>108</xdr:row>
      <xdr:rowOff>15966</xdr:rowOff>
    </xdr:to>
    <xdr:sp macro="" textlink="">
      <xdr:nvSpPr>
        <xdr:cNvPr id="887" name="楕円 886"/>
        <xdr:cNvSpPr/>
      </xdr:nvSpPr>
      <xdr:spPr>
        <a:xfrm>
          <a:off x="13652500" y="18430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136616</xdr:rowOff>
    </xdr:from>
    <xdr:to>
      <xdr:col>76</xdr:col>
      <xdr:colOff>114300</xdr:colOff>
      <xdr:row>107</xdr:row>
      <xdr:rowOff>167639</xdr:rowOff>
    </xdr:to>
    <xdr:cxnSp macro="">
      <xdr:nvCxnSpPr>
        <xdr:cNvPr id="888" name="直線コネクタ 887"/>
        <xdr:cNvCxnSpPr/>
      </xdr:nvCxnSpPr>
      <xdr:spPr>
        <a:xfrm>
          <a:off x="13703300" y="18481766"/>
          <a:ext cx="889000" cy="310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69487</xdr:rowOff>
    </xdr:from>
    <xdr:to>
      <xdr:col>67</xdr:col>
      <xdr:colOff>101600</xdr:colOff>
      <xdr:row>107</xdr:row>
      <xdr:rowOff>171087</xdr:rowOff>
    </xdr:to>
    <xdr:sp macro="" textlink="">
      <xdr:nvSpPr>
        <xdr:cNvPr id="889" name="楕円 888"/>
        <xdr:cNvSpPr/>
      </xdr:nvSpPr>
      <xdr:spPr>
        <a:xfrm>
          <a:off x="12763500" y="18414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120287</xdr:rowOff>
    </xdr:from>
    <xdr:to>
      <xdr:col>71</xdr:col>
      <xdr:colOff>177800</xdr:colOff>
      <xdr:row>107</xdr:row>
      <xdr:rowOff>136616</xdr:rowOff>
    </xdr:to>
    <xdr:cxnSp macro="">
      <xdr:nvCxnSpPr>
        <xdr:cNvPr id="890" name="直線コネクタ 889"/>
        <xdr:cNvCxnSpPr/>
      </xdr:nvCxnSpPr>
      <xdr:spPr>
        <a:xfrm>
          <a:off x="12814300" y="1846543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37391</xdr:rowOff>
    </xdr:from>
    <xdr:ext cx="405111" cy="259045"/>
    <xdr:sp macro="" textlink="">
      <xdr:nvSpPr>
        <xdr:cNvPr id="891" name="n_1aveValue【庁舎】&#10;有形固定資産減価償却率"/>
        <xdr:cNvSpPr txBox="1"/>
      </xdr:nvSpPr>
      <xdr:spPr>
        <a:xfrm>
          <a:off x="152660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99440</xdr:rowOff>
    </xdr:from>
    <xdr:ext cx="405111" cy="259045"/>
    <xdr:sp macro="" textlink="">
      <xdr:nvSpPr>
        <xdr:cNvPr id="892" name="n_2aveValue【庁舎】&#10;有形固定資産減価償却率"/>
        <xdr:cNvSpPr txBox="1"/>
      </xdr:nvSpPr>
      <xdr:spPr>
        <a:xfrm>
          <a:off x="14389744" y="177587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102706</xdr:rowOff>
    </xdr:from>
    <xdr:ext cx="405111" cy="259045"/>
    <xdr:sp macro="" textlink="">
      <xdr:nvSpPr>
        <xdr:cNvPr id="893" name="n_3aveValue【庁舎】&#10;有形固定資産減価償却率"/>
        <xdr:cNvSpPr txBox="1"/>
      </xdr:nvSpPr>
      <xdr:spPr>
        <a:xfrm>
          <a:off x="13500744" y="177620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132097</xdr:rowOff>
    </xdr:from>
    <xdr:ext cx="405111" cy="259045"/>
    <xdr:sp macro="" textlink="">
      <xdr:nvSpPr>
        <xdr:cNvPr id="894" name="n_4aveValue【庁舎】&#10;有形固定資産減価償却率"/>
        <xdr:cNvSpPr txBox="1"/>
      </xdr:nvSpPr>
      <xdr:spPr>
        <a:xfrm>
          <a:off x="12611744" y="1779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62609</xdr:rowOff>
    </xdr:from>
    <xdr:ext cx="405111" cy="259045"/>
    <xdr:sp macro="" textlink="">
      <xdr:nvSpPr>
        <xdr:cNvPr id="895" name="n_1mainValue【庁舎】&#10;有形固定資産減価償却率"/>
        <xdr:cNvSpPr txBox="1"/>
      </xdr:nvSpPr>
      <xdr:spPr>
        <a:xfrm>
          <a:off x="152660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38116</xdr:rowOff>
    </xdr:from>
    <xdr:ext cx="405111" cy="259045"/>
    <xdr:sp macro="" textlink="">
      <xdr:nvSpPr>
        <xdr:cNvPr id="896" name="n_2mainValue【庁舎】&#10;有形固定資産減価償却率"/>
        <xdr:cNvSpPr txBox="1"/>
      </xdr:nvSpPr>
      <xdr:spPr>
        <a:xfrm>
          <a:off x="14389744" y="1855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7093</xdr:rowOff>
    </xdr:from>
    <xdr:ext cx="405111" cy="259045"/>
    <xdr:sp macro="" textlink="">
      <xdr:nvSpPr>
        <xdr:cNvPr id="897" name="n_3mainValue【庁舎】&#10;有形固定資産減価償却率"/>
        <xdr:cNvSpPr txBox="1"/>
      </xdr:nvSpPr>
      <xdr:spPr>
        <a:xfrm>
          <a:off x="13500744" y="185236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162214</xdr:rowOff>
    </xdr:from>
    <xdr:ext cx="405111" cy="259045"/>
    <xdr:sp macro="" textlink="">
      <xdr:nvSpPr>
        <xdr:cNvPr id="898" name="n_4mainValue【庁舎】&#10;有形固定資産減価償却率"/>
        <xdr:cNvSpPr txBox="1"/>
      </xdr:nvSpPr>
      <xdr:spPr>
        <a:xfrm>
          <a:off x="12611744" y="18507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9" name="正方形/長方形 89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0" name="正方形/長方形 89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1" name="正方形/長方形 90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2" name="正方形/長方形 90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3" name="正方形/長方形 90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4" name="正方形/長方形 90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5" name="正方形/長方形 90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6" name="正方形/長方形 905"/>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7" name="テキスト ボックス 906"/>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8" name="直線コネクタ 907"/>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9" name="テキスト ボックス 908"/>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10" name="直線コネクタ 909"/>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11" name="テキスト ボックス 910"/>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12" name="直線コネクタ 911"/>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13" name="テキスト ボックス 912"/>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14" name="直線コネクタ 913"/>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5" name="テキスト ボックス 914"/>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6" name="直線コネクタ 915"/>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7" name="テキスト ボックス 916"/>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8" name="直線コネクタ 917"/>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9" name="テキスト ボックス 918"/>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20" name="直線コネクタ 919"/>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21" name="テキスト ボックス 920"/>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22" name="直線コネクタ 921"/>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23" name="テキスト ボックス 922"/>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4"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102326</xdr:rowOff>
    </xdr:from>
    <xdr:to>
      <xdr:col>116</xdr:col>
      <xdr:colOff>62864</xdr:colOff>
      <xdr:row>109</xdr:row>
      <xdr:rowOff>90895</xdr:rowOff>
    </xdr:to>
    <xdr:cxnSp macro="">
      <xdr:nvCxnSpPr>
        <xdr:cNvPr id="925" name="直線コネクタ 924"/>
        <xdr:cNvCxnSpPr/>
      </xdr:nvCxnSpPr>
      <xdr:spPr>
        <a:xfrm flipV="1">
          <a:off x="22160864" y="17247326"/>
          <a:ext cx="0" cy="15316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94722</xdr:rowOff>
    </xdr:from>
    <xdr:ext cx="469744" cy="259045"/>
    <xdr:sp macro="" textlink="">
      <xdr:nvSpPr>
        <xdr:cNvPr id="926" name="【庁舎】&#10;一人当たり面積最小値テキスト"/>
        <xdr:cNvSpPr txBox="1"/>
      </xdr:nvSpPr>
      <xdr:spPr>
        <a:xfrm>
          <a:off x="22199600" y="1878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90895</xdr:rowOff>
    </xdr:from>
    <xdr:to>
      <xdr:col>116</xdr:col>
      <xdr:colOff>152400</xdr:colOff>
      <xdr:row>109</xdr:row>
      <xdr:rowOff>90895</xdr:rowOff>
    </xdr:to>
    <xdr:cxnSp macro="">
      <xdr:nvCxnSpPr>
        <xdr:cNvPr id="927" name="直線コネクタ 926"/>
        <xdr:cNvCxnSpPr/>
      </xdr:nvCxnSpPr>
      <xdr:spPr>
        <a:xfrm>
          <a:off x="22072600" y="1877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49003</xdr:rowOff>
    </xdr:from>
    <xdr:ext cx="469744" cy="259045"/>
    <xdr:sp macro="" textlink="">
      <xdr:nvSpPr>
        <xdr:cNvPr id="928" name="【庁舎】&#10;一人当たり面積最大値テキスト"/>
        <xdr:cNvSpPr txBox="1"/>
      </xdr:nvSpPr>
      <xdr:spPr>
        <a:xfrm>
          <a:off x="22199600" y="17022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102326</xdr:rowOff>
    </xdr:from>
    <xdr:to>
      <xdr:col>116</xdr:col>
      <xdr:colOff>152400</xdr:colOff>
      <xdr:row>100</xdr:row>
      <xdr:rowOff>102326</xdr:rowOff>
    </xdr:to>
    <xdr:cxnSp macro="">
      <xdr:nvCxnSpPr>
        <xdr:cNvPr id="929" name="直線コネクタ 928"/>
        <xdr:cNvCxnSpPr/>
      </xdr:nvCxnSpPr>
      <xdr:spPr>
        <a:xfrm>
          <a:off x="22072600" y="172473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142983</xdr:rowOff>
    </xdr:from>
    <xdr:ext cx="469744" cy="259045"/>
    <xdr:sp macro="" textlink="">
      <xdr:nvSpPr>
        <xdr:cNvPr id="930" name="【庁舎】&#10;一人当たり面積平均値テキスト"/>
        <xdr:cNvSpPr txBox="1"/>
      </xdr:nvSpPr>
      <xdr:spPr>
        <a:xfrm>
          <a:off x="22199600" y="181452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120106</xdr:rowOff>
    </xdr:from>
    <xdr:to>
      <xdr:col>116</xdr:col>
      <xdr:colOff>114300</xdr:colOff>
      <xdr:row>107</xdr:row>
      <xdr:rowOff>50256</xdr:rowOff>
    </xdr:to>
    <xdr:sp macro="" textlink="">
      <xdr:nvSpPr>
        <xdr:cNvPr id="931" name="フローチャート: 判断 930"/>
        <xdr:cNvSpPr/>
      </xdr:nvSpPr>
      <xdr:spPr>
        <a:xfrm>
          <a:off x="221107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87449</xdr:rowOff>
    </xdr:from>
    <xdr:to>
      <xdr:col>112</xdr:col>
      <xdr:colOff>38100</xdr:colOff>
      <xdr:row>107</xdr:row>
      <xdr:rowOff>17599</xdr:rowOff>
    </xdr:to>
    <xdr:sp macro="" textlink="">
      <xdr:nvSpPr>
        <xdr:cNvPr id="932" name="フローチャート: 判断 931"/>
        <xdr:cNvSpPr/>
      </xdr:nvSpPr>
      <xdr:spPr>
        <a:xfrm>
          <a:off x="21272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126637</xdr:rowOff>
    </xdr:from>
    <xdr:to>
      <xdr:col>107</xdr:col>
      <xdr:colOff>101600</xdr:colOff>
      <xdr:row>107</xdr:row>
      <xdr:rowOff>56787</xdr:rowOff>
    </xdr:to>
    <xdr:sp macro="" textlink="">
      <xdr:nvSpPr>
        <xdr:cNvPr id="933" name="フローチャート: 判断 932"/>
        <xdr:cNvSpPr/>
      </xdr:nvSpPr>
      <xdr:spPr>
        <a:xfrm>
          <a:off x="20383500" y="1830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142966</xdr:rowOff>
    </xdr:from>
    <xdr:to>
      <xdr:col>102</xdr:col>
      <xdr:colOff>165100</xdr:colOff>
      <xdr:row>107</xdr:row>
      <xdr:rowOff>73116</xdr:rowOff>
    </xdr:to>
    <xdr:sp macro="" textlink="">
      <xdr:nvSpPr>
        <xdr:cNvPr id="934" name="フローチャート: 判断 933"/>
        <xdr:cNvSpPr/>
      </xdr:nvSpPr>
      <xdr:spPr>
        <a:xfrm>
          <a:off x="19494500" y="18316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152763</xdr:rowOff>
    </xdr:from>
    <xdr:to>
      <xdr:col>98</xdr:col>
      <xdr:colOff>38100</xdr:colOff>
      <xdr:row>107</xdr:row>
      <xdr:rowOff>82913</xdr:rowOff>
    </xdr:to>
    <xdr:sp macro="" textlink="">
      <xdr:nvSpPr>
        <xdr:cNvPr id="935" name="フローチャート: 判断 934"/>
        <xdr:cNvSpPr/>
      </xdr:nvSpPr>
      <xdr:spPr>
        <a:xfrm>
          <a:off x="18605500" y="18326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6" name="テキスト ボックス 935"/>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7" name="テキスト ボックス 936"/>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8" name="テキスト ボックス 937"/>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9" name="テキスト ボックス 938"/>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40" name="テキスト ボックス 939"/>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108676</xdr:rowOff>
    </xdr:from>
    <xdr:to>
      <xdr:col>116</xdr:col>
      <xdr:colOff>114300</xdr:colOff>
      <xdr:row>108</xdr:row>
      <xdr:rowOff>38826</xdr:rowOff>
    </xdr:to>
    <xdr:sp macro="" textlink="">
      <xdr:nvSpPr>
        <xdr:cNvPr id="941" name="楕円 940"/>
        <xdr:cNvSpPr/>
      </xdr:nvSpPr>
      <xdr:spPr>
        <a:xfrm>
          <a:off x="221107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87103</xdr:rowOff>
    </xdr:from>
    <xdr:ext cx="469744" cy="259045"/>
    <xdr:sp macro="" textlink="">
      <xdr:nvSpPr>
        <xdr:cNvPr id="942" name="【庁舎】&#10;一人当たり面積該当値テキスト"/>
        <xdr:cNvSpPr txBox="1"/>
      </xdr:nvSpPr>
      <xdr:spPr>
        <a:xfrm>
          <a:off x="22199600" y="1843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105411</xdr:rowOff>
    </xdr:from>
    <xdr:to>
      <xdr:col>112</xdr:col>
      <xdr:colOff>38100</xdr:colOff>
      <xdr:row>108</xdr:row>
      <xdr:rowOff>35561</xdr:rowOff>
    </xdr:to>
    <xdr:sp macro="" textlink="">
      <xdr:nvSpPr>
        <xdr:cNvPr id="943" name="楕円 942"/>
        <xdr:cNvSpPr/>
      </xdr:nvSpPr>
      <xdr:spPr>
        <a:xfrm>
          <a:off x="21272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156211</xdr:rowOff>
    </xdr:from>
    <xdr:to>
      <xdr:col>116</xdr:col>
      <xdr:colOff>63500</xdr:colOff>
      <xdr:row>107</xdr:row>
      <xdr:rowOff>159476</xdr:rowOff>
    </xdr:to>
    <xdr:cxnSp macro="">
      <xdr:nvCxnSpPr>
        <xdr:cNvPr id="944" name="直線コネクタ 943"/>
        <xdr:cNvCxnSpPr/>
      </xdr:nvCxnSpPr>
      <xdr:spPr>
        <a:xfrm>
          <a:off x="21323300" y="18501361"/>
          <a:ext cx="8382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102144</xdr:rowOff>
    </xdr:from>
    <xdr:to>
      <xdr:col>107</xdr:col>
      <xdr:colOff>101600</xdr:colOff>
      <xdr:row>108</xdr:row>
      <xdr:rowOff>32294</xdr:rowOff>
    </xdr:to>
    <xdr:sp macro="" textlink="">
      <xdr:nvSpPr>
        <xdr:cNvPr id="945" name="楕円 944"/>
        <xdr:cNvSpPr/>
      </xdr:nvSpPr>
      <xdr:spPr>
        <a:xfrm>
          <a:off x="20383500" y="18447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152944</xdr:rowOff>
    </xdr:from>
    <xdr:to>
      <xdr:col>111</xdr:col>
      <xdr:colOff>177800</xdr:colOff>
      <xdr:row>107</xdr:row>
      <xdr:rowOff>156211</xdr:rowOff>
    </xdr:to>
    <xdr:cxnSp macro="">
      <xdr:nvCxnSpPr>
        <xdr:cNvPr id="946" name="直線コネクタ 945"/>
        <xdr:cNvCxnSpPr/>
      </xdr:nvCxnSpPr>
      <xdr:spPr>
        <a:xfrm>
          <a:off x="20434300" y="18498094"/>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98879</xdr:rowOff>
    </xdr:from>
    <xdr:to>
      <xdr:col>102</xdr:col>
      <xdr:colOff>165100</xdr:colOff>
      <xdr:row>108</xdr:row>
      <xdr:rowOff>29029</xdr:rowOff>
    </xdr:to>
    <xdr:sp macro="" textlink="">
      <xdr:nvSpPr>
        <xdr:cNvPr id="947" name="楕円 946"/>
        <xdr:cNvSpPr/>
      </xdr:nvSpPr>
      <xdr:spPr>
        <a:xfrm>
          <a:off x="19494500" y="18444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149679</xdr:rowOff>
    </xdr:from>
    <xdr:to>
      <xdr:col>107</xdr:col>
      <xdr:colOff>50800</xdr:colOff>
      <xdr:row>107</xdr:row>
      <xdr:rowOff>152944</xdr:rowOff>
    </xdr:to>
    <xdr:cxnSp macro="">
      <xdr:nvCxnSpPr>
        <xdr:cNvPr id="948" name="直線コネクタ 947"/>
        <xdr:cNvCxnSpPr/>
      </xdr:nvCxnSpPr>
      <xdr:spPr>
        <a:xfrm>
          <a:off x="19545300" y="18494829"/>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92348</xdr:rowOff>
    </xdr:from>
    <xdr:to>
      <xdr:col>98</xdr:col>
      <xdr:colOff>38100</xdr:colOff>
      <xdr:row>108</xdr:row>
      <xdr:rowOff>22498</xdr:rowOff>
    </xdr:to>
    <xdr:sp macro="" textlink="">
      <xdr:nvSpPr>
        <xdr:cNvPr id="949" name="楕円 948"/>
        <xdr:cNvSpPr/>
      </xdr:nvSpPr>
      <xdr:spPr>
        <a:xfrm>
          <a:off x="18605500" y="18437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143148</xdr:rowOff>
    </xdr:from>
    <xdr:to>
      <xdr:col>102</xdr:col>
      <xdr:colOff>114300</xdr:colOff>
      <xdr:row>107</xdr:row>
      <xdr:rowOff>149679</xdr:rowOff>
    </xdr:to>
    <xdr:cxnSp macro="">
      <xdr:nvCxnSpPr>
        <xdr:cNvPr id="950" name="直線コネクタ 949"/>
        <xdr:cNvCxnSpPr/>
      </xdr:nvCxnSpPr>
      <xdr:spPr>
        <a:xfrm>
          <a:off x="18656300" y="18488298"/>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34126</xdr:rowOff>
    </xdr:from>
    <xdr:ext cx="469744" cy="259045"/>
    <xdr:sp macro="" textlink="">
      <xdr:nvSpPr>
        <xdr:cNvPr id="951" name="n_1aveValue【庁舎】&#10;一人当たり面積"/>
        <xdr:cNvSpPr txBox="1"/>
      </xdr:nvSpPr>
      <xdr:spPr>
        <a:xfrm>
          <a:off x="210757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73314</xdr:rowOff>
    </xdr:from>
    <xdr:ext cx="469744" cy="259045"/>
    <xdr:sp macro="" textlink="">
      <xdr:nvSpPr>
        <xdr:cNvPr id="952" name="n_2aveValue【庁舎】&#10;一人当たり面積"/>
        <xdr:cNvSpPr txBox="1"/>
      </xdr:nvSpPr>
      <xdr:spPr>
        <a:xfrm>
          <a:off x="20199427" y="180755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89643</xdr:rowOff>
    </xdr:from>
    <xdr:ext cx="469744" cy="259045"/>
    <xdr:sp macro="" textlink="">
      <xdr:nvSpPr>
        <xdr:cNvPr id="953" name="n_3aveValue【庁舎】&#10;一人当たり面積"/>
        <xdr:cNvSpPr txBox="1"/>
      </xdr:nvSpPr>
      <xdr:spPr>
        <a:xfrm>
          <a:off x="19310427" y="18091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99440</xdr:rowOff>
    </xdr:from>
    <xdr:ext cx="469744" cy="259045"/>
    <xdr:sp macro="" textlink="">
      <xdr:nvSpPr>
        <xdr:cNvPr id="954" name="n_4aveValue【庁舎】&#10;一人当たり面積"/>
        <xdr:cNvSpPr txBox="1"/>
      </xdr:nvSpPr>
      <xdr:spPr>
        <a:xfrm>
          <a:off x="18421427" y="181016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26688</xdr:rowOff>
    </xdr:from>
    <xdr:ext cx="469744" cy="259045"/>
    <xdr:sp macro="" textlink="">
      <xdr:nvSpPr>
        <xdr:cNvPr id="955" name="n_1mainValue【庁舎】&#10;一人当たり面積"/>
        <xdr:cNvSpPr txBox="1"/>
      </xdr:nvSpPr>
      <xdr:spPr>
        <a:xfrm>
          <a:off x="210757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23421</xdr:rowOff>
    </xdr:from>
    <xdr:ext cx="469744" cy="259045"/>
    <xdr:sp macro="" textlink="">
      <xdr:nvSpPr>
        <xdr:cNvPr id="956" name="n_2mainValue【庁舎】&#10;一人当たり面積"/>
        <xdr:cNvSpPr txBox="1"/>
      </xdr:nvSpPr>
      <xdr:spPr>
        <a:xfrm>
          <a:off x="20199427" y="18540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20156</xdr:rowOff>
    </xdr:from>
    <xdr:ext cx="469744" cy="259045"/>
    <xdr:sp macro="" textlink="">
      <xdr:nvSpPr>
        <xdr:cNvPr id="957" name="n_3mainValue【庁舎】&#10;一人当たり面積"/>
        <xdr:cNvSpPr txBox="1"/>
      </xdr:nvSpPr>
      <xdr:spPr>
        <a:xfrm>
          <a:off x="19310427" y="1853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13625</xdr:rowOff>
    </xdr:from>
    <xdr:ext cx="469744" cy="259045"/>
    <xdr:sp macro="" textlink="">
      <xdr:nvSpPr>
        <xdr:cNvPr id="958" name="n_4mainValue【庁舎】&#10;一人当たり面積"/>
        <xdr:cNvSpPr txBox="1"/>
      </xdr:nvSpPr>
      <xdr:spPr>
        <a:xfrm>
          <a:off x="18421427" y="185302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9" name="正方形/長方形 958"/>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60" name="正方形/長方形 959"/>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61" name="テキスト ボックス 960"/>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図書館については</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有形固定資産減価償却率が上昇傾向にあり、老朽化が進んでいる。施設は２つあり、１つは賃貸であるため資産には計上していないことから一人当たりの面積は小さいと考えられる。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一般廃棄物処理施設については、比較的償却は進んでいないが、日々の使用での損耗により常時改修が必要となっており、また、令和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年度末に稼働期限を迎えることから、後継施設の整備が課題となっている。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体育館については、有形固定資産減価償却率が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95.9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と高い数値を示しているが過年度に耐震化を実施済みであることに加え、国民スポーツ大会に備え令和３年度～令和４年度で改修を予定している。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保健センターについては、平成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年度に総合福祉保健センターを建設したことから有形固定資産減価償却率は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43.3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と類似団体よりも低いと考えられるが、年々有形固定資産減価償却率が上昇傾向にある。</a:t>
          </a:r>
        </a:p>
        <a:p>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庁舎をはじめ老朽化が進んでいる施設については計画的な改修が必要である。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昨年度は単年度で</a:t>
          </a:r>
          <a:r>
            <a:rPr kumimoji="1" lang="en-US" altLang="ja-JP" sz="1300">
              <a:latin typeface="ＭＳ Ｐゴシック" panose="020B0600070205080204" pitchFamily="50" charset="-128"/>
              <a:ea typeface="ＭＳ Ｐゴシック" panose="020B0600070205080204" pitchFamily="50" charset="-128"/>
            </a:rPr>
            <a:t>1.002</a:t>
          </a:r>
          <a:r>
            <a:rPr kumimoji="1" lang="ja-JP" altLang="en-US" sz="1300">
              <a:latin typeface="ＭＳ Ｐゴシック" panose="020B0600070205080204" pitchFamily="50" charset="-128"/>
              <a:ea typeface="ＭＳ Ｐゴシック" panose="020B0600070205080204" pitchFamily="50" charset="-128"/>
            </a:rPr>
            <a:t>となり平成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年度以来</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年ぶりに普通交付税不交付団体となったが、今年度は会計年度任用職員制度の施行や幼児教育・保育の無償化の通年化などを要因として</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年ぶりに交付団体となった。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類似団体平均・全国平均・滋賀県平均を上回っているが、依然として厳しい財政状況にあるため、「（新）集中改革プラン」の改革効果を持続し、安定した歳入の確保と歳出の抑制に引き続き努める。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142522</xdr:rowOff>
    </xdr:from>
    <xdr:to>
      <xdr:col>23</xdr:col>
      <xdr:colOff>133350</xdr:colOff>
      <xdr:row>44</xdr:row>
      <xdr:rowOff>124883</xdr:rowOff>
    </xdr:to>
    <xdr:cxnSp macro="">
      <xdr:nvCxnSpPr>
        <xdr:cNvPr id="64" name="直線コネクタ 63"/>
        <xdr:cNvCxnSpPr/>
      </xdr:nvCxnSpPr>
      <xdr:spPr>
        <a:xfrm flipV="1">
          <a:off x="4953000" y="6314722"/>
          <a:ext cx="0" cy="13539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96960</xdr:rowOff>
    </xdr:from>
    <xdr:ext cx="762000" cy="259045"/>
    <xdr:sp macro="" textlink="">
      <xdr:nvSpPr>
        <xdr:cNvPr id="65" name="財政力最小値テキスト"/>
        <xdr:cNvSpPr txBox="1"/>
      </xdr:nvSpPr>
      <xdr:spPr>
        <a:xfrm>
          <a:off x="5041900" y="764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124883</xdr:rowOff>
    </xdr:from>
    <xdr:to>
      <xdr:col>24</xdr:col>
      <xdr:colOff>12700</xdr:colOff>
      <xdr:row>44</xdr:row>
      <xdr:rowOff>124883</xdr:rowOff>
    </xdr:to>
    <xdr:cxnSp macro="">
      <xdr:nvCxnSpPr>
        <xdr:cNvPr id="66" name="直線コネクタ 65"/>
        <xdr:cNvCxnSpPr/>
      </xdr:nvCxnSpPr>
      <xdr:spPr>
        <a:xfrm>
          <a:off x="4864100" y="766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57449</xdr:rowOff>
    </xdr:from>
    <xdr:ext cx="762000" cy="259045"/>
    <xdr:sp macro="" textlink="">
      <xdr:nvSpPr>
        <xdr:cNvPr id="67" name="財政力最大値テキスト"/>
        <xdr:cNvSpPr txBox="1"/>
      </xdr:nvSpPr>
      <xdr:spPr>
        <a:xfrm>
          <a:off x="5041900" y="60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142522</xdr:rowOff>
    </xdr:from>
    <xdr:to>
      <xdr:col>24</xdr:col>
      <xdr:colOff>12700</xdr:colOff>
      <xdr:row>36</xdr:row>
      <xdr:rowOff>142522</xdr:rowOff>
    </xdr:to>
    <xdr:cxnSp macro="">
      <xdr:nvCxnSpPr>
        <xdr:cNvPr id="68" name="直線コネクタ 67"/>
        <xdr:cNvCxnSpPr/>
      </xdr:nvCxnSpPr>
      <xdr:spPr>
        <a:xfrm>
          <a:off x="4864100" y="6314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6350</xdr:rowOff>
    </xdr:from>
    <xdr:to>
      <xdr:col>23</xdr:col>
      <xdr:colOff>133350</xdr:colOff>
      <xdr:row>40</xdr:row>
      <xdr:rowOff>6350</xdr:rowOff>
    </xdr:to>
    <xdr:cxnSp macro="">
      <xdr:nvCxnSpPr>
        <xdr:cNvPr id="69" name="直線コネクタ 68"/>
        <xdr:cNvCxnSpPr/>
      </xdr:nvCxnSpPr>
      <xdr:spPr>
        <a:xfrm>
          <a:off x="4114800" y="68643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77910</xdr:rowOff>
    </xdr:from>
    <xdr:ext cx="762000" cy="259045"/>
    <xdr:sp macro="" textlink="">
      <xdr:nvSpPr>
        <xdr:cNvPr id="70" name="財政力平均値テキスト"/>
        <xdr:cNvSpPr txBox="1"/>
      </xdr:nvSpPr>
      <xdr:spPr>
        <a:xfrm>
          <a:off x="5041900" y="71073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105833</xdr:rowOff>
    </xdr:from>
    <xdr:to>
      <xdr:col>23</xdr:col>
      <xdr:colOff>184150</xdr:colOff>
      <xdr:row>42</xdr:row>
      <xdr:rowOff>35983</xdr:rowOff>
    </xdr:to>
    <xdr:sp macro="" textlink="">
      <xdr:nvSpPr>
        <xdr:cNvPr id="71" name="フローチャート: 判断 70"/>
        <xdr:cNvSpPr/>
      </xdr:nvSpPr>
      <xdr:spPr>
        <a:xfrm>
          <a:off x="49022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6350</xdr:rowOff>
    </xdr:from>
    <xdr:to>
      <xdr:col>19</xdr:col>
      <xdr:colOff>133350</xdr:colOff>
      <xdr:row>40</xdr:row>
      <xdr:rowOff>6350</xdr:rowOff>
    </xdr:to>
    <xdr:cxnSp macro="">
      <xdr:nvCxnSpPr>
        <xdr:cNvPr id="72" name="直線コネクタ 71"/>
        <xdr:cNvCxnSpPr/>
      </xdr:nvCxnSpPr>
      <xdr:spPr>
        <a:xfrm>
          <a:off x="3225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132645</xdr:rowOff>
    </xdr:from>
    <xdr:to>
      <xdr:col>19</xdr:col>
      <xdr:colOff>184150</xdr:colOff>
      <xdr:row>42</xdr:row>
      <xdr:rowOff>62795</xdr:rowOff>
    </xdr:to>
    <xdr:sp macro="" textlink="">
      <xdr:nvSpPr>
        <xdr:cNvPr id="73" name="フローチャート: 判断 72"/>
        <xdr:cNvSpPr/>
      </xdr:nvSpPr>
      <xdr:spPr>
        <a:xfrm>
          <a:off x="4064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47572</xdr:rowOff>
    </xdr:from>
    <xdr:ext cx="736600" cy="259045"/>
    <xdr:sp macro="" textlink="">
      <xdr:nvSpPr>
        <xdr:cNvPr id="74" name="テキスト ボックス 73"/>
        <xdr:cNvSpPr txBox="1"/>
      </xdr:nvSpPr>
      <xdr:spPr>
        <a:xfrm>
          <a:off x="3733800" y="72484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19755</xdr:rowOff>
    </xdr:to>
    <xdr:cxnSp macro="">
      <xdr:nvCxnSpPr>
        <xdr:cNvPr id="75" name="直線コネクタ 74"/>
        <xdr:cNvCxnSpPr/>
      </xdr:nvCxnSpPr>
      <xdr:spPr>
        <a:xfrm flipV="1">
          <a:off x="2336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119239</xdr:rowOff>
    </xdr:from>
    <xdr:to>
      <xdr:col>15</xdr:col>
      <xdr:colOff>133350</xdr:colOff>
      <xdr:row>42</xdr:row>
      <xdr:rowOff>49389</xdr:rowOff>
    </xdr:to>
    <xdr:sp macro="" textlink="">
      <xdr:nvSpPr>
        <xdr:cNvPr id="76" name="フローチャート: 判断 75"/>
        <xdr:cNvSpPr/>
      </xdr:nvSpPr>
      <xdr:spPr>
        <a:xfrm>
          <a:off x="3175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34166</xdr:rowOff>
    </xdr:from>
    <xdr:ext cx="762000" cy="259045"/>
    <xdr:sp macro="" textlink="">
      <xdr:nvSpPr>
        <xdr:cNvPr id="77" name="テキスト ボックス 76"/>
        <xdr:cNvSpPr txBox="1"/>
      </xdr:nvSpPr>
      <xdr:spPr>
        <a:xfrm>
          <a:off x="2844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19755</xdr:rowOff>
    </xdr:from>
    <xdr:to>
      <xdr:col>11</xdr:col>
      <xdr:colOff>31750</xdr:colOff>
      <xdr:row>40</xdr:row>
      <xdr:rowOff>19755</xdr:rowOff>
    </xdr:to>
    <xdr:cxnSp macro="">
      <xdr:nvCxnSpPr>
        <xdr:cNvPr id="78" name="直線コネクタ 77"/>
        <xdr:cNvCxnSpPr/>
      </xdr:nvCxnSpPr>
      <xdr:spPr>
        <a:xfrm>
          <a:off x="1447800" y="68777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119239</xdr:rowOff>
    </xdr:from>
    <xdr:to>
      <xdr:col>11</xdr:col>
      <xdr:colOff>82550</xdr:colOff>
      <xdr:row>42</xdr:row>
      <xdr:rowOff>49389</xdr:rowOff>
    </xdr:to>
    <xdr:sp macro="" textlink="">
      <xdr:nvSpPr>
        <xdr:cNvPr id="79" name="フローチャート: 判断 78"/>
        <xdr:cNvSpPr/>
      </xdr:nvSpPr>
      <xdr:spPr>
        <a:xfrm>
          <a:off x="2286000" y="7148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34166</xdr:rowOff>
    </xdr:from>
    <xdr:ext cx="762000" cy="259045"/>
    <xdr:sp macro="" textlink="">
      <xdr:nvSpPr>
        <xdr:cNvPr id="80" name="テキスト ボックス 79"/>
        <xdr:cNvSpPr txBox="1"/>
      </xdr:nvSpPr>
      <xdr:spPr>
        <a:xfrm>
          <a:off x="1955800" y="7235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127000</xdr:rowOff>
    </xdr:from>
    <xdr:to>
      <xdr:col>23</xdr:col>
      <xdr:colOff>184150</xdr:colOff>
      <xdr:row>40</xdr:row>
      <xdr:rowOff>57150</xdr:rowOff>
    </xdr:to>
    <xdr:sp macro="" textlink="">
      <xdr:nvSpPr>
        <xdr:cNvPr id="88" name="楕円 87"/>
        <xdr:cNvSpPr/>
      </xdr:nvSpPr>
      <xdr:spPr>
        <a:xfrm>
          <a:off x="49022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38</xdr:row>
      <xdr:rowOff>143527</xdr:rowOff>
    </xdr:from>
    <xdr:ext cx="762000" cy="259045"/>
    <xdr:sp macro="" textlink="">
      <xdr:nvSpPr>
        <xdr:cNvPr id="89" name="財政力該当値テキスト"/>
        <xdr:cNvSpPr txBox="1"/>
      </xdr:nvSpPr>
      <xdr:spPr>
        <a:xfrm>
          <a:off x="5041900" y="6658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127000</xdr:rowOff>
    </xdr:from>
    <xdr:to>
      <xdr:col>19</xdr:col>
      <xdr:colOff>184150</xdr:colOff>
      <xdr:row>40</xdr:row>
      <xdr:rowOff>57150</xdr:rowOff>
    </xdr:to>
    <xdr:sp macro="" textlink="">
      <xdr:nvSpPr>
        <xdr:cNvPr id="90" name="楕円 89"/>
        <xdr:cNvSpPr/>
      </xdr:nvSpPr>
      <xdr:spPr>
        <a:xfrm>
          <a:off x="4064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67327</xdr:rowOff>
    </xdr:from>
    <xdr:ext cx="736600" cy="259045"/>
    <xdr:sp macro="" textlink="">
      <xdr:nvSpPr>
        <xdr:cNvPr id="91" name="テキスト ボックス 90"/>
        <xdr:cNvSpPr txBox="1"/>
      </xdr:nvSpPr>
      <xdr:spPr>
        <a:xfrm>
          <a:off x="3733800" y="658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127000</xdr:rowOff>
    </xdr:from>
    <xdr:to>
      <xdr:col>15</xdr:col>
      <xdr:colOff>133350</xdr:colOff>
      <xdr:row>40</xdr:row>
      <xdr:rowOff>57150</xdr:rowOff>
    </xdr:to>
    <xdr:sp macro="" textlink="">
      <xdr:nvSpPr>
        <xdr:cNvPr id="92" name="楕円 91"/>
        <xdr:cNvSpPr/>
      </xdr:nvSpPr>
      <xdr:spPr>
        <a:xfrm>
          <a:off x="3175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67327</xdr:rowOff>
    </xdr:from>
    <xdr:ext cx="762000" cy="259045"/>
    <xdr:sp macro="" textlink="">
      <xdr:nvSpPr>
        <xdr:cNvPr id="93" name="テキスト ボックス 92"/>
        <xdr:cNvSpPr txBox="1"/>
      </xdr:nvSpPr>
      <xdr:spPr>
        <a:xfrm>
          <a:off x="2844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140405</xdr:rowOff>
    </xdr:from>
    <xdr:to>
      <xdr:col>11</xdr:col>
      <xdr:colOff>82550</xdr:colOff>
      <xdr:row>40</xdr:row>
      <xdr:rowOff>70555</xdr:rowOff>
    </xdr:to>
    <xdr:sp macro="" textlink="">
      <xdr:nvSpPr>
        <xdr:cNvPr id="94" name="楕円 93"/>
        <xdr:cNvSpPr/>
      </xdr:nvSpPr>
      <xdr:spPr>
        <a:xfrm>
          <a:off x="2286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80732</xdr:rowOff>
    </xdr:from>
    <xdr:ext cx="762000" cy="259045"/>
    <xdr:sp macro="" textlink="">
      <xdr:nvSpPr>
        <xdr:cNvPr id="95" name="テキスト ボックス 94"/>
        <xdr:cNvSpPr txBox="1"/>
      </xdr:nvSpPr>
      <xdr:spPr>
        <a:xfrm>
          <a:off x="1955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140405</xdr:rowOff>
    </xdr:from>
    <xdr:to>
      <xdr:col>7</xdr:col>
      <xdr:colOff>31750</xdr:colOff>
      <xdr:row>40</xdr:row>
      <xdr:rowOff>70555</xdr:rowOff>
    </xdr:to>
    <xdr:sp macro="" textlink="">
      <xdr:nvSpPr>
        <xdr:cNvPr id="96" name="楕円 95"/>
        <xdr:cNvSpPr/>
      </xdr:nvSpPr>
      <xdr:spPr>
        <a:xfrm>
          <a:off x="1397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80732</xdr:rowOff>
    </xdr:from>
    <xdr:ext cx="762000" cy="259045"/>
    <xdr:sp macro="" textlink="">
      <xdr:nvSpPr>
        <xdr:cNvPr id="97" name="テキスト ボックス 96"/>
        <xdr:cNvSpPr txBox="1"/>
      </xdr:nvSpPr>
      <xdr:spPr>
        <a:xfrm>
          <a:off x="1066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近年はほぼ横ばいの数値であるが、今年度は前年度と比べると</a:t>
          </a:r>
          <a:r>
            <a:rPr kumimoji="1" lang="en-US" altLang="ja-JP" sz="1300">
              <a:latin typeface="ＭＳ Ｐゴシック" panose="020B0600070205080204" pitchFamily="50" charset="-128"/>
              <a:ea typeface="ＭＳ Ｐゴシック" panose="020B0600070205080204" pitchFamily="50" charset="-128"/>
            </a:rPr>
            <a:t>2.5</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92.6</a:t>
          </a:r>
          <a:r>
            <a:rPr kumimoji="1" lang="ja-JP" altLang="en-US" sz="1300">
              <a:latin typeface="ＭＳ Ｐゴシック" panose="020B0600070205080204" pitchFamily="50" charset="-128"/>
              <a:ea typeface="ＭＳ Ｐゴシック" panose="020B0600070205080204" pitchFamily="50" charset="-128"/>
            </a:rPr>
            <a:t>％となった。全国平均は下回ったものの、類似団体平均・滋賀県平均は上回っており、引き続き財政構造が硬直している状況である。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歳出面では、公債費を主な要因として類似団体を上回る数値となっている。公債費については、普通建設事業の平準化による市債発行の抑制などにより比率の低減に努める。</a:t>
          </a: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166688</xdr:rowOff>
    </xdr:from>
    <xdr:to>
      <xdr:col>23</xdr:col>
      <xdr:colOff>133350</xdr:colOff>
      <xdr:row>67</xdr:row>
      <xdr:rowOff>7620</xdr:rowOff>
    </xdr:to>
    <xdr:cxnSp macro="">
      <xdr:nvCxnSpPr>
        <xdr:cNvPr id="123" name="直線コネクタ 122"/>
        <xdr:cNvCxnSpPr/>
      </xdr:nvCxnSpPr>
      <xdr:spPr>
        <a:xfrm flipV="1">
          <a:off x="4953000" y="10282238"/>
          <a:ext cx="0" cy="121253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24" name="財政構造の弾力性最小値テキスト"/>
        <xdr:cNvSpPr txBox="1"/>
      </xdr:nvSpPr>
      <xdr:spPr>
        <a:xfrm>
          <a:off x="5041900" y="1146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25" name="直線コネクタ 124"/>
        <xdr:cNvCxnSpPr/>
      </xdr:nvCxnSpPr>
      <xdr:spPr>
        <a:xfrm>
          <a:off x="4864100" y="11494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81615</xdr:rowOff>
    </xdr:from>
    <xdr:ext cx="762000" cy="259045"/>
    <xdr:sp macro="" textlink="">
      <xdr:nvSpPr>
        <xdr:cNvPr id="126" name="財政構造の弾力性最大値テキスト"/>
        <xdr:cNvSpPr txBox="1"/>
      </xdr:nvSpPr>
      <xdr:spPr>
        <a:xfrm>
          <a:off x="5041900" y="10025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166688</xdr:rowOff>
    </xdr:from>
    <xdr:to>
      <xdr:col>24</xdr:col>
      <xdr:colOff>12700</xdr:colOff>
      <xdr:row>59</xdr:row>
      <xdr:rowOff>166688</xdr:rowOff>
    </xdr:to>
    <xdr:cxnSp macro="">
      <xdr:nvCxnSpPr>
        <xdr:cNvPr id="127" name="直線コネクタ 126"/>
        <xdr:cNvCxnSpPr/>
      </xdr:nvCxnSpPr>
      <xdr:spPr>
        <a:xfrm>
          <a:off x="4864100" y="10282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150495</xdr:rowOff>
    </xdr:from>
    <xdr:to>
      <xdr:col>23</xdr:col>
      <xdr:colOff>133350</xdr:colOff>
      <xdr:row>64</xdr:row>
      <xdr:rowOff>129857</xdr:rowOff>
    </xdr:to>
    <xdr:cxnSp macro="">
      <xdr:nvCxnSpPr>
        <xdr:cNvPr id="128" name="直線コネクタ 127"/>
        <xdr:cNvCxnSpPr/>
      </xdr:nvCxnSpPr>
      <xdr:spPr>
        <a:xfrm flipV="1">
          <a:off x="4114800" y="10951845"/>
          <a:ext cx="838200" cy="150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67962</xdr:rowOff>
    </xdr:from>
    <xdr:ext cx="762000" cy="259045"/>
    <xdr:sp macro="" textlink="">
      <xdr:nvSpPr>
        <xdr:cNvPr id="129" name="財政構造の弾力性平均値テキスト"/>
        <xdr:cNvSpPr txBox="1"/>
      </xdr:nvSpPr>
      <xdr:spPr>
        <a:xfrm>
          <a:off x="5041900" y="106978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51435</xdr:rowOff>
    </xdr:from>
    <xdr:to>
      <xdr:col>23</xdr:col>
      <xdr:colOff>184150</xdr:colOff>
      <xdr:row>63</xdr:row>
      <xdr:rowOff>153035</xdr:rowOff>
    </xdr:to>
    <xdr:sp macro="" textlink="">
      <xdr:nvSpPr>
        <xdr:cNvPr id="130" name="フローチャート: 判断 129"/>
        <xdr:cNvSpPr/>
      </xdr:nvSpPr>
      <xdr:spPr>
        <a:xfrm>
          <a:off x="49022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129857</xdr:rowOff>
    </xdr:from>
    <xdr:to>
      <xdr:col>19</xdr:col>
      <xdr:colOff>133350</xdr:colOff>
      <xdr:row>64</xdr:row>
      <xdr:rowOff>129857</xdr:rowOff>
    </xdr:to>
    <xdr:cxnSp macro="">
      <xdr:nvCxnSpPr>
        <xdr:cNvPr id="131" name="直線コネクタ 130"/>
        <xdr:cNvCxnSpPr/>
      </xdr:nvCxnSpPr>
      <xdr:spPr>
        <a:xfrm>
          <a:off x="3225800" y="111026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63500</xdr:rowOff>
    </xdr:from>
    <xdr:to>
      <xdr:col>19</xdr:col>
      <xdr:colOff>184150</xdr:colOff>
      <xdr:row>63</xdr:row>
      <xdr:rowOff>165100</xdr:rowOff>
    </xdr:to>
    <xdr:sp macro="" textlink="">
      <xdr:nvSpPr>
        <xdr:cNvPr id="132" name="フローチャート: 判断 131"/>
        <xdr:cNvSpPr/>
      </xdr:nvSpPr>
      <xdr:spPr>
        <a:xfrm>
          <a:off x="4064000" y="1086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3827</xdr:rowOff>
    </xdr:from>
    <xdr:ext cx="736600" cy="259045"/>
    <xdr:sp macro="" textlink="">
      <xdr:nvSpPr>
        <xdr:cNvPr id="133" name="テキスト ボックス 132"/>
        <xdr:cNvSpPr txBox="1"/>
      </xdr:nvSpPr>
      <xdr:spPr>
        <a:xfrm>
          <a:off x="3733800" y="1063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129857</xdr:rowOff>
    </xdr:from>
    <xdr:to>
      <xdr:col>15</xdr:col>
      <xdr:colOff>82550</xdr:colOff>
      <xdr:row>65</xdr:row>
      <xdr:rowOff>60960</xdr:rowOff>
    </xdr:to>
    <xdr:cxnSp macro="">
      <xdr:nvCxnSpPr>
        <xdr:cNvPr id="134" name="直線コネクタ 133"/>
        <xdr:cNvCxnSpPr/>
      </xdr:nvCxnSpPr>
      <xdr:spPr>
        <a:xfrm flipV="1">
          <a:off x="2336800" y="11102657"/>
          <a:ext cx="889000" cy="102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27305</xdr:rowOff>
    </xdr:from>
    <xdr:to>
      <xdr:col>15</xdr:col>
      <xdr:colOff>133350</xdr:colOff>
      <xdr:row>63</xdr:row>
      <xdr:rowOff>128905</xdr:rowOff>
    </xdr:to>
    <xdr:sp macro="" textlink="">
      <xdr:nvSpPr>
        <xdr:cNvPr id="135" name="フローチャート: 判断 134"/>
        <xdr:cNvSpPr/>
      </xdr:nvSpPr>
      <xdr:spPr>
        <a:xfrm>
          <a:off x="3175000" y="1082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139082</xdr:rowOff>
    </xdr:from>
    <xdr:ext cx="762000" cy="259045"/>
    <xdr:sp macro="" textlink="">
      <xdr:nvSpPr>
        <xdr:cNvPr id="136" name="テキスト ボックス 135"/>
        <xdr:cNvSpPr txBox="1"/>
      </xdr:nvSpPr>
      <xdr:spPr>
        <a:xfrm>
          <a:off x="2844800" y="10597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111760</xdr:rowOff>
    </xdr:from>
    <xdr:to>
      <xdr:col>11</xdr:col>
      <xdr:colOff>31750</xdr:colOff>
      <xdr:row>65</xdr:row>
      <xdr:rowOff>60960</xdr:rowOff>
    </xdr:to>
    <xdr:cxnSp macro="">
      <xdr:nvCxnSpPr>
        <xdr:cNvPr id="137" name="直線コネクタ 136"/>
        <xdr:cNvCxnSpPr/>
      </xdr:nvCxnSpPr>
      <xdr:spPr>
        <a:xfrm>
          <a:off x="1447800" y="1108456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39370</xdr:rowOff>
    </xdr:from>
    <xdr:to>
      <xdr:col>11</xdr:col>
      <xdr:colOff>82550</xdr:colOff>
      <xdr:row>63</xdr:row>
      <xdr:rowOff>140970</xdr:rowOff>
    </xdr:to>
    <xdr:sp macro="" textlink="">
      <xdr:nvSpPr>
        <xdr:cNvPr id="138" name="フローチャート: 判断 137"/>
        <xdr:cNvSpPr/>
      </xdr:nvSpPr>
      <xdr:spPr>
        <a:xfrm>
          <a:off x="2286000" y="1084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151147</xdr:rowOff>
    </xdr:from>
    <xdr:ext cx="762000" cy="259045"/>
    <xdr:sp macro="" textlink="">
      <xdr:nvSpPr>
        <xdr:cNvPr id="139" name="テキスト ボックス 138"/>
        <xdr:cNvSpPr txBox="1"/>
      </xdr:nvSpPr>
      <xdr:spPr>
        <a:xfrm>
          <a:off x="1955800" y="1060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15240</xdr:rowOff>
    </xdr:from>
    <xdr:to>
      <xdr:col>7</xdr:col>
      <xdr:colOff>31750</xdr:colOff>
      <xdr:row>63</xdr:row>
      <xdr:rowOff>116840</xdr:rowOff>
    </xdr:to>
    <xdr:sp macro="" textlink="">
      <xdr:nvSpPr>
        <xdr:cNvPr id="140" name="フローチャート: 判断 139"/>
        <xdr:cNvSpPr/>
      </xdr:nvSpPr>
      <xdr:spPr>
        <a:xfrm>
          <a:off x="1397000" y="1081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127017</xdr:rowOff>
    </xdr:from>
    <xdr:ext cx="762000" cy="259045"/>
    <xdr:sp macro="" textlink="">
      <xdr:nvSpPr>
        <xdr:cNvPr id="141" name="テキスト ボックス 140"/>
        <xdr:cNvSpPr txBox="1"/>
      </xdr:nvSpPr>
      <xdr:spPr>
        <a:xfrm>
          <a:off x="1066800" y="1058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99695</xdr:rowOff>
    </xdr:from>
    <xdr:to>
      <xdr:col>23</xdr:col>
      <xdr:colOff>184150</xdr:colOff>
      <xdr:row>64</xdr:row>
      <xdr:rowOff>29845</xdr:rowOff>
    </xdr:to>
    <xdr:sp macro="" textlink="">
      <xdr:nvSpPr>
        <xdr:cNvPr id="147" name="楕円 146"/>
        <xdr:cNvSpPr/>
      </xdr:nvSpPr>
      <xdr:spPr>
        <a:xfrm>
          <a:off x="4902200" y="1090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71772</xdr:rowOff>
    </xdr:from>
    <xdr:ext cx="762000" cy="259045"/>
    <xdr:sp macro="" textlink="">
      <xdr:nvSpPr>
        <xdr:cNvPr id="148" name="財政構造の弾力性該当値テキスト"/>
        <xdr:cNvSpPr txBox="1"/>
      </xdr:nvSpPr>
      <xdr:spPr>
        <a:xfrm>
          <a:off x="5041900" y="108731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79057</xdr:rowOff>
    </xdr:from>
    <xdr:to>
      <xdr:col>19</xdr:col>
      <xdr:colOff>184150</xdr:colOff>
      <xdr:row>65</xdr:row>
      <xdr:rowOff>9207</xdr:rowOff>
    </xdr:to>
    <xdr:sp macro="" textlink="">
      <xdr:nvSpPr>
        <xdr:cNvPr id="149" name="楕円 148"/>
        <xdr:cNvSpPr/>
      </xdr:nvSpPr>
      <xdr:spPr>
        <a:xfrm>
          <a:off x="4064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165434</xdr:rowOff>
    </xdr:from>
    <xdr:ext cx="736600" cy="259045"/>
    <xdr:sp macro="" textlink="">
      <xdr:nvSpPr>
        <xdr:cNvPr id="150" name="テキスト ボックス 149"/>
        <xdr:cNvSpPr txBox="1"/>
      </xdr:nvSpPr>
      <xdr:spPr>
        <a:xfrm>
          <a:off x="3733800" y="111382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79057</xdr:rowOff>
    </xdr:from>
    <xdr:to>
      <xdr:col>15</xdr:col>
      <xdr:colOff>133350</xdr:colOff>
      <xdr:row>65</xdr:row>
      <xdr:rowOff>9207</xdr:rowOff>
    </xdr:to>
    <xdr:sp macro="" textlink="">
      <xdr:nvSpPr>
        <xdr:cNvPr id="151" name="楕円 150"/>
        <xdr:cNvSpPr/>
      </xdr:nvSpPr>
      <xdr:spPr>
        <a:xfrm>
          <a:off x="3175000" y="11051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165434</xdr:rowOff>
    </xdr:from>
    <xdr:ext cx="762000" cy="259045"/>
    <xdr:sp macro="" textlink="">
      <xdr:nvSpPr>
        <xdr:cNvPr id="152" name="テキスト ボックス 151"/>
        <xdr:cNvSpPr txBox="1"/>
      </xdr:nvSpPr>
      <xdr:spPr>
        <a:xfrm>
          <a:off x="2844800" y="111382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10160</xdr:rowOff>
    </xdr:from>
    <xdr:to>
      <xdr:col>11</xdr:col>
      <xdr:colOff>82550</xdr:colOff>
      <xdr:row>65</xdr:row>
      <xdr:rowOff>111760</xdr:rowOff>
    </xdr:to>
    <xdr:sp macro="" textlink="">
      <xdr:nvSpPr>
        <xdr:cNvPr id="153" name="楕円 152"/>
        <xdr:cNvSpPr/>
      </xdr:nvSpPr>
      <xdr:spPr>
        <a:xfrm>
          <a:off x="2286000" y="11154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96537</xdr:rowOff>
    </xdr:from>
    <xdr:ext cx="762000" cy="259045"/>
    <xdr:sp macro="" textlink="">
      <xdr:nvSpPr>
        <xdr:cNvPr id="154" name="テキスト ボックス 153"/>
        <xdr:cNvSpPr txBox="1"/>
      </xdr:nvSpPr>
      <xdr:spPr>
        <a:xfrm>
          <a:off x="1955800" y="11240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60960</xdr:rowOff>
    </xdr:from>
    <xdr:to>
      <xdr:col>7</xdr:col>
      <xdr:colOff>31750</xdr:colOff>
      <xdr:row>64</xdr:row>
      <xdr:rowOff>162560</xdr:rowOff>
    </xdr:to>
    <xdr:sp macro="" textlink="">
      <xdr:nvSpPr>
        <xdr:cNvPr id="155" name="楕円 154"/>
        <xdr:cNvSpPr/>
      </xdr:nvSpPr>
      <xdr:spPr>
        <a:xfrm>
          <a:off x="1397000" y="1103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147337</xdr:rowOff>
    </xdr:from>
    <xdr:ext cx="762000" cy="259045"/>
    <xdr:sp macro="" textlink="">
      <xdr:nvSpPr>
        <xdr:cNvPr id="156" name="テキスト ボックス 155"/>
        <xdr:cNvSpPr txBox="1"/>
      </xdr:nvSpPr>
      <xdr:spPr>
        <a:xfrm>
          <a:off x="1066800" y="1112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[128,278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年度までは類似団体平均を上回っていたが、平成</a:t>
          </a:r>
          <a:r>
            <a:rPr kumimoji="1" lang="en-US" altLang="ja-JP" sz="1300">
              <a:latin typeface="ＭＳ Ｐゴシック" panose="020B0600070205080204" pitchFamily="50" charset="-128"/>
              <a:ea typeface="ＭＳ Ｐゴシック" panose="020B0600070205080204" pitchFamily="50" charset="-128"/>
            </a:rPr>
            <a:t>23</a:t>
          </a:r>
          <a:r>
            <a:rPr kumimoji="1" lang="ja-JP" altLang="en-US" sz="1300">
              <a:latin typeface="ＭＳ Ｐゴシック" panose="020B0600070205080204" pitchFamily="50" charset="-128"/>
              <a:ea typeface="ＭＳ Ｐゴシック" panose="020B0600070205080204" pitchFamily="50" charset="-128"/>
            </a:rPr>
            <a:t>年度に全国平均・滋賀県平均を下回り、近年は横ばいで推移している。令和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年度も類似団体平均・全国平均・滋賀県平均を下回っており、これは、諸改革による経費の削減による効果であり、今後も引き続き改革効果を持続し、経費削減に努める。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0" name="テキスト ボックス 169"/>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71661</xdr:rowOff>
    </xdr:from>
    <xdr:to>
      <xdr:col>23</xdr:col>
      <xdr:colOff>133350</xdr:colOff>
      <xdr:row>89</xdr:row>
      <xdr:rowOff>96965</xdr:rowOff>
    </xdr:to>
    <xdr:cxnSp macro="">
      <xdr:nvCxnSpPr>
        <xdr:cNvPr id="186" name="直線コネクタ 185"/>
        <xdr:cNvCxnSpPr/>
      </xdr:nvCxnSpPr>
      <xdr:spPr>
        <a:xfrm flipV="1">
          <a:off x="4953000" y="13787661"/>
          <a:ext cx="0" cy="156835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69042</xdr:rowOff>
    </xdr:from>
    <xdr:ext cx="762000" cy="259045"/>
    <xdr:sp macro="" textlink="">
      <xdr:nvSpPr>
        <xdr:cNvPr id="187" name="人件費・物件費等の状況最小値テキスト"/>
        <xdr:cNvSpPr txBox="1"/>
      </xdr:nvSpPr>
      <xdr:spPr>
        <a:xfrm>
          <a:off x="5041900" y="15328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293,371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96965</xdr:rowOff>
    </xdr:from>
    <xdr:to>
      <xdr:col>24</xdr:col>
      <xdr:colOff>12700</xdr:colOff>
      <xdr:row>89</xdr:row>
      <xdr:rowOff>96965</xdr:rowOff>
    </xdr:to>
    <xdr:cxnSp macro="">
      <xdr:nvCxnSpPr>
        <xdr:cNvPr id="188" name="直線コネクタ 187"/>
        <xdr:cNvCxnSpPr/>
      </xdr:nvCxnSpPr>
      <xdr:spPr>
        <a:xfrm>
          <a:off x="4864100" y="15356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78</xdr:row>
      <xdr:rowOff>158038</xdr:rowOff>
    </xdr:from>
    <xdr:ext cx="762000" cy="259045"/>
    <xdr:sp macro="" textlink="">
      <xdr:nvSpPr>
        <xdr:cNvPr id="189" name="人件費・物件費等の状況最大値テキスト"/>
        <xdr:cNvSpPr txBox="1"/>
      </xdr:nvSpPr>
      <xdr:spPr>
        <a:xfrm>
          <a:off x="5041900" y="13531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71661</xdr:rowOff>
    </xdr:from>
    <xdr:to>
      <xdr:col>24</xdr:col>
      <xdr:colOff>12700</xdr:colOff>
      <xdr:row>80</xdr:row>
      <xdr:rowOff>71661</xdr:rowOff>
    </xdr:to>
    <xdr:cxnSp macro="">
      <xdr:nvCxnSpPr>
        <xdr:cNvPr id="190" name="直線コネクタ 189"/>
        <xdr:cNvCxnSpPr/>
      </xdr:nvCxnSpPr>
      <xdr:spPr>
        <a:xfrm>
          <a:off x="4864100" y="137876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53637</xdr:rowOff>
    </xdr:from>
    <xdr:to>
      <xdr:col>23</xdr:col>
      <xdr:colOff>133350</xdr:colOff>
      <xdr:row>81</xdr:row>
      <xdr:rowOff>140666</xdr:rowOff>
    </xdr:to>
    <xdr:cxnSp macro="">
      <xdr:nvCxnSpPr>
        <xdr:cNvPr id="191" name="直線コネクタ 190"/>
        <xdr:cNvCxnSpPr/>
      </xdr:nvCxnSpPr>
      <xdr:spPr>
        <a:xfrm>
          <a:off x="4114800" y="13941087"/>
          <a:ext cx="838200" cy="8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142319</xdr:rowOff>
    </xdr:from>
    <xdr:ext cx="762000" cy="259045"/>
    <xdr:sp macro="" textlink="">
      <xdr:nvSpPr>
        <xdr:cNvPr id="192" name="人件費・物件費等の状況平均値テキスト"/>
        <xdr:cNvSpPr txBox="1"/>
      </xdr:nvSpPr>
      <xdr:spPr>
        <a:xfrm>
          <a:off x="5041900" y="1402976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170242</xdr:rowOff>
    </xdr:from>
    <xdr:to>
      <xdr:col>23</xdr:col>
      <xdr:colOff>184150</xdr:colOff>
      <xdr:row>82</xdr:row>
      <xdr:rowOff>100392</xdr:rowOff>
    </xdr:to>
    <xdr:sp macro="" textlink="">
      <xdr:nvSpPr>
        <xdr:cNvPr id="193" name="フローチャート: 判断 192"/>
        <xdr:cNvSpPr/>
      </xdr:nvSpPr>
      <xdr:spPr>
        <a:xfrm>
          <a:off x="49022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8835</xdr:rowOff>
    </xdr:from>
    <xdr:to>
      <xdr:col>19</xdr:col>
      <xdr:colOff>133350</xdr:colOff>
      <xdr:row>81</xdr:row>
      <xdr:rowOff>53637</xdr:rowOff>
    </xdr:to>
    <xdr:cxnSp macro="">
      <xdr:nvCxnSpPr>
        <xdr:cNvPr id="194" name="直線コネクタ 193"/>
        <xdr:cNvCxnSpPr/>
      </xdr:nvCxnSpPr>
      <xdr:spPr>
        <a:xfrm>
          <a:off x="3225800" y="13896285"/>
          <a:ext cx="889000" cy="4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91281</xdr:rowOff>
    </xdr:from>
    <xdr:to>
      <xdr:col>19</xdr:col>
      <xdr:colOff>184150</xdr:colOff>
      <xdr:row>82</xdr:row>
      <xdr:rowOff>21431</xdr:rowOff>
    </xdr:to>
    <xdr:sp macro="" textlink="">
      <xdr:nvSpPr>
        <xdr:cNvPr id="195" name="フローチャート: 判断 194"/>
        <xdr:cNvSpPr/>
      </xdr:nvSpPr>
      <xdr:spPr>
        <a:xfrm>
          <a:off x="4064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6208</xdr:rowOff>
    </xdr:from>
    <xdr:ext cx="736600" cy="259045"/>
    <xdr:sp macro="" textlink="">
      <xdr:nvSpPr>
        <xdr:cNvPr id="196" name="テキスト ボックス 195"/>
        <xdr:cNvSpPr txBox="1"/>
      </xdr:nvSpPr>
      <xdr:spPr>
        <a:xfrm>
          <a:off x="3733800" y="14065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155818</xdr:rowOff>
    </xdr:from>
    <xdr:to>
      <xdr:col>15</xdr:col>
      <xdr:colOff>82550</xdr:colOff>
      <xdr:row>81</xdr:row>
      <xdr:rowOff>8835</xdr:rowOff>
    </xdr:to>
    <xdr:cxnSp macro="">
      <xdr:nvCxnSpPr>
        <xdr:cNvPr id="197" name="直線コネクタ 196"/>
        <xdr:cNvCxnSpPr/>
      </xdr:nvCxnSpPr>
      <xdr:spPr>
        <a:xfrm>
          <a:off x="2336800" y="13871818"/>
          <a:ext cx="889000" cy="24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63139</xdr:rowOff>
    </xdr:from>
    <xdr:to>
      <xdr:col>15</xdr:col>
      <xdr:colOff>133350</xdr:colOff>
      <xdr:row>81</xdr:row>
      <xdr:rowOff>164739</xdr:rowOff>
    </xdr:to>
    <xdr:sp macro="" textlink="">
      <xdr:nvSpPr>
        <xdr:cNvPr id="198" name="フローチャート: 判断 197"/>
        <xdr:cNvSpPr/>
      </xdr:nvSpPr>
      <xdr:spPr>
        <a:xfrm>
          <a:off x="3175000" y="1395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149516</xdr:rowOff>
    </xdr:from>
    <xdr:ext cx="762000" cy="259045"/>
    <xdr:sp macro="" textlink="">
      <xdr:nvSpPr>
        <xdr:cNvPr id="199" name="テキスト ボックス 198"/>
        <xdr:cNvSpPr txBox="1"/>
      </xdr:nvSpPr>
      <xdr:spPr>
        <a:xfrm>
          <a:off x="2844800" y="14036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155818</xdr:rowOff>
    </xdr:from>
    <xdr:to>
      <xdr:col>11</xdr:col>
      <xdr:colOff>31750</xdr:colOff>
      <xdr:row>81</xdr:row>
      <xdr:rowOff>7339</xdr:rowOff>
    </xdr:to>
    <xdr:cxnSp macro="">
      <xdr:nvCxnSpPr>
        <xdr:cNvPr id="200" name="直線コネクタ 199"/>
        <xdr:cNvCxnSpPr/>
      </xdr:nvCxnSpPr>
      <xdr:spPr>
        <a:xfrm flipV="1">
          <a:off x="1447800" y="13871818"/>
          <a:ext cx="889000" cy="229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60950</xdr:rowOff>
    </xdr:from>
    <xdr:to>
      <xdr:col>11</xdr:col>
      <xdr:colOff>82550</xdr:colOff>
      <xdr:row>81</xdr:row>
      <xdr:rowOff>162550</xdr:rowOff>
    </xdr:to>
    <xdr:sp macro="" textlink="">
      <xdr:nvSpPr>
        <xdr:cNvPr id="201" name="フローチャート: 判断 200"/>
        <xdr:cNvSpPr/>
      </xdr:nvSpPr>
      <xdr:spPr>
        <a:xfrm>
          <a:off x="2286000" y="139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147327</xdr:rowOff>
    </xdr:from>
    <xdr:ext cx="762000" cy="259045"/>
    <xdr:sp macro="" textlink="">
      <xdr:nvSpPr>
        <xdr:cNvPr id="202" name="テキスト ボックス 201"/>
        <xdr:cNvSpPr txBox="1"/>
      </xdr:nvSpPr>
      <xdr:spPr>
        <a:xfrm>
          <a:off x="1955800" y="140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94965</xdr:rowOff>
    </xdr:from>
    <xdr:to>
      <xdr:col>7</xdr:col>
      <xdr:colOff>31750</xdr:colOff>
      <xdr:row>82</xdr:row>
      <xdr:rowOff>25115</xdr:rowOff>
    </xdr:to>
    <xdr:sp macro="" textlink="">
      <xdr:nvSpPr>
        <xdr:cNvPr id="203" name="フローチャート: 判断 202"/>
        <xdr:cNvSpPr/>
      </xdr:nvSpPr>
      <xdr:spPr>
        <a:xfrm>
          <a:off x="1397000" y="13982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9892</xdr:rowOff>
    </xdr:from>
    <xdr:ext cx="762000" cy="259045"/>
    <xdr:sp macro="" textlink="">
      <xdr:nvSpPr>
        <xdr:cNvPr id="204" name="テキスト ボックス 203"/>
        <xdr:cNvSpPr txBox="1"/>
      </xdr:nvSpPr>
      <xdr:spPr>
        <a:xfrm>
          <a:off x="1066800" y="14068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89866</xdr:rowOff>
    </xdr:from>
    <xdr:to>
      <xdr:col>23</xdr:col>
      <xdr:colOff>184150</xdr:colOff>
      <xdr:row>82</xdr:row>
      <xdr:rowOff>20016</xdr:rowOff>
    </xdr:to>
    <xdr:sp macro="" textlink="">
      <xdr:nvSpPr>
        <xdr:cNvPr id="210" name="楕円 209"/>
        <xdr:cNvSpPr/>
      </xdr:nvSpPr>
      <xdr:spPr>
        <a:xfrm>
          <a:off x="4902200" y="1397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106393</xdr:rowOff>
    </xdr:from>
    <xdr:ext cx="762000" cy="259045"/>
    <xdr:sp macro="" textlink="">
      <xdr:nvSpPr>
        <xdr:cNvPr id="211" name="人件費・物件費等の状況該当値テキスト"/>
        <xdr:cNvSpPr txBox="1"/>
      </xdr:nvSpPr>
      <xdr:spPr>
        <a:xfrm>
          <a:off x="5041900" y="13822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2837</xdr:rowOff>
    </xdr:from>
    <xdr:to>
      <xdr:col>19</xdr:col>
      <xdr:colOff>184150</xdr:colOff>
      <xdr:row>81</xdr:row>
      <xdr:rowOff>104437</xdr:rowOff>
    </xdr:to>
    <xdr:sp macro="" textlink="">
      <xdr:nvSpPr>
        <xdr:cNvPr id="212" name="楕円 211"/>
        <xdr:cNvSpPr/>
      </xdr:nvSpPr>
      <xdr:spPr>
        <a:xfrm>
          <a:off x="4064000" y="138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114614</xdr:rowOff>
    </xdr:from>
    <xdr:ext cx="736600" cy="259045"/>
    <xdr:sp macro="" textlink="">
      <xdr:nvSpPr>
        <xdr:cNvPr id="213" name="テキスト ボックス 212"/>
        <xdr:cNvSpPr txBox="1"/>
      </xdr:nvSpPr>
      <xdr:spPr>
        <a:xfrm>
          <a:off x="3733800" y="1365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129485</xdr:rowOff>
    </xdr:from>
    <xdr:to>
      <xdr:col>15</xdr:col>
      <xdr:colOff>133350</xdr:colOff>
      <xdr:row>81</xdr:row>
      <xdr:rowOff>59635</xdr:rowOff>
    </xdr:to>
    <xdr:sp macro="" textlink="">
      <xdr:nvSpPr>
        <xdr:cNvPr id="214" name="楕円 213"/>
        <xdr:cNvSpPr/>
      </xdr:nvSpPr>
      <xdr:spPr>
        <a:xfrm>
          <a:off x="3175000" y="13845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69812</xdr:rowOff>
    </xdr:from>
    <xdr:ext cx="762000" cy="259045"/>
    <xdr:sp macro="" textlink="">
      <xdr:nvSpPr>
        <xdr:cNvPr id="215" name="テキスト ボックス 214"/>
        <xdr:cNvSpPr txBox="1"/>
      </xdr:nvSpPr>
      <xdr:spPr>
        <a:xfrm>
          <a:off x="2844800" y="13614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105018</xdr:rowOff>
    </xdr:from>
    <xdr:to>
      <xdr:col>11</xdr:col>
      <xdr:colOff>82550</xdr:colOff>
      <xdr:row>81</xdr:row>
      <xdr:rowOff>35168</xdr:rowOff>
    </xdr:to>
    <xdr:sp macro="" textlink="">
      <xdr:nvSpPr>
        <xdr:cNvPr id="216" name="楕円 215"/>
        <xdr:cNvSpPr/>
      </xdr:nvSpPr>
      <xdr:spPr>
        <a:xfrm>
          <a:off x="2286000" y="13821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45345</xdr:rowOff>
    </xdr:from>
    <xdr:ext cx="762000" cy="259045"/>
    <xdr:sp macro="" textlink="">
      <xdr:nvSpPr>
        <xdr:cNvPr id="217" name="テキスト ボックス 216"/>
        <xdr:cNvSpPr txBox="1"/>
      </xdr:nvSpPr>
      <xdr:spPr>
        <a:xfrm>
          <a:off x="1955800" y="1358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127989</xdr:rowOff>
    </xdr:from>
    <xdr:to>
      <xdr:col>7</xdr:col>
      <xdr:colOff>31750</xdr:colOff>
      <xdr:row>81</xdr:row>
      <xdr:rowOff>58139</xdr:rowOff>
    </xdr:to>
    <xdr:sp macro="" textlink="">
      <xdr:nvSpPr>
        <xdr:cNvPr id="218" name="楕円 217"/>
        <xdr:cNvSpPr/>
      </xdr:nvSpPr>
      <xdr:spPr>
        <a:xfrm>
          <a:off x="1397000" y="13843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68316</xdr:rowOff>
    </xdr:from>
    <xdr:ext cx="762000" cy="259045"/>
    <xdr:sp macro="" textlink="">
      <xdr:nvSpPr>
        <xdr:cNvPr id="219" name="テキスト ボックス 218"/>
        <xdr:cNvSpPr txBox="1"/>
      </xdr:nvSpPr>
      <xdr:spPr>
        <a:xfrm>
          <a:off x="1066800" y="13612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98.9</a:t>
          </a:r>
          <a:r>
            <a:rPr kumimoji="1" lang="ja-JP" altLang="en-US" sz="1300">
              <a:latin typeface="ＭＳ Ｐゴシック" panose="020B0600070205080204" pitchFamily="50" charset="-128"/>
              <a:ea typeface="ＭＳ Ｐゴシック" panose="020B0600070205080204" pitchFamily="50" charset="-128"/>
            </a:rPr>
            <a:t>と類似団体・全国市平均を下回っている。今後も事務事業の見直しなどにより、職員数の適正化に努める。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98072</xdr:rowOff>
    </xdr:from>
    <xdr:to>
      <xdr:col>81</xdr:col>
      <xdr:colOff>44450</xdr:colOff>
      <xdr:row>88</xdr:row>
      <xdr:rowOff>107245</xdr:rowOff>
    </xdr:to>
    <xdr:cxnSp macro="">
      <xdr:nvCxnSpPr>
        <xdr:cNvPr id="248" name="直線コネクタ 247"/>
        <xdr:cNvCxnSpPr/>
      </xdr:nvCxnSpPr>
      <xdr:spPr>
        <a:xfrm flipV="1">
          <a:off x="17018000" y="13814072"/>
          <a:ext cx="0" cy="138077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79322</xdr:rowOff>
    </xdr:from>
    <xdr:ext cx="762000" cy="259045"/>
    <xdr:sp macro="" textlink="">
      <xdr:nvSpPr>
        <xdr:cNvPr id="249" name="給与水準   （国との比較）最小値テキスト"/>
        <xdr:cNvSpPr txBox="1"/>
      </xdr:nvSpPr>
      <xdr:spPr>
        <a:xfrm>
          <a:off x="17106900" y="1516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107245</xdr:rowOff>
    </xdr:from>
    <xdr:to>
      <xdr:col>81</xdr:col>
      <xdr:colOff>133350</xdr:colOff>
      <xdr:row>88</xdr:row>
      <xdr:rowOff>107245</xdr:rowOff>
    </xdr:to>
    <xdr:cxnSp macro="">
      <xdr:nvCxnSpPr>
        <xdr:cNvPr id="250" name="直線コネクタ 249"/>
        <xdr:cNvCxnSpPr/>
      </xdr:nvCxnSpPr>
      <xdr:spPr>
        <a:xfrm>
          <a:off x="16929100" y="151948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12999</xdr:rowOff>
    </xdr:from>
    <xdr:ext cx="762000" cy="259045"/>
    <xdr:sp macro="" textlink="">
      <xdr:nvSpPr>
        <xdr:cNvPr id="251" name="給与水準   （国との比較）最大値テキスト"/>
        <xdr:cNvSpPr txBox="1"/>
      </xdr:nvSpPr>
      <xdr:spPr>
        <a:xfrm>
          <a:off x="17106900" y="1355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98072</xdr:rowOff>
    </xdr:from>
    <xdr:to>
      <xdr:col>81</xdr:col>
      <xdr:colOff>133350</xdr:colOff>
      <xdr:row>80</xdr:row>
      <xdr:rowOff>98072</xdr:rowOff>
    </xdr:to>
    <xdr:cxnSp macro="">
      <xdr:nvCxnSpPr>
        <xdr:cNvPr id="252" name="直線コネクタ 251"/>
        <xdr:cNvCxnSpPr/>
      </xdr:nvCxnSpPr>
      <xdr:spPr>
        <a:xfrm>
          <a:off x="16929100" y="1381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85</xdr:row>
      <xdr:rowOff>18345</xdr:rowOff>
    </xdr:to>
    <xdr:cxnSp macro="">
      <xdr:nvCxnSpPr>
        <xdr:cNvPr id="253" name="直線コネクタ 252"/>
        <xdr:cNvCxnSpPr/>
      </xdr:nvCxnSpPr>
      <xdr:spPr>
        <a:xfrm>
          <a:off x="16179800" y="14524566"/>
          <a:ext cx="8382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101899</xdr:rowOff>
    </xdr:from>
    <xdr:ext cx="762000" cy="259045"/>
    <xdr:sp macro="" textlink="">
      <xdr:nvSpPr>
        <xdr:cNvPr id="254" name="給与水準   （国との比較）平均値テキスト"/>
        <xdr:cNvSpPr txBox="1"/>
      </xdr:nvSpPr>
      <xdr:spPr>
        <a:xfrm>
          <a:off x="17106900" y="143322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85372</xdr:rowOff>
    </xdr:from>
    <xdr:to>
      <xdr:col>81</xdr:col>
      <xdr:colOff>95250</xdr:colOff>
      <xdr:row>85</xdr:row>
      <xdr:rowOff>15522</xdr:rowOff>
    </xdr:to>
    <xdr:sp macro="" textlink="">
      <xdr:nvSpPr>
        <xdr:cNvPr id="255" name="フローチャート: 判断 254"/>
        <xdr:cNvSpPr/>
      </xdr:nvSpPr>
      <xdr:spPr>
        <a:xfrm>
          <a:off x="16967200" y="1448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122766</xdr:rowOff>
    </xdr:from>
    <xdr:to>
      <xdr:col>77</xdr:col>
      <xdr:colOff>44450</xdr:colOff>
      <xdr:row>85</xdr:row>
      <xdr:rowOff>45155</xdr:rowOff>
    </xdr:to>
    <xdr:cxnSp macro="">
      <xdr:nvCxnSpPr>
        <xdr:cNvPr id="256" name="直線コネクタ 255"/>
        <xdr:cNvCxnSpPr/>
      </xdr:nvCxnSpPr>
      <xdr:spPr>
        <a:xfrm flipV="1">
          <a:off x="15290800" y="14524566"/>
          <a:ext cx="889000" cy="93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71966</xdr:rowOff>
    </xdr:from>
    <xdr:to>
      <xdr:col>77</xdr:col>
      <xdr:colOff>95250</xdr:colOff>
      <xdr:row>85</xdr:row>
      <xdr:rowOff>2116</xdr:rowOff>
    </xdr:to>
    <xdr:sp macro="" textlink="">
      <xdr:nvSpPr>
        <xdr:cNvPr id="257" name="フローチャート: 判断 256"/>
        <xdr:cNvSpPr/>
      </xdr:nvSpPr>
      <xdr:spPr>
        <a:xfrm>
          <a:off x="16129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12293</xdr:rowOff>
    </xdr:from>
    <xdr:ext cx="736600" cy="259045"/>
    <xdr:sp macro="" textlink="">
      <xdr:nvSpPr>
        <xdr:cNvPr id="258" name="テキスト ボックス 257"/>
        <xdr:cNvSpPr txBox="1"/>
      </xdr:nvSpPr>
      <xdr:spPr>
        <a:xfrm>
          <a:off x="15798800" y="142426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162984</xdr:rowOff>
    </xdr:from>
    <xdr:to>
      <xdr:col>72</xdr:col>
      <xdr:colOff>203200</xdr:colOff>
      <xdr:row>85</xdr:row>
      <xdr:rowOff>45155</xdr:rowOff>
    </xdr:to>
    <xdr:cxnSp macro="">
      <xdr:nvCxnSpPr>
        <xdr:cNvPr id="259" name="直線コネクタ 258"/>
        <xdr:cNvCxnSpPr/>
      </xdr:nvCxnSpPr>
      <xdr:spPr>
        <a:xfrm>
          <a:off x="14401800" y="14564784"/>
          <a:ext cx="889000" cy="536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98778</xdr:rowOff>
    </xdr:from>
    <xdr:to>
      <xdr:col>73</xdr:col>
      <xdr:colOff>44450</xdr:colOff>
      <xdr:row>85</xdr:row>
      <xdr:rowOff>28928</xdr:rowOff>
    </xdr:to>
    <xdr:sp macro="" textlink="">
      <xdr:nvSpPr>
        <xdr:cNvPr id="260" name="フローチャート: 判断 259"/>
        <xdr:cNvSpPr/>
      </xdr:nvSpPr>
      <xdr:spPr>
        <a:xfrm>
          <a:off x="15240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39105</xdr:rowOff>
    </xdr:from>
    <xdr:ext cx="762000" cy="259045"/>
    <xdr:sp macro="" textlink="">
      <xdr:nvSpPr>
        <xdr:cNvPr id="261" name="テキスト ボックス 260"/>
        <xdr:cNvSpPr txBox="1"/>
      </xdr:nvSpPr>
      <xdr:spPr>
        <a:xfrm>
          <a:off x="14909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84</xdr:row>
      <xdr:rowOff>95955</xdr:rowOff>
    </xdr:from>
    <xdr:to>
      <xdr:col>68</xdr:col>
      <xdr:colOff>152400</xdr:colOff>
      <xdr:row>84</xdr:row>
      <xdr:rowOff>162984</xdr:rowOff>
    </xdr:to>
    <xdr:cxnSp macro="">
      <xdr:nvCxnSpPr>
        <xdr:cNvPr id="262" name="直線コネクタ 261"/>
        <xdr:cNvCxnSpPr/>
      </xdr:nvCxnSpPr>
      <xdr:spPr>
        <a:xfrm>
          <a:off x="13512800" y="14497755"/>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98778</xdr:rowOff>
    </xdr:from>
    <xdr:to>
      <xdr:col>68</xdr:col>
      <xdr:colOff>203200</xdr:colOff>
      <xdr:row>85</xdr:row>
      <xdr:rowOff>28928</xdr:rowOff>
    </xdr:to>
    <xdr:sp macro="" textlink="">
      <xdr:nvSpPr>
        <xdr:cNvPr id="263" name="フローチャート: 判断 262"/>
        <xdr:cNvSpPr/>
      </xdr:nvSpPr>
      <xdr:spPr>
        <a:xfrm>
          <a:off x="14351000" y="14500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39105</xdr:rowOff>
    </xdr:from>
    <xdr:ext cx="762000" cy="259045"/>
    <xdr:sp macro="" textlink="">
      <xdr:nvSpPr>
        <xdr:cNvPr id="264" name="テキスト ボックス 263"/>
        <xdr:cNvSpPr txBox="1"/>
      </xdr:nvSpPr>
      <xdr:spPr>
        <a:xfrm>
          <a:off x="14020800" y="1426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71966</xdr:rowOff>
    </xdr:from>
    <xdr:to>
      <xdr:col>64</xdr:col>
      <xdr:colOff>152400</xdr:colOff>
      <xdr:row>85</xdr:row>
      <xdr:rowOff>2116</xdr:rowOff>
    </xdr:to>
    <xdr:sp macro="" textlink="">
      <xdr:nvSpPr>
        <xdr:cNvPr id="265" name="フローチャート: 判断 264"/>
        <xdr:cNvSpPr/>
      </xdr:nvSpPr>
      <xdr:spPr>
        <a:xfrm>
          <a:off x="13462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158343</xdr:rowOff>
    </xdr:from>
    <xdr:ext cx="762000" cy="259045"/>
    <xdr:sp macro="" textlink="">
      <xdr:nvSpPr>
        <xdr:cNvPr id="266" name="テキスト ボックス 265"/>
        <xdr:cNvSpPr txBox="1"/>
      </xdr:nvSpPr>
      <xdr:spPr>
        <a:xfrm>
          <a:off x="13131800" y="145601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138995</xdr:rowOff>
    </xdr:from>
    <xdr:to>
      <xdr:col>81</xdr:col>
      <xdr:colOff>95250</xdr:colOff>
      <xdr:row>85</xdr:row>
      <xdr:rowOff>69145</xdr:rowOff>
    </xdr:to>
    <xdr:sp macro="" textlink="">
      <xdr:nvSpPr>
        <xdr:cNvPr id="272" name="楕円 271"/>
        <xdr:cNvSpPr/>
      </xdr:nvSpPr>
      <xdr:spPr>
        <a:xfrm>
          <a:off x="16967200" y="1454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111072</xdr:rowOff>
    </xdr:from>
    <xdr:ext cx="762000" cy="259045"/>
    <xdr:sp macro="" textlink="">
      <xdr:nvSpPr>
        <xdr:cNvPr id="273" name="給与水準   （国との比較）該当値テキスト"/>
        <xdr:cNvSpPr txBox="1"/>
      </xdr:nvSpPr>
      <xdr:spPr>
        <a:xfrm>
          <a:off x="17106900" y="14512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71966</xdr:rowOff>
    </xdr:from>
    <xdr:to>
      <xdr:col>77</xdr:col>
      <xdr:colOff>95250</xdr:colOff>
      <xdr:row>85</xdr:row>
      <xdr:rowOff>2116</xdr:rowOff>
    </xdr:to>
    <xdr:sp macro="" textlink="">
      <xdr:nvSpPr>
        <xdr:cNvPr id="274" name="楕円 273"/>
        <xdr:cNvSpPr/>
      </xdr:nvSpPr>
      <xdr:spPr>
        <a:xfrm>
          <a:off x="161290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158343</xdr:rowOff>
    </xdr:from>
    <xdr:ext cx="736600" cy="259045"/>
    <xdr:sp macro="" textlink="">
      <xdr:nvSpPr>
        <xdr:cNvPr id="275" name="テキスト ボックス 274"/>
        <xdr:cNvSpPr txBox="1"/>
      </xdr:nvSpPr>
      <xdr:spPr>
        <a:xfrm>
          <a:off x="15798800" y="145601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165805</xdr:rowOff>
    </xdr:from>
    <xdr:to>
      <xdr:col>73</xdr:col>
      <xdr:colOff>44450</xdr:colOff>
      <xdr:row>85</xdr:row>
      <xdr:rowOff>95955</xdr:rowOff>
    </xdr:to>
    <xdr:sp macro="" textlink="">
      <xdr:nvSpPr>
        <xdr:cNvPr id="276" name="楕円 275"/>
        <xdr:cNvSpPr/>
      </xdr:nvSpPr>
      <xdr:spPr>
        <a:xfrm>
          <a:off x="15240000" y="1456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80732</xdr:rowOff>
    </xdr:from>
    <xdr:ext cx="762000" cy="259045"/>
    <xdr:sp macro="" textlink="">
      <xdr:nvSpPr>
        <xdr:cNvPr id="277" name="テキスト ボックス 276"/>
        <xdr:cNvSpPr txBox="1"/>
      </xdr:nvSpPr>
      <xdr:spPr>
        <a:xfrm>
          <a:off x="14909800" y="14653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112184</xdr:rowOff>
    </xdr:from>
    <xdr:to>
      <xdr:col>68</xdr:col>
      <xdr:colOff>203200</xdr:colOff>
      <xdr:row>85</xdr:row>
      <xdr:rowOff>42334</xdr:rowOff>
    </xdr:to>
    <xdr:sp macro="" textlink="">
      <xdr:nvSpPr>
        <xdr:cNvPr id="278" name="楕円 277"/>
        <xdr:cNvSpPr/>
      </xdr:nvSpPr>
      <xdr:spPr>
        <a:xfrm>
          <a:off x="14351000" y="1451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27111</xdr:rowOff>
    </xdr:from>
    <xdr:ext cx="762000" cy="259045"/>
    <xdr:sp macro="" textlink="">
      <xdr:nvSpPr>
        <xdr:cNvPr id="279" name="テキスト ボックス 278"/>
        <xdr:cNvSpPr txBox="1"/>
      </xdr:nvSpPr>
      <xdr:spPr>
        <a:xfrm>
          <a:off x="14020800" y="14600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45155</xdr:rowOff>
    </xdr:from>
    <xdr:to>
      <xdr:col>64</xdr:col>
      <xdr:colOff>152400</xdr:colOff>
      <xdr:row>84</xdr:row>
      <xdr:rowOff>146755</xdr:rowOff>
    </xdr:to>
    <xdr:sp macro="" textlink="">
      <xdr:nvSpPr>
        <xdr:cNvPr id="280" name="楕円 279"/>
        <xdr:cNvSpPr/>
      </xdr:nvSpPr>
      <xdr:spPr>
        <a:xfrm>
          <a:off x="13462000" y="1444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156932</xdr:rowOff>
    </xdr:from>
    <xdr:ext cx="762000" cy="259045"/>
    <xdr:sp macro="" textlink="">
      <xdr:nvSpPr>
        <xdr:cNvPr id="281" name="テキスト ボックス 280"/>
        <xdr:cNvSpPr txBox="1"/>
      </xdr:nvSpPr>
      <xdr:spPr>
        <a:xfrm>
          <a:off x="13131800" y="1421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職員数の適正化を図ってきたことを主な要因として</a:t>
          </a:r>
          <a:r>
            <a:rPr kumimoji="1" lang="en-US" altLang="ja-JP" sz="1300">
              <a:latin typeface="ＭＳ Ｐゴシック" panose="020B0600070205080204" pitchFamily="50" charset="-128"/>
              <a:ea typeface="ＭＳ Ｐゴシック" panose="020B0600070205080204" pitchFamily="50" charset="-128"/>
            </a:rPr>
            <a:t>6.11</a:t>
          </a:r>
          <a:r>
            <a:rPr kumimoji="1" lang="ja-JP" altLang="en-US" sz="1300">
              <a:latin typeface="ＭＳ Ｐゴシック" panose="020B0600070205080204" pitchFamily="50" charset="-128"/>
              <a:ea typeface="ＭＳ Ｐゴシック" panose="020B0600070205080204" pitchFamily="50" charset="-128"/>
            </a:rPr>
            <a:t>人と類似団体平均・全国平均・滋賀県平均を下回っている。今後も事務事業の見直しなどにより、職員数の適正化に努める。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5" name="テキスト ボックス 294"/>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298" name="直線コネクタ 297"/>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299" name="テキスト ボックス 298"/>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0" name="直線コネクタ 299"/>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1" name="テキスト ボックス 300"/>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2" name="直線コネクタ 301"/>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3" name="テキスト ボックス 302"/>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4" name="直線コネクタ 303"/>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5" name="テキスト ボックス 304"/>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06" name="直線コネクタ 305"/>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07" name="テキスト ボックス 306"/>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17886</xdr:rowOff>
    </xdr:from>
    <xdr:to>
      <xdr:col>81</xdr:col>
      <xdr:colOff>44450</xdr:colOff>
      <xdr:row>66</xdr:row>
      <xdr:rowOff>54398</xdr:rowOff>
    </xdr:to>
    <xdr:cxnSp macro="">
      <xdr:nvCxnSpPr>
        <xdr:cNvPr id="311" name="直線コネクタ 310"/>
        <xdr:cNvCxnSpPr/>
      </xdr:nvCxnSpPr>
      <xdr:spPr>
        <a:xfrm flipV="1">
          <a:off x="17018000" y="10133436"/>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26475</xdr:rowOff>
    </xdr:from>
    <xdr:ext cx="762000" cy="259045"/>
    <xdr:sp macro="" textlink="">
      <xdr:nvSpPr>
        <xdr:cNvPr id="312" name="定員管理の状況最小値テキスト"/>
        <xdr:cNvSpPr txBox="1"/>
      </xdr:nvSpPr>
      <xdr:spPr>
        <a:xfrm>
          <a:off x="17106900" y="11342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54398</xdr:rowOff>
    </xdr:from>
    <xdr:to>
      <xdr:col>81</xdr:col>
      <xdr:colOff>133350</xdr:colOff>
      <xdr:row>66</xdr:row>
      <xdr:rowOff>54398</xdr:rowOff>
    </xdr:to>
    <xdr:cxnSp macro="">
      <xdr:nvCxnSpPr>
        <xdr:cNvPr id="313" name="直線コネクタ 312"/>
        <xdr:cNvCxnSpPr/>
      </xdr:nvCxnSpPr>
      <xdr:spPr>
        <a:xfrm>
          <a:off x="16929100" y="113700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104263</xdr:rowOff>
    </xdr:from>
    <xdr:ext cx="762000" cy="259045"/>
    <xdr:sp macro="" textlink="">
      <xdr:nvSpPr>
        <xdr:cNvPr id="314" name="定員管理の状況最大値テキスト"/>
        <xdr:cNvSpPr txBox="1"/>
      </xdr:nvSpPr>
      <xdr:spPr>
        <a:xfrm>
          <a:off x="17106900" y="987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17886</xdr:rowOff>
    </xdr:from>
    <xdr:to>
      <xdr:col>81</xdr:col>
      <xdr:colOff>133350</xdr:colOff>
      <xdr:row>59</xdr:row>
      <xdr:rowOff>17886</xdr:rowOff>
    </xdr:to>
    <xdr:cxnSp macro="">
      <xdr:nvCxnSpPr>
        <xdr:cNvPr id="315" name="直線コネクタ 314"/>
        <xdr:cNvCxnSpPr/>
      </xdr:nvCxnSpPr>
      <xdr:spPr>
        <a:xfrm>
          <a:off x="16929100" y="10133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127953</xdr:rowOff>
    </xdr:from>
    <xdr:to>
      <xdr:col>81</xdr:col>
      <xdr:colOff>44450</xdr:colOff>
      <xdr:row>60</xdr:row>
      <xdr:rowOff>127953</xdr:rowOff>
    </xdr:to>
    <xdr:cxnSp macro="">
      <xdr:nvCxnSpPr>
        <xdr:cNvPr id="316" name="直線コネクタ 315"/>
        <xdr:cNvCxnSpPr/>
      </xdr:nvCxnSpPr>
      <xdr:spPr>
        <a:xfrm>
          <a:off x="16179800" y="1041495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119080</xdr:rowOff>
    </xdr:from>
    <xdr:ext cx="762000" cy="259045"/>
    <xdr:sp macro="" textlink="">
      <xdr:nvSpPr>
        <xdr:cNvPr id="317" name="定員管理の状況平均値テキスト"/>
        <xdr:cNvSpPr txBox="1"/>
      </xdr:nvSpPr>
      <xdr:spPr>
        <a:xfrm>
          <a:off x="17106900" y="105775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147003</xdr:rowOff>
    </xdr:from>
    <xdr:to>
      <xdr:col>81</xdr:col>
      <xdr:colOff>95250</xdr:colOff>
      <xdr:row>62</xdr:row>
      <xdr:rowOff>77153</xdr:rowOff>
    </xdr:to>
    <xdr:sp macro="" textlink="">
      <xdr:nvSpPr>
        <xdr:cNvPr id="318" name="フローチャート: 判断 317"/>
        <xdr:cNvSpPr/>
      </xdr:nvSpPr>
      <xdr:spPr>
        <a:xfrm>
          <a:off x="169672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127953</xdr:rowOff>
    </xdr:from>
    <xdr:to>
      <xdr:col>77</xdr:col>
      <xdr:colOff>44450</xdr:colOff>
      <xdr:row>60</xdr:row>
      <xdr:rowOff>131974</xdr:rowOff>
    </xdr:to>
    <xdr:cxnSp macro="">
      <xdr:nvCxnSpPr>
        <xdr:cNvPr id="319" name="直線コネクタ 318"/>
        <xdr:cNvCxnSpPr/>
      </xdr:nvCxnSpPr>
      <xdr:spPr>
        <a:xfrm flipV="1">
          <a:off x="15290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167111</xdr:rowOff>
    </xdr:from>
    <xdr:to>
      <xdr:col>77</xdr:col>
      <xdr:colOff>95250</xdr:colOff>
      <xdr:row>62</xdr:row>
      <xdr:rowOff>97261</xdr:rowOff>
    </xdr:to>
    <xdr:sp macro="" textlink="">
      <xdr:nvSpPr>
        <xdr:cNvPr id="320" name="フローチャート: 判断 319"/>
        <xdr:cNvSpPr/>
      </xdr:nvSpPr>
      <xdr:spPr>
        <a:xfrm>
          <a:off x="16129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82038</xdr:rowOff>
    </xdr:from>
    <xdr:ext cx="736600" cy="259045"/>
    <xdr:sp macro="" textlink="">
      <xdr:nvSpPr>
        <xdr:cNvPr id="321" name="テキスト ボックス 320"/>
        <xdr:cNvSpPr txBox="1"/>
      </xdr:nvSpPr>
      <xdr:spPr>
        <a:xfrm>
          <a:off x="15798800" y="10711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127953</xdr:rowOff>
    </xdr:from>
    <xdr:to>
      <xdr:col>72</xdr:col>
      <xdr:colOff>203200</xdr:colOff>
      <xdr:row>60</xdr:row>
      <xdr:rowOff>131974</xdr:rowOff>
    </xdr:to>
    <xdr:cxnSp macro="">
      <xdr:nvCxnSpPr>
        <xdr:cNvPr id="322" name="直線コネクタ 321"/>
        <xdr:cNvCxnSpPr/>
      </xdr:nvCxnSpPr>
      <xdr:spPr>
        <a:xfrm>
          <a:off x="14401800" y="10414953"/>
          <a:ext cx="8890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149013</xdr:rowOff>
    </xdr:from>
    <xdr:to>
      <xdr:col>73</xdr:col>
      <xdr:colOff>44450</xdr:colOff>
      <xdr:row>62</xdr:row>
      <xdr:rowOff>79163</xdr:rowOff>
    </xdr:to>
    <xdr:sp macro="" textlink="">
      <xdr:nvSpPr>
        <xdr:cNvPr id="323" name="フローチャート: 判断 322"/>
        <xdr:cNvSpPr/>
      </xdr:nvSpPr>
      <xdr:spPr>
        <a:xfrm>
          <a:off x="15240000" y="1060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63940</xdr:rowOff>
    </xdr:from>
    <xdr:ext cx="762000" cy="259045"/>
    <xdr:sp macro="" textlink="">
      <xdr:nvSpPr>
        <xdr:cNvPr id="324" name="テキスト ボックス 323"/>
        <xdr:cNvSpPr txBox="1"/>
      </xdr:nvSpPr>
      <xdr:spPr>
        <a:xfrm>
          <a:off x="14909800" y="10693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117898</xdr:rowOff>
    </xdr:from>
    <xdr:to>
      <xdr:col>68</xdr:col>
      <xdr:colOff>152400</xdr:colOff>
      <xdr:row>60</xdr:row>
      <xdr:rowOff>127953</xdr:rowOff>
    </xdr:to>
    <xdr:cxnSp macro="">
      <xdr:nvCxnSpPr>
        <xdr:cNvPr id="325" name="直線コネクタ 324"/>
        <xdr:cNvCxnSpPr/>
      </xdr:nvCxnSpPr>
      <xdr:spPr>
        <a:xfrm>
          <a:off x="13512800" y="10404898"/>
          <a:ext cx="889000" cy="100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134938</xdr:rowOff>
    </xdr:from>
    <xdr:to>
      <xdr:col>68</xdr:col>
      <xdr:colOff>203200</xdr:colOff>
      <xdr:row>62</xdr:row>
      <xdr:rowOff>65088</xdr:rowOff>
    </xdr:to>
    <xdr:sp macro="" textlink="">
      <xdr:nvSpPr>
        <xdr:cNvPr id="326" name="フローチャート: 判断 325"/>
        <xdr:cNvSpPr/>
      </xdr:nvSpPr>
      <xdr:spPr>
        <a:xfrm>
          <a:off x="14351000" y="10593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49865</xdr:rowOff>
    </xdr:from>
    <xdr:ext cx="762000" cy="259045"/>
    <xdr:sp macro="" textlink="">
      <xdr:nvSpPr>
        <xdr:cNvPr id="327" name="テキスト ボックス 326"/>
        <xdr:cNvSpPr txBox="1"/>
      </xdr:nvSpPr>
      <xdr:spPr>
        <a:xfrm>
          <a:off x="14020800" y="10679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128905</xdr:rowOff>
    </xdr:from>
    <xdr:to>
      <xdr:col>64</xdr:col>
      <xdr:colOff>152400</xdr:colOff>
      <xdr:row>62</xdr:row>
      <xdr:rowOff>59055</xdr:rowOff>
    </xdr:to>
    <xdr:sp macro="" textlink="">
      <xdr:nvSpPr>
        <xdr:cNvPr id="328" name="フローチャート: 判断 327"/>
        <xdr:cNvSpPr/>
      </xdr:nvSpPr>
      <xdr:spPr>
        <a:xfrm>
          <a:off x="13462000" y="10587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43832</xdr:rowOff>
    </xdr:from>
    <xdr:ext cx="762000" cy="259045"/>
    <xdr:sp macro="" textlink="">
      <xdr:nvSpPr>
        <xdr:cNvPr id="329" name="テキスト ボックス 328"/>
        <xdr:cNvSpPr txBox="1"/>
      </xdr:nvSpPr>
      <xdr:spPr>
        <a:xfrm>
          <a:off x="13131800" y="106737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77153</xdr:rowOff>
    </xdr:from>
    <xdr:to>
      <xdr:col>81</xdr:col>
      <xdr:colOff>95250</xdr:colOff>
      <xdr:row>61</xdr:row>
      <xdr:rowOff>7303</xdr:rowOff>
    </xdr:to>
    <xdr:sp macro="" textlink="">
      <xdr:nvSpPr>
        <xdr:cNvPr id="335" name="楕円 334"/>
        <xdr:cNvSpPr/>
      </xdr:nvSpPr>
      <xdr:spPr>
        <a:xfrm>
          <a:off x="169672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93680</xdr:rowOff>
    </xdr:from>
    <xdr:ext cx="762000" cy="259045"/>
    <xdr:sp macro="" textlink="">
      <xdr:nvSpPr>
        <xdr:cNvPr id="336" name="定員管理の状況該当値テキスト"/>
        <xdr:cNvSpPr txBox="1"/>
      </xdr:nvSpPr>
      <xdr:spPr>
        <a:xfrm>
          <a:off x="17106900" y="102092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77153</xdr:rowOff>
    </xdr:from>
    <xdr:to>
      <xdr:col>77</xdr:col>
      <xdr:colOff>95250</xdr:colOff>
      <xdr:row>61</xdr:row>
      <xdr:rowOff>7303</xdr:rowOff>
    </xdr:to>
    <xdr:sp macro="" textlink="">
      <xdr:nvSpPr>
        <xdr:cNvPr id="337" name="楕円 336"/>
        <xdr:cNvSpPr/>
      </xdr:nvSpPr>
      <xdr:spPr>
        <a:xfrm>
          <a:off x="16129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17480</xdr:rowOff>
    </xdr:from>
    <xdr:ext cx="736600" cy="259045"/>
    <xdr:sp macro="" textlink="">
      <xdr:nvSpPr>
        <xdr:cNvPr id="338" name="テキスト ボックス 337"/>
        <xdr:cNvSpPr txBox="1"/>
      </xdr:nvSpPr>
      <xdr:spPr>
        <a:xfrm>
          <a:off x="15798800" y="1013303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81174</xdr:rowOff>
    </xdr:from>
    <xdr:to>
      <xdr:col>73</xdr:col>
      <xdr:colOff>44450</xdr:colOff>
      <xdr:row>61</xdr:row>
      <xdr:rowOff>11324</xdr:rowOff>
    </xdr:to>
    <xdr:sp macro="" textlink="">
      <xdr:nvSpPr>
        <xdr:cNvPr id="339" name="楕円 338"/>
        <xdr:cNvSpPr/>
      </xdr:nvSpPr>
      <xdr:spPr>
        <a:xfrm>
          <a:off x="15240000" y="1036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21501</xdr:rowOff>
    </xdr:from>
    <xdr:ext cx="762000" cy="259045"/>
    <xdr:sp macro="" textlink="">
      <xdr:nvSpPr>
        <xdr:cNvPr id="340" name="テキスト ボックス 339"/>
        <xdr:cNvSpPr txBox="1"/>
      </xdr:nvSpPr>
      <xdr:spPr>
        <a:xfrm>
          <a:off x="14909800" y="10137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77153</xdr:rowOff>
    </xdr:from>
    <xdr:to>
      <xdr:col>68</xdr:col>
      <xdr:colOff>203200</xdr:colOff>
      <xdr:row>61</xdr:row>
      <xdr:rowOff>7303</xdr:rowOff>
    </xdr:to>
    <xdr:sp macro="" textlink="">
      <xdr:nvSpPr>
        <xdr:cNvPr id="341" name="楕円 340"/>
        <xdr:cNvSpPr/>
      </xdr:nvSpPr>
      <xdr:spPr>
        <a:xfrm>
          <a:off x="14351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17480</xdr:rowOff>
    </xdr:from>
    <xdr:ext cx="762000" cy="259045"/>
    <xdr:sp macro="" textlink="">
      <xdr:nvSpPr>
        <xdr:cNvPr id="342" name="テキスト ボックス 341"/>
        <xdr:cNvSpPr txBox="1"/>
      </xdr:nvSpPr>
      <xdr:spPr>
        <a:xfrm>
          <a:off x="14020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67098</xdr:rowOff>
    </xdr:from>
    <xdr:to>
      <xdr:col>64</xdr:col>
      <xdr:colOff>152400</xdr:colOff>
      <xdr:row>60</xdr:row>
      <xdr:rowOff>168698</xdr:rowOff>
    </xdr:to>
    <xdr:sp macro="" textlink="">
      <xdr:nvSpPr>
        <xdr:cNvPr id="343" name="楕円 342"/>
        <xdr:cNvSpPr/>
      </xdr:nvSpPr>
      <xdr:spPr>
        <a:xfrm>
          <a:off x="13462000" y="10354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7425</xdr:rowOff>
    </xdr:from>
    <xdr:ext cx="762000" cy="259045"/>
    <xdr:sp macro="" textlink="">
      <xdr:nvSpPr>
        <xdr:cNvPr id="344" name="テキスト ボックス 343"/>
        <xdr:cNvSpPr txBox="1"/>
      </xdr:nvSpPr>
      <xdr:spPr>
        <a:xfrm>
          <a:off x="13131800" y="10122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小学校、総合福祉保健センターなどの建設やインフラ整備を比較的短期間に実施したことによる市債発行を主な要因として実質公債費比率の数値は類似団体平均を大きく上回っている。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近年は改善傾向にあり、今年度は前年度から</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減少した。これは、国道８号バイパス用地取得にかかる公共用地先行取得債の一部が完済したことなどにより、元利償還金が減少したことが主な要因である。今後もプライマリーバランスの黒字を維持することで、引き続き地方債現在高の低減に努める。</a:t>
          </a: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1" name="直線コネクタ 360"/>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2" name="テキスト ボックス 361"/>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3" name="直線コネクタ 362"/>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4" name="テキスト ボックス 363"/>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5" name="直線コネクタ 364"/>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6" name="テキスト ボックス 365"/>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7" name="直線コネクタ 366"/>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8" name="テキスト ボックス 367"/>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9" name="直線コネクタ 368"/>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37694</xdr:rowOff>
    </xdr:from>
    <xdr:ext cx="762000" cy="259045"/>
    <xdr:sp macro="" textlink="">
      <xdr:nvSpPr>
        <xdr:cNvPr id="370" name="テキスト ボックス 369"/>
        <xdr:cNvSpPr txBox="1"/>
      </xdr:nvSpPr>
      <xdr:spPr>
        <a:xfrm>
          <a:off x="1206500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59267</xdr:rowOff>
    </xdr:from>
    <xdr:to>
      <xdr:col>81</xdr:col>
      <xdr:colOff>44450</xdr:colOff>
      <xdr:row>43</xdr:row>
      <xdr:rowOff>95250</xdr:rowOff>
    </xdr:to>
    <xdr:cxnSp macro="">
      <xdr:nvCxnSpPr>
        <xdr:cNvPr id="373" name="直線コネクタ 372"/>
        <xdr:cNvCxnSpPr/>
      </xdr:nvCxnSpPr>
      <xdr:spPr>
        <a:xfrm flipV="1">
          <a:off x="17018000" y="6060017"/>
          <a:ext cx="0" cy="140758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67327</xdr:rowOff>
    </xdr:from>
    <xdr:ext cx="762000" cy="259045"/>
    <xdr:sp macro="" textlink="">
      <xdr:nvSpPr>
        <xdr:cNvPr id="374" name="公債費負担の状況最小値テキスト"/>
        <xdr:cNvSpPr txBox="1"/>
      </xdr:nvSpPr>
      <xdr:spPr>
        <a:xfrm>
          <a:off x="17106900" y="743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95250</xdr:rowOff>
    </xdr:from>
    <xdr:to>
      <xdr:col>81</xdr:col>
      <xdr:colOff>133350</xdr:colOff>
      <xdr:row>43</xdr:row>
      <xdr:rowOff>95250</xdr:rowOff>
    </xdr:to>
    <xdr:cxnSp macro="">
      <xdr:nvCxnSpPr>
        <xdr:cNvPr id="375" name="直線コネクタ 374"/>
        <xdr:cNvCxnSpPr/>
      </xdr:nvCxnSpPr>
      <xdr:spPr>
        <a:xfrm>
          <a:off x="16929100" y="7467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33</xdr:row>
      <xdr:rowOff>145644</xdr:rowOff>
    </xdr:from>
    <xdr:ext cx="762000" cy="259045"/>
    <xdr:sp macro="" textlink="">
      <xdr:nvSpPr>
        <xdr:cNvPr id="376" name="公債費負担の状況最大値テキスト"/>
        <xdr:cNvSpPr txBox="1"/>
      </xdr:nvSpPr>
      <xdr:spPr>
        <a:xfrm>
          <a:off x="17106900" y="5803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59267</xdr:rowOff>
    </xdr:from>
    <xdr:to>
      <xdr:col>81</xdr:col>
      <xdr:colOff>133350</xdr:colOff>
      <xdr:row>35</xdr:row>
      <xdr:rowOff>59267</xdr:rowOff>
    </xdr:to>
    <xdr:cxnSp macro="">
      <xdr:nvCxnSpPr>
        <xdr:cNvPr id="377" name="直線コネクタ 376"/>
        <xdr:cNvCxnSpPr/>
      </xdr:nvCxnSpPr>
      <xdr:spPr>
        <a:xfrm>
          <a:off x="16929100" y="60600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49530</xdr:rowOff>
    </xdr:from>
    <xdr:to>
      <xdr:col>81</xdr:col>
      <xdr:colOff>44450</xdr:colOff>
      <xdr:row>43</xdr:row>
      <xdr:rowOff>14817</xdr:rowOff>
    </xdr:to>
    <xdr:cxnSp macro="">
      <xdr:nvCxnSpPr>
        <xdr:cNvPr id="378" name="直線コネクタ 377"/>
        <xdr:cNvCxnSpPr/>
      </xdr:nvCxnSpPr>
      <xdr:spPr>
        <a:xfrm flipV="1">
          <a:off x="16179800" y="7250430"/>
          <a:ext cx="838200" cy="1367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37</xdr:row>
      <xdr:rowOff>146067</xdr:rowOff>
    </xdr:from>
    <xdr:ext cx="762000" cy="259045"/>
    <xdr:sp macro="" textlink="">
      <xdr:nvSpPr>
        <xdr:cNvPr id="379" name="公債費負担の状況平均値テキスト"/>
        <xdr:cNvSpPr txBox="1"/>
      </xdr:nvSpPr>
      <xdr:spPr>
        <a:xfrm>
          <a:off x="17106900" y="64897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129540</xdr:rowOff>
    </xdr:from>
    <xdr:to>
      <xdr:col>81</xdr:col>
      <xdr:colOff>95250</xdr:colOff>
      <xdr:row>39</xdr:row>
      <xdr:rowOff>59690</xdr:rowOff>
    </xdr:to>
    <xdr:sp macro="" textlink="">
      <xdr:nvSpPr>
        <xdr:cNvPr id="380" name="フローチャート: 判断 379"/>
        <xdr:cNvSpPr/>
      </xdr:nvSpPr>
      <xdr:spPr>
        <a:xfrm>
          <a:off x="16967200" y="664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14817</xdr:rowOff>
    </xdr:from>
    <xdr:to>
      <xdr:col>77</xdr:col>
      <xdr:colOff>44450</xdr:colOff>
      <xdr:row>43</xdr:row>
      <xdr:rowOff>87206</xdr:rowOff>
    </xdr:to>
    <xdr:cxnSp macro="">
      <xdr:nvCxnSpPr>
        <xdr:cNvPr id="381" name="直線コネクタ 380"/>
        <xdr:cNvCxnSpPr/>
      </xdr:nvCxnSpPr>
      <xdr:spPr>
        <a:xfrm flipV="1">
          <a:off x="15290800" y="7387167"/>
          <a:ext cx="889000" cy="7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38</xdr:row>
      <xdr:rowOff>145627</xdr:rowOff>
    </xdr:from>
    <xdr:to>
      <xdr:col>77</xdr:col>
      <xdr:colOff>95250</xdr:colOff>
      <xdr:row>39</xdr:row>
      <xdr:rowOff>75777</xdr:rowOff>
    </xdr:to>
    <xdr:sp macro="" textlink="">
      <xdr:nvSpPr>
        <xdr:cNvPr id="382" name="フローチャート: 判断 381"/>
        <xdr:cNvSpPr/>
      </xdr:nvSpPr>
      <xdr:spPr>
        <a:xfrm>
          <a:off x="16129000" y="666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85954</xdr:rowOff>
    </xdr:from>
    <xdr:ext cx="736600" cy="259045"/>
    <xdr:sp macro="" textlink="">
      <xdr:nvSpPr>
        <xdr:cNvPr id="383" name="テキスト ボックス 382"/>
        <xdr:cNvSpPr txBox="1"/>
      </xdr:nvSpPr>
      <xdr:spPr>
        <a:xfrm>
          <a:off x="15798800" y="64296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87206</xdr:rowOff>
    </xdr:from>
    <xdr:to>
      <xdr:col>72</xdr:col>
      <xdr:colOff>203200</xdr:colOff>
      <xdr:row>43</xdr:row>
      <xdr:rowOff>151554</xdr:rowOff>
    </xdr:to>
    <xdr:cxnSp macro="">
      <xdr:nvCxnSpPr>
        <xdr:cNvPr id="384" name="直線コネクタ 383"/>
        <xdr:cNvCxnSpPr/>
      </xdr:nvCxnSpPr>
      <xdr:spPr>
        <a:xfrm flipV="1">
          <a:off x="14401800" y="7459556"/>
          <a:ext cx="889000" cy="64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169756</xdr:rowOff>
    </xdr:from>
    <xdr:to>
      <xdr:col>73</xdr:col>
      <xdr:colOff>44450</xdr:colOff>
      <xdr:row>39</xdr:row>
      <xdr:rowOff>99906</xdr:rowOff>
    </xdr:to>
    <xdr:sp macro="" textlink="">
      <xdr:nvSpPr>
        <xdr:cNvPr id="385" name="フローチャート: 判断 384"/>
        <xdr:cNvSpPr/>
      </xdr:nvSpPr>
      <xdr:spPr>
        <a:xfrm>
          <a:off x="15240000" y="6684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110083</xdr:rowOff>
    </xdr:from>
    <xdr:ext cx="762000" cy="259045"/>
    <xdr:sp macro="" textlink="">
      <xdr:nvSpPr>
        <xdr:cNvPr id="386" name="テキスト ボックス 385"/>
        <xdr:cNvSpPr txBox="1"/>
      </xdr:nvSpPr>
      <xdr:spPr>
        <a:xfrm>
          <a:off x="14909800" y="6453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43</xdr:row>
      <xdr:rowOff>151554</xdr:rowOff>
    </xdr:from>
    <xdr:to>
      <xdr:col>68</xdr:col>
      <xdr:colOff>152400</xdr:colOff>
      <xdr:row>43</xdr:row>
      <xdr:rowOff>151554</xdr:rowOff>
    </xdr:to>
    <xdr:cxnSp macro="">
      <xdr:nvCxnSpPr>
        <xdr:cNvPr id="387" name="直線コネクタ 386"/>
        <xdr:cNvCxnSpPr/>
      </xdr:nvCxnSpPr>
      <xdr:spPr>
        <a:xfrm>
          <a:off x="13512800" y="752390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22437</xdr:rowOff>
    </xdr:from>
    <xdr:to>
      <xdr:col>68</xdr:col>
      <xdr:colOff>203200</xdr:colOff>
      <xdr:row>39</xdr:row>
      <xdr:rowOff>124037</xdr:rowOff>
    </xdr:to>
    <xdr:sp macro="" textlink="">
      <xdr:nvSpPr>
        <xdr:cNvPr id="388" name="フローチャート: 判断 387"/>
        <xdr:cNvSpPr/>
      </xdr:nvSpPr>
      <xdr:spPr>
        <a:xfrm>
          <a:off x="14351000" y="670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134214</xdr:rowOff>
    </xdr:from>
    <xdr:ext cx="762000" cy="259045"/>
    <xdr:sp macro="" textlink="">
      <xdr:nvSpPr>
        <xdr:cNvPr id="389" name="テキスト ボックス 388"/>
        <xdr:cNvSpPr txBox="1"/>
      </xdr:nvSpPr>
      <xdr:spPr>
        <a:xfrm>
          <a:off x="14020800" y="647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46567</xdr:rowOff>
    </xdr:from>
    <xdr:to>
      <xdr:col>64</xdr:col>
      <xdr:colOff>152400</xdr:colOff>
      <xdr:row>39</xdr:row>
      <xdr:rowOff>148167</xdr:rowOff>
    </xdr:to>
    <xdr:sp macro="" textlink="">
      <xdr:nvSpPr>
        <xdr:cNvPr id="390" name="フローチャート: 判断 389"/>
        <xdr:cNvSpPr/>
      </xdr:nvSpPr>
      <xdr:spPr>
        <a:xfrm>
          <a:off x="13462000" y="6733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158344</xdr:rowOff>
    </xdr:from>
    <xdr:ext cx="762000" cy="259045"/>
    <xdr:sp macro="" textlink="">
      <xdr:nvSpPr>
        <xdr:cNvPr id="391" name="テキスト ボックス 390"/>
        <xdr:cNvSpPr txBox="1"/>
      </xdr:nvSpPr>
      <xdr:spPr>
        <a:xfrm>
          <a:off x="13131800" y="65019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170180</xdr:rowOff>
    </xdr:from>
    <xdr:to>
      <xdr:col>81</xdr:col>
      <xdr:colOff>95250</xdr:colOff>
      <xdr:row>42</xdr:row>
      <xdr:rowOff>100330</xdr:rowOff>
    </xdr:to>
    <xdr:sp macro="" textlink="">
      <xdr:nvSpPr>
        <xdr:cNvPr id="397" name="楕円 396"/>
        <xdr:cNvSpPr/>
      </xdr:nvSpPr>
      <xdr:spPr>
        <a:xfrm>
          <a:off x="16967200" y="719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142257</xdr:rowOff>
    </xdr:from>
    <xdr:ext cx="762000" cy="259045"/>
    <xdr:sp macro="" textlink="">
      <xdr:nvSpPr>
        <xdr:cNvPr id="398" name="公債費負担の状況該当値テキスト"/>
        <xdr:cNvSpPr txBox="1"/>
      </xdr:nvSpPr>
      <xdr:spPr>
        <a:xfrm>
          <a:off x="17106900" y="717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135467</xdr:rowOff>
    </xdr:from>
    <xdr:to>
      <xdr:col>77</xdr:col>
      <xdr:colOff>95250</xdr:colOff>
      <xdr:row>43</xdr:row>
      <xdr:rowOff>65617</xdr:rowOff>
    </xdr:to>
    <xdr:sp macro="" textlink="">
      <xdr:nvSpPr>
        <xdr:cNvPr id="399" name="楕円 398"/>
        <xdr:cNvSpPr/>
      </xdr:nvSpPr>
      <xdr:spPr>
        <a:xfrm>
          <a:off x="16129000" y="7336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50394</xdr:rowOff>
    </xdr:from>
    <xdr:ext cx="736600" cy="259045"/>
    <xdr:sp macro="" textlink="">
      <xdr:nvSpPr>
        <xdr:cNvPr id="400" name="テキスト ボックス 399"/>
        <xdr:cNvSpPr txBox="1"/>
      </xdr:nvSpPr>
      <xdr:spPr>
        <a:xfrm>
          <a:off x="15798800" y="7422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36406</xdr:rowOff>
    </xdr:from>
    <xdr:to>
      <xdr:col>73</xdr:col>
      <xdr:colOff>44450</xdr:colOff>
      <xdr:row>43</xdr:row>
      <xdr:rowOff>138006</xdr:rowOff>
    </xdr:to>
    <xdr:sp macro="" textlink="">
      <xdr:nvSpPr>
        <xdr:cNvPr id="401" name="楕円 400"/>
        <xdr:cNvSpPr/>
      </xdr:nvSpPr>
      <xdr:spPr>
        <a:xfrm>
          <a:off x="15240000" y="7408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122783</xdr:rowOff>
    </xdr:from>
    <xdr:ext cx="762000" cy="259045"/>
    <xdr:sp macro="" textlink="">
      <xdr:nvSpPr>
        <xdr:cNvPr id="402" name="テキスト ボックス 401"/>
        <xdr:cNvSpPr txBox="1"/>
      </xdr:nvSpPr>
      <xdr:spPr>
        <a:xfrm>
          <a:off x="14909800" y="74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100754</xdr:rowOff>
    </xdr:from>
    <xdr:to>
      <xdr:col>68</xdr:col>
      <xdr:colOff>203200</xdr:colOff>
      <xdr:row>44</xdr:row>
      <xdr:rowOff>30904</xdr:rowOff>
    </xdr:to>
    <xdr:sp macro="" textlink="">
      <xdr:nvSpPr>
        <xdr:cNvPr id="403" name="楕円 402"/>
        <xdr:cNvSpPr/>
      </xdr:nvSpPr>
      <xdr:spPr>
        <a:xfrm>
          <a:off x="14351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15681</xdr:rowOff>
    </xdr:from>
    <xdr:ext cx="762000" cy="259045"/>
    <xdr:sp macro="" textlink="">
      <xdr:nvSpPr>
        <xdr:cNvPr id="404" name="テキスト ボックス 403"/>
        <xdr:cNvSpPr txBox="1"/>
      </xdr:nvSpPr>
      <xdr:spPr>
        <a:xfrm>
          <a:off x="14020800" y="755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43</xdr:row>
      <xdr:rowOff>100754</xdr:rowOff>
    </xdr:from>
    <xdr:to>
      <xdr:col>64</xdr:col>
      <xdr:colOff>152400</xdr:colOff>
      <xdr:row>44</xdr:row>
      <xdr:rowOff>30904</xdr:rowOff>
    </xdr:to>
    <xdr:sp macro="" textlink="">
      <xdr:nvSpPr>
        <xdr:cNvPr id="405" name="楕円 404"/>
        <xdr:cNvSpPr/>
      </xdr:nvSpPr>
      <xdr:spPr>
        <a:xfrm>
          <a:off x="13462000" y="7473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44</xdr:row>
      <xdr:rowOff>15681</xdr:rowOff>
    </xdr:from>
    <xdr:ext cx="762000" cy="259045"/>
    <xdr:sp macro="" textlink="">
      <xdr:nvSpPr>
        <xdr:cNvPr id="406" name="テキスト ボックス 405"/>
        <xdr:cNvSpPr txBox="1"/>
      </xdr:nvSpPr>
      <xdr:spPr>
        <a:xfrm>
          <a:off x="13131800" y="7559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小学校、総合福祉保健センターなどの建設やインフラ設備を比較的短期間に実施したことによる市債発行を主な要因として将来負担比率の数値は類似団体平均を大きく上回っている。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近年は改善傾向にあり、今年度は前年度と比較すると</a:t>
          </a:r>
          <a:r>
            <a:rPr kumimoji="1" lang="en-US" altLang="ja-JP" sz="1300">
              <a:latin typeface="ＭＳ Ｐゴシック" panose="020B0600070205080204" pitchFamily="50" charset="-128"/>
              <a:ea typeface="ＭＳ Ｐゴシック" panose="020B0600070205080204" pitchFamily="50" charset="-128"/>
            </a:rPr>
            <a:t>21.1</a:t>
          </a:r>
          <a:r>
            <a:rPr kumimoji="1" lang="ja-JP" altLang="en-US" sz="1300">
              <a:latin typeface="ＭＳ Ｐゴシック" panose="020B0600070205080204" pitchFamily="50" charset="-128"/>
              <a:ea typeface="ＭＳ Ｐゴシック" panose="020B0600070205080204" pitchFamily="50" charset="-128"/>
            </a:rPr>
            <a:t>ポイント減少したが、これは、プライマリーバランスの黒字を維持することで地方債の現在高を低減し、将来負担額を減少させてきた結果である。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今後も引き続き地方債現在高の低減に努める。</a:t>
          </a:r>
        </a:p>
      </xdr:txBody>
    </xdr:sp>
    <xdr:clientData/>
  </xdr:twoCellAnchor>
  <xdr:oneCellAnchor>
    <xdr:from>
      <xdr:col>61</xdr:col>
      <xdr:colOff>6350</xdr:colOff>
      <xdr:row>10</xdr:row>
      <xdr:rowOff>63500</xdr:rowOff>
    </xdr:from>
    <xdr:ext cx="298543" cy="225703"/>
    <xdr:sp macro="" textlink="">
      <xdr:nvSpPr>
        <xdr:cNvPr id="420" name="テキスト ボックス 41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3" name="直線コネクタ 422"/>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4" name="テキスト ボックス 423"/>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5" name="直線コネクタ 424"/>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6" name="テキスト ボックス 425"/>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7" name="直線コネクタ 426"/>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8" name="テキスト ボックス 427"/>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9" name="直線コネクタ 428"/>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0" name="テキスト ボックス 429"/>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1" name="直線コネクタ 430"/>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2" name="テキスト ボックス 431"/>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44154</xdr:rowOff>
    </xdr:to>
    <xdr:cxnSp macro="">
      <xdr:nvCxnSpPr>
        <xdr:cNvPr id="435" name="直線コネクタ 434"/>
        <xdr:cNvCxnSpPr/>
      </xdr:nvCxnSpPr>
      <xdr:spPr>
        <a:xfrm flipV="1">
          <a:off x="17018000" y="2370667"/>
          <a:ext cx="0" cy="144538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16231</xdr:rowOff>
    </xdr:from>
    <xdr:ext cx="762000" cy="259045"/>
    <xdr:sp macro="" textlink="">
      <xdr:nvSpPr>
        <xdr:cNvPr id="436" name="将来負担の状況最小値テキスト"/>
        <xdr:cNvSpPr txBox="1"/>
      </xdr:nvSpPr>
      <xdr:spPr>
        <a:xfrm>
          <a:off x="17106900" y="3788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44154</xdr:rowOff>
    </xdr:from>
    <xdr:to>
      <xdr:col>81</xdr:col>
      <xdr:colOff>133350</xdr:colOff>
      <xdr:row>22</xdr:row>
      <xdr:rowOff>44154</xdr:rowOff>
    </xdr:to>
    <xdr:cxnSp macro="">
      <xdr:nvCxnSpPr>
        <xdr:cNvPr id="437" name="直線コネクタ 436"/>
        <xdr:cNvCxnSpPr/>
      </xdr:nvCxnSpPr>
      <xdr:spPr>
        <a:xfrm>
          <a:off x="16929100" y="3816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38" name="将来負担の状況最大値テキスト"/>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9" name="直線コネクタ 438"/>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19</xdr:row>
      <xdr:rowOff>296</xdr:rowOff>
    </xdr:from>
    <xdr:to>
      <xdr:col>81</xdr:col>
      <xdr:colOff>44450</xdr:colOff>
      <xdr:row>19</xdr:row>
      <xdr:rowOff>170011</xdr:rowOff>
    </xdr:to>
    <xdr:cxnSp macro="">
      <xdr:nvCxnSpPr>
        <xdr:cNvPr id="440" name="直線コネクタ 439"/>
        <xdr:cNvCxnSpPr/>
      </xdr:nvCxnSpPr>
      <xdr:spPr>
        <a:xfrm flipV="1">
          <a:off x="16179800" y="3257846"/>
          <a:ext cx="838200" cy="169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137981</xdr:rowOff>
    </xdr:from>
    <xdr:ext cx="762000" cy="259045"/>
    <xdr:sp macro="" textlink="">
      <xdr:nvSpPr>
        <xdr:cNvPr id="441" name="将来負担の状況平均値テキスト"/>
        <xdr:cNvSpPr txBox="1"/>
      </xdr:nvSpPr>
      <xdr:spPr>
        <a:xfrm>
          <a:off x="17106900" y="23668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121454</xdr:rowOff>
    </xdr:from>
    <xdr:to>
      <xdr:col>81</xdr:col>
      <xdr:colOff>95250</xdr:colOff>
      <xdr:row>15</xdr:row>
      <xdr:rowOff>51604</xdr:rowOff>
    </xdr:to>
    <xdr:sp macro="" textlink="">
      <xdr:nvSpPr>
        <xdr:cNvPr id="442" name="フローチャート: 判断 441"/>
        <xdr:cNvSpPr/>
      </xdr:nvSpPr>
      <xdr:spPr>
        <a:xfrm>
          <a:off x="16967200" y="2521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170011</xdr:rowOff>
    </xdr:from>
    <xdr:to>
      <xdr:col>77</xdr:col>
      <xdr:colOff>44450</xdr:colOff>
      <xdr:row>20</xdr:row>
      <xdr:rowOff>140928</xdr:rowOff>
    </xdr:to>
    <xdr:cxnSp macro="">
      <xdr:nvCxnSpPr>
        <xdr:cNvPr id="443" name="直線コネクタ 442"/>
        <xdr:cNvCxnSpPr/>
      </xdr:nvCxnSpPr>
      <xdr:spPr>
        <a:xfrm flipV="1">
          <a:off x="15290800" y="3427561"/>
          <a:ext cx="889000" cy="1423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124672</xdr:rowOff>
    </xdr:from>
    <xdr:to>
      <xdr:col>77</xdr:col>
      <xdr:colOff>95250</xdr:colOff>
      <xdr:row>15</xdr:row>
      <xdr:rowOff>54822</xdr:rowOff>
    </xdr:to>
    <xdr:sp macro="" textlink="">
      <xdr:nvSpPr>
        <xdr:cNvPr id="444" name="フローチャート: 判断 443"/>
        <xdr:cNvSpPr/>
      </xdr:nvSpPr>
      <xdr:spPr>
        <a:xfrm>
          <a:off x="16129000" y="2524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64999</xdr:rowOff>
    </xdr:from>
    <xdr:ext cx="736600" cy="259045"/>
    <xdr:sp macro="" textlink="">
      <xdr:nvSpPr>
        <xdr:cNvPr id="445" name="テキスト ボックス 444"/>
        <xdr:cNvSpPr txBox="1"/>
      </xdr:nvSpPr>
      <xdr:spPr>
        <a:xfrm>
          <a:off x="15798800" y="2293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20</xdr:row>
      <xdr:rowOff>140928</xdr:rowOff>
    </xdr:from>
    <xdr:to>
      <xdr:col>72</xdr:col>
      <xdr:colOff>203200</xdr:colOff>
      <xdr:row>21</xdr:row>
      <xdr:rowOff>65193</xdr:rowOff>
    </xdr:to>
    <xdr:cxnSp macro="">
      <xdr:nvCxnSpPr>
        <xdr:cNvPr id="446" name="直線コネクタ 445"/>
        <xdr:cNvCxnSpPr/>
      </xdr:nvCxnSpPr>
      <xdr:spPr>
        <a:xfrm flipV="1">
          <a:off x="14401800" y="3569928"/>
          <a:ext cx="889000" cy="9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123063</xdr:rowOff>
    </xdr:from>
    <xdr:to>
      <xdr:col>73</xdr:col>
      <xdr:colOff>44450</xdr:colOff>
      <xdr:row>15</xdr:row>
      <xdr:rowOff>53213</xdr:rowOff>
    </xdr:to>
    <xdr:sp macro="" textlink="">
      <xdr:nvSpPr>
        <xdr:cNvPr id="447" name="フローチャート: 判断 446"/>
        <xdr:cNvSpPr/>
      </xdr:nvSpPr>
      <xdr:spPr>
        <a:xfrm>
          <a:off x="15240000" y="2523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63390</xdr:rowOff>
    </xdr:from>
    <xdr:ext cx="762000" cy="259045"/>
    <xdr:sp macro="" textlink="">
      <xdr:nvSpPr>
        <xdr:cNvPr id="448" name="テキスト ボックス 447"/>
        <xdr:cNvSpPr txBox="1"/>
      </xdr:nvSpPr>
      <xdr:spPr>
        <a:xfrm>
          <a:off x="14909800" y="2292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21</xdr:row>
      <xdr:rowOff>65193</xdr:rowOff>
    </xdr:from>
    <xdr:to>
      <xdr:col>68</xdr:col>
      <xdr:colOff>152400</xdr:colOff>
      <xdr:row>21</xdr:row>
      <xdr:rowOff>169757</xdr:rowOff>
    </xdr:to>
    <xdr:cxnSp macro="">
      <xdr:nvCxnSpPr>
        <xdr:cNvPr id="449" name="直線コネクタ 448"/>
        <xdr:cNvCxnSpPr/>
      </xdr:nvCxnSpPr>
      <xdr:spPr>
        <a:xfrm flipV="1">
          <a:off x="13512800" y="3665643"/>
          <a:ext cx="889000" cy="1045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171323</xdr:rowOff>
    </xdr:from>
    <xdr:to>
      <xdr:col>68</xdr:col>
      <xdr:colOff>203200</xdr:colOff>
      <xdr:row>15</xdr:row>
      <xdr:rowOff>101473</xdr:rowOff>
    </xdr:to>
    <xdr:sp macro="" textlink="">
      <xdr:nvSpPr>
        <xdr:cNvPr id="450" name="フローチャート: 判断 449"/>
        <xdr:cNvSpPr/>
      </xdr:nvSpPr>
      <xdr:spPr>
        <a:xfrm>
          <a:off x="14351000" y="2571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111650</xdr:rowOff>
    </xdr:from>
    <xdr:ext cx="762000" cy="259045"/>
    <xdr:sp macro="" textlink="">
      <xdr:nvSpPr>
        <xdr:cNvPr id="451" name="テキスト ボックス 450"/>
        <xdr:cNvSpPr txBox="1"/>
      </xdr:nvSpPr>
      <xdr:spPr>
        <a:xfrm>
          <a:off x="14020800" y="2340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14351</xdr:rowOff>
    </xdr:from>
    <xdr:to>
      <xdr:col>64</xdr:col>
      <xdr:colOff>152400</xdr:colOff>
      <xdr:row>15</xdr:row>
      <xdr:rowOff>115951</xdr:rowOff>
    </xdr:to>
    <xdr:sp macro="" textlink="">
      <xdr:nvSpPr>
        <xdr:cNvPr id="452" name="フローチャート: 判断 451"/>
        <xdr:cNvSpPr/>
      </xdr:nvSpPr>
      <xdr:spPr>
        <a:xfrm>
          <a:off x="13462000" y="258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126128</xdr:rowOff>
    </xdr:from>
    <xdr:ext cx="762000" cy="259045"/>
    <xdr:sp macro="" textlink="">
      <xdr:nvSpPr>
        <xdr:cNvPr id="453" name="テキスト ボックス 452"/>
        <xdr:cNvSpPr txBox="1"/>
      </xdr:nvSpPr>
      <xdr:spPr>
        <a:xfrm>
          <a:off x="13131800" y="23549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120946</xdr:rowOff>
    </xdr:from>
    <xdr:to>
      <xdr:col>81</xdr:col>
      <xdr:colOff>95250</xdr:colOff>
      <xdr:row>19</xdr:row>
      <xdr:rowOff>51096</xdr:rowOff>
    </xdr:to>
    <xdr:sp macro="" textlink="">
      <xdr:nvSpPr>
        <xdr:cNvPr id="459" name="楕円 458"/>
        <xdr:cNvSpPr/>
      </xdr:nvSpPr>
      <xdr:spPr>
        <a:xfrm>
          <a:off x="16967200" y="3207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93023</xdr:rowOff>
    </xdr:from>
    <xdr:ext cx="762000" cy="259045"/>
    <xdr:sp macro="" textlink="">
      <xdr:nvSpPr>
        <xdr:cNvPr id="460" name="将来負担の状況該当値テキスト"/>
        <xdr:cNvSpPr txBox="1"/>
      </xdr:nvSpPr>
      <xdr:spPr>
        <a:xfrm>
          <a:off x="17106900" y="31791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19</xdr:row>
      <xdr:rowOff>119211</xdr:rowOff>
    </xdr:from>
    <xdr:to>
      <xdr:col>77</xdr:col>
      <xdr:colOff>95250</xdr:colOff>
      <xdr:row>20</xdr:row>
      <xdr:rowOff>49361</xdr:rowOff>
    </xdr:to>
    <xdr:sp macro="" textlink="">
      <xdr:nvSpPr>
        <xdr:cNvPr id="461" name="楕円 460"/>
        <xdr:cNvSpPr/>
      </xdr:nvSpPr>
      <xdr:spPr>
        <a:xfrm>
          <a:off x="16129000" y="3376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20</xdr:row>
      <xdr:rowOff>34138</xdr:rowOff>
    </xdr:from>
    <xdr:ext cx="736600" cy="259045"/>
    <xdr:sp macro="" textlink="">
      <xdr:nvSpPr>
        <xdr:cNvPr id="462" name="テキスト ボックス 461"/>
        <xdr:cNvSpPr txBox="1"/>
      </xdr:nvSpPr>
      <xdr:spPr>
        <a:xfrm>
          <a:off x="15798800" y="34631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20</xdr:row>
      <xdr:rowOff>90128</xdr:rowOff>
    </xdr:from>
    <xdr:to>
      <xdr:col>73</xdr:col>
      <xdr:colOff>44450</xdr:colOff>
      <xdr:row>21</xdr:row>
      <xdr:rowOff>20278</xdr:rowOff>
    </xdr:to>
    <xdr:sp macro="" textlink="">
      <xdr:nvSpPr>
        <xdr:cNvPr id="463" name="楕円 462"/>
        <xdr:cNvSpPr/>
      </xdr:nvSpPr>
      <xdr:spPr>
        <a:xfrm>
          <a:off x="15240000" y="3519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21</xdr:row>
      <xdr:rowOff>5055</xdr:rowOff>
    </xdr:from>
    <xdr:ext cx="762000" cy="259045"/>
    <xdr:sp macro="" textlink="">
      <xdr:nvSpPr>
        <xdr:cNvPr id="464" name="テキスト ボックス 463"/>
        <xdr:cNvSpPr txBox="1"/>
      </xdr:nvSpPr>
      <xdr:spPr>
        <a:xfrm>
          <a:off x="14909800" y="3605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21</xdr:row>
      <xdr:rowOff>14393</xdr:rowOff>
    </xdr:from>
    <xdr:to>
      <xdr:col>68</xdr:col>
      <xdr:colOff>203200</xdr:colOff>
      <xdr:row>21</xdr:row>
      <xdr:rowOff>115993</xdr:rowOff>
    </xdr:to>
    <xdr:sp macro="" textlink="">
      <xdr:nvSpPr>
        <xdr:cNvPr id="465" name="楕円 464"/>
        <xdr:cNvSpPr/>
      </xdr:nvSpPr>
      <xdr:spPr>
        <a:xfrm>
          <a:off x="14351000" y="3614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100770</xdr:rowOff>
    </xdr:from>
    <xdr:ext cx="762000" cy="259045"/>
    <xdr:sp macro="" textlink="">
      <xdr:nvSpPr>
        <xdr:cNvPr id="466" name="テキスト ボックス 465"/>
        <xdr:cNvSpPr txBox="1"/>
      </xdr:nvSpPr>
      <xdr:spPr>
        <a:xfrm>
          <a:off x="14020800" y="3701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21</xdr:row>
      <xdr:rowOff>118957</xdr:rowOff>
    </xdr:from>
    <xdr:to>
      <xdr:col>64</xdr:col>
      <xdr:colOff>152400</xdr:colOff>
      <xdr:row>22</xdr:row>
      <xdr:rowOff>49107</xdr:rowOff>
    </xdr:to>
    <xdr:sp macro="" textlink="">
      <xdr:nvSpPr>
        <xdr:cNvPr id="467" name="楕円 466"/>
        <xdr:cNvSpPr/>
      </xdr:nvSpPr>
      <xdr:spPr>
        <a:xfrm>
          <a:off x="13462000" y="3719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33884</xdr:rowOff>
    </xdr:from>
    <xdr:ext cx="762000" cy="259045"/>
    <xdr:sp macro="" textlink="">
      <xdr:nvSpPr>
        <xdr:cNvPr id="468" name="テキスト ボックス 467"/>
        <xdr:cNvSpPr txBox="1"/>
      </xdr:nvSpPr>
      <xdr:spPr>
        <a:xfrm>
          <a:off x="13131800" y="38057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今年度は前年度と比較して</a:t>
          </a:r>
          <a:r>
            <a:rPr kumimoji="1" lang="en-US" altLang="ja-JP" sz="1300">
              <a:latin typeface="ＭＳ Ｐゴシック" panose="020B0600070205080204" pitchFamily="50" charset="-128"/>
              <a:ea typeface="ＭＳ Ｐゴシック" panose="020B0600070205080204" pitchFamily="50" charset="-128"/>
            </a:rPr>
            <a:t>4.8</a:t>
          </a:r>
          <a:r>
            <a:rPr kumimoji="1" lang="ja-JP" altLang="en-US" sz="1300">
              <a:latin typeface="ＭＳ Ｐゴシック" panose="020B0600070205080204" pitchFamily="50" charset="-128"/>
              <a:ea typeface="ＭＳ Ｐゴシック" panose="020B0600070205080204" pitchFamily="50" charset="-128"/>
            </a:rPr>
            <a:t>ポイント増加した。これは、会計年度任用職員制度の施行に伴う増加が主な要因である。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増加したものの、類似団体平均・全国平均・滋賀県平均より低い水準となっており、今後も事務事業の見直しなどにより、職員数の適正化に努める。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113284</xdr:rowOff>
    </xdr:from>
    <xdr:to>
      <xdr:col>24</xdr:col>
      <xdr:colOff>25400</xdr:colOff>
      <xdr:row>41</xdr:row>
      <xdr:rowOff>124714</xdr:rowOff>
    </xdr:to>
    <xdr:cxnSp macro="">
      <xdr:nvCxnSpPr>
        <xdr:cNvPr id="59" name="直線コネクタ 58"/>
        <xdr:cNvCxnSpPr/>
      </xdr:nvCxnSpPr>
      <xdr:spPr>
        <a:xfrm flipV="1">
          <a:off x="4826000" y="5599684"/>
          <a:ext cx="0" cy="15544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96791</xdr:rowOff>
    </xdr:from>
    <xdr:ext cx="762000" cy="259045"/>
    <xdr:sp macro="" textlink="">
      <xdr:nvSpPr>
        <xdr:cNvPr id="60" name="人件費最小値テキスト"/>
        <xdr:cNvSpPr txBox="1"/>
      </xdr:nvSpPr>
      <xdr:spPr>
        <a:xfrm>
          <a:off x="4914900" y="7126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124714</xdr:rowOff>
    </xdr:from>
    <xdr:to>
      <xdr:col>24</xdr:col>
      <xdr:colOff>114300</xdr:colOff>
      <xdr:row>41</xdr:row>
      <xdr:rowOff>124714</xdr:rowOff>
    </xdr:to>
    <xdr:cxnSp macro="">
      <xdr:nvCxnSpPr>
        <xdr:cNvPr id="61" name="直線コネクタ 60"/>
        <xdr:cNvCxnSpPr/>
      </xdr:nvCxnSpPr>
      <xdr:spPr>
        <a:xfrm>
          <a:off x="4737100" y="7154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28211</xdr:rowOff>
    </xdr:from>
    <xdr:ext cx="762000" cy="259045"/>
    <xdr:sp macro="" textlink="">
      <xdr:nvSpPr>
        <xdr:cNvPr id="62" name="人件費最大値テキスト"/>
        <xdr:cNvSpPr txBox="1"/>
      </xdr:nvSpPr>
      <xdr:spPr>
        <a:xfrm>
          <a:off x="4914900" y="5343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113284</xdr:rowOff>
    </xdr:from>
    <xdr:to>
      <xdr:col>24</xdr:col>
      <xdr:colOff>114300</xdr:colOff>
      <xdr:row>32</xdr:row>
      <xdr:rowOff>113284</xdr:rowOff>
    </xdr:to>
    <xdr:cxnSp macro="">
      <xdr:nvCxnSpPr>
        <xdr:cNvPr id="63" name="直線コネクタ 62"/>
        <xdr:cNvCxnSpPr/>
      </xdr:nvCxnSpPr>
      <xdr:spPr>
        <a:xfrm>
          <a:off x="4737100" y="5599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33</xdr:row>
      <xdr:rowOff>78994</xdr:rowOff>
    </xdr:from>
    <xdr:to>
      <xdr:col>24</xdr:col>
      <xdr:colOff>25400</xdr:colOff>
      <xdr:row>36</xdr:row>
      <xdr:rowOff>3556</xdr:rowOff>
    </xdr:to>
    <xdr:cxnSp macro="">
      <xdr:nvCxnSpPr>
        <xdr:cNvPr id="64" name="直線コネクタ 63"/>
        <xdr:cNvCxnSpPr/>
      </xdr:nvCxnSpPr>
      <xdr:spPr>
        <a:xfrm>
          <a:off x="3987800" y="5736844"/>
          <a:ext cx="838200" cy="438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123715</xdr:rowOff>
    </xdr:from>
    <xdr:ext cx="762000" cy="259045"/>
    <xdr:sp macro="" textlink="">
      <xdr:nvSpPr>
        <xdr:cNvPr id="65" name="人件費平均値テキスト"/>
        <xdr:cNvSpPr txBox="1"/>
      </xdr:nvSpPr>
      <xdr:spPr>
        <a:xfrm>
          <a:off x="4914900" y="61244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151638</xdr:rowOff>
    </xdr:from>
    <xdr:to>
      <xdr:col>24</xdr:col>
      <xdr:colOff>76200</xdr:colOff>
      <xdr:row>36</xdr:row>
      <xdr:rowOff>81788</xdr:rowOff>
    </xdr:to>
    <xdr:sp macro="" textlink="">
      <xdr:nvSpPr>
        <xdr:cNvPr id="66" name="フローチャート: 判断 65"/>
        <xdr:cNvSpPr/>
      </xdr:nvSpPr>
      <xdr:spPr>
        <a:xfrm>
          <a:off x="4775200" y="6152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32</xdr:row>
      <xdr:rowOff>168148</xdr:rowOff>
    </xdr:from>
    <xdr:to>
      <xdr:col>19</xdr:col>
      <xdr:colOff>187325</xdr:colOff>
      <xdr:row>33</xdr:row>
      <xdr:rowOff>78994</xdr:rowOff>
    </xdr:to>
    <xdr:cxnSp macro="">
      <xdr:nvCxnSpPr>
        <xdr:cNvPr id="67" name="直線コネクタ 66"/>
        <xdr:cNvCxnSpPr/>
      </xdr:nvCxnSpPr>
      <xdr:spPr>
        <a:xfrm>
          <a:off x="3098800" y="5654548"/>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94488</xdr:rowOff>
    </xdr:from>
    <xdr:to>
      <xdr:col>20</xdr:col>
      <xdr:colOff>38100</xdr:colOff>
      <xdr:row>35</xdr:row>
      <xdr:rowOff>24638</xdr:rowOff>
    </xdr:to>
    <xdr:sp macro="" textlink="">
      <xdr:nvSpPr>
        <xdr:cNvPr id="68" name="フローチャート: 判断 67"/>
        <xdr:cNvSpPr/>
      </xdr:nvSpPr>
      <xdr:spPr>
        <a:xfrm>
          <a:off x="3937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9415</xdr:rowOff>
    </xdr:from>
    <xdr:ext cx="736600" cy="259045"/>
    <xdr:sp macro="" textlink="">
      <xdr:nvSpPr>
        <xdr:cNvPr id="69" name="テキスト ボックス 68"/>
        <xdr:cNvSpPr txBox="1"/>
      </xdr:nvSpPr>
      <xdr:spPr>
        <a:xfrm>
          <a:off x="3606800" y="60101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32</xdr:row>
      <xdr:rowOff>168148</xdr:rowOff>
    </xdr:from>
    <xdr:to>
      <xdr:col>15</xdr:col>
      <xdr:colOff>98425</xdr:colOff>
      <xdr:row>33</xdr:row>
      <xdr:rowOff>51562</xdr:rowOff>
    </xdr:to>
    <xdr:cxnSp macro="">
      <xdr:nvCxnSpPr>
        <xdr:cNvPr id="70" name="直線コネクタ 69"/>
        <xdr:cNvCxnSpPr/>
      </xdr:nvCxnSpPr>
      <xdr:spPr>
        <a:xfrm flipV="1">
          <a:off x="2209800" y="565454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94488</xdr:rowOff>
    </xdr:from>
    <xdr:to>
      <xdr:col>15</xdr:col>
      <xdr:colOff>149225</xdr:colOff>
      <xdr:row>35</xdr:row>
      <xdr:rowOff>24638</xdr:rowOff>
    </xdr:to>
    <xdr:sp macro="" textlink="">
      <xdr:nvSpPr>
        <xdr:cNvPr id="71" name="フローチャート: 判断 70"/>
        <xdr:cNvSpPr/>
      </xdr:nvSpPr>
      <xdr:spPr>
        <a:xfrm>
          <a:off x="3048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9415</xdr:rowOff>
    </xdr:from>
    <xdr:ext cx="762000" cy="259045"/>
    <xdr:sp macro="" textlink="">
      <xdr:nvSpPr>
        <xdr:cNvPr id="72" name="テキスト ボックス 71"/>
        <xdr:cNvSpPr txBox="1"/>
      </xdr:nvSpPr>
      <xdr:spPr>
        <a:xfrm>
          <a:off x="2717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33</xdr:row>
      <xdr:rowOff>51562</xdr:rowOff>
    </xdr:from>
    <xdr:to>
      <xdr:col>11</xdr:col>
      <xdr:colOff>9525</xdr:colOff>
      <xdr:row>33</xdr:row>
      <xdr:rowOff>69850</xdr:rowOff>
    </xdr:to>
    <xdr:cxnSp macro="">
      <xdr:nvCxnSpPr>
        <xdr:cNvPr id="73" name="直線コネクタ 72"/>
        <xdr:cNvCxnSpPr/>
      </xdr:nvCxnSpPr>
      <xdr:spPr>
        <a:xfrm flipV="1">
          <a:off x="1320800" y="5709412"/>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94488</xdr:rowOff>
    </xdr:from>
    <xdr:to>
      <xdr:col>11</xdr:col>
      <xdr:colOff>60325</xdr:colOff>
      <xdr:row>35</xdr:row>
      <xdr:rowOff>24638</xdr:rowOff>
    </xdr:to>
    <xdr:sp macro="" textlink="">
      <xdr:nvSpPr>
        <xdr:cNvPr id="74" name="フローチャート: 判断 73"/>
        <xdr:cNvSpPr/>
      </xdr:nvSpPr>
      <xdr:spPr>
        <a:xfrm>
          <a:off x="2159000" y="5923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9415</xdr:rowOff>
    </xdr:from>
    <xdr:ext cx="762000" cy="259045"/>
    <xdr:sp macro="" textlink="">
      <xdr:nvSpPr>
        <xdr:cNvPr id="75" name="テキスト ボックス 74"/>
        <xdr:cNvSpPr txBox="1"/>
      </xdr:nvSpPr>
      <xdr:spPr>
        <a:xfrm>
          <a:off x="1828800" y="60101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76" name="フローチャート: 判断 75"/>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36847</xdr:rowOff>
    </xdr:from>
    <xdr:ext cx="762000" cy="259045"/>
    <xdr:sp macro="" textlink="">
      <xdr:nvSpPr>
        <xdr:cNvPr id="77" name="テキスト ボックス 76"/>
        <xdr:cNvSpPr txBox="1"/>
      </xdr:nvSpPr>
      <xdr:spPr>
        <a:xfrm>
          <a:off x="939800" y="6037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124206</xdr:rowOff>
    </xdr:from>
    <xdr:to>
      <xdr:col>24</xdr:col>
      <xdr:colOff>76200</xdr:colOff>
      <xdr:row>36</xdr:row>
      <xdr:rowOff>54356</xdr:rowOff>
    </xdr:to>
    <xdr:sp macro="" textlink="">
      <xdr:nvSpPr>
        <xdr:cNvPr id="83" name="楕円 82"/>
        <xdr:cNvSpPr/>
      </xdr:nvSpPr>
      <xdr:spPr>
        <a:xfrm>
          <a:off x="47752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140733</xdr:rowOff>
    </xdr:from>
    <xdr:ext cx="762000" cy="259045"/>
    <xdr:sp macro="" textlink="">
      <xdr:nvSpPr>
        <xdr:cNvPr id="84" name="人件費該当値テキスト"/>
        <xdr:cNvSpPr txBox="1"/>
      </xdr:nvSpPr>
      <xdr:spPr>
        <a:xfrm>
          <a:off x="4914900" y="5970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33</xdr:row>
      <xdr:rowOff>28194</xdr:rowOff>
    </xdr:from>
    <xdr:to>
      <xdr:col>20</xdr:col>
      <xdr:colOff>38100</xdr:colOff>
      <xdr:row>33</xdr:row>
      <xdr:rowOff>129794</xdr:rowOff>
    </xdr:to>
    <xdr:sp macro="" textlink="">
      <xdr:nvSpPr>
        <xdr:cNvPr id="85" name="楕円 84"/>
        <xdr:cNvSpPr/>
      </xdr:nvSpPr>
      <xdr:spPr>
        <a:xfrm>
          <a:off x="3937000" y="5686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31</xdr:row>
      <xdr:rowOff>139971</xdr:rowOff>
    </xdr:from>
    <xdr:ext cx="736600" cy="259045"/>
    <xdr:sp macro="" textlink="">
      <xdr:nvSpPr>
        <xdr:cNvPr id="86" name="テキスト ボックス 85"/>
        <xdr:cNvSpPr txBox="1"/>
      </xdr:nvSpPr>
      <xdr:spPr>
        <a:xfrm>
          <a:off x="3606800" y="5454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32</xdr:row>
      <xdr:rowOff>117348</xdr:rowOff>
    </xdr:from>
    <xdr:to>
      <xdr:col>15</xdr:col>
      <xdr:colOff>149225</xdr:colOff>
      <xdr:row>33</xdr:row>
      <xdr:rowOff>47498</xdr:rowOff>
    </xdr:to>
    <xdr:sp macro="" textlink="">
      <xdr:nvSpPr>
        <xdr:cNvPr id="87" name="楕円 86"/>
        <xdr:cNvSpPr/>
      </xdr:nvSpPr>
      <xdr:spPr>
        <a:xfrm>
          <a:off x="3048000" y="5603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31</xdr:row>
      <xdr:rowOff>57675</xdr:rowOff>
    </xdr:from>
    <xdr:ext cx="762000" cy="259045"/>
    <xdr:sp macro="" textlink="">
      <xdr:nvSpPr>
        <xdr:cNvPr id="88" name="テキスト ボックス 87"/>
        <xdr:cNvSpPr txBox="1"/>
      </xdr:nvSpPr>
      <xdr:spPr>
        <a:xfrm>
          <a:off x="2717800" y="53726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33</xdr:row>
      <xdr:rowOff>762</xdr:rowOff>
    </xdr:from>
    <xdr:to>
      <xdr:col>11</xdr:col>
      <xdr:colOff>60325</xdr:colOff>
      <xdr:row>33</xdr:row>
      <xdr:rowOff>102362</xdr:rowOff>
    </xdr:to>
    <xdr:sp macro="" textlink="">
      <xdr:nvSpPr>
        <xdr:cNvPr id="89" name="楕円 88"/>
        <xdr:cNvSpPr/>
      </xdr:nvSpPr>
      <xdr:spPr>
        <a:xfrm>
          <a:off x="2159000" y="565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31</xdr:row>
      <xdr:rowOff>112539</xdr:rowOff>
    </xdr:from>
    <xdr:ext cx="762000" cy="259045"/>
    <xdr:sp macro="" textlink="">
      <xdr:nvSpPr>
        <xdr:cNvPr id="90" name="テキスト ボックス 89"/>
        <xdr:cNvSpPr txBox="1"/>
      </xdr:nvSpPr>
      <xdr:spPr>
        <a:xfrm>
          <a:off x="1828800" y="5427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33</xdr:row>
      <xdr:rowOff>19050</xdr:rowOff>
    </xdr:from>
    <xdr:to>
      <xdr:col>6</xdr:col>
      <xdr:colOff>171450</xdr:colOff>
      <xdr:row>33</xdr:row>
      <xdr:rowOff>120650</xdr:rowOff>
    </xdr:to>
    <xdr:sp macro="" textlink="">
      <xdr:nvSpPr>
        <xdr:cNvPr id="91" name="楕円 90"/>
        <xdr:cNvSpPr/>
      </xdr:nvSpPr>
      <xdr:spPr>
        <a:xfrm>
          <a:off x="1270000" y="567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31</xdr:row>
      <xdr:rowOff>130827</xdr:rowOff>
    </xdr:from>
    <xdr:ext cx="762000" cy="259045"/>
    <xdr:sp macro="" textlink="">
      <xdr:nvSpPr>
        <xdr:cNvPr id="92" name="テキスト ボックス 91"/>
        <xdr:cNvSpPr txBox="1"/>
      </xdr:nvSpPr>
      <xdr:spPr>
        <a:xfrm>
          <a:off x="939800" y="544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今年度は前年度と比較して</a:t>
          </a:r>
          <a:r>
            <a:rPr kumimoji="1" lang="en-US" altLang="ja-JP" sz="1300">
              <a:latin typeface="ＭＳ Ｐゴシック" panose="020B0600070205080204" pitchFamily="50" charset="-128"/>
              <a:ea typeface="ＭＳ Ｐゴシック" panose="020B0600070205080204" pitchFamily="50" charset="-128"/>
            </a:rPr>
            <a:t>3.9</a:t>
          </a:r>
          <a:r>
            <a:rPr kumimoji="1" lang="ja-JP" altLang="en-US" sz="1300">
              <a:latin typeface="ＭＳ Ｐゴシック" panose="020B0600070205080204" pitchFamily="50" charset="-128"/>
              <a:ea typeface="ＭＳ Ｐゴシック" panose="020B0600070205080204" pitchFamily="50" charset="-128"/>
            </a:rPr>
            <a:t>ポイント減少しているが、これは会計年度任用職員制度の施行に伴い、臨時的任用職員から会計年度任用職員（人件費）への振り替えが増加したことが主な要因である。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依然として、類似団体平均・全国平均・滋賀県平均を上回っており、今後も「（新）集中改革プラン」の改革効果を持続させることにより、比率の適正化に努める。</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50800</xdr:rowOff>
    </xdr:from>
    <xdr:to>
      <xdr:col>82</xdr:col>
      <xdr:colOff>107950</xdr:colOff>
      <xdr:row>20</xdr:row>
      <xdr:rowOff>165100</xdr:rowOff>
    </xdr:to>
    <xdr:cxnSp macro="">
      <xdr:nvCxnSpPr>
        <xdr:cNvPr id="120" name="直線コネクタ 119"/>
        <xdr:cNvCxnSpPr/>
      </xdr:nvCxnSpPr>
      <xdr:spPr>
        <a:xfrm flipV="1">
          <a:off x="16510000" y="24511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1" name="物件費最小値テキスト"/>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2" name="直線コネクタ 121"/>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137177</xdr:rowOff>
    </xdr:from>
    <xdr:ext cx="762000" cy="259045"/>
    <xdr:sp macro="" textlink="">
      <xdr:nvSpPr>
        <xdr:cNvPr id="123" name="物件費最大値テキスト"/>
        <xdr:cNvSpPr txBox="1"/>
      </xdr:nvSpPr>
      <xdr:spPr>
        <a:xfrm>
          <a:off x="16598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50800</xdr:rowOff>
    </xdr:from>
    <xdr:to>
      <xdr:col>82</xdr:col>
      <xdr:colOff>196850</xdr:colOff>
      <xdr:row>14</xdr:row>
      <xdr:rowOff>50800</xdr:rowOff>
    </xdr:to>
    <xdr:cxnSp macro="">
      <xdr:nvCxnSpPr>
        <xdr:cNvPr id="124" name="直線コネクタ 123"/>
        <xdr:cNvCxnSpPr/>
      </xdr:nvCxnSpPr>
      <xdr:spPr>
        <a:xfrm>
          <a:off x="16421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58420</xdr:rowOff>
    </xdr:from>
    <xdr:to>
      <xdr:col>82</xdr:col>
      <xdr:colOff>107950</xdr:colOff>
      <xdr:row>20</xdr:row>
      <xdr:rowOff>12700</xdr:rowOff>
    </xdr:to>
    <xdr:cxnSp macro="">
      <xdr:nvCxnSpPr>
        <xdr:cNvPr id="125" name="直線コネクタ 124"/>
        <xdr:cNvCxnSpPr/>
      </xdr:nvCxnSpPr>
      <xdr:spPr>
        <a:xfrm flipV="1">
          <a:off x="15671800" y="3144520"/>
          <a:ext cx="8382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81297</xdr:rowOff>
    </xdr:from>
    <xdr:ext cx="762000" cy="259045"/>
    <xdr:sp macro="" textlink="">
      <xdr:nvSpPr>
        <xdr:cNvPr id="126" name="物件費平均値テキスト"/>
        <xdr:cNvSpPr txBox="1"/>
      </xdr:nvSpPr>
      <xdr:spPr>
        <a:xfrm>
          <a:off x="16598900" y="2824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64770</xdr:rowOff>
    </xdr:from>
    <xdr:to>
      <xdr:col>82</xdr:col>
      <xdr:colOff>158750</xdr:colOff>
      <xdr:row>17</xdr:row>
      <xdr:rowOff>166370</xdr:rowOff>
    </xdr:to>
    <xdr:sp macro="" textlink="">
      <xdr:nvSpPr>
        <xdr:cNvPr id="127" name="フローチャート: 判断 126"/>
        <xdr:cNvSpPr/>
      </xdr:nvSpPr>
      <xdr:spPr>
        <a:xfrm>
          <a:off x="164592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20</xdr:row>
      <xdr:rowOff>12700</xdr:rowOff>
    </xdr:from>
    <xdr:to>
      <xdr:col>78</xdr:col>
      <xdr:colOff>69850</xdr:colOff>
      <xdr:row>20</xdr:row>
      <xdr:rowOff>35560</xdr:rowOff>
    </xdr:to>
    <xdr:cxnSp macro="">
      <xdr:nvCxnSpPr>
        <xdr:cNvPr id="128" name="直線コネクタ 127"/>
        <xdr:cNvCxnSpPr/>
      </xdr:nvCxnSpPr>
      <xdr:spPr>
        <a:xfrm flipV="1">
          <a:off x="14782800" y="34417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148590</xdr:rowOff>
    </xdr:from>
    <xdr:to>
      <xdr:col>78</xdr:col>
      <xdr:colOff>120650</xdr:colOff>
      <xdr:row>18</xdr:row>
      <xdr:rowOff>78740</xdr:rowOff>
    </xdr:to>
    <xdr:sp macro="" textlink="">
      <xdr:nvSpPr>
        <xdr:cNvPr id="129" name="フローチャート: 判断 128"/>
        <xdr:cNvSpPr/>
      </xdr:nvSpPr>
      <xdr:spPr>
        <a:xfrm>
          <a:off x="15621000" y="306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88917</xdr:rowOff>
    </xdr:from>
    <xdr:ext cx="736600" cy="259045"/>
    <xdr:sp macro="" textlink="">
      <xdr:nvSpPr>
        <xdr:cNvPr id="130" name="テキスト ボックス 129"/>
        <xdr:cNvSpPr txBox="1"/>
      </xdr:nvSpPr>
      <xdr:spPr>
        <a:xfrm>
          <a:off x="1529080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19</xdr:row>
      <xdr:rowOff>77470</xdr:rowOff>
    </xdr:from>
    <xdr:to>
      <xdr:col>73</xdr:col>
      <xdr:colOff>180975</xdr:colOff>
      <xdr:row>20</xdr:row>
      <xdr:rowOff>35560</xdr:rowOff>
    </xdr:to>
    <xdr:cxnSp macro="">
      <xdr:nvCxnSpPr>
        <xdr:cNvPr id="131" name="直線コネクタ 130"/>
        <xdr:cNvCxnSpPr/>
      </xdr:nvCxnSpPr>
      <xdr:spPr>
        <a:xfrm>
          <a:off x="13893800" y="333502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118110</xdr:rowOff>
    </xdr:from>
    <xdr:to>
      <xdr:col>74</xdr:col>
      <xdr:colOff>31750</xdr:colOff>
      <xdr:row>18</xdr:row>
      <xdr:rowOff>48260</xdr:rowOff>
    </xdr:to>
    <xdr:sp macro="" textlink="">
      <xdr:nvSpPr>
        <xdr:cNvPr id="132" name="フローチャート: 判断 131"/>
        <xdr:cNvSpPr/>
      </xdr:nvSpPr>
      <xdr:spPr>
        <a:xfrm>
          <a:off x="14732000" y="3032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58437</xdr:rowOff>
    </xdr:from>
    <xdr:ext cx="762000" cy="259045"/>
    <xdr:sp macro="" textlink="">
      <xdr:nvSpPr>
        <xdr:cNvPr id="133" name="テキスト ボックス 132"/>
        <xdr:cNvSpPr txBox="1"/>
      </xdr:nvSpPr>
      <xdr:spPr>
        <a:xfrm>
          <a:off x="14401800" y="280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165100</xdr:rowOff>
    </xdr:from>
    <xdr:to>
      <xdr:col>69</xdr:col>
      <xdr:colOff>92075</xdr:colOff>
      <xdr:row>19</xdr:row>
      <xdr:rowOff>77470</xdr:rowOff>
    </xdr:to>
    <xdr:cxnSp macro="">
      <xdr:nvCxnSpPr>
        <xdr:cNvPr id="134" name="直線コネクタ 133"/>
        <xdr:cNvCxnSpPr/>
      </xdr:nvCxnSpPr>
      <xdr:spPr>
        <a:xfrm>
          <a:off x="13004800" y="32512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102870</xdr:rowOff>
    </xdr:from>
    <xdr:to>
      <xdr:col>69</xdr:col>
      <xdr:colOff>142875</xdr:colOff>
      <xdr:row>18</xdr:row>
      <xdr:rowOff>33020</xdr:rowOff>
    </xdr:to>
    <xdr:sp macro="" textlink="">
      <xdr:nvSpPr>
        <xdr:cNvPr id="135" name="フローチャート: 判断 134"/>
        <xdr:cNvSpPr/>
      </xdr:nvSpPr>
      <xdr:spPr>
        <a:xfrm>
          <a:off x="138430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43197</xdr:rowOff>
    </xdr:from>
    <xdr:ext cx="762000" cy="259045"/>
    <xdr:sp macro="" textlink="">
      <xdr:nvSpPr>
        <xdr:cNvPr id="136" name="テキスト ボックス 135"/>
        <xdr:cNvSpPr txBox="1"/>
      </xdr:nvSpPr>
      <xdr:spPr>
        <a:xfrm>
          <a:off x="13512800" y="2786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87630</xdr:rowOff>
    </xdr:from>
    <xdr:to>
      <xdr:col>65</xdr:col>
      <xdr:colOff>53975</xdr:colOff>
      <xdr:row>18</xdr:row>
      <xdr:rowOff>17780</xdr:rowOff>
    </xdr:to>
    <xdr:sp macro="" textlink="">
      <xdr:nvSpPr>
        <xdr:cNvPr id="137" name="フローチャート: 判断 136"/>
        <xdr:cNvSpPr/>
      </xdr:nvSpPr>
      <xdr:spPr>
        <a:xfrm>
          <a:off x="12954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27957</xdr:rowOff>
    </xdr:from>
    <xdr:ext cx="762000" cy="259045"/>
    <xdr:sp macro="" textlink="">
      <xdr:nvSpPr>
        <xdr:cNvPr id="138" name="テキスト ボックス 137"/>
        <xdr:cNvSpPr txBox="1"/>
      </xdr:nvSpPr>
      <xdr:spPr>
        <a:xfrm>
          <a:off x="12623800" y="2771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xdr:rowOff>
    </xdr:from>
    <xdr:to>
      <xdr:col>82</xdr:col>
      <xdr:colOff>158750</xdr:colOff>
      <xdr:row>18</xdr:row>
      <xdr:rowOff>109220</xdr:rowOff>
    </xdr:to>
    <xdr:sp macro="" textlink="">
      <xdr:nvSpPr>
        <xdr:cNvPr id="144" name="楕円 143"/>
        <xdr:cNvSpPr/>
      </xdr:nvSpPr>
      <xdr:spPr>
        <a:xfrm>
          <a:off x="164592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151147</xdr:rowOff>
    </xdr:from>
    <xdr:ext cx="762000" cy="259045"/>
    <xdr:sp macro="" textlink="">
      <xdr:nvSpPr>
        <xdr:cNvPr id="145" name="物件費該当値テキスト"/>
        <xdr:cNvSpPr txBox="1"/>
      </xdr:nvSpPr>
      <xdr:spPr>
        <a:xfrm>
          <a:off x="165989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19</xdr:row>
      <xdr:rowOff>133350</xdr:rowOff>
    </xdr:from>
    <xdr:to>
      <xdr:col>78</xdr:col>
      <xdr:colOff>120650</xdr:colOff>
      <xdr:row>20</xdr:row>
      <xdr:rowOff>63500</xdr:rowOff>
    </xdr:to>
    <xdr:sp macro="" textlink="">
      <xdr:nvSpPr>
        <xdr:cNvPr id="146" name="楕円 145"/>
        <xdr:cNvSpPr/>
      </xdr:nvSpPr>
      <xdr:spPr>
        <a:xfrm>
          <a:off x="15621000" y="339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20</xdr:row>
      <xdr:rowOff>48277</xdr:rowOff>
    </xdr:from>
    <xdr:ext cx="736600" cy="259045"/>
    <xdr:sp macro="" textlink="">
      <xdr:nvSpPr>
        <xdr:cNvPr id="147" name="テキスト ボックス 146"/>
        <xdr:cNvSpPr txBox="1"/>
      </xdr:nvSpPr>
      <xdr:spPr>
        <a:xfrm>
          <a:off x="15290800" y="347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19</xdr:row>
      <xdr:rowOff>156210</xdr:rowOff>
    </xdr:from>
    <xdr:to>
      <xdr:col>74</xdr:col>
      <xdr:colOff>31750</xdr:colOff>
      <xdr:row>20</xdr:row>
      <xdr:rowOff>86360</xdr:rowOff>
    </xdr:to>
    <xdr:sp macro="" textlink="">
      <xdr:nvSpPr>
        <xdr:cNvPr id="148" name="楕円 147"/>
        <xdr:cNvSpPr/>
      </xdr:nvSpPr>
      <xdr:spPr>
        <a:xfrm>
          <a:off x="14732000" y="3413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20</xdr:row>
      <xdr:rowOff>71137</xdr:rowOff>
    </xdr:from>
    <xdr:ext cx="762000" cy="259045"/>
    <xdr:sp macro="" textlink="">
      <xdr:nvSpPr>
        <xdr:cNvPr id="149" name="テキスト ボックス 148"/>
        <xdr:cNvSpPr txBox="1"/>
      </xdr:nvSpPr>
      <xdr:spPr>
        <a:xfrm>
          <a:off x="14401800" y="350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19</xdr:row>
      <xdr:rowOff>26670</xdr:rowOff>
    </xdr:from>
    <xdr:to>
      <xdr:col>69</xdr:col>
      <xdr:colOff>142875</xdr:colOff>
      <xdr:row>19</xdr:row>
      <xdr:rowOff>128270</xdr:rowOff>
    </xdr:to>
    <xdr:sp macro="" textlink="">
      <xdr:nvSpPr>
        <xdr:cNvPr id="150" name="楕円 149"/>
        <xdr:cNvSpPr/>
      </xdr:nvSpPr>
      <xdr:spPr>
        <a:xfrm>
          <a:off x="13843000" y="3284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19</xdr:row>
      <xdr:rowOff>113047</xdr:rowOff>
    </xdr:from>
    <xdr:ext cx="762000" cy="259045"/>
    <xdr:sp macro="" textlink="">
      <xdr:nvSpPr>
        <xdr:cNvPr id="151" name="テキスト ボックス 150"/>
        <xdr:cNvSpPr txBox="1"/>
      </xdr:nvSpPr>
      <xdr:spPr>
        <a:xfrm>
          <a:off x="13512800" y="337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114300</xdr:rowOff>
    </xdr:from>
    <xdr:to>
      <xdr:col>65</xdr:col>
      <xdr:colOff>53975</xdr:colOff>
      <xdr:row>19</xdr:row>
      <xdr:rowOff>44450</xdr:rowOff>
    </xdr:to>
    <xdr:sp macro="" textlink="">
      <xdr:nvSpPr>
        <xdr:cNvPr id="152" name="楕円 151"/>
        <xdr:cNvSpPr/>
      </xdr:nvSpPr>
      <xdr:spPr>
        <a:xfrm>
          <a:off x="12954000" y="3200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29227</xdr:rowOff>
    </xdr:from>
    <xdr:ext cx="762000" cy="259045"/>
    <xdr:sp macro="" textlink="">
      <xdr:nvSpPr>
        <xdr:cNvPr id="153" name="テキスト ボックス 152"/>
        <xdr:cNvSpPr txBox="1"/>
      </xdr:nvSpPr>
      <xdr:spPr>
        <a:xfrm>
          <a:off x="12623800" y="3286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市単独事業の見直しを行ったことにより、類似団体平均との差が徐々に減少しつつあり、今年度は類似団体平均と同じ水準となった。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今年度は前年度から</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ポイント減少し、</a:t>
          </a:r>
          <a:r>
            <a:rPr kumimoji="1" lang="en-US" altLang="ja-JP" sz="1300">
              <a:latin typeface="ＭＳ Ｐゴシック" panose="020B0600070205080204" pitchFamily="50" charset="-128"/>
              <a:ea typeface="ＭＳ Ｐゴシック" panose="020B0600070205080204" pitchFamily="50" charset="-128"/>
            </a:rPr>
            <a:t>10.4</a:t>
          </a:r>
          <a:r>
            <a:rPr kumimoji="1" lang="ja-JP" altLang="en-US" sz="1300">
              <a:latin typeface="ＭＳ Ｐゴシック" panose="020B0600070205080204" pitchFamily="50" charset="-128"/>
              <a:ea typeface="ＭＳ Ｐゴシック" panose="020B0600070205080204" pitchFamily="50" charset="-128"/>
            </a:rPr>
            <a:t>％となったが、コロナ禍による医療機関への受診控えによる福祉医療費助成の減が主な要因である。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67128</xdr:rowOff>
    </xdr:from>
    <xdr:to>
      <xdr:col>24</xdr:col>
      <xdr:colOff>25400</xdr:colOff>
      <xdr:row>61</xdr:row>
      <xdr:rowOff>80735</xdr:rowOff>
    </xdr:to>
    <xdr:cxnSp macro="">
      <xdr:nvCxnSpPr>
        <xdr:cNvPr id="183" name="直線コネクタ 182"/>
        <xdr:cNvCxnSpPr/>
      </xdr:nvCxnSpPr>
      <xdr:spPr>
        <a:xfrm flipV="1">
          <a:off x="4826000" y="8982528"/>
          <a:ext cx="0" cy="1556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52812</xdr:rowOff>
    </xdr:from>
    <xdr:ext cx="762000" cy="259045"/>
    <xdr:sp macro="" textlink="">
      <xdr:nvSpPr>
        <xdr:cNvPr id="184" name="扶助費最小値テキスト"/>
        <xdr:cNvSpPr txBox="1"/>
      </xdr:nvSpPr>
      <xdr:spPr>
        <a:xfrm>
          <a:off x="4914900" y="10511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80735</xdr:rowOff>
    </xdr:from>
    <xdr:to>
      <xdr:col>24</xdr:col>
      <xdr:colOff>114300</xdr:colOff>
      <xdr:row>61</xdr:row>
      <xdr:rowOff>80735</xdr:rowOff>
    </xdr:to>
    <xdr:cxnSp macro="">
      <xdr:nvCxnSpPr>
        <xdr:cNvPr id="185" name="直線コネクタ 184"/>
        <xdr:cNvCxnSpPr/>
      </xdr:nvCxnSpPr>
      <xdr:spPr>
        <a:xfrm>
          <a:off x="4737100" y="1053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153505</xdr:rowOff>
    </xdr:from>
    <xdr:ext cx="762000" cy="259045"/>
    <xdr:sp macro="" textlink="">
      <xdr:nvSpPr>
        <xdr:cNvPr id="186" name="扶助費最大値テキスト"/>
        <xdr:cNvSpPr txBox="1"/>
      </xdr:nvSpPr>
      <xdr:spPr>
        <a:xfrm>
          <a:off x="4914900" y="8726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67128</xdr:rowOff>
    </xdr:from>
    <xdr:to>
      <xdr:col>24</xdr:col>
      <xdr:colOff>114300</xdr:colOff>
      <xdr:row>52</xdr:row>
      <xdr:rowOff>67128</xdr:rowOff>
    </xdr:to>
    <xdr:cxnSp macro="">
      <xdr:nvCxnSpPr>
        <xdr:cNvPr id="187" name="直線コネクタ 186"/>
        <xdr:cNvCxnSpPr/>
      </xdr:nvCxnSpPr>
      <xdr:spPr>
        <a:xfrm>
          <a:off x="4737100" y="89825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75293</xdr:rowOff>
    </xdr:from>
    <xdr:to>
      <xdr:col>24</xdr:col>
      <xdr:colOff>25400</xdr:colOff>
      <xdr:row>56</xdr:row>
      <xdr:rowOff>67128</xdr:rowOff>
    </xdr:to>
    <xdr:cxnSp macro="">
      <xdr:nvCxnSpPr>
        <xdr:cNvPr id="188" name="直線コネクタ 187"/>
        <xdr:cNvCxnSpPr/>
      </xdr:nvCxnSpPr>
      <xdr:spPr>
        <a:xfrm flipV="1">
          <a:off x="3987800" y="9505043"/>
          <a:ext cx="838200" cy="163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41020</xdr:rowOff>
    </xdr:from>
    <xdr:ext cx="762000" cy="259045"/>
    <xdr:sp macro="" textlink="">
      <xdr:nvSpPr>
        <xdr:cNvPr id="189" name="扶助費平均値テキスト"/>
        <xdr:cNvSpPr txBox="1"/>
      </xdr:nvSpPr>
      <xdr:spPr>
        <a:xfrm>
          <a:off x="4914900" y="92993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190" name="フローチャート: 判断 189"/>
        <xdr:cNvSpPr/>
      </xdr:nvSpPr>
      <xdr:spPr>
        <a:xfrm>
          <a:off x="47752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xdr:rowOff>
    </xdr:from>
    <xdr:to>
      <xdr:col>19</xdr:col>
      <xdr:colOff>187325</xdr:colOff>
      <xdr:row>56</xdr:row>
      <xdr:rowOff>67128</xdr:rowOff>
    </xdr:to>
    <xdr:cxnSp macro="">
      <xdr:nvCxnSpPr>
        <xdr:cNvPr id="191" name="直線コネクタ 190"/>
        <xdr:cNvCxnSpPr/>
      </xdr:nvCxnSpPr>
      <xdr:spPr>
        <a:xfrm>
          <a:off x="3098800" y="9613900"/>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100693</xdr:rowOff>
    </xdr:from>
    <xdr:to>
      <xdr:col>20</xdr:col>
      <xdr:colOff>38100</xdr:colOff>
      <xdr:row>56</xdr:row>
      <xdr:rowOff>30843</xdr:rowOff>
    </xdr:to>
    <xdr:sp macro="" textlink="">
      <xdr:nvSpPr>
        <xdr:cNvPr id="192" name="フローチャート: 判断 191"/>
        <xdr:cNvSpPr/>
      </xdr:nvSpPr>
      <xdr:spPr>
        <a:xfrm>
          <a:off x="3937000" y="9530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41020</xdr:rowOff>
    </xdr:from>
    <xdr:ext cx="736600" cy="259045"/>
    <xdr:sp macro="" textlink="">
      <xdr:nvSpPr>
        <xdr:cNvPr id="193" name="テキスト ボックス 192"/>
        <xdr:cNvSpPr txBox="1"/>
      </xdr:nvSpPr>
      <xdr:spPr>
        <a:xfrm>
          <a:off x="3606800" y="9299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12700</xdr:rowOff>
    </xdr:from>
    <xdr:to>
      <xdr:col>15</xdr:col>
      <xdr:colOff>98425</xdr:colOff>
      <xdr:row>56</xdr:row>
      <xdr:rowOff>45357</xdr:rowOff>
    </xdr:to>
    <xdr:cxnSp macro="">
      <xdr:nvCxnSpPr>
        <xdr:cNvPr id="194" name="直線コネクタ 193"/>
        <xdr:cNvCxnSpPr/>
      </xdr:nvCxnSpPr>
      <xdr:spPr>
        <a:xfrm flipV="1">
          <a:off x="2209800" y="961390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68035</xdr:rowOff>
    </xdr:from>
    <xdr:to>
      <xdr:col>15</xdr:col>
      <xdr:colOff>149225</xdr:colOff>
      <xdr:row>55</xdr:row>
      <xdr:rowOff>169635</xdr:rowOff>
    </xdr:to>
    <xdr:sp macro="" textlink="">
      <xdr:nvSpPr>
        <xdr:cNvPr id="195" name="フローチャート: 判断 194"/>
        <xdr:cNvSpPr/>
      </xdr:nvSpPr>
      <xdr:spPr>
        <a:xfrm>
          <a:off x="3048000" y="9497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8362</xdr:rowOff>
    </xdr:from>
    <xdr:ext cx="762000" cy="259045"/>
    <xdr:sp macro="" textlink="">
      <xdr:nvSpPr>
        <xdr:cNvPr id="196" name="テキスト ボックス 195"/>
        <xdr:cNvSpPr txBox="1"/>
      </xdr:nvSpPr>
      <xdr:spPr>
        <a:xfrm>
          <a:off x="2717800" y="9266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129722</xdr:rowOff>
    </xdr:from>
    <xdr:to>
      <xdr:col>11</xdr:col>
      <xdr:colOff>9525</xdr:colOff>
      <xdr:row>56</xdr:row>
      <xdr:rowOff>45357</xdr:rowOff>
    </xdr:to>
    <xdr:cxnSp macro="">
      <xdr:nvCxnSpPr>
        <xdr:cNvPr id="197" name="直線コネクタ 196"/>
        <xdr:cNvCxnSpPr/>
      </xdr:nvCxnSpPr>
      <xdr:spPr>
        <a:xfrm>
          <a:off x="1320800" y="9559472"/>
          <a:ext cx="889000" cy="87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46265</xdr:rowOff>
    </xdr:from>
    <xdr:to>
      <xdr:col>11</xdr:col>
      <xdr:colOff>60325</xdr:colOff>
      <xdr:row>55</xdr:row>
      <xdr:rowOff>147865</xdr:rowOff>
    </xdr:to>
    <xdr:sp macro="" textlink="">
      <xdr:nvSpPr>
        <xdr:cNvPr id="198" name="フローチャート: 判断 197"/>
        <xdr:cNvSpPr/>
      </xdr:nvSpPr>
      <xdr:spPr>
        <a:xfrm>
          <a:off x="2159000" y="9476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158042</xdr:rowOff>
    </xdr:from>
    <xdr:ext cx="762000" cy="259045"/>
    <xdr:sp macro="" textlink="">
      <xdr:nvSpPr>
        <xdr:cNvPr id="199" name="テキスト ボックス 198"/>
        <xdr:cNvSpPr txBox="1"/>
      </xdr:nvSpPr>
      <xdr:spPr>
        <a:xfrm>
          <a:off x="1828800" y="924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24493</xdr:rowOff>
    </xdr:from>
    <xdr:to>
      <xdr:col>6</xdr:col>
      <xdr:colOff>171450</xdr:colOff>
      <xdr:row>55</xdr:row>
      <xdr:rowOff>126093</xdr:rowOff>
    </xdr:to>
    <xdr:sp macro="" textlink="">
      <xdr:nvSpPr>
        <xdr:cNvPr id="200" name="フローチャート: 判断 199"/>
        <xdr:cNvSpPr/>
      </xdr:nvSpPr>
      <xdr:spPr>
        <a:xfrm>
          <a:off x="1270000" y="945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136270</xdr:rowOff>
    </xdr:from>
    <xdr:ext cx="762000" cy="259045"/>
    <xdr:sp macro="" textlink="">
      <xdr:nvSpPr>
        <xdr:cNvPr id="201" name="テキスト ボックス 200"/>
        <xdr:cNvSpPr txBox="1"/>
      </xdr:nvSpPr>
      <xdr:spPr>
        <a:xfrm>
          <a:off x="939800" y="9223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24493</xdr:rowOff>
    </xdr:from>
    <xdr:to>
      <xdr:col>24</xdr:col>
      <xdr:colOff>76200</xdr:colOff>
      <xdr:row>55</xdr:row>
      <xdr:rowOff>126093</xdr:rowOff>
    </xdr:to>
    <xdr:sp macro="" textlink="">
      <xdr:nvSpPr>
        <xdr:cNvPr id="207" name="楕円 206"/>
        <xdr:cNvSpPr/>
      </xdr:nvSpPr>
      <xdr:spPr>
        <a:xfrm>
          <a:off x="4775200" y="9454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168020</xdr:rowOff>
    </xdr:from>
    <xdr:ext cx="762000" cy="259045"/>
    <xdr:sp macro="" textlink="">
      <xdr:nvSpPr>
        <xdr:cNvPr id="208" name="扶助費該当値テキスト"/>
        <xdr:cNvSpPr txBox="1"/>
      </xdr:nvSpPr>
      <xdr:spPr>
        <a:xfrm>
          <a:off x="4914900" y="9426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16328</xdr:rowOff>
    </xdr:from>
    <xdr:to>
      <xdr:col>20</xdr:col>
      <xdr:colOff>38100</xdr:colOff>
      <xdr:row>56</xdr:row>
      <xdr:rowOff>117928</xdr:rowOff>
    </xdr:to>
    <xdr:sp macro="" textlink="">
      <xdr:nvSpPr>
        <xdr:cNvPr id="209" name="楕円 208"/>
        <xdr:cNvSpPr/>
      </xdr:nvSpPr>
      <xdr:spPr>
        <a:xfrm>
          <a:off x="3937000" y="9617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102705</xdr:rowOff>
    </xdr:from>
    <xdr:ext cx="736600" cy="259045"/>
    <xdr:sp macro="" textlink="">
      <xdr:nvSpPr>
        <xdr:cNvPr id="210" name="テキスト ボックス 209"/>
        <xdr:cNvSpPr txBox="1"/>
      </xdr:nvSpPr>
      <xdr:spPr>
        <a:xfrm>
          <a:off x="3606800" y="97039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133350</xdr:rowOff>
    </xdr:from>
    <xdr:to>
      <xdr:col>15</xdr:col>
      <xdr:colOff>149225</xdr:colOff>
      <xdr:row>56</xdr:row>
      <xdr:rowOff>63500</xdr:rowOff>
    </xdr:to>
    <xdr:sp macro="" textlink="">
      <xdr:nvSpPr>
        <xdr:cNvPr id="211" name="楕円 210"/>
        <xdr:cNvSpPr/>
      </xdr:nvSpPr>
      <xdr:spPr>
        <a:xfrm>
          <a:off x="3048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48277</xdr:rowOff>
    </xdr:from>
    <xdr:ext cx="762000" cy="259045"/>
    <xdr:sp macro="" textlink="">
      <xdr:nvSpPr>
        <xdr:cNvPr id="212" name="テキスト ボックス 211"/>
        <xdr:cNvSpPr txBox="1"/>
      </xdr:nvSpPr>
      <xdr:spPr>
        <a:xfrm>
          <a:off x="2717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166007</xdr:rowOff>
    </xdr:from>
    <xdr:to>
      <xdr:col>11</xdr:col>
      <xdr:colOff>60325</xdr:colOff>
      <xdr:row>56</xdr:row>
      <xdr:rowOff>96157</xdr:rowOff>
    </xdr:to>
    <xdr:sp macro="" textlink="">
      <xdr:nvSpPr>
        <xdr:cNvPr id="213" name="楕円 212"/>
        <xdr:cNvSpPr/>
      </xdr:nvSpPr>
      <xdr:spPr>
        <a:xfrm>
          <a:off x="2159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80934</xdr:rowOff>
    </xdr:from>
    <xdr:ext cx="762000" cy="259045"/>
    <xdr:sp macro="" textlink="">
      <xdr:nvSpPr>
        <xdr:cNvPr id="214" name="テキスト ボックス 213"/>
        <xdr:cNvSpPr txBox="1"/>
      </xdr:nvSpPr>
      <xdr:spPr>
        <a:xfrm>
          <a:off x="1828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78922</xdr:rowOff>
    </xdr:from>
    <xdr:to>
      <xdr:col>6</xdr:col>
      <xdr:colOff>171450</xdr:colOff>
      <xdr:row>56</xdr:row>
      <xdr:rowOff>9072</xdr:rowOff>
    </xdr:to>
    <xdr:sp macro="" textlink="">
      <xdr:nvSpPr>
        <xdr:cNvPr id="215" name="楕円 214"/>
        <xdr:cNvSpPr/>
      </xdr:nvSpPr>
      <xdr:spPr>
        <a:xfrm>
          <a:off x="1270000" y="950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165299</xdr:rowOff>
    </xdr:from>
    <xdr:ext cx="762000" cy="259045"/>
    <xdr:sp macro="" textlink="">
      <xdr:nvSpPr>
        <xdr:cNvPr id="216" name="テキスト ボックス 215"/>
        <xdr:cNvSpPr txBox="1"/>
      </xdr:nvSpPr>
      <xdr:spPr>
        <a:xfrm>
          <a:off x="939800" y="9595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近年は減少傾向にあり、今年度は前年度と比較して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ポイント減少した。これは、その他の経費を構成している「繰出金」のうち、土地取得特別会計への繰出金が、公債費の一部完済に伴い減少したことが主な要因である。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69850</xdr:rowOff>
    </xdr:from>
    <xdr:to>
      <xdr:col>85</xdr:col>
      <xdr:colOff>66675</xdr:colOff>
      <xdr:row>62</xdr:row>
      <xdr:rowOff>69850</xdr:rowOff>
    </xdr:to>
    <xdr:cxnSp macro="">
      <xdr:nvCxnSpPr>
        <xdr:cNvPr id="231" name="直線コネクタ 230"/>
        <xdr:cNvCxnSpPr/>
      </xdr:nvCxnSpPr>
      <xdr:spPr>
        <a:xfrm>
          <a:off x="12446000" y="10699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99077</xdr:rowOff>
    </xdr:from>
    <xdr:ext cx="508000" cy="259045"/>
    <xdr:sp macro="" textlink="">
      <xdr:nvSpPr>
        <xdr:cNvPr id="232" name="テキスト ボックス 231"/>
        <xdr:cNvSpPr txBox="1"/>
      </xdr:nvSpPr>
      <xdr:spPr>
        <a:xfrm>
          <a:off x="11938000" y="10557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127000</xdr:rowOff>
    </xdr:from>
    <xdr:to>
      <xdr:col>85</xdr:col>
      <xdr:colOff>66675</xdr:colOff>
      <xdr:row>60</xdr:row>
      <xdr:rowOff>127000</xdr:rowOff>
    </xdr:to>
    <xdr:cxnSp macro="">
      <xdr:nvCxnSpPr>
        <xdr:cNvPr id="233" name="直線コネクタ 232"/>
        <xdr:cNvCxnSpPr/>
      </xdr:nvCxnSpPr>
      <xdr:spPr>
        <a:xfrm>
          <a:off x="12446000" y="10414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156227</xdr:rowOff>
    </xdr:from>
    <xdr:ext cx="508000" cy="259045"/>
    <xdr:sp macro="" textlink="">
      <xdr:nvSpPr>
        <xdr:cNvPr id="234" name="テキスト ボックス 233"/>
        <xdr:cNvSpPr txBox="1"/>
      </xdr:nvSpPr>
      <xdr:spPr>
        <a:xfrm>
          <a:off x="11938000" y="10271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12700</xdr:rowOff>
    </xdr:from>
    <xdr:to>
      <xdr:col>85</xdr:col>
      <xdr:colOff>66675</xdr:colOff>
      <xdr:row>59</xdr:row>
      <xdr:rowOff>12700</xdr:rowOff>
    </xdr:to>
    <xdr:cxnSp macro="">
      <xdr:nvCxnSpPr>
        <xdr:cNvPr id="235" name="直線コネクタ 234"/>
        <xdr:cNvCxnSpPr/>
      </xdr:nvCxnSpPr>
      <xdr:spPr>
        <a:xfrm>
          <a:off x="12446000" y="10128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41927</xdr:rowOff>
    </xdr:from>
    <xdr:ext cx="508000" cy="259045"/>
    <xdr:sp macro="" textlink="">
      <xdr:nvSpPr>
        <xdr:cNvPr id="236" name="テキスト ボックス 235"/>
        <xdr:cNvSpPr txBox="1"/>
      </xdr:nvSpPr>
      <xdr:spPr>
        <a:xfrm>
          <a:off x="11938000" y="9986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127000</xdr:rowOff>
    </xdr:from>
    <xdr:to>
      <xdr:col>85</xdr:col>
      <xdr:colOff>66675</xdr:colOff>
      <xdr:row>55</xdr:row>
      <xdr:rowOff>127000</xdr:rowOff>
    </xdr:to>
    <xdr:cxnSp macro="">
      <xdr:nvCxnSpPr>
        <xdr:cNvPr id="239" name="直線コネクタ 238"/>
        <xdr:cNvCxnSpPr/>
      </xdr:nvCxnSpPr>
      <xdr:spPr>
        <a:xfrm>
          <a:off x="12446000" y="9556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156227</xdr:rowOff>
    </xdr:from>
    <xdr:ext cx="508000" cy="259045"/>
    <xdr:sp macro="" textlink="">
      <xdr:nvSpPr>
        <xdr:cNvPr id="240" name="テキスト ボックス 239"/>
        <xdr:cNvSpPr txBox="1"/>
      </xdr:nvSpPr>
      <xdr:spPr>
        <a:xfrm>
          <a:off x="11938000" y="9414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12700</xdr:rowOff>
    </xdr:from>
    <xdr:to>
      <xdr:col>85</xdr:col>
      <xdr:colOff>66675</xdr:colOff>
      <xdr:row>54</xdr:row>
      <xdr:rowOff>12700</xdr:rowOff>
    </xdr:to>
    <xdr:cxnSp macro="">
      <xdr:nvCxnSpPr>
        <xdr:cNvPr id="241" name="直線コネクタ 240"/>
        <xdr:cNvCxnSpPr/>
      </xdr:nvCxnSpPr>
      <xdr:spPr>
        <a:xfrm>
          <a:off x="12446000" y="9271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41927</xdr:rowOff>
    </xdr:from>
    <xdr:ext cx="508000" cy="259045"/>
    <xdr:sp macro="" textlink="">
      <xdr:nvSpPr>
        <xdr:cNvPr id="242" name="テキスト ボックス 241"/>
        <xdr:cNvSpPr txBox="1"/>
      </xdr:nvSpPr>
      <xdr:spPr>
        <a:xfrm>
          <a:off x="11938000" y="9128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69850</xdr:rowOff>
    </xdr:from>
    <xdr:to>
      <xdr:col>85</xdr:col>
      <xdr:colOff>66675</xdr:colOff>
      <xdr:row>52</xdr:row>
      <xdr:rowOff>69850</xdr:rowOff>
    </xdr:to>
    <xdr:cxnSp macro="">
      <xdr:nvCxnSpPr>
        <xdr:cNvPr id="243" name="直線コネクタ 242"/>
        <xdr:cNvCxnSpPr/>
      </xdr:nvCxnSpPr>
      <xdr:spPr>
        <a:xfrm>
          <a:off x="12446000" y="8985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99077</xdr:rowOff>
    </xdr:from>
    <xdr:ext cx="508000" cy="259045"/>
    <xdr:sp macro="" textlink="">
      <xdr:nvSpPr>
        <xdr:cNvPr id="244" name="テキスト ボックス 243"/>
        <xdr:cNvSpPr txBox="1"/>
      </xdr:nvSpPr>
      <xdr:spPr>
        <a:xfrm>
          <a:off x="11938000" y="8843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60325</xdr:rowOff>
    </xdr:from>
    <xdr:to>
      <xdr:col>82</xdr:col>
      <xdr:colOff>107950</xdr:colOff>
      <xdr:row>61</xdr:row>
      <xdr:rowOff>60325</xdr:rowOff>
    </xdr:to>
    <xdr:cxnSp macro="">
      <xdr:nvCxnSpPr>
        <xdr:cNvPr id="248" name="直線コネクタ 247"/>
        <xdr:cNvCxnSpPr/>
      </xdr:nvCxnSpPr>
      <xdr:spPr>
        <a:xfrm flipV="1">
          <a:off x="16510000" y="9147175"/>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32402</xdr:rowOff>
    </xdr:from>
    <xdr:ext cx="762000" cy="259045"/>
    <xdr:sp macro="" textlink="">
      <xdr:nvSpPr>
        <xdr:cNvPr id="249" name="その他最小値テキスト"/>
        <xdr:cNvSpPr txBox="1"/>
      </xdr:nvSpPr>
      <xdr:spPr>
        <a:xfrm>
          <a:off x="16598900" y="10490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60325</xdr:rowOff>
    </xdr:from>
    <xdr:to>
      <xdr:col>82</xdr:col>
      <xdr:colOff>196850</xdr:colOff>
      <xdr:row>61</xdr:row>
      <xdr:rowOff>60325</xdr:rowOff>
    </xdr:to>
    <xdr:cxnSp macro="">
      <xdr:nvCxnSpPr>
        <xdr:cNvPr id="250" name="直線コネクタ 249"/>
        <xdr:cNvCxnSpPr/>
      </xdr:nvCxnSpPr>
      <xdr:spPr>
        <a:xfrm>
          <a:off x="16421100" y="10518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146702</xdr:rowOff>
    </xdr:from>
    <xdr:ext cx="762000" cy="259045"/>
    <xdr:sp macro="" textlink="">
      <xdr:nvSpPr>
        <xdr:cNvPr id="251" name="その他最大値テキスト"/>
        <xdr:cNvSpPr txBox="1"/>
      </xdr:nvSpPr>
      <xdr:spPr>
        <a:xfrm>
          <a:off x="16598900" y="8890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60325</xdr:rowOff>
    </xdr:from>
    <xdr:to>
      <xdr:col>82</xdr:col>
      <xdr:colOff>196850</xdr:colOff>
      <xdr:row>53</xdr:row>
      <xdr:rowOff>60325</xdr:rowOff>
    </xdr:to>
    <xdr:cxnSp macro="">
      <xdr:nvCxnSpPr>
        <xdr:cNvPr id="252" name="直線コネクタ 251"/>
        <xdr:cNvCxnSpPr/>
      </xdr:nvCxnSpPr>
      <xdr:spPr>
        <a:xfrm>
          <a:off x="16421100" y="914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41275</xdr:rowOff>
    </xdr:from>
    <xdr:to>
      <xdr:col>82</xdr:col>
      <xdr:colOff>107950</xdr:colOff>
      <xdr:row>55</xdr:row>
      <xdr:rowOff>79375</xdr:rowOff>
    </xdr:to>
    <xdr:cxnSp macro="">
      <xdr:nvCxnSpPr>
        <xdr:cNvPr id="253" name="直線コネクタ 252"/>
        <xdr:cNvCxnSpPr/>
      </xdr:nvCxnSpPr>
      <xdr:spPr>
        <a:xfrm flipV="1">
          <a:off x="15671800" y="9471025"/>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162577</xdr:rowOff>
    </xdr:from>
    <xdr:ext cx="762000" cy="259045"/>
    <xdr:sp macro="" textlink="">
      <xdr:nvSpPr>
        <xdr:cNvPr id="254" name="その他平均値テキスト"/>
        <xdr:cNvSpPr txBox="1"/>
      </xdr:nvSpPr>
      <xdr:spPr>
        <a:xfrm>
          <a:off x="16598900" y="9763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19050</xdr:rowOff>
    </xdr:from>
    <xdr:to>
      <xdr:col>82</xdr:col>
      <xdr:colOff>158750</xdr:colOff>
      <xdr:row>57</xdr:row>
      <xdr:rowOff>120650</xdr:rowOff>
    </xdr:to>
    <xdr:sp macro="" textlink="">
      <xdr:nvSpPr>
        <xdr:cNvPr id="255" name="フローチャート: 判断 254"/>
        <xdr:cNvSpPr/>
      </xdr:nvSpPr>
      <xdr:spPr>
        <a:xfrm>
          <a:off x="16459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79375</xdr:rowOff>
    </xdr:from>
    <xdr:to>
      <xdr:col>78</xdr:col>
      <xdr:colOff>69850</xdr:colOff>
      <xdr:row>55</xdr:row>
      <xdr:rowOff>88900</xdr:rowOff>
    </xdr:to>
    <xdr:cxnSp macro="">
      <xdr:nvCxnSpPr>
        <xdr:cNvPr id="256" name="直線コネクタ 255"/>
        <xdr:cNvCxnSpPr/>
      </xdr:nvCxnSpPr>
      <xdr:spPr>
        <a:xfrm flipV="1">
          <a:off x="14782800" y="9509125"/>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9525</xdr:rowOff>
    </xdr:from>
    <xdr:to>
      <xdr:col>78</xdr:col>
      <xdr:colOff>120650</xdr:colOff>
      <xdr:row>58</xdr:row>
      <xdr:rowOff>111125</xdr:rowOff>
    </xdr:to>
    <xdr:sp macro="" textlink="">
      <xdr:nvSpPr>
        <xdr:cNvPr id="257" name="フローチャート: 判断 256"/>
        <xdr:cNvSpPr/>
      </xdr:nvSpPr>
      <xdr:spPr>
        <a:xfrm>
          <a:off x="15621000" y="9953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95902</xdr:rowOff>
    </xdr:from>
    <xdr:ext cx="736600" cy="259045"/>
    <xdr:sp macro="" textlink="">
      <xdr:nvSpPr>
        <xdr:cNvPr id="258" name="テキスト ボックス 257"/>
        <xdr:cNvSpPr txBox="1"/>
      </xdr:nvSpPr>
      <xdr:spPr>
        <a:xfrm>
          <a:off x="15290800" y="100400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88900</xdr:rowOff>
    </xdr:from>
    <xdr:to>
      <xdr:col>73</xdr:col>
      <xdr:colOff>180975</xdr:colOff>
      <xdr:row>55</xdr:row>
      <xdr:rowOff>98425</xdr:rowOff>
    </xdr:to>
    <xdr:cxnSp macro="">
      <xdr:nvCxnSpPr>
        <xdr:cNvPr id="259" name="直線コネクタ 258"/>
        <xdr:cNvCxnSpPr/>
      </xdr:nvCxnSpPr>
      <xdr:spPr>
        <a:xfrm flipV="1">
          <a:off x="13893800" y="95186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47625</xdr:rowOff>
    </xdr:from>
    <xdr:to>
      <xdr:col>74</xdr:col>
      <xdr:colOff>31750</xdr:colOff>
      <xdr:row>58</xdr:row>
      <xdr:rowOff>149225</xdr:rowOff>
    </xdr:to>
    <xdr:sp macro="" textlink="">
      <xdr:nvSpPr>
        <xdr:cNvPr id="260" name="フローチャート: 判断 259"/>
        <xdr:cNvSpPr/>
      </xdr:nvSpPr>
      <xdr:spPr>
        <a:xfrm>
          <a:off x="14732000" y="9991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134002</xdr:rowOff>
    </xdr:from>
    <xdr:ext cx="762000" cy="259045"/>
    <xdr:sp macro="" textlink="">
      <xdr:nvSpPr>
        <xdr:cNvPr id="261" name="テキスト ボックス 260"/>
        <xdr:cNvSpPr txBox="1"/>
      </xdr:nvSpPr>
      <xdr:spPr>
        <a:xfrm>
          <a:off x="14401800" y="10078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60325</xdr:rowOff>
    </xdr:from>
    <xdr:to>
      <xdr:col>69</xdr:col>
      <xdr:colOff>92075</xdr:colOff>
      <xdr:row>55</xdr:row>
      <xdr:rowOff>98425</xdr:rowOff>
    </xdr:to>
    <xdr:cxnSp macro="">
      <xdr:nvCxnSpPr>
        <xdr:cNvPr id="262" name="直線コネクタ 261"/>
        <xdr:cNvCxnSpPr/>
      </xdr:nvCxnSpPr>
      <xdr:spPr>
        <a:xfrm>
          <a:off x="13004800" y="949007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76200</xdr:rowOff>
    </xdr:from>
    <xdr:to>
      <xdr:col>69</xdr:col>
      <xdr:colOff>142875</xdr:colOff>
      <xdr:row>59</xdr:row>
      <xdr:rowOff>6350</xdr:rowOff>
    </xdr:to>
    <xdr:sp macro="" textlink="">
      <xdr:nvSpPr>
        <xdr:cNvPr id="263" name="フローチャート: 判断 262"/>
        <xdr:cNvSpPr/>
      </xdr:nvSpPr>
      <xdr:spPr>
        <a:xfrm>
          <a:off x="13843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162577</xdr:rowOff>
    </xdr:from>
    <xdr:ext cx="762000" cy="259045"/>
    <xdr:sp macro="" textlink="">
      <xdr:nvSpPr>
        <xdr:cNvPr id="264" name="テキスト ボックス 263"/>
        <xdr:cNvSpPr txBox="1"/>
      </xdr:nvSpPr>
      <xdr:spPr>
        <a:xfrm>
          <a:off x="13512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85725</xdr:rowOff>
    </xdr:from>
    <xdr:to>
      <xdr:col>65</xdr:col>
      <xdr:colOff>53975</xdr:colOff>
      <xdr:row>59</xdr:row>
      <xdr:rowOff>15875</xdr:rowOff>
    </xdr:to>
    <xdr:sp macro="" textlink="">
      <xdr:nvSpPr>
        <xdr:cNvPr id="265" name="フローチャート: 判断 264"/>
        <xdr:cNvSpPr/>
      </xdr:nvSpPr>
      <xdr:spPr>
        <a:xfrm>
          <a:off x="12954000" y="10029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652</xdr:rowOff>
    </xdr:from>
    <xdr:ext cx="762000" cy="259045"/>
    <xdr:sp macro="" textlink="">
      <xdr:nvSpPr>
        <xdr:cNvPr id="266" name="テキスト ボックス 265"/>
        <xdr:cNvSpPr txBox="1"/>
      </xdr:nvSpPr>
      <xdr:spPr>
        <a:xfrm>
          <a:off x="12623800" y="101162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161925</xdr:rowOff>
    </xdr:from>
    <xdr:to>
      <xdr:col>82</xdr:col>
      <xdr:colOff>158750</xdr:colOff>
      <xdr:row>55</xdr:row>
      <xdr:rowOff>92075</xdr:rowOff>
    </xdr:to>
    <xdr:sp macro="" textlink="">
      <xdr:nvSpPr>
        <xdr:cNvPr id="272" name="楕円 271"/>
        <xdr:cNvSpPr/>
      </xdr:nvSpPr>
      <xdr:spPr>
        <a:xfrm>
          <a:off x="16459200" y="942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7002</xdr:rowOff>
    </xdr:from>
    <xdr:ext cx="762000" cy="259045"/>
    <xdr:sp macro="" textlink="">
      <xdr:nvSpPr>
        <xdr:cNvPr id="273" name="その他該当値テキスト"/>
        <xdr:cNvSpPr txBox="1"/>
      </xdr:nvSpPr>
      <xdr:spPr>
        <a:xfrm>
          <a:off x="16598900" y="92653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28575</xdr:rowOff>
    </xdr:from>
    <xdr:to>
      <xdr:col>78</xdr:col>
      <xdr:colOff>120650</xdr:colOff>
      <xdr:row>55</xdr:row>
      <xdr:rowOff>130175</xdr:rowOff>
    </xdr:to>
    <xdr:sp macro="" textlink="">
      <xdr:nvSpPr>
        <xdr:cNvPr id="274" name="楕円 273"/>
        <xdr:cNvSpPr/>
      </xdr:nvSpPr>
      <xdr:spPr>
        <a:xfrm>
          <a:off x="15621000" y="9458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140352</xdr:rowOff>
    </xdr:from>
    <xdr:ext cx="736600" cy="259045"/>
    <xdr:sp macro="" textlink="">
      <xdr:nvSpPr>
        <xdr:cNvPr id="275" name="テキスト ボックス 274"/>
        <xdr:cNvSpPr txBox="1"/>
      </xdr:nvSpPr>
      <xdr:spPr>
        <a:xfrm>
          <a:off x="15290800" y="92272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38100</xdr:rowOff>
    </xdr:from>
    <xdr:to>
      <xdr:col>74</xdr:col>
      <xdr:colOff>31750</xdr:colOff>
      <xdr:row>55</xdr:row>
      <xdr:rowOff>139700</xdr:rowOff>
    </xdr:to>
    <xdr:sp macro="" textlink="">
      <xdr:nvSpPr>
        <xdr:cNvPr id="276" name="楕円 275"/>
        <xdr:cNvSpPr/>
      </xdr:nvSpPr>
      <xdr:spPr>
        <a:xfrm>
          <a:off x="14732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149877</xdr:rowOff>
    </xdr:from>
    <xdr:ext cx="762000" cy="259045"/>
    <xdr:sp macro="" textlink="">
      <xdr:nvSpPr>
        <xdr:cNvPr id="277" name="テキスト ボックス 276"/>
        <xdr:cNvSpPr txBox="1"/>
      </xdr:nvSpPr>
      <xdr:spPr>
        <a:xfrm>
          <a:off x="14401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47625</xdr:rowOff>
    </xdr:from>
    <xdr:to>
      <xdr:col>69</xdr:col>
      <xdr:colOff>142875</xdr:colOff>
      <xdr:row>55</xdr:row>
      <xdr:rowOff>149225</xdr:rowOff>
    </xdr:to>
    <xdr:sp macro="" textlink="">
      <xdr:nvSpPr>
        <xdr:cNvPr id="278" name="楕円 277"/>
        <xdr:cNvSpPr/>
      </xdr:nvSpPr>
      <xdr:spPr>
        <a:xfrm>
          <a:off x="13843000" y="9477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159402</xdr:rowOff>
    </xdr:from>
    <xdr:ext cx="762000" cy="259045"/>
    <xdr:sp macro="" textlink="">
      <xdr:nvSpPr>
        <xdr:cNvPr id="279" name="テキスト ボックス 278"/>
        <xdr:cNvSpPr txBox="1"/>
      </xdr:nvSpPr>
      <xdr:spPr>
        <a:xfrm>
          <a:off x="13512800" y="92462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9525</xdr:rowOff>
    </xdr:from>
    <xdr:to>
      <xdr:col>65</xdr:col>
      <xdr:colOff>53975</xdr:colOff>
      <xdr:row>55</xdr:row>
      <xdr:rowOff>111125</xdr:rowOff>
    </xdr:to>
    <xdr:sp macro="" textlink="">
      <xdr:nvSpPr>
        <xdr:cNvPr id="280" name="楕円 279"/>
        <xdr:cNvSpPr/>
      </xdr:nvSpPr>
      <xdr:spPr>
        <a:xfrm>
          <a:off x="12954000" y="9439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121302</xdr:rowOff>
    </xdr:from>
    <xdr:ext cx="762000" cy="259045"/>
    <xdr:sp macro="" textlink="">
      <xdr:nvSpPr>
        <xdr:cNvPr id="281" name="テキスト ボックス 280"/>
        <xdr:cNvSpPr txBox="1"/>
      </xdr:nvSpPr>
      <xdr:spPr>
        <a:xfrm>
          <a:off x="12623800" y="9208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低下傾向にあった比率は、平成２１年度に類似団体の平均値を下回った。今年度は前年度と比較すると</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ポイント減少し、依然として類似団体平均を下回っている。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今後も「（新）集中改革プラン」の改革効果を持続させることにより、比率の適正化に努める。</a:t>
          </a:r>
        </a:p>
      </xdr:txBody>
    </xdr:sp>
    <xdr:clientData/>
  </xdr:twoCellAnchor>
  <xdr:oneCellAnchor>
    <xdr:from>
      <xdr:col>62</xdr:col>
      <xdr:colOff>6350</xdr:colOff>
      <xdr:row>29</xdr:row>
      <xdr:rowOff>107950</xdr:rowOff>
    </xdr:from>
    <xdr:ext cx="298543" cy="225703"/>
    <xdr:sp macro="" textlink="">
      <xdr:nvSpPr>
        <xdr:cNvPr id="293" name="テキスト ボックス 29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127000</xdr:rowOff>
    </xdr:from>
    <xdr:to>
      <xdr:col>82</xdr:col>
      <xdr:colOff>107950</xdr:colOff>
      <xdr:row>40</xdr:row>
      <xdr:rowOff>122428</xdr:rowOff>
    </xdr:to>
    <xdr:cxnSp macro="">
      <xdr:nvCxnSpPr>
        <xdr:cNvPr id="306" name="直線コネクタ 305"/>
        <xdr:cNvCxnSpPr/>
      </xdr:nvCxnSpPr>
      <xdr:spPr>
        <a:xfrm flipV="1">
          <a:off x="16510000" y="5956300"/>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307" name="補助費等最小値テキスト"/>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308" name="直線コネクタ 307"/>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41927</xdr:rowOff>
    </xdr:from>
    <xdr:ext cx="762000" cy="259045"/>
    <xdr:sp macro="" textlink="">
      <xdr:nvSpPr>
        <xdr:cNvPr id="309" name="補助費等最大値テキスト"/>
        <xdr:cNvSpPr txBox="1"/>
      </xdr:nvSpPr>
      <xdr:spPr>
        <a:xfrm>
          <a:off x="16598900" y="569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127000</xdr:rowOff>
    </xdr:from>
    <xdr:to>
      <xdr:col>82</xdr:col>
      <xdr:colOff>196850</xdr:colOff>
      <xdr:row>34</xdr:row>
      <xdr:rowOff>127000</xdr:rowOff>
    </xdr:to>
    <xdr:cxnSp macro="">
      <xdr:nvCxnSpPr>
        <xdr:cNvPr id="310" name="直線コネクタ 309"/>
        <xdr:cNvCxnSpPr/>
      </xdr:nvCxnSpPr>
      <xdr:spPr>
        <a:xfrm>
          <a:off x="16421100" y="595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17272</xdr:rowOff>
    </xdr:from>
    <xdr:to>
      <xdr:col>82</xdr:col>
      <xdr:colOff>107950</xdr:colOff>
      <xdr:row>36</xdr:row>
      <xdr:rowOff>26416</xdr:rowOff>
    </xdr:to>
    <xdr:cxnSp macro="">
      <xdr:nvCxnSpPr>
        <xdr:cNvPr id="311" name="直線コネクタ 310"/>
        <xdr:cNvCxnSpPr/>
      </xdr:nvCxnSpPr>
      <xdr:spPr>
        <a:xfrm flipV="1">
          <a:off x="15671800" y="61894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12" name="補助費等平均値テキスト"/>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13" name="フローチャート: 判断 312"/>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26416</xdr:rowOff>
    </xdr:from>
    <xdr:to>
      <xdr:col>78</xdr:col>
      <xdr:colOff>69850</xdr:colOff>
      <xdr:row>36</xdr:row>
      <xdr:rowOff>35560</xdr:rowOff>
    </xdr:to>
    <xdr:cxnSp macro="">
      <xdr:nvCxnSpPr>
        <xdr:cNvPr id="314" name="直線コネクタ 313"/>
        <xdr:cNvCxnSpPr/>
      </xdr:nvCxnSpPr>
      <xdr:spPr>
        <a:xfrm flipV="1">
          <a:off x="14782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62484</xdr:rowOff>
    </xdr:from>
    <xdr:to>
      <xdr:col>78</xdr:col>
      <xdr:colOff>120650</xdr:colOff>
      <xdr:row>36</xdr:row>
      <xdr:rowOff>164084</xdr:rowOff>
    </xdr:to>
    <xdr:sp macro="" textlink="">
      <xdr:nvSpPr>
        <xdr:cNvPr id="315" name="フローチャート: 判断 314"/>
        <xdr:cNvSpPr/>
      </xdr:nvSpPr>
      <xdr:spPr>
        <a:xfrm>
          <a:off x="15621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148861</xdr:rowOff>
    </xdr:from>
    <xdr:ext cx="736600" cy="259045"/>
    <xdr:sp macro="" textlink="">
      <xdr:nvSpPr>
        <xdr:cNvPr id="316" name="テキスト ボックス 315"/>
        <xdr:cNvSpPr txBox="1"/>
      </xdr:nvSpPr>
      <xdr:spPr>
        <a:xfrm>
          <a:off x="15290800" y="63210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35560</xdr:rowOff>
    </xdr:from>
    <xdr:to>
      <xdr:col>73</xdr:col>
      <xdr:colOff>180975</xdr:colOff>
      <xdr:row>36</xdr:row>
      <xdr:rowOff>35560</xdr:rowOff>
    </xdr:to>
    <xdr:cxnSp macro="">
      <xdr:nvCxnSpPr>
        <xdr:cNvPr id="317" name="直線コネクタ 316"/>
        <xdr:cNvCxnSpPr/>
      </xdr:nvCxnSpPr>
      <xdr:spPr>
        <a:xfrm>
          <a:off x="13893800" y="62077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39624</xdr:rowOff>
    </xdr:from>
    <xdr:to>
      <xdr:col>74</xdr:col>
      <xdr:colOff>31750</xdr:colOff>
      <xdr:row>36</xdr:row>
      <xdr:rowOff>141224</xdr:rowOff>
    </xdr:to>
    <xdr:sp macro="" textlink="">
      <xdr:nvSpPr>
        <xdr:cNvPr id="318" name="フローチャート: 判断 317"/>
        <xdr:cNvSpPr/>
      </xdr:nvSpPr>
      <xdr:spPr>
        <a:xfrm>
          <a:off x="14732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126001</xdr:rowOff>
    </xdr:from>
    <xdr:ext cx="762000" cy="259045"/>
    <xdr:sp macro="" textlink="">
      <xdr:nvSpPr>
        <xdr:cNvPr id="319" name="テキスト ボックス 318"/>
        <xdr:cNvSpPr txBox="1"/>
      </xdr:nvSpPr>
      <xdr:spPr>
        <a:xfrm>
          <a:off x="14401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26416</xdr:rowOff>
    </xdr:from>
    <xdr:to>
      <xdr:col>69</xdr:col>
      <xdr:colOff>92075</xdr:colOff>
      <xdr:row>36</xdr:row>
      <xdr:rowOff>35560</xdr:rowOff>
    </xdr:to>
    <xdr:cxnSp macro="">
      <xdr:nvCxnSpPr>
        <xdr:cNvPr id="320" name="直線コネクタ 319"/>
        <xdr:cNvCxnSpPr/>
      </xdr:nvCxnSpPr>
      <xdr:spPr>
        <a:xfrm>
          <a:off x="13004800" y="619861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39624</xdr:rowOff>
    </xdr:from>
    <xdr:to>
      <xdr:col>69</xdr:col>
      <xdr:colOff>142875</xdr:colOff>
      <xdr:row>36</xdr:row>
      <xdr:rowOff>141224</xdr:rowOff>
    </xdr:to>
    <xdr:sp macro="" textlink="">
      <xdr:nvSpPr>
        <xdr:cNvPr id="321" name="フローチャート: 判断 320"/>
        <xdr:cNvSpPr/>
      </xdr:nvSpPr>
      <xdr:spPr>
        <a:xfrm>
          <a:off x="13843000" y="6211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126001</xdr:rowOff>
    </xdr:from>
    <xdr:ext cx="762000" cy="259045"/>
    <xdr:sp macro="" textlink="">
      <xdr:nvSpPr>
        <xdr:cNvPr id="322" name="テキスト ボックス 321"/>
        <xdr:cNvSpPr txBox="1"/>
      </xdr:nvSpPr>
      <xdr:spPr>
        <a:xfrm>
          <a:off x="13512800" y="6298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16764</xdr:rowOff>
    </xdr:from>
    <xdr:to>
      <xdr:col>65</xdr:col>
      <xdr:colOff>53975</xdr:colOff>
      <xdr:row>36</xdr:row>
      <xdr:rowOff>118364</xdr:rowOff>
    </xdr:to>
    <xdr:sp macro="" textlink="">
      <xdr:nvSpPr>
        <xdr:cNvPr id="323" name="フローチャート: 判断 322"/>
        <xdr:cNvSpPr/>
      </xdr:nvSpPr>
      <xdr:spPr>
        <a:xfrm>
          <a:off x="12954000" y="6188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103141</xdr:rowOff>
    </xdr:from>
    <xdr:ext cx="762000" cy="259045"/>
    <xdr:sp macro="" textlink="">
      <xdr:nvSpPr>
        <xdr:cNvPr id="324" name="テキスト ボックス 323"/>
        <xdr:cNvSpPr txBox="1"/>
      </xdr:nvSpPr>
      <xdr:spPr>
        <a:xfrm>
          <a:off x="12623800" y="6275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137922</xdr:rowOff>
    </xdr:from>
    <xdr:to>
      <xdr:col>82</xdr:col>
      <xdr:colOff>158750</xdr:colOff>
      <xdr:row>36</xdr:row>
      <xdr:rowOff>68072</xdr:rowOff>
    </xdr:to>
    <xdr:sp macro="" textlink="">
      <xdr:nvSpPr>
        <xdr:cNvPr id="330" name="楕円 329"/>
        <xdr:cNvSpPr/>
      </xdr:nvSpPr>
      <xdr:spPr>
        <a:xfrm>
          <a:off x="164592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154449</xdr:rowOff>
    </xdr:from>
    <xdr:ext cx="762000" cy="259045"/>
    <xdr:sp macro="" textlink="">
      <xdr:nvSpPr>
        <xdr:cNvPr id="331" name="補助費等該当値テキスト"/>
        <xdr:cNvSpPr txBox="1"/>
      </xdr:nvSpPr>
      <xdr:spPr>
        <a:xfrm>
          <a:off x="16598900" y="5983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147066</xdr:rowOff>
    </xdr:from>
    <xdr:to>
      <xdr:col>78</xdr:col>
      <xdr:colOff>120650</xdr:colOff>
      <xdr:row>36</xdr:row>
      <xdr:rowOff>77216</xdr:rowOff>
    </xdr:to>
    <xdr:sp macro="" textlink="">
      <xdr:nvSpPr>
        <xdr:cNvPr id="332" name="楕円 331"/>
        <xdr:cNvSpPr/>
      </xdr:nvSpPr>
      <xdr:spPr>
        <a:xfrm>
          <a:off x="15621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87393</xdr:rowOff>
    </xdr:from>
    <xdr:ext cx="736600" cy="259045"/>
    <xdr:sp macro="" textlink="">
      <xdr:nvSpPr>
        <xdr:cNvPr id="333" name="テキスト ボックス 332"/>
        <xdr:cNvSpPr txBox="1"/>
      </xdr:nvSpPr>
      <xdr:spPr>
        <a:xfrm>
          <a:off x="15290800" y="5916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156210</xdr:rowOff>
    </xdr:from>
    <xdr:to>
      <xdr:col>74</xdr:col>
      <xdr:colOff>31750</xdr:colOff>
      <xdr:row>36</xdr:row>
      <xdr:rowOff>86360</xdr:rowOff>
    </xdr:to>
    <xdr:sp macro="" textlink="">
      <xdr:nvSpPr>
        <xdr:cNvPr id="334" name="楕円 333"/>
        <xdr:cNvSpPr/>
      </xdr:nvSpPr>
      <xdr:spPr>
        <a:xfrm>
          <a:off x="14732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96537</xdr:rowOff>
    </xdr:from>
    <xdr:ext cx="762000" cy="259045"/>
    <xdr:sp macro="" textlink="">
      <xdr:nvSpPr>
        <xdr:cNvPr id="335" name="テキスト ボックス 334"/>
        <xdr:cNvSpPr txBox="1"/>
      </xdr:nvSpPr>
      <xdr:spPr>
        <a:xfrm>
          <a:off x="14401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156210</xdr:rowOff>
    </xdr:from>
    <xdr:to>
      <xdr:col>69</xdr:col>
      <xdr:colOff>142875</xdr:colOff>
      <xdr:row>36</xdr:row>
      <xdr:rowOff>86360</xdr:rowOff>
    </xdr:to>
    <xdr:sp macro="" textlink="">
      <xdr:nvSpPr>
        <xdr:cNvPr id="336" name="楕円 335"/>
        <xdr:cNvSpPr/>
      </xdr:nvSpPr>
      <xdr:spPr>
        <a:xfrm>
          <a:off x="13843000" y="6156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96537</xdr:rowOff>
    </xdr:from>
    <xdr:ext cx="762000" cy="259045"/>
    <xdr:sp macro="" textlink="">
      <xdr:nvSpPr>
        <xdr:cNvPr id="337" name="テキスト ボックス 336"/>
        <xdr:cNvSpPr txBox="1"/>
      </xdr:nvSpPr>
      <xdr:spPr>
        <a:xfrm>
          <a:off x="13512800" y="5925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8" name="楕円 337"/>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39" name="テキスト ボックス 338"/>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急激な人口増に対応するため、公共施設やインフラの整備を比較的短期間に進めてきたことで、地方債の元利償還金が増加したことなどにより類似団体平均を大きく上回っている。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今年度は国道８号バイパス用地取得にかかる公共用地先行取得債の一部が完済したことなどにより、前年度と比較して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ポイント減少した。今後も、普通建設事業を平準化させ、地方債の発行を抑制し、引き続き比率の低減に努める。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85852</xdr:rowOff>
    </xdr:from>
    <xdr:to>
      <xdr:col>24</xdr:col>
      <xdr:colOff>25400</xdr:colOff>
      <xdr:row>80</xdr:row>
      <xdr:rowOff>145287</xdr:rowOff>
    </xdr:to>
    <xdr:cxnSp macro="">
      <xdr:nvCxnSpPr>
        <xdr:cNvPr id="364" name="直線コネクタ 363"/>
        <xdr:cNvCxnSpPr/>
      </xdr:nvCxnSpPr>
      <xdr:spPr>
        <a:xfrm flipV="1">
          <a:off x="4826000" y="12773152"/>
          <a:ext cx="0" cy="10881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117364</xdr:rowOff>
    </xdr:from>
    <xdr:ext cx="762000" cy="259045"/>
    <xdr:sp macro="" textlink="">
      <xdr:nvSpPr>
        <xdr:cNvPr id="365" name="公債費最小値テキスト"/>
        <xdr:cNvSpPr txBox="1"/>
      </xdr:nvSpPr>
      <xdr:spPr>
        <a:xfrm>
          <a:off x="4914900" y="138333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145287</xdr:rowOff>
    </xdr:from>
    <xdr:to>
      <xdr:col>24</xdr:col>
      <xdr:colOff>114300</xdr:colOff>
      <xdr:row>80</xdr:row>
      <xdr:rowOff>145287</xdr:rowOff>
    </xdr:to>
    <xdr:cxnSp macro="">
      <xdr:nvCxnSpPr>
        <xdr:cNvPr id="366" name="直線コネクタ 365"/>
        <xdr:cNvCxnSpPr/>
      </xdr:nvCxnSpPr>
      <xdr:spPr>
        <a:xfrm>
          <a:off x="4737100" y="138612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779</xdr:rowOff>
    </xdr:from>
    <xdr:ext cx="762000" cy="259045"/>
    <xdr:sp macro="" textlink="">
      <xdr:nvSpPr>
        <xdr:cNvPr id="367" name="公債費最大値テキスト"/>
        <xdr:cNvSpPr txBox="1"/>
      </xdr:nvSpPr>
      <xdr:spPr>
        <a:xfrm>
          <a:off x="4914900" y="12516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85852</xdr:rowOff>
    </xdr:from>
    <xdr:to>
      <xdr:col>24</xdr:col>
      <xdr:colOff>114300</xdr:colOff>
      <xdr:row>74</xdr:row>
      <xdr:rowOff>85852</xdr:rowOff>
    </xdr:to>
    <xdr:cxnSp macro="">
      <xdr:nvCxnSpPr>
        <xdr:cNvPr id="368" name="直線コネクタ 367"/>
        <xdr:cNvCxnSpPr/>
      </xdr:nvCxnSpPr>
      <xdr:spPr>
        <a:xfrm>
          <a:off x="4737100" y="12773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79</xdr:row>
      <xdr:rowOff>46989</xdr:rowOff>
    </xdr:from>
    <xdr:to>
      <xdr:col>24</xdr:col>
      <xdr:colOff>25400</xdr:colOff>
      <xdr:row>79</xdr:row>
      <xdr:rowOff>106426</xdr:rowOff>
    </xdr:to>
    <xdr:cxnSp macro="">
      <xdr:nvCxnSpPr>
        <xdr:cNvPr id="369" name="直線コネクタ 368"/>
        <xdr:cNvCxnSpPr/>
      </xdr:nvCxnSpPr>
      <xdr:spPr>
        <a:xfrm flipV="1">
          <a:off x="3987800" y="13591539"/>
          <a:ext cx="8382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53864</xdr:rowOff>
    </xdr:from>
    <xdr:ext cx="762000" cy="259045"/>
    <xdr:sp macro="" textlink="">
      <xdr:nvSpPr>
        <xdr:cNvPr id="370" name="公債費平均値テキスト"/>
        <xdr:cNvSpPr txBox="1"/>
      </xdr:nvSpPr>
      <xdr:spPr>
        <a:xfrm>
          <a:off x="4914900" y="130840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37337</xdr:rowOff>
    </xdr:from>
    <xdr:to>
      <xdr:col>24</xdr:col>
      <xdr:colOff>76200</xdr:colOff>
      <xdr:row>77</xdr:row>
      <xdr:rowOff>138937</xdr:rowOff>
    </xdr:to>
    <xdr:sp macro="" textlink="">
      <xdr:nvSpPr>
        <xdr:cNvPr id="371" name="フローチャート: 判断 370"/>
        <xdr:cNvSpPr/>
      </xdr:nvSpPr>
      <xdr:spPr>
        <a:xfrm>
          <a:off x="47752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106426</xdr:rowOff>
    </xdr:from>
    <xdr:to>
      <xdr:col>19</xdr:col>
      <xdr:colOff>187325</xdr:colOff>
      <xdr:row>79</xdr:row>
      <xdr:rowOff>143002</xdr:rowOff>
    </xdr:to>
    <xdr:cxnSp macro="">
      <xdr:nvCxnSpPr>
        <xdr:cNvPr id="372" name="直線コネクタ 371"/>
        <xdr:cNvCxnSpPr/>
      </xdr:nvCxnSpPr>
      <xdr:spPr>
        <a:xfrm flipV="1">
          <a:off x="3098800" y="1365097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79</xdr:row>
      <xdr:rowOff>143002</xdr:rowOff>
    </xdr:from>
    <xdr:to>
      <xdr:col>15</xdr:col>
      <xdr:colOff>98425</xdr:colOff>
      <xdr:row>80</xdr:row>
      <xdr:rowOff>81280</xdr:rowOff>
    </xdr:to>
    <xdr:cxnSp macro="">
      <xdr:nvCxnSpPr>
        <xdr:cNvPr id="375" name="直線コネクタ 374"/>
        <xdr:cNvCxnSpPr/>
      </xdr:nvCxnSpPr>
      <xdr:spPr>
        <a:xfrm flipV="1">
          <a:off x="2209800" y="1368755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55626</xdr:rowOff>
    </xdr:from>
    <xdr:to>
      <xdr:col>15</xdr:col>
      <xdr:colOff>149225</xdr:colOff>
      <xdr:row>77</xdr:row>
      <xdr:rowOff>157226</xdr:rowOff>
    </xdr:to>
    <xdr:sp macro="" textlink="">
      <xdr:nvSpPr>
        <xdr:cNvPr id="376" name="フローチャート: 判断 375"/>
        <xdr:cNvSpPr/>
      </xdr:nvSpPr>
      <xdr:spPr>
        <a:xfrm>
          <a:off x="3048000" y="13257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167403</xdr:rowOff>
    </xdr:from>
    <xdr:ext cx="762000" cy="259045"/>
    <xdr:sp macro="" textlink="">
      <xdr:nvSpPr>
        <xdr:cNvPr id="377" name="テキスト ボックス 376"/>
        <xdr:cNvSpPr txBox="1"/>
      </xdr:nvSpPr>
      <xdr:spPr>
        <a:xfrm>
          <a:off x="2717800" y="13026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80</xdr:row>
      <xdr:rowOff>81280</xdr:rowOff>
    </xdr:from>
    <xdr:to>
      <xdr:col>11</xdr:col>
      <xdr:colOff>9525</xdr:colOff>
      <xdr:row>80</xdr:row>
      <xdr:rowOff>94996</xdr:rowOff>
    </xdr:to>
    <xdr:cxnSp macro="">
      <xdr:nvCxnSpPr>
        <xdr:cNvPr id="378" name="直線コネクタ 377"/>
        <xdr:cNvCxnSpPr/>
      </xdr:nvCxnSpPr>
      <xdr:spPr>
        <a:xfrm flipV="1">
          <a:off x="1320800" y="1379728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69342</xdr:rowOff>
    </xdr:from>
    <xdr:to>
      <xdr:col>11</xdr:col>
      <xdr:colOff>60325</xdr:colOff>
      <xdr:row>77</xdr:row>
      <xdr:rowOff>170942</xdr:rowOff>
    </xdr:to>
    <xdr:sp macro="" textlink="">
      <xdr:nvSpPr>
        <xdr:cNvPr id="379" name="フローチャート: 判断 378"/>
        <xdr:cNvSpPr/>
      </xdr:nvSpPr>
      <xdr:spPr>
        <a:xfrm>
          <a:off x="2159000" y="13270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9669</xdr:rowOff>
    </xdr:from>
    <xdr:ext cx="762000" cy="259045"/>
    <xdr:sp macro="" textlink="">
      <xdr:nvSpPr>
        <xdr:cNvPr id="380" name="テキスト ボックス 379"/>
        <xdr:cNvSpPr txBox="1"/>
      </xdr:nvSpPr>
      <xdr:spPr>
        <a:xfrm>
          <a:off x="1828800" y="130398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73913</xdr:rowOff>
    </xdr:from>
    <xdr:to>
      <xdr:col>6</xdr:col>
      <xdr:colOff>171450</xdr:colOff>
      <xdr:row>78</xdr:row>
      <xdr:rowOff>4063</xdr:rowOff>
    </xdr:to>
    <xdr:sp macro="" textlink="">
      <xdr:nvSpPr>
        <xdr:cNvPr id="381" name="フローチャート: 判断 380"/>
        <xdr:cNvSpPr/>
      </xdr:nvSpPr>
      <xdr:spPr>
        <a:xfrm>
          <a:off x="1270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14240</xdr:rowOff>
    </xdr:from>
    <xdr:ext cx="762000" cy="259045"/>
    <xdr:sp macro="" textlink="">
      <xdr:nvSpPr>
        <xdr:cNvPr id="382" name="テキスト ボックス 381"/>
        <xdr:cNvSpPr txBox="1"/>
      </xdr:nvSpPr>
      <xdr:spPr>
        <a:xfrm>
          <a:off x="939800" y="13044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167639</xdr:rowOff>
    </xdr:from>
    <xdr:to>
      <xdr:col>24</xdr:col>
      <xdr:colOff>76200</xdr:colOff>
      <xdr:row>79</xdr:row>
      <xdr:rowOff>97789</xdr:rowOff>
    </xdr:to>
    <xdr:sp macro="" textlink="">
      <xdr:nvSpPr>
        <xdr:cNvPr id="388" name="楕円 387"/>
        <xdr:cNvSpPr/>
      </xdr:nvSpPr>
      <xdr:spPr>
        <a:xfrm>
          <a:off x="47752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139716</xdr:rowOff>
    </xdr:from>
    <xdr:ext cx="762000" cy="259045"/>
    <xdr:sp macro="" textlink="">
      <xdr:nvSpPr>
        <xdr:cNvPr id="389" name="公債費該当値テキスト"/>
        <xdr:cNvSpPr txBox="1"/>
      </xdr:nvSpPr>
      <xdr:spPr>
        <a:xfrm>
          <a:off x="4914900" y="13512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55626</xdr:rowOff>
    </xdr:from>
    <xdr:to>
      <xdr:col>20</xdr:col>
      <xdr:colOff>38100</xdr:colOff>
      <xdr:row>79</xdr:row>
      <xdr:rowOff>157226</xdr:rowOff>
    </xdr:to>
    <xdr:sp macro="" textlink="">
      <xdr:nvSpPr>
        <xdr:cNvPr id="390" name="楕円 389"/>
        <xdr:cNvSpPr/>
      </xdr:nvSpPr>
      <xdr:spPr>
        <a:xfrm>
          <a:off x="3937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142003</xdr:rowOff>
    </xdr:from>
    <xdr:ext cx="736600" cy="259045"/>
    <xdr:sp macro="" textlink="">
      <xdr:nvSpPr>
        <xdr:cNvPr id="391" name="テキスト ボックス 390"/>
        <xdr:cNvSpPr txBox="1"/>
      </xdr:nvSpPr>
      <xdr:spPr>
        <a:xfrm>
          <a:off x="3606800" y="13686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79</xdr:row>
      <xdr:rowOff>92202</xdr:rowOff>
    </xdr:from>
    <xdr:to>
      <xdr:col>15</xdr:col>
      <xdr:colOff>149225</xdr:colOff>
      <xdr:row>80</xdr:row>
      <xdr:rowOff>22352</xdr:rowOff>
    </xdr:to>
    <xdr:sp macro="" textlink="">
      <xdr:nvSpPr>
        <xdr:cNvPr id="392" name="楕円 391"/>
        <xdr:cNvSpPr/>
      </xdr:nvSpPr>
      <xdr:spPr>
        <a:xfrm>
          <a:off x="3048000" y="13636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80</xdr:row>
      <xdr:rowOff>7129</xdr:rowOff>
    </xdr:from>
    <xdr:ext cx="762000" cy="259045"/>
    <xdr:sp macro="" textlink="">
      <xdr:nvSpPr>
        <xdr:cNvPr id="393" name="テキスト ボックス 392"/>
        <xdr:cNvSpPr txBox="1"/>
      </xdr:nvSpPr>
      <xdr:spPr>
        <a:xfrm>
          <a:off x="2717800" y="1372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80</xdr:row>
      <xdr:rowOff>30480</xdr:rowOff>
    </xdr:from>
    <xdr:to>
      <xdr:col>11</xdr:col>
      <xdr:colOff>60325</xdr:colOff>
      <xdr:row>80</xdr:row>
      <xdr:rowOff>132080</xdr:rowOff>
    </xdr:to>
    <xdr:sp macro="" textlink="">
      <xdr:nvSpPr>
        <xdr:cNvPr id="394" name="楕円 393"/>
        <xdr:cNvSpPr/>
      </xdr:nvSpPr>
      <xdr:spPr>
        <a:xfrm>
          <a:off x="2159000" y="1374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80</xdr:row>
      <xdr:rowOff>116857</xdr:rowOff>
    </xdr:from>
    <xdr:ext cx="762000" cy="259045"/>
    <xdr:sp macro="" textlink="">
      <xdr:nvSpPr>
        <xdr:cNvPr id="395" name="テキスト ボックス 394"/>
        <xdr:cNvSpPr txBox="1"/>
      </xdr:nvSpPr>
      <xdr:spPr>
        <a:xfrm>
          <a:off x="1828800" y="1383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80</xdr:row>
      <xdr:rowOff>44196</xdr:rowOff>
    </xdr:from>
    <xdr:to>
      <xdr:col>6</xdr:col>
      <xdr:colOff>171450</xdr:colOff>
      <xdr:row>80</xdr:row>
      <xdr:rowOff>145796</xdr:rowOff>
    </xdr:to>
    <xdr:sp macro="" textlink="">
      <xdr:nvSpPr>
        <xdr:cNvPr id="396" name="楕円 395"/>
        <xdr:cNvSpPr/>
      </xdr:nvSpPr>
      <xdr:spPr>
        <a:xfrm>
          <a:off x="1270000" y="13760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80</xdr:row>
      <xdr:rowOff>130573</xdr:rowOff>
    </xdr:from>
    <xdr:ext cx="762000" cy="259045"/>
    <xdr:sp macro="" textlink="">
      <xdr:nvSpPr>
        <xdr:cNvPr id="397" name="テキスト ボックス 396"/>
        <xdr:cNvSpPr txBox="1"/>
      </xdr:nvSpPr>
      <xdr:spPr>
        <a:xfrm>
          <a:off x="939800" y="13846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比率は類似団体を下回っており、今年度も</a:t>
          </a:r>
          <a:r>
            <a:rPr kumimoji="1" lang="en-US" altLang="ja-JP" sz="1300">
              <a:latin typeface="ＭＳ Ｐゴシック" panose="020B0600070205080204" pitchFamily="50" charset="-128"/>
              <a:ea typeface="ＭＳ Ｐゴシック" panose="020B0600070205080204" pitchFamily="50" charset="-128"/>
            </a:rPr>
            <a:t>70.6</a:t>
          </a:r>
          <a:r>
            <a:rPr kumimoji="1" lang="ja-JP" altLang="en-US" sz="1300">
              <a:latin typeface="ＭＳ Ｐゴシック" panose="020B0600070205080204" pitchFamily="50" charset="-128"/>
              <a:ea typeface="ＭＳ Ｐゴシック" panose="020B0600070205080204" pitchFamily="50" charset="-128"/>
            </a:rPr>
            <a:t>％で全国平均・滋賀県平均も下回っている。これは、これまでの諸改革の効果によるものである。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公債費については、地方債の発行を抑制し比率の低減に努め、公債費以外の経費についても「（新）集中改革プラン」の改革効果を持続させることにより、比率の適正化に努める。</a:t>
          </a:r>
        </a:p>
      </xdr:txBody>
    </xdr:sp>
    <xdr:clientData/>
  </xdr:twoCellAnchor>
  <xdr:oneCellAnchor>
    <xdr:from>
      <xdr:col>62</xdr:col>
      <xdr:colOff>6350</xdr:colOff>
      <xdr:row>69</xdr:row>
      <xdr:rowOff>107950</xdr:rowOff>
    </xdr:from>
    <xdr:ext cx="298543" cy="225703"/>
    <xdr:sp macro="" textlink="">
      <xdr:nvSpPr>
        <xdr:cNvPr id="409" name="テキスト ボックス 40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2" name="直線コネクタ 411"/>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3" name="テキスト ボックス 412"/>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4" name="直線コネクタ 413"/>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5" name="テキスト ボックス 414"/>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6" name="直線コネクタ 415"/>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7" name="テキスト ボックス 416"/>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8" name="直線コネクタ 417"/>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9" name="テキスト ボックス 418"/>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0" name="直線コネクタ 419"/>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1" name="テキスト ボックス 420"/>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2"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154432</xdr:rowOff>
    </xdr:from>
    <xdr:to>
      <xdr:col>82</xdr:col>
      <xdr:colOff>107950</xdr:colOff>
      <xdr:row>81</xdr:row>
      <xdr:rowOff>147574</xdr:rowOff>
    </xdr:to>
    <xdr:cxnSp macro="">
      <xdr:nvCxnSpPr>
        <xdr:cNvPr id="423" name="直線コネクタ 422"/>
        <xdr:cNvCxnSpPr/>
      </xdr:nvCxnSpPr>
      <xdr:spPr>
        <a:xfrm flipV="1">
          <a:off x="16510000" y="12841732"/>
          <a:ext cx="0" cy="11932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119651</xdr:rowOff>
    </xdr:from>
    <xdr:ext cx="762000" cy="259045"/>
    <xdr:sp macro="" textlink="">
      <xdr:nvSpPr>
        <xdr:cNvPr id="424" name="公債費以外最小値テキスト"/>
        <xdr:cNvSpPr txBox="1"/>
      </xdr:nvSpPr>
      <xdr:spPr>
        <a:xfrm>
          <a:off x="16598900" y="14007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147574</xdr:rowOff>
    </xdr:from>
    <xdr:to>
      <xdr:col>82</xdr:col>
      <xdr:colOff>196850</xdr:colOff>
      <xdr:row>81</xdr:row>
      <xdr:rowOff>147574</xdr:rowOff>
    </xdr:to>
    <xdr:cxnSp macro="">
      <xdr:nvCxnSpPr>
        <xdr:cNvPr id="425" name="直線コネクタ 424"/>
        <xdr:cNvCxnSpPr/>
      </xdr:nvCxnSpPr>
      <xdr:spPr>
        <a:xfrm>
          <a:off x="16421100" y="14035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69359</xdr:rowOff>
    </xdr:from>
    <xdr:ext cx="762000" cy="259045"/>
    <xdr:sp macro="" textlink="">
      <xdr:nvSpPr>
        <xdr:cNvPr id="426" name="公債費以外最大値テキスト"/>
        <xdr:cNvSpPr txBox="1"/>
      </xdr:nvSpPr>
      <xdr:spPr>
        <a:xfrm>
          <a:off x="16598900" y="12585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154432</xdr:rowOff>
    </xdr:from>
    <xdr:to>
      <xdr:col>82</xdr:col>
      <xdr:colOff>196850</xdr:colOff>
      <xdr:row>74</xdr:row>
      <xdr:rowOff>154432</xdr:rowOff>
    </xdr:to>
    <xdr:cxnSp macro="">
      <xdr:nvCxnSpPr>
        <xdr:cNvPr id="427" name="直線コネクタ 426"/>
        <xdr:cNvCxnSpPr/>
      </xdr:nvCxnSpPr>
      <xdr:spPr>
        <a:xfrm>
          <a:off x="16421100" y="12841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40132</xdr:rowOff>
    </xdr:from>
    <xdr:to>
      <xdr:col>82</xdr:col>
      <xdr:colOff>107950</xdr:colOff>
      <xdr:row>76</xdr:row>
      <xdr:rowOff>94996</xdr:rowOff>
    </xdr:to>
    <xdr:cxnSp macro="">
      <xdr:nvCxnSpPr>
        <xdr:cNvPr id="428" name="直線コネクタ 427"/>
        <xdr:cNvCxnSpPr/>
      </xdr:nvCxnSpPr>
      <xdr:spPr>
        <a:xfrm flipV="1">
          <a:off x="15671800" y="13070332"/>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55135</xdr:rowOff>
    </xdr:from>
    <xdr:ext cx="762000" cy="259045"/>
    <xdr:sp macro="" textlink="">
      <xdr:nvSpPr>
        <xdr:cNvPr id="429" name="公債費以外平均値テキスト"/>
        <xdr:cNvSpPr txBox="1"/>
      </xdr:nvSpPr>
      <xdr:spPr>
        <a:xfrm>
          <a:off x="16598900" y="132567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83058</xdr:rowOff>
    </xdr:from>
    <xdr:to>
      <xdr:col>82</xdr:col>
      <xdr:colOff>158750</xdr:colOff>
      <xdr:row>78</xdr:row>
      <xdr:rowOff>13208</xdr:rowOff>
    </xdr:to>
    <xdr:sp macro="" textlink="">
      <xdr:nvSpPr>
        <xdr:cNvPr id="430" name="フローチャート: 判断 429"/>
        <xdr:cNvSpPr/>
      </xdr:nvSpPr>
      <xdr:spPr>
        <a:xfrm>
          <a:off x="164592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76</xdr:row>
      <xdr:rowOff>58420</xdr:rowOff>
    </xdr:from>
    <xdr:to>
      <xdr:col>78</xdr:col>
      <xdr:colOff>69850</xdr:colOff>
      <xdr:row>76</xdr:row>
      <xdr:rowOff>94996</xdr:rowOff>
    </xdr:to>
    <xdr:cxnSp macro="">
      <xdr:nvCxnSpPr>
        <xdr:cNvPr id="431" name="直線コネクタ 430"/>
        <xdr:cNvCxnSpPr/>
      </xdr:nvCxnSpPr>
      <xdr:spPr>
        <a:xfrm>
          <a:off x="14782800" y="13088620"/>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83058</xdr:rowOff>
    </xdr:from>
    <xdr:to>
      <xdr:col>78</xdr:col>
      <xdr:colOff>120650</xdr:colOff>
      <xdr:row>78</xdr:row>
      <xdr:rowOff>13208</xdr:rowOff>
    </xdr:to>
    <xdr:sp macro="" textlink="">
      <xdr:nvSpPr>
        <xdr:cNvPr id="432" name="フローチャート: 判断 431"/>
        <xdr:cNvSpPr/>
      </xdr:nvSpPr>
      <xdr:spPr>
        <a:xfrm>
          <a:off x="15621000" y="13284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169435</xdr:rowOff>
    </xdr:from>
    <xdr:ext cx="736600" cy="259045"/>
    <xdr:sp macro="" textlink="">
      <xdr:nvSpPr>
        <xdr:cNvPr id="433" name="テキスト ボックス 432"/>
        <xdr:cNvSpPr txBox="1"/>
      </xdr:nvSpPr>
      <xdr:spPr>
        <a:xfrm>
          <a:off x="15290800" y="133710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26415</xdr:rowOff>
    </xdr:from>
    <xdr:to>
      <xdr:col>73</xdr:col>
      <xdr:colOff>180975</xdr:colOff>
      <xdr:row>76</xdr:row>
      <xdr:rowOff>58420</xdr:rowOff>
    </xdr:to>
    <xdr:cxnSp macro="">
      <xdr:nvCxnSpPr>
        <xdr:cNvPr id="434" name="直線コネクタ 433"/>
        <xdr:cNvCxnSpPr/>
      </xdr:nvCxnSpPr>
      <xdr:spPr>
        <a:xfrm>
          <a:off x="13893800" y="13056615"/>
          <a:ext cx="889000" cy="32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46482</xdr:rowOff>
    </xdr:from>
    <xdr:to>
      <xdr:col>74</xdr:col>
      <xdr:colOff>31750</xdr:colOff>
      <xdr:row>77</xdr:row>
      <xdr:rowOff>148082</xdr:rowOff>
    </xdr:to>
    <xdr:sp macro="" textlink="">
      <xdr:nvSpPr>
        <xdr:cNvPr id="435" name="フローチャート: 判断 434"/>
        <xdr:cNvSpPr/>
      </xdr:nvSpPr>
      <xdr:spPr>
        <a:xfrm>
          <a:off x="14732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132859</xdr:rowOff>
    </xdr:from>
    <xdr:ext cx="762000" cy="259045"/>
    <xdr:sp macro="" textlink="">
      <xdr:nvSpPr>
        <xdr:cNvPr id="436" name="テキスト ボックス 435"/>
        <xdr:cNvSpPr txBox="1"/>
      </xdr:nvSpPr>
      <xdr:spPr>
        <a:xfrm>
          <a:off x="14401800" y="13334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92710</xdr:rowOff>
    </xdr:from>
    <xdr:to>
      <xdr:col>69</xdr:col>
      <xdr:colOff>92075</xdr:colOff>
      <xdr:row>76</xdr:row>
      <xdr:rowOff>26415</xdr:rowOff>
    </xdr:to>
    <xdr:cxnSp macro="">
      <xdr:nvCxnSpPr>
        <xdr:cNvPr id="437" name="直線コネクタ 436"/>
        <xdr:cNvCxnSpPr/>
      </xdr:nvCxnSpPr>
      <xdr:spPr>
        <a:xfrm>
          <a:off x="13004800" y="12951460"/>
          <a:ext cx="889000" cy="105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41911</xdr:rowOff>
    </xdr:from>
    <xdr:to>
      <xdr:col>69</xdr:col>
      <xdr:colOff>142875</xdr:colOff>
      <xdr:row>77</xdr:row>
      <xdr:rowOff>143511</xdr:rowOff>
    </xdr:to>
    <xdr:sp macro="" textlink="">
      <xdr:nvSpPr>
        <xdr:cNvPr id="438" name="フローチャート: 判断 437"/>
        <xdr:cNvSpPr/>
      </xdr:nvSpPr>
      <xdr:spPr>
        <a:xfrm>
          <a:off x="13843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128288</xdr:rowOff>
    </xdr:from>
    <xdr:ext cx="762000" cy="259045"/>
    <xdr:sp macro="" textlink="">
      <xdr:nvSpPr>
        <xdr:cNvPr id="439" name="テキスト ボックス 438"/>
        <xdr:cNvSpPr txBox="1"/>
      </xdr:nvSpPr>
      <xdr:spPr>
        <a:xfrm>
          <a:off x="13512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19050</xdr:rowOff>
    </xdr:from>
    <xdr:to>
      <xdr:col>65</xdr:col>
      <xdr:colOff>53975</xdr:colOff>
      <xdr:row>77</xdr:row>
      <xdr:rowOff>120650</xdr:rowOff>
    </xdr:to>
    <xdr:sp macro="" textlink="">
      <xdr:nvSpPr>
        <xdr:cNvPr id="440" name="フローチャート: 判断 439"/>
        <xdr:cNvSpPr/>
      </xdr:nvSpPr>
      <xdr:spPr>
        <a:xfrm>
          <a:off x="12954000" y="1322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105427</xdr:rowOff>
    </xdr:from>
    <xdr:ext cx="762000" cy="259045"/>
    <xdr:sp macro="" textlink="">
      <xdr:nvSpPr>
        <xdr:cNvPr id="441" name="テキスト ボックス 440"/>
        <xdr:cNvSpPr txBox="1"/>
      </xdr:nvSpPr>
      <xdr:spPr>
        <a:xfrm>
          <a:off x="12623800" y="1330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2" name="テキスト ボックス 441"/>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3" name="テキスト ボックス 442"/>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4" name="テキスト ボックス 443"/>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5" name="テキスト ボックス 444"/>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6" name="テキスト ボックス 445"/>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160782</xdr:rowOff>
    </xdr:from>
    <xdr:to>
      <xdr:col>82</xdr:col>
      <xdr:colOff>158750</xdr:colOff>
      <xdr:row>76</xdr:row>
      <xdr:rowOff>90932</xdr:rowOff>
    </xdr:to>
    <xdr:sp macro="" textlink="">
      <xdr:nvSpPr>
        <xdr:cNvPr id="447" name="楕円 446"/>
        <xdr:cNvSpPr/>
      </xdr:nvSpPr>
      <xdr:spPr>
        <a:xfrm>
          <a:off x="16459200" y="13019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5859</xdr:rowOff>
    </xdr:from>
    <xdr:ext cx="762000" cy="259045"/>
    <xdr:sp macro="" textlink="">
      <xdr:nvSpPr>
        <xdr:cNvPr id="448" name="公債費以外該当値テキスト"/>
        <xdr:cNvSpPr txBox="1"/>
      </xdr:nvSpPr>
      <xdr:spPr>
        <a:xfrm>
          <a:off x="16598900" y="12864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76</xdr:row>
      <xdr:rowOff>44196</xdr:rowOff>
    </xdr:from>
    <xdr:to>
      <xdr:col>78</xdr:col>
      <xdr:colOff>120650</xdr:colOff>
      <xdr:row>76</xdr:row>
      <xdr:rowOff>145796</xdr:rowOff>
    </xdr:to>
    <xdr:sp macro="" textlink="">
      <xdr:nvSpPr>
        <xdr:cNvPr id="449" name="楕円 448"/>
        <xdr:cNvSpPr/>
      </xdr:nvSpPr>
      <xdr:spPr>
        <a:xfrm>
          <a:off x="15621000" y="13074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155973</xdr:rowOff>
    </xdr:from>
    <xdr:ext cx="736600" cy="259045"/>
    <xdr:sp macro="" textlink="">
      <xdr:nvSpPr>
        <xdr:cNvPr id="450" name="テキスト ボックス 449"/>
        <xdr:cNvSpPr txBox="1"/>
      </xdr:nvSpPr>
      <xdr:spPr>
        <a:xfrm>
          <a:off x="15290800" y="128432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7620</xdr:rowOff>
    </xdr:from>
    <xdr:to>
      <xdr:col>74</xdr:col>
      <xdr:colOff>31750</xdr:colOff>
      <xdr:row>76</xdr:row>
      <xdr:rowOff>109220</xdr:rowOff>
    </xdr:to>
    <xdr:sp macro="" textlink="">
      <xdr:nvSpPr>
        <xdr:cNvPr id="451" name="楕円 450"/>
        <xdr:cNvSpPr/>
      </xdr:nvSpPr>
      <xdr:spPr>
        <a:xfrm>
          <a:off x="14732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52" name="テキスト ボックス 451"/>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147065</xdr:rowOff>
    </xdr:from>
    <xdr:to>
      <xdr:col>69</xdr:col>
      <xdr:colOff>142875</xdr:colOff>
      <xdr:row>76</xdr:row>
      <xdr:rowOff>77215</xdr:rowOff>
    </xdr:to>
    <xdr:sp macro="" textlink="">
      <xdr:nvSpPr>
        <xdr:cNvPr id="453" name="楕円 452"/>
        <xdr:cNvSpPr/>
      </xdr:nvSpPr>
      <xdr:spPr>
        <a:xfrm>
          <a:off x="13843000" y="13005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87393</xdr:rowOff>
    </xdr:from>
    <xdr:ext cx="762000" cy="259045"/>
    <xdr:sp macro="" textlink="">
      <xdr:nvSpPr>
        <xdr:cNvPr id="454" name="テキスト ボックス 453"/>
        <xdr:cNvSpPr txBox="1"/>
      </xdr:nvSpPr>
      <xdr:spPr>
        <a:xfrm>
          <a:off x="13512800" y="12774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41910</xdr:rowOff>
    </xdr:from>
    <xdr:to>
      <xdr:col>65</xdr:col>
      <xdr:colOff>53975</xdr:colOff>
      <xdr:row>75</xdr:row>
      <xdr:rowOff>143510</xdr:rowOff>
    </xdr:to>
    <xdr:sp macro="" textlink="">
      <xdr:nvSpPr>
        <xdr:cNvPr id="455" name="楕円 454"/>
        <xdr:cNvSpPr/>
      </xdr:nvSpPr>
      <xdr:spPr>
        <a:xfrm>
          <a:off x="12954000" y="12900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153687</xdr:rowOff>
    </xdr:from>
    <xdr:ext cx="762000" cy="259045"/>
    <xdr:sp macro="" textlink="">
      <xdr:nvSpPr>
        <xdr:cNvPr id="456" name="テキスト ボックス 455"/>
        <xdr:cNvSpPr txBox="1"/>
      </xdr:nvSpPr>
      <xdr:spPr>
        <a:xfrm>
          <a:off x="12623800" y="1266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13952</xdr:rowOff>
    </xdr:from>
    <xdr:to>
      <xdr:col>29</xdr:col>
      <xdr:colOff>127000</xdr:colOff>
      <xdr:row>20</xdr:row>
      <xdr:rowOff>20222</xdr:rowOff>
    </xdr:to>
    <xdr:cxnSp macro="">
      <xdr:nvCxnSpPr>
        <xdr:cNvPr id="47" name="直線コネクタ 46"/>
        <xdr:cNvCxnSpPr/>
      </xdr:nvCxnSpPr>
      <xdr:spPr bwMode="auto">
        <a:xfrm flipV="1">
          <a:off x="5651500" y="1947527"/>
          <a:ext cx="0" cy="154932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163749</xdr:rowOff>
    </xdr:from>
    <xdr:ext cx="762000" cy="259045"/>
    <xdr:sp macro="" textlink="">
      <xdr:nvSpPr>
        <xdr:cNvPr id="48" name="人口1人当たり決算額の推移最小値テキスト130"/>
        <xdr:cNvSpPr txBox="1"/>
      </xdr:nvSpPr>
      <xdr:spPr>
        <a:xfrm>
          <a:off x="5740400" y="34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46,956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20222</xdr:rowOff>
    </xdr:from>
    <xdr:to>
      <xdr:col>30</xdr:col>
      <xdr:colOff>25400</xdr:colOff>
      <xdr:row>20</xdr:row>
      <xdr:rowOff>20222</xdr:rowOff>
    </xdr:to>
    <xdr:cxnSp macro="">
      <xdr:nvCxnSpPr>
        <xdr:cNvPr id="49" name="直線コネクタ 48"/>
        <xdr:cNvCxnSpPr/>
      </xdr:nvCxnSpPr>
      <xdr:spPr bwMode="auto">
        <a:xfrm>
          <a:off x="5562600" y="349684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100329</xdr:rowOff>
    </xdr:from>
    <xdr:ext cx="762000" cy="259045"/>
    <xdr:sp macro="" textlink="">
      <xdr:nvSpPr>
        <xdr:cNvPr id="50" name="人口1人当たり決算額の推移最大値テキスト130"/>
        <xdr:cNvSpPr txBox="1"/>
      </xdr:nvSpPr>
      <xdr:spPr>
        <a:xfrm>
          <a:off x="5740400" y="1691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13952</xdr:rowOff>
    </xdr:from>
    <xdr:to>
      <xdr:col>30</xdr:col>
      <xdr:colOff>25400</xdr:colOff>
      <xdr:row>11</xdr:row>
      <xdr:rowOff>13952</xdr:rowOff>
    </xdr:to>
    <xdr:cxnSp macro="">
      <xdr:nvCxnSpPr>
        <xdr:cNvPr id="51" name="直線コネクタ 50"/>
        <xdr:cNvCxnSpPr/>
      </xdr:nvCxnSpPr>
      <xdr:spPr bwMode="auto">
        <a:xfrm>
          <a:off x="5562600" y="19475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17</xdr:row>
      <xdr:rowOff>137494</xdr:rowOff>
    </xdr:from>
    <xdr:to>
      <xdr:col>29</xdr:col>
      <xdr:colOff>127000</xdr:colOff>
      <xdr:row>17</xdr:row>
      <xdr:rowOff>155716</xdr:rowOff>
    </xdr:to>
    <xdr:cxnSp macro="">
      <xdr:nvCxnSpPr>
        <xdr:cNvPr id="52" name="直線コネクタ 51"/>
        <xdr:cNvCxnSpPr/>
      </xdr:nvCxnSpPr>
      <xdr:spPr bwMode="auto">
        <a:xfrm flipV="1">
          <a:off x="5003800" y="3099769"/>
          <a:ext cx="647700" cy="182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1135</xdr:rowOff>
    </xdr:from>
    <xdr:ext cx="762000" cy="259045"/>
    <xdr:sp macro="" textlink="">
      <xdr:nvSpPr>
        <xdr:cNvPr id="53" name="人口1人当たり決算額の推移平均値テキスト130"/>
        <xdr:cNvSpPr txBox="1"/>
      </xdr:nvSpPr>
      <xdr:spPr>
        <a:xfrm>
          <a:off x="5740400" y="279196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156058</xdr:rowOff>
    </xdr:from>
    <xdr:to>
      <xdr:col>29</xdr:col>
      <xdr:colOff>177800</xdr:colOff>
      <xdr:row>17</xdr:row>
      <xdr:rowOff>86208</xdr:rowOff>
    </xdr:to>
    <xdr:sp macro="" textlink="">
      <xdr:nvSpPr>
        <xdr:cNvPr id="54" name="フローチャート: 判断 53"/>
        <xdr:cNvSpPr/>
      </xdr:nvSpPr>
      <xdr:spPr bwMode="auto">
        <a:xfrm>
          <a:off x="5600700" y="29468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17</xdr:row>
      <xdr:rowOff>155716</xdr:rowOff>
    </xdr:from>
    <xdr:to>
      <xdr:col>26</xdr:col>
      <xdr:colOff>50800</xdr:colOff>
      <xdr:row>17</xdr:row>
      <xdr:rowOff>166673</xdr:rowOff>
    </xdr:to>
    <xdr:cxnSp macro="">
      <xdr:nvCxnSpPr>
        <xdr:cNvPr id="55" name="直線コネクタ 54"/>
        <xdr:cNvCxnSpPr/>
      </xdr:nvCxnSpPr>
      <xdr:spPr bwMode="auto">
        <a:xfrm flipV="1">
          <a:off x="4305300" y="3117991"/>
          <a:ext cx="698500" cy="10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11533</xdr:rowOff>
    </xdr:from>
    <xdr:to>
      <xdr:col>26</xdr:col>
      <xdr:colOff>101600</xdr:colOff>
      <xdr:row>17</xdr:row>
      <xdr:rowOff>113133</xdr:rowOff>
    </xdr:to>
    <xdr:sp macro="" textlink="">
      <xdr:nvSpPr>
        <xdr:cNvPr id="56" name="フローチャート: 判断 55"/>
        <xdr:cNvSpPr/>
      </xdr:nvSpPr>
      <xdr:spPr bwMode="auto">
        <a:xfrm>
          <a:off x="4953000" y="2973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123310</xdr:rowOff>
    </xdr:from>
    <xdr:ext cx="736600" cy="259045"/>
    <xdr:sp macro="" textlink="">
      <xdr:nvSpPr>
        <xdr:cNvPr id="57" name="テキスト ボックス 56"/>
        <xdr:cNvSpPr txBox="1"/>
      </xdr:nvSpPr>
      <xdr:spPr>
        <a:xfrm>
          <a:off x="4622800" y="27426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17</xdr:row>
      <xdr:rowOff>166673</xdr:rowOff>
    </xdr:from>
    <xdr:to>
      <xdr:col>22</xdr:col>
      <xdr:colOff>114300</xdr:colOff>
      <xdr:row>18</xdr:row>
      <xdr:rowOff>9331</xdr:rowOff>
    </xdr:to>
    <xdr:cxnSp macro="">
      <xdr:nvCxnSpPr>
        <xdr:cNvPr id="58" name="直線コネクタ 57"/>
        <xdr:cNvCxnSpPr/>
      </xdr:nvCxnSpPr>
      <xdr:spPr bwMode="auto">
        <a:xfrm flipV="1">
          <a:off x="3606800" y="3128948"/>
          <a:ext cx="698500" cy="141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31944</xdr:rowOff>
    </xdr:from>
    <xdr:to>
      <xdr:col>22</xdr:col>
      <xdr:colOff>165100</xdr:colOff>
      <xdr:row>17</xdr:row>
      <xdr:rowOff>133544</xdr:rowOff>
    </xdr:to>
    <xdr:sp macro="" textlink="">
      <xdr:nvSpPr>
        <xdr:cNvPr id="59" name="フローチャート: 判断 58"/>
        <xdr:cNvSpPr/>
      </xdr:nvSpPr>
      <xdr:spPr bwMode="auto">
        <a:xfrm>
          <a:off x="4254500" y="299421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143721</xdr:rowOff>
    </xdr:from>
    <xdr:ext cx="762000" cy="259045"/>
    <xdr:sp macro="" textlink="">
      <xdr:nvSpPr>
        <xdr:cNvPr id="60" name="テキスト ボックス 59"/>
        <xdr:cNvSpPr txBox="1"/>
      </xdr:nvSpPr>
      <xdr:spPr>
        <a:xfrm>
          <a:off x="3924300" y="2763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2767</xdr:rowOff>
    </xdr:from>
    <xdr:to>
      <xdr:col>18</xdr:col>
      <xdr:colOff>177800</xdr:colOff>
      <xdr:row>18</xdr:row>
      <xdr:rowOff>9331</xdr:rowOff>
    </xdr:to>
    <xdr:cxnSp macro="">
      <xdr:nvCxnSpPr>
        <xdr:cNvPr id="61" name="直線コネクタ 60"/>
        <xdr:cNvCxnSpPr/>
      </xdr:nvCxnSpPr>
      <xdr:spPr bwMode="auto">
        <a:xfrm>
          <a:off x="2908300" y="3136492"/>
          <a:ext cx="698500" cy="65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49563</xdr:rowOff>
    </xdr:from>
    <xdr:to>
      <xdr:col>19</xdr:col>
      <xdr:colOff>38100</xdr:colOff>
      <xdr:row>17</xdr:row>
      <xdr:rowOff>151163</xdr:rowOff>
    </xdr:to>
    <xdr:sp macro="" textlink="">
      <xdr:nvSpPr>
        <xdr:cNvPr id="62" name="フローチャート: 判断 61"/>
        <xdr:cNvSpPr/>
      </xdr:nvSpPr>
      <xdr:spPr bwMode="auto">
        <a:xfrm>
          <a:off x="3556000" y="3011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161340</xdr:rowOff>
    </xdr:from>
    <xdr:ext cx="762000" cy="259045"/>
    <xdr:sp macro="" textlink="">
      <xdr:nvSpPr>
        <xdr:cNvPr id="63" name="テキスト ボックス 62"/>
        <xdr:cNvSpPr txBox="1"/>
      </xdr:nvSpPr>
      <xdr:spPr>
        <a:xfrm>
          <a:off x="3225800" y="2780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63981</xdr:rowOff>
    </xdr:from>
    <xdr:to>
      <xdr:col>15</xdr:col>
      <xdr:colOff>101600</xdr:colOff>
      <xdr:row>17</xdr:row>
      <xdr:rowOff>165581</xdr:rowOff>
    </xdr:to>
    <xdr:sp macro="" textlink="">
      <xdr:nvSpPr>
        <xdr:cNvPr id="64" name="フローチャート: 判断 63"/>
        <xdr:cNvSpPr/>
      </xdr:nvSpPr>
      <xdr:spPr bwMode="auto">
        <a:xfrm>
          <a:off x="2857500" y="30262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4308</xdr:rowOff>
    </xdr:from>
    <xdr:ext cx="762000" cy="259045"/>
    <xdr:sp macro="" textlink="">
      <xdr:nvSpPr>
        <xdr:cNvPr id="65" name="テキスト ボックス 64"/>
        <xdr:cNvSpPr txBox="1"/>
      </xdr:nvSpPr>
      <xdr:spPr>
        <a:xfrm>
          <a:off x="2527300" y="2795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86694</xdr:rowOff>
    </xdr:from>
    <xdr:to>
      <xdr:col>29</xdr:col>
      <xdr:colOff>177800</xdr:colOff>
      <xdr:row>18</xdr:row>
      <xdr:rowOff>16844</xdr:rowOff>
    </xdr:to>
    <xdr:sp macro="" textlink="">
      <xdr:nvSpPr>
        <xdr:cNvPr id="71" name="楕円 70"/>
        <xdr:cNvSpPr/>
      </xdr:nvSpPr>
      <xdr:spPr bwMode="auto">
        <a:xfrm>
          <a:off x="5600700" y="30489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17</xdr:row>
      <xdr:rowOff>58771</xdr:rowOff>
    </xdr:from>
    <xdr:ext cx="762000" cy="259045"/>
    <xdr:sp macro="" textlink="">
      <xdr:nvSpPr>
        <xdr:cNvPr id="72" name="人口1人当たり決算額の推移該当値テキスト130"/>
        <xdr:cNvSpPr txBox="1"/>
      </xdr:nvSpPr>
      <xdr:spPr>
        <a:xfrm>
          <a:off x="5740400" y="3021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17</xdr:row>
      <xdr:rowOff>104916</xdr:rowOff>
    </xdr:from>
    <xdr:to>
      <xdr:col>26</xdr:col>
      <xdr:colOff>101600</xdr:colOff>
      <xdr:row>18</xdr:row>
      <xdr:rowOff>35066</xdr:rowOff>
    </xdr:to>
    <xdr:sp macro="" textlink="">
      <xdr:nvSpPr>
        <xdr:cNvPr id="73" name="楕円 72"/>
        <xdr:cNvSpPr/>
      </xdr:nvSpPr>
      <xdr:spPr bwMode="auto">
        <a:xfrm>
          <a:off x="4953000" y="306719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19843</xdr:rowOff>
    </xdr:from>
    <xdr:ext cx="736600" cy="259045"/>
    <xdr:sp macro="" textlink="">
      <xdr:nvSpPr>
        <xdr:cNvPr id="74" name="テキスト ボックス 73"/>
        <xdr:cNvSpPr txBox="1"/>
      </xdr:nvSpPr>
      <xdr:spPr>
        <a:xfrm>
          <a:off x="4622800" y="3153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17</xdr:row>
      <xdr:rowOff>115873</xdr:rowOff>
    </xdr:from>
    <xdr:to>
      <xdr:col>22</xdr:col>
      <xdr:colOff>165100</xdr:colOff>
      <xdr:row>18</xdr:row>
      <xdr:rowOff>46023</xdr:rowOff>
    </xdr:to>
    <xdr:sp macro="" textlink="">
      <xdr:nvSpPr>
        <xdr:cNvPr id="75" name="楕円 74"/>
        <xdr:cNvSpPr/>
      </xdr:nvSpPr>
      <xdr:spPr bwMode="auto">
        <a:xfrm>
          <a:off x="4254500" y="307814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30800</xdr:rowOff>
    </xdr:from>
    <xdr:ext cx="762000" cy="259045"/>
    <xdr:sp macro="" textlink="">
      <xdr:nvSpPr>
        <xdr:cNvPr id="76" name="テキスト ボックス 75"/>
        <xdr:cNvSpPr txBox="1"/>
      </xdr:nvSpPr>
      <xdr:spPr>
        <a:xfrm>
          <a:off x="3924300" y="3164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17</xdr:row>
      <xdr:rowOff>129981</xdr:rowOff>
    </xdr:from>
    <xdr:to>
      <xdr:col>19</xdr:col>
      <xdr:colOff>38100</xdr:colOff>
      <xdr:row>18</xdr:row>
      <xdr:rowOff>60131</xdr:rowOff>
    </xdr:to>
    <xdr:sp macro="" textlink="">
      <xdr:nvSpPr>
        <xdr:cNvPr id="77" name="楕円 76"/>
        <xdr:cNvSpPr/>
      </xdr:nvSpPr>
      <xdr:spPr bwMode="auto">
        <a:xfrm>
          <a:off x="3556000" y="3092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44908</xdr:rowOff>
    </xdr:from>
    <xdr:ext cx="762000" cy="259045"/>
    <xdr:sp macro="" textlink="">
      <xdr:nvSpPr>
        <xdr:cNvPr id="78" name="テキスト ボックス 77"/>
        <xdr:cNvSpPr txBox="1"/>
      </xdr:nvSpPr>
      <xdr:spPr>
        <a:xfrm>
          <a:off x="3225800" y="3178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123417</xdr:rowOff>
    </xdr:from>
    <xdr:to>
      <xdr:col>15</xdr:col>
      <xdr:colOff>101600</xdr:colOff>
      <xdr:row>18</xdr:row>
      <xdr:rowOff>53567</xdr:rowOff>
    </xdr:to>
    <xdr:sp macro="" textlink="">
      <xdr:nvSpPr>
        <xdr:cNvPr id="79" name="楕円 78"/>
        <xdr:cNvSpPr/>
      </xdr:nvSpPr>
      <xdr:spPr bwMode="auto">
        <a:xfrm>
          <a:off x="2857500" y="30856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38344</xdr:rowOff>
    </xdr:from>
    <xdr:ext cx="762000" cy="259045"/>
    <xdr:sp macro="" textlink="">
      <xdr:nvSpPr>
        <xdr:cNvPr id="80" name="テキスト ボックス 79"/>
        <xdr:cNvSpPr txBox="1"/>
      </xdr:nvSpPr>
      <xdr:spPr>
        <a:xfrm>
          <a:off x="2527300" y="3172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289577</xdr:rowOff>
    </xdr:from>
    <xdr:ext cx="762000" cy="259045"/>
    <xdr:sp macro="" textlink="">
      <xdr:nvSpPr>
        <xdr:cNvPr id="97" name="テキスト ボックス 96"/>
        <xdr:cNvSpPr txBox="1"/>
      </xdr:nvSpPr>
      <xdr:spPr>
        <a:xfrm>
          <a:off x="1384300" y="741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317043</xdr:rowOff>
    </xdr:from>
    <xdr:to>
      <xdr:col>29</xdr:col>
      <xdr:colOff>127000</xdr:colOff>
      <xdr:row>38</xdr:row>
      <xdr:rowOff>170738</xdr:rowOff>
    </xdr:to>
    <xdr:cxnSp macro="">
      <xdr:nvCxnSpPr>
        <xdr:cNvPr id="109" name="直線コネクタ 108"/>
        <xdr:cNvCxnSpPr/>
      </xdr:nvCxnSpPr>
      <xdr:spPr bwMode="auto">
        <a:xfrm flipV="1">
          <a:off x="5651500" y="6241593"/>
          <a:ext cx="0" cy="1396745"/>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38</xdr:row>
      <xdr:rowOff>142815</xdr:rowOff>
    </xdr:from>
    <xdr:ext cx="762000" cy="259045"/>
    <xdr:sp macro="" textlink="">
      <xdr:nvSpPr>
        <xdr:cNvPr id="110" name="人口1人当たり決算額の推移最小値テキスト445"/>
        <xdr:cNvSpPr txBox="1"/>
      </xdr:nvSpPr>
      <xdr:spPr>
        <a:xfrm>
          <a:off x="5740400" y="76104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170738</xdr:rowOff>
    </xdr:from>
    <xdr:to>
      <xdr:col>30</xdr:col>
      <xdr:colOff>25400</xdr:colOff>
      <xdr:row>38</xdr:row>
      <xdr:rowOff>170738</xdr:rowOff>
    </xdr:to>
    <xdr:cxnSp macro="">
      <xdr:nvCxnSpPr>
        <xdr:cNvPr id="111" name="直線コネクタ 110"/>
        <xdr:cNvCxnSpPr/>
      </xdr:nvCxnSpPr>
      <xdr:spPr bwMode="auto">
        <a:xfrm>
          <a:off x="5562600" y="76383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60520</xdr:rowOff>
    </xdr:from>
    <xdr:ext cx="762000" cy="259045"/>
    <xdr:sp macro="" textlink="">
      <xdr:nvSpPr>
        <xdr:cNvPr id="112" name="人口1人当たり決算額の推移最大値テキスト445"/>
        <xdr:cNvSpPr txBox="1"/>
      </xdr:nvSpPr>
      <xdr:spPr>
        <a:xfrm>
          <a:off x="5740400" y="5985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34,512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317043</xdr:rowOff>
    </xdr:from>
    <xdr:to>
      <xdr:col>30</xdr:col>
      <xdr:colOff>25400</xdr:colOff>
      <xdr:row>33</xdr:row>
      <xdr:rowOff>317043</xdr:rowOff>
    </xdr:to>
    <xdr:cxnSp macro="">
      <xdr:nvCxnSpPr>
        <xdr:cNvPr id="113" name="直線コネクタ 112"/>
        <xdr:cNvCxnSpPr/>
      </xdr:nvCxnSpPr>
      <xdr:spPr bwMode="auto">
        <a:xfrm>
          <a:off x="5562600" y="624159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7709</xdr:rowOff>
    </xdr:from>
    <xdr:to>
      <xdr:col>29</xdr:col>
      <xdr:colOff>127000</xdr:colOff>
      <xdr:row>35</xdr:row>
      <xdr:rowOff>69012</xdr:rowOff>
    </xdr:to>
    <xdr:cxnSp macro="">
      <xdr:nvCxnSpPr>
        <xdr:cNvPr id="114" name="直線コネクタ 113"/>
        <xdr:cNvCxnSpPr/>
      </xdr:nvCxnSpPr>
      <xdr:spPr bwMode="auto">
        <a:xfrm>
          <a:off x="5003800" y="6618059"/>
          <a:ext cx="647700" cy="61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36</xdr:row>
      <xdr:rowOff>26484</xdr:rowOff>
    </xdr:from>
    <xdr:ext cx="762000" cy="259045"/>
    <xdr:sp macro="" textlink="">
      <xdr:nvSpPr>
        <xdr:cNvPr id="115" name="人口1人当たり決算額の推移平均値テキスト445"/>
        <xdr:cNvSpPr txBox="1"/>
      </xdr:nvSpPr>
      <xdr:spPr>
        <a:xfrm>
          <a:off x="5740400" y="69797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54407</xdr:rowOff>
    </xdr:from>
    <xdr:to>
      <xdr:col>29</xdr:col>
      <xdr:colOff>177800</xdr:colOff>
      <xdr:row>36</xdr:row>
      <xdr:rowOff>156007</xdr:rowOff>
    </xdr:to>
    <xdr:sp macro="" textlink="">
      <xdr:nvSpPr>
        <xdr:cNvPr id="116" name="フローチャート: 判断 115"/>
        <xdr:cNvSpPr/>
      </xdr:nvSpPr>
      <xdr:spPr bwMode="auto">
        <a:xfrm>
          <a:off x="5600700" y="7007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292240</xdr:rowOff>
    </xdr:from>
    <xdr:to>
      <xdr:col>26</xdr:col>
      <xdr:colOff>50800</xdr:colOff>
      <xdr:row>35</xdr:row>
      <xdr:rowOff>7709</xdr:rowOff>
    </xdr:to>
    <xdr:cxnSp macro="">
      <xdr:nvCxnSpPr>
        <xdr:cNvPr id="117" name="直線コネクタ 116"/>
        <xdr:cNvCxnSpPr/>
      </xdr:nvCxnSpPr>
      <xdr:spPr bwMode="auto">
        <a:xfrm>
          <a:off x="4305300" y="6559690"/>
          <a:ext cx="698500" cy="58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55131</xdr:rowOff>
    </xdr:from>
    <xdr:to>
      <xdr:col>26</xdr:col>
      <xdr:colOff>101600</xdr:colOff>
      <xdr:row>36</xdr:row>
      <xdr:rowOff>156731</xdr:rowOff>
    </xdr:to>
    <xdr:sp macro="" textlink="">
      <xdr:nvSpPr>
        <xdr:cNvPr id="118" name="フローチャート: 判断 117"/>
        <xdr:cNvSpPr/>
      </xdr:nvSpPr>
      <xdr:spPr bwMode="auto">
        <a:xfrm>
          <a:off x="4953000" y="700838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141508</xdr:rowOff>
    </xdr:from>
    <xdr:ext cx="736600" cy="259045"/>
    <xdr:sp macro="" textlink="">
      <xdr:nvSpPr>
        <xdr:cNvPr id="119" name="テキスト ボックス 118"/>
        <xdr:cNvSpPr txBox="1"/>
      </xdr:nvSpPr>
      <xdr:spPr>
        <a:xfrm>
          <a:off x="4622800" y="70947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120294</xdr:rowOff>
    </xdr:from>
    <xdr:to>
      <xdr:col>22</xdr:col>
      <xdr:colOff>114300</xdr:colOff>
      <xdr:row>34</xdr:row>
      <xdr:rowOff>292240</xdr:rowOff>
    </xdr:to>
    <xdr:cxnSp macro="">
      <xdr:nvCxnSpPr>
        <xdr:cNvPr id="120" name="直線コネクタ 119"/>
        <xdr:cNvCxnSpPr/>
      </xdr:nvCxnSpPr>
      <xdr:spPr bwMode="auto">
        <a:xfrm>
          <a:off x="3606800" y="6387744"/>
          <a:ext cx="698500" cy="1719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37947</xdr:rowOff>
    </xdr:from>
    <xdr:to>
      <xdr:col>22</xdr:col>
      <xdr:colOff>165100</xdr:colOff>
      <xdr:row>36</xdr:row>
      <xdr:rowOff>139547</xdr:rowOff>
    </xdr:to>
    <xdr:sp macro="" textlink="">
      <xdr:nvSpPr>
        <xdr:cNvPr id="121" name="フローチャート: 判断 120"/>
        <xdr:cNvSpPr/>
      </xdr:nvSpPr>
      <xdr:spPr bwMode="auto">
        <a:xfrm>
          <a:off x="4254500" y="6991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124324</xdr:rowOff>
    </xdr:from>
    <xdr:ext cx="762000" cy="259045"/>
    <xdr:sp macro="" textlink="">
      <xdr:nvSpPr>
        <xdr:cNvPr id="122" name="テキスト ボックス 121"/>
        <xdr:cNvSpPr txBox="1"/>
      </xdr:nvSpPr>
      <xdr:spPr>
        <a:xfrm>
          <a:off x="3924300" y="7077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120294</xdr:rowOff>
    </xdr:from>
    <xdr:to>
      <xdr:col>18</xdr:col>
      <xdr:colOff>177800</xdr:colOff>
      <xdr:row>34</xdr:row>
      <xdr:rowOff>203429</xdr:rowOff>
    </xdr:to>
    <xdr:cxnSp macro="">
      <xdr:nvCxnSpPr>
        <xdr:cNvPr id="123" name="直線コネクタ 122"/>
        <xdr:cNvCxnSpPr/>
      </xdr:nvCxnSpPr>
      <xdr:spPr bwMode="auto">
        <a:xfrm flipV="1">
          <a:off x="2908300" y="6387744"/>
          <a:ext cx="698500" cy="831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7506</xdr:rowOff>
    </xdr:from>
    <xdr:to>
      <xdr:col>19</xdr:col>
      <xdr:colOff>38100</xdr:colOff>
      <xdr:row>36</xdr:row>
      <xdr:rowOff>109106</xdr:rowOff>
    </xdr:to>
    <xdr:sp macro="" textlink="">
      <xdr:nvSpPr>
        <xdr:cNvPr id="124" name="フローチャート: 判断 123"/>
        <xdr:cNvSpPr/>
      </xdr:nvSpPr>
      <xdr:spPr bwMode="auto">
        <a:xfrm>
          <a:off x="3556000" y="69607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93883</xdr:rowOff>
    </xdr:from>
    <xdr:ext cx="762000" cy="259045"/>
    <xdr:sp macro="" textlink="">
      <xdr:nvSpPr>
        <xdr:cNvPr id="125" name="テキスト ボックス 124"/>
        <xdr:cNvSpPr txBox="1"/>
      </xdr:nvSpPr>
      <xdr:spPr>
        <a:xfrm>
          <a:off x="3225800" y="7047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336880</xdr:rowOff>
    </xdr:from>
    <xdr:to>
      <xdr:col>15</xdr:col>
      <xdr:colOff>101600</xdr:colOff>
      <xdr:row>36</xdr:row>
      <xdr:rowOff>95580</xdr:rowOff>
    </xdr:to>
    <xdr:sp macro="" textlink="">
      <xdr:nvSpPr>
        <xdr:cNvPr id="126" name="フローチャート: 判断 125"/>
        <xdr:cNvSpPr/>
      </xdr:nvSpPr>
      <xdr:spPr bwMode="auto">
        <a:xfrm>
          <a:off x="2857500" y="69472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80357</xdr:rowOff>
    </xdr:from>
    <xdr:ext cx="762000" cy="259045"/>
    <xdr:sp macro="" textlink="">
      <xdr:nvSpPr>
        <xdr:cNvPr id="127" name="テキスト ボックス 126"/>
        <xdr:cNvSpPr txBox="1"/>
      </xdr:nvSpPr>
      <xdr:spPr>
        <a:xfrm>
          <a:off x="2527300" y="7033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18212</xdr:rowOff>
    </xdr:from>
    <xdr:to>
      <xdr:col>29</xdr:col>
      <xdr:colOff>177800</xdr:colOff>
      <xdr:row>35</xdr:row>
      <xdr:rowOff>119812</xdr:rowOff>
    </xdr:to>
    <xdr:sp macro="" textlink="">
      <xdr:nvSpPr>
        <xdr:cNvPr id="133" name="楕円 132"/>
        <xdr:cNvSpPr/>
      </xdr:nvSpPr>
      <xdr:spPr bwMode="auto">
        <a:xfrm>
          <a:off x="5600700" y="66285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206189</xdr:rowOff>
    </xdr:from>
    <xdr:ext cx="762000" cy="259045"/>
    <xdr:sp macro="" textlink="">
      <xdr:nvSpPr>
        <xdr:cNvPr id="134" name="人口1人当たり決算額の推移該当値テキスト445"/>
        <xdr:cNvSpPr txBox="1"/>
      </xdr:nvSpPr>
      <xdr:spPr>
        <a:xfrm>
          <a:off x="5740400" y="6473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299809</xdr:rowOff>
    </xdr:from>
    <xdr:to>
      <xdr:col>26</xdr:col>
      <xdr:colOff>101600</xdr:colOff>
      <xdr:row>35</xdr:row>
      <xdr:rowOff>58509</xdr:rowOff>
    </xdr:to>
    <xdr:sp macro="" textlink="">
      <xdr:nvSpPr>
        <xdr:cNvPr id="135" name="楕円 134"/>
        <xdr:cNvSpPr/>
      </xdr:nvSpPr>
      <xdr:spPr bwMode="auto">
        <a:xfrm>
          <a:off x="4953000" y="6567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68686</xdr:rowOff>
    </xdr:from>
    <xdr:ext cx="736600" cy="259045"/>
    <xdr:sp macro="" textlink="">
      <xdr:nvSpPr>
        <xdr:cNvPr id="136" name="テキスト ボックス 135"/>
        <xdr:cNvSpPr txBox="1"/>
      </xdr:nvSpPr>
      <xdr:spPr>
        <a:xfrm>
          <a:off x="4622800" y="63361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241440</xdr:rowOff>
    </xdr:from>
    <xdr:to>
      <xdr:col>22</xdr:col>
      <xdr:colOff>165100</xdr:colOff>
      <xdr:row>35</xdr:row>
      <xdr:rowOff>140</xdr:rowOff>
    </xdr:to>
    <xdr:sp macro="" textlink="">
      <xdr:nvSpPr>
        <xdr:cNvPr id="137" name="楕円 136"/>
        <xdr:cNvSpPr/>
      </xdr:nvSpPr>
      <xdr:spPr bwMode="auto">
        <a:xfrm>
          <a:off x="4254500" y="65088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10317</xdr:rowOff>
    </xdr:from>
    <xdr:ext cx="762000" cy="259045"/>
    <xdr:sp macro="" textlink="">
      <xdr:nvSpPr>
        <xdr:cNvPr id="138" name="テキスト ボックス 137"/>
        <xdr:cNvSpPr txBox="1"/>
      </xdr:nvSpPr>
      <xdr:spPr>
        <a:xfrm>
          <a:off x="3924300" y="62777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69494</xdr:rowOff>
    </xdr:from>
    <xdr:to>
      <xdr:col>19</xdr:col>
      <xdr:colOff>38100</xdr:colOff>
      <xdr:row>34</xdr:row>
      <xdr:rowOff>171094</xdr:rowOff>
    </xdr:to>
    <xdr:sp macro="" textlink="">
      <xdr:nvSpPr>
        <xdr:cNvPr id="139" name="楕円 138"/>
        <xdr:cNvSpPr/>
      </xdr:nvSpPr>
      <xdr:spPr bwMode="auto">
        <a:xfrm>
          <a:off x="3556000" y="63369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181271</xdr:rowOff>
    </xdr:from>
    <xdr:ext cx="762000" cy="259045"/>
    <xdr:sp macro="" textlink="">
      <xdr:nvSpPr>
        <xdr:cNvPr id="140" name="テキスト ボックス 139"/>
        <xdr:cNvSpPr txBox="1"/>
      </xdr:nvSpPr>
      <xdr:spPr>
        <a:xfrm>
          <a:off x="3225800" y="610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152629</xdr:rowOff>
    </xdr:from>
    <xdr:to>
      <xdr:col>15</xdr:col>
      <xdr:colOff>101600</xdr:colOff>
      <xdr:row>34</xdr:row>
      <xdr:rowOff>254229</xdr:rowOff>
    </xdr:to>
    <xdr:sp macro="" textlink="">
      <xdr:nvSpPr>
        <xdr:cNvPr id="141" name="楕円 140"/>
        <xdr:cNvSpPr/>
      </xdr:nvSpPr>
      <xdr:spPr bwMode="auto">
        <a:xfrm>
          <a:off x="2857500" y="6420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264406</xdr:rowOff>
    </xdr:from>
    <xdr:ext cx="762000" cy="259045"/>
    <xdr:sp macro="" textlink="">
      <xdr:nvSpPr>
        <xdr:cNvPr id="142" name="テキスト ボックス 141"/>
        <xdr:cNvSpPr txBox="1"/>
      </xdr:nvSpPr>
      <xdr:spPr>
        <a:xfrm>
          <a:off x="2527300" y="61889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72644</xdr:rowOff>
    </xdr:from>
    <xdr:to>
      <xdr:col>24</xdr:col>
      <xdr:colOff>62865</xdr:colOff>
      <xdr:row>38</xdr:row>
      <xdr:rowOff>104019</xdr:rowOff>
    </xdr:to>
    <xdr:cxnSp macro="">
      <xdr:nvCxnSpPr>
        <xdr:cNvPr id="56" name="直線コネクタ 55"/>
        <xdr:cNvCxnSpPr/>
      </xdr:nvCxnSpPr>
      <xdr:spPr>
        <a:xfrm flipV="1">
          <a:off x="4633595" y="5387594"/>
          <a:ext cx="1270" cy="1231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107846</xdr:rowOff>
    </xdr:from>
    <xdr:ext cx="534377" cy="259045"/>
    <xdr:sp macro="" textlink="">
      <xdr:nvSpPr>
        <xdr:cNvPr id="57" name="人件費最小値テキスト"/>
        <xdr:cNvSpPr txBox="1"/>
      </xdr:nvSpPr>
      <xdr:spPr>
        <a:xfrm>
          <a:off x="4686300" y="6622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104019</xdr:rowOff>
    </xdr:from>
    <xdr:to>
      <xdr:col>24</xdr:col>
      <xdr:colOff>152400</xdr:colOff>
      <xdr:row>38</xdr:row>
      <xdr:rowOff>104019</xdr:rowOff>
    </xdr:to>
    <xdr:cxnSp macro="">
      <xdr:nvCxnSpPr>
        <xdr:cNvPr id="58" name="直線コネクタ 57"/>
        <xdr:cNvCxnSpPr/>
      </xdr:nvCxnSpPr>
      <xdr:spPr>
        <a:xfrm>
          <a:off x="4546600" y="66191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19321</xdr:rowOff>
    </xdr:from>
    <xdr:ext cx="599010" cy="259045"/>
    <xdr:sp macro="" textlink="">
      <xdr:nvSpPr>
        <xdr:cNvPr id="59" name="人件費最大値テキスト"/>
        <xdr:cNvSpPr txBox="1"/>
      </xdr:nvSpPr>
      <xdr:spPr>
        <a:xfrm>
          <a:off x="4686300" y="5162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72644</xdr:rowOff>
    </xdr:from>
    <xdr:to>
      <xdr:col>24</xdr:col>
      <xdr:colOff>152400</xdr:colOff>
      <xdr:row>31</xdr:row>
      <xdr:rowOff>72644</xdr:rowOff>
    </xdr:to>
    <xdr:cxnSp macro="">
      <xdr:nvCxnSpPr>
        <xdr:cNvPr id="60" name="直線コネクタ 59"/>
        <xdr:cNvCxnSpPr/>
      </xdr:nvCxnSpPr>
      <xdr:spPr>
        <a:xfrm>
          <a:off x="4546600" y="538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148501</xdr:rowOff>
    </xdr:from>
    <xdr:to>
      <xdr:col>24</xdr:col>
      <xdr:colOff>63500</xdr:colOff>
      <xdr:row>38</xdr:row>
      <xdr:rowOff>32677</xdr:rowOff>
    </xdr:to>
    <xdr:cxnSp macro="">
      <xdr:nvCxnSpPr>
        <xdr:cNvPr id="61" name="直線コネクタ 60"/>
        <xdr:cNvCxnSpPr/>
      </xdr:nvCxnSpPr>
      <xdr:spPr>
        <a:xfrm flipV="1">
          <a:off x="3797300" y="6320701"/>
          <a:ext cx="8382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119454</xdr:rowOff>
    </xdr:from>
    <xdr:ext cx="534377" cy="259045"/>
    <xdr:sp macro="" textlink="">
      <xdr:nvSpPr>
        <xdr:cNvPr id="62" name="人件費平均値テキスト"/>
        <xdr:cNvSpPr txBox="1"/>
      </xdr:nvSpPr>
      <xdr:spPr>
        <a:xfrm>
          <a:off x="4686300" y="59487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96577</xdr:rowOff>
    </xdr:from>
    <xdr:to>
      <xdr:col>24</xdr:col>
      <xdr:colOff>114300</xdr:colOff>
      <xdr:row>36</xdr:row>
      <xdr:rowOff>26727</xdr:rowOff>
    </xdr:to>
    <xdr:sp macro="" textlink="">
      <xdr:nvSpPr>
        <xdr:cNvPr id="63" name="フローチャート: 判断 62"/>
        <xdr:cNvSpPr/>
      </xdr:nvSpPr>
      <xdr:spPr>
        <a:xfrm>
          <a:off x="45847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32677</xdr:rowOff>
    </xdr:from>
    <xdr:to>
      <xdr:col>19</xdr:col>
      <xdr:colOff>177800</xdr:colOff>
      <xdr:row>38</xdr:row>
      <xdr:rowOff>49574</xdr:rowOff>
    </xdr:to>
    <xdr:cxnSp macro="">
      <xdr:nvCxnSpPr>
        <xdr:cNvPr id="64" name="直線コネクタ 63"/>
        <xdr:cNvCxnSpPr/>
      </xdr:nvCxnSpPr>
      <xdr:spPr>
        <a:xfrm flipV="1">
          <a:off x="2908300" y="6547777"/>
          <a:ext cx="889000" cy="16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64154</xdr:rowOff>
    </xdr:from>
    <xdr:to>
      <xdr:col>20</xdr:col>
      <xdr:colOff>38100</xdr:colOff>
      <xdr:row>36</xdr:row>
      <xdr:rowOff>165754</xdr:rowOff>
    </xdr:to>
    <xdr:sp macro="" textlink="">
      <xdr:nvSpPr>
        <xdr:cNvPr id="65" name="フローチャート: 判断 64"/>
        <xdr:cNvSpPr/>
      </xdr:nvSpPr>
      <xdr:spPr>
        <a:xfrm>
          <a:off x="3746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10831</xdr:rowOff>
    </xdr:from>
    <xdr:ext cx="534377" cy="259045"/>
    <xdr:sp macro="" textlink="">
      <xdr:nvSpPr>
        <xdr:cNvPr id="66" name="テキスト ボックス 65"/>
        <xdr:cNvSpPr txBox="1"/>
      </xdr:nvSpPr>
      <xdr:spPr>
        <a:xfrm>
          <a:off x="3530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46069</xdr:rowOff>
    </xdr:from>
    <xdr:to>
      <xdr:col>15</xdr:col>
      <xdr:colOff>50800</xdr:colOff>
      <xdr:row>38</xdr:row>
      <xdr:rowOff>49574</xdr:rowOff>
    </xdr:to>
    <xdr:cxnSp macro="">
      <xdr:nvCxnSpPr>
        <xdr:cNvPr id="67" name="直線コネクタ 66"/>
        <xdr:cNvCxnSpPr/>
      </xdr:nvCxnSpPr>
      <xdr:spPr>
        <a:xfrm>
          <a:off x="2019300" y="6561169"/>
          <a:ext cx="889000" cy="3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76575</xdr:rowOff>
    </xdr:from>
    <xdr:to>
      <xdr:col>15</xdr:col>
      <xdr:colOff>101600</xdr:colOff>
      <xdr:row>37</xdr:row>
      <xdr:rowOff>6725</xdr:rowOff>
    </xdr:to>
    <xdr:sp macro="" textlink="">
      <xdr:nvSpPr>
        <xdr:cNvPr id="68" name="フローチャート: 判断 67"/>
        <xdr:cNvSpPr/>
      </xdr:nvSpPr>
      <xdr:spPr>
        <a:xfrm>
          <a:off x="2857500" y="62487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23252</xdr:rowOff>
    </xdr:from>
    <xdr:ext cx="534377" cy="259045"/>
    <xdr:sp macro="" textlink="">
      <xdr:nvSpPr>
        <xdr:cNvPr id="69" name="テキスト ボックス 68"/>
        <xdr:cNvSpPr txBox="1"/>
      </xdr:nvSpPr>
      <xdr:spPr>
        <a:xfrm>
          <a:off x="2641111" y="6024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39783</xdr:rowOff>
    </xdr:from>
    <xdr:to>
      <xdr:col>10</xdr:col>
      <xdr:colOff>114300</xdr:colOff>
      <xdr:row>38</xdr:row>
      <xdr:rowOff>46069</xdr:rowOff>
    </xdr:to>
    <xdr:cxnSp macro="">
      <xdr:nvCxnSpPr>
        <xdr:cNvPr id="70" name="直線コネクタ 69"/>
        <xdr:cNvCxnSpPr/>
      </xdr:nvCxnSpPr>
      <xdr:spPr>
        <a:xfrm>
          <a:off x="1130300" y="6554883"/>
          <a:ext cx="889000" cy="6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91834</xdr:rowOff>
    </xdr:from>
    <xdr:to>
      <xdr:col>10</xdr:col>
      <xdr:colOff>165100</xdr:colOff>
      <xdr:row>37</xdr:row>
      <xdr:rowOff>21984</xdr:rowOff>
    </xdr:to>
    <xdr:sp macro="" textlink="">
      <xdr:nvSpPr>
        <xdr:cNvPr id="71" name="フローチャート: 判断 70"/>
        <xdr:cNvSpPr/>
      </xdr:nvSpPr>
      <xdr:spPr>
        <a:xfrm>
          <a:off x="1968500" y="6264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38511</xdr:rowOff>
    </xdr:from>
    <xdr:ext cx="534377" cy="259045"/>
    <xdr:sp macro="" textlink="">
      <xdr:nvSpPr>
        <xdr:cNvPr id="72" name="テキスト ボックス 71"/>
        <xdr:cNvSpPr txBox="1"/>
      </xdr:nvSpPr>
      <xdr:spPr>
        <a:xfrm>
          <a:off x="1752111" y="60392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87928</xdr:rowOff>
    </xdr:from>
    <xdr:to>
      <xdr:col>6</xdr:col>
      <xdr:colOff>38100</xdr:colOff>
      <xdr:row>37</xdr:row>
      <xdr:rowOff>18078</xdr:rowOff>
    </xdr:to>
    <xdr:sp macro="" textlink="">
      <xdr:nvSpPr>
        <xdr:cNvPr id="73" name="フローチャート: 判断 72"/>
        <xdr:cNvSpPr/>
      </xdr:nvSpPr>
      <xdr:spPr>
        <a:xfrm>
          <a:off x="1079500" y="6260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34605</xdr:rowOff>
    </xdr:from>
    <xdr:ext cx="534377" cy="259045"/>
    <xdr:sp macro="" textlink="">
      <xdr:nvSpPr>
        <xdr:cNvPr id="74" name="テキスト ボックス 73"/>
        <xdr:cNvSpPr txBox="1"/>
      </xdr:nvSpPr>
      <xdr:spPr>
        <a:xfrm>
          <a:off x="863111" y="6035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97701</xdr:rowOff>
    </xdr:from>
    <xdr:to>
      <xdr:col>24</xdr:col>
      <xdr:colOff>114300</xdr:colOff>
      <xdr:row>37</xdr:row>
      <xdr:rowOff>27851</xdr:rowOff>
    </xdr:to>
    <xdr:sp macro="" textlink="">
      <xdr:nvSpPr>
        <xdr:cNvPr id="80" name="楕円 79"/>
        <xdr:cNvSpPr/>
      </xdr:nvSpPr>
      <xdr:spPr>
        <a:xfrm>
          <a:off x="4584700" y="6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76128</xdr:rowOff>
    </xdr:from>
    <xdr:ext cx="534377" cy="259045"/>
    <xdr:sp macro="" textlink="">
      <xdr:nvSpPr>
        <xdr:cNvPr id="81" name="人件費該当値テキスト"/>
        <xdr:cNvSpPr txBox="1"/>
      </xdr:nvSpPr>
      <xdr:spPr>
        <a:xfrm>
          <a:off x="4686300" y="6248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153327</xdr:rowOff>
    </xdr:from>
    <xdr:to>
      <xdr:col>20</xdr:col>
      <xdr:colOff>38100</xdr:colOff>
      <xdr:row>38</xdr:row>
      <xdr:rowOff>83477</xdr:rowOff>
    </xdr:to>
    <xdr:sp macro="" textlink="">
      <xdr:nvSpPr>
        <xdr:cNvPr id="82" name="楕円 81"/>
        <xdr:cNvSpPr/>
      </xdr:nvSpPr>
      <xdr:spPr>
        <a:xfrm>
          <a:off x="3746500" y="649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74604</xdr:rowOff>
    </xdr:from>
    <xdr:ext cx="534377" cy="259045"/>
    <xdr:sp macro="" textlink="">
      <xdr:nvSpPr>
        <xdr:cNvPr id="83" name="テキスト ボックス 82"/>
        <xdr:cNvSpPr txBox="1"/>
      </xdr:nvSpPr>
      <xdr:spPr>
        <a:xfrm>
          <a:off x="3530111" y="658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170224</xdr:rowOff>
    </xdr:from>
    <xdr:to>
      <xdr:col>15</xdr:col>
      <xdr:colOff>101600</xdr:colOff>
      <xdr:row>38</xdr:row>
      <xdr:rowOff>100374</xdr:rowOff>
    </xdr:to>
    <xdr:sp macro="" textlink="">
      <xdr:nvSpPr>
        <xdr:cNvPr id="84" name="楕円 83"/>
        <xdr:cNvSpPr/>
      </xdr:nvSpPr>
      <xdr:spPr>
        <a:xfrm>
          <a:off x="2857500" y="6513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91501</xdr:rowOff>
    </xdr:from>
    <xdr:ext cx="534377" cy="259045"/>
    <xdr:sp macro="" textlink="">
      <xdr:nvSpPr>
        <xdr:cNvPr id="85" name="テキスト ボックス 84"/>
        <xdr:cNvSpPr txBox="1"/>
      </xdr:nvSpPr>
      <xdr:spPr>
        <a:xfrm>
          <a:off x="2641111" y="6606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166719</xdr:rowOff>
    </xdr:from>
    <xdr:to>
      <xdr:col>10</xdr:col>
      <xdr:colOff>165100</xdr:colOff>
      <xdr:row>38</xdr:row>
      <xdr:rowOff>96869</xdr:rowOff>
    </xdr:to>
    <xdr:sp macro="" textlink="">
      <xdr:nvSpPr>
        <xdr:cNvPr id="86" name="楕円 85"/>
        <xdr:cNvSpPr/>
      </xdr:nvSpPr>
      <xdr:spPr>
        <a:xfrm>
          <a:off x="1968500" y="6510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87996</xdr:rowOff>
    </xdr:from>
    <xdr:ext cx="534377" cy="259045"/>
    <xdr:sp macro="" textlink="">
      <xdr:nvSpPr>
        <xdr:cNvPr id="87" name="テキスト ボックス 86"/>
        <xdr:cNvSpPr txBox="1"/>
      </xdr:nvSpPr>
      <xdr:spPr>
        <a:xfrm>
          <a:off x="1752111" y="6603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160433</xdr:rowOff>
    </xdr:from>
    <xdr:to>
      <xdr:col>6</xdr:col>
      <xdr:colOff>38100</xdr:colOff>
      <xdr:row>38</xdr:row>
      <xdr:rowOff>90583</xdr:rowOff>
    </xdr:to>
    <xdr:sp macro="" textlink="">
      <xdr:nvSpPr>
        <xdr:cNvPr id="88" name="楕円 87"/>
        <xdr:cNvSpPr/>
      </xdr:nvSpPr>
      <xdr:spPr>
        <a:xfrm>
          <a:off x="1079500" y="6504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81710</xdr:rowOff>
    </xdr:from>
    <xdr:ext cx="534377" cy="259045"/>
    <xdr:sp macro="" textlink="">
      <xdr:nvSpPr>
        <xdr:cNvPr id="89" name="テキスト ボックス 88"/>
        <xdr:cNvSpPr txBox="1"/>
      </xdr:nvSpPr>
      <xdr:spPr>
        <a:xfrm>
          <a:off x="863111" y="6596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139700</xdr:rowOff>
    </xdr:from>
    <xdr:to>
      <xdr:col>28</xdr:col>
      <xdr:colOff>114300</xdr:colOff>
      <xdr:row>58</xdr:row>
      <xdr:rowOff>139700</xdr:rowOff>
    </xdr:to>
    <xdr:cxnSp macro="">
      <xdr:nvCxnSpPr>
        <xdr:cNvPr id="101" name="直線コネクタ 100"/>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168927</xdr:rowOff>
    </xdr:from>
    <xdr:ext cx="531299" cy="259045"/>
    <xdr:sp macro="" textlink="">
      <xdr:nvSpPr>
        <xdr:cNvPr id="102" name="テキスト ボックス 101"/>
        <xdr:cNvSpPr txBox="1"/>
      </xdr:nvSpPr>
      <xdr:spPr>
        <a:xfrm>
          <a:off x="230701" y="9941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3" name="直線コネクタ 102"/>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4" name="テキスト ボックス 103"/>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5" name="直線コネクタ 104"/>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6" name="テキスト ボックス 105"/>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7" name="直線コネクタ 106"/>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8" name="テキスト ボックス 107"/>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57166</xdr:rowOff>
    </xdr:from>
    <xdr:to>
      <xdr:col>24</xdr:col>
      <xdr:colOff>62865</xdr:colOff>
      <xdr:row>59</xdr:row>
      <xdr:rowOff>78901</xdr:rowOff>
    </xdr:to>
    <xdr:cxnSp macro="">
      <xdr:nvCxnSpPr>
        <xdr:cNvPr id="112" name="直線コネクタ 111"/>
        <xdr:cNvCxnSpPr/>
      </xdr:nvCxnSpPr>
      <xdr:spPr>
        <a:xfrm flipV="1">
          <a:off x="4633595" y="8801116"/>
          <a:ext cx="1270" cy="13933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82728</xdr:rowOff>
    </xdr:from>
    <xdr:ext cx="534377" cy="259045"/>
    <xdr:sp macro="" textlink="">
      <xdr:nvSpPr>
        <xdr:cNvPr id="113" name="物件費最小値テキスト"/>
        <xdr:cNvSpPr txBox="1"/>
      </xdr:nvSpPr>
      <xdr:spPr>
        <a:xfrm>
          <a:off x="4686300" y="10198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78901</xdr:rowOff>
    </xdr:from>
    <xdr:to>
      <xdr:col>24</xdr:col>
      <xdr:colOff>152400</xdr:colOff>
      <xdr:row>59</xdr:row>
      <xdr:rowOff>78901</xdr:rowOff>
    </xdr:to>
    <xdr:cxnSp macro="">
      <xdr:nvCxnSpPr>
        <xdr:cNvPr id="114" name="直線コネクタ 113"/>
        <xdr:cNvCxnSpPr/>
      </xdr:nvCxnSpPr>
      <xdr:spPr>
        <a:xfrm>
          <a:off x="4546600" y="101944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3843</xdr:rowOff>
    </xdr:from>
    <xdr:ext cx="599010" cy="259045"/>
    <xdr:sp macro="" textlink="">
      <xdr:nvSpPr>
        <xdr:cNvPr id="115" name="物件費最大値テキスト"/>
        <xdr:cNvSpPr txBox="1"/>
      </xdr:nvSpPr>
      <xdr:spPr>
        <a:xfrm>
          <a:off x="4686300" y="85763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57166</xdr:rowOff>
    </xdr:from>
    <xdr:to>
      <xdr:col>24</xdr:col>
      <xdr:colOff>152400</xdr:colOff>
      <xdr:row>51</xdr:row>
      <xdr:rowOff>57166</xdr:rowOff>
    </xdr:to>
    <xdr:cxnSp macro="">
      <xdr:nvCxnSpPr>
        <xdr:cNvPr id="116" name="直線コネクタ 115"/>
        <xdr:cNvCxnSpPr/>
      </xdr:nvCxnSpPr>
      <xdr:spPr>
        <a:xfrm>
          <a:off x="4546600" y="8801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151889</xdr:rowOff>
    </xdr:from>
    <xdr:to>
      <xdr:col>24</xdr:col>
      <xdr:colOff>63500</xdr:colOff>
      <xdr:row>57</xdr:row>
      <xdr:rowOff>163986</xdr:rowOff>
    </xdr:to>
    <xdr:cxnSp macro="">
      <xdr:nvCxnSpPr>
        <xdr:cNvPr id="117" name="直線コネクタ 116"/>
        <xdr:cNvCxnSpPr/>
      </xdr:nvCxnSpPr>
      <xdr:spPr>
        <a:xfrm>
          <a:off x="3797300" y="9924539"/>
          <a:ext cx="838200" cy="12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93580</xdr:rowOff>
    </xdr:from>
    <xdr:ext cx="534377" cy="259045"/>
    <xdr:sp macro="" textlink="">
      <xdr:nvSpPr>
        <xdr:cNvPr id="118" name="物件費平均値テキスト"/>
        <xdr:cNvSpPr txBox="1"/>
      </xdr:nvSpPr>
      <xdr:spPr>
        <a:xfrm>
          <a:off x="4686300" y="98662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115153</xdr:rowOff>
    </xdr:from>
    <xdr:to>
      <xdr:col>24</xdr:col>
      <xdr:colOff>114300</xdr:colOff>
      <xdr:row>58</xdr:row>
      <xdr:rowOff>45303</xdr:rowOff>
    </xdr:to>
    <xdr:sp macro="" textlink="">
      <xdr:nvSpPr>
        <xdr:cNvPr id="119" name="フローチャート: 判断 118"/>
        <xdr:cNvSpPr/>
      </xdr:nvSpPr>
      <xdr:spPr>
        <a:xfrm>
          <a:off x="4584700" y="98878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151889</xdr:rowOff>
    </xdr:from>
    <xdr:to>
      <xdr:col>19</xdr:col>
      <xdr:colOff>177800</xdr:colOff>
      <xdr:row>58</xdr:row>
      <xdr:rowOff>29935</xdr:rowOff>
    </xdr:to>
    <xdr:cxnSp macro="">
      <xdr:nvCxnSpPr>
        <xdr:cNvPr id="120" name="直線コネクタ 119"/>
        <xdr:cNvCxnSpPr/>
      </xdr:nvCxnSpPr>
      <xdr:spPr>
        <a:xfrm flipV="1">
          <a:off x="2908300" y="9924539"/>
          <a:ext cx="889000" cy="49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127552</xdr:rowOff>
    </xdr:from>
    <xdr:to>
      <xdr:col>20</xdr:col>
      <xdr:colOff>38100</xdr:colOff>
      <xdr:row>58</xdr:row>
      <xdr:rowOff>57702</xdr:rowOff>
    </xdr:to>
    <xdr:sp macro="" textlink="">
      <xdr:nvSpPr>
        <xdr:cNvPr id="121" name="フローチャート: 判断 120"/>
        <xdr:cNvSpPr/>
      </xdr:nvSpPr>
      <xdr:spPr>
        <a:xfrm>
          <a:off x="3746500" y="9900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48829</xdr:rowOff>
    </xdr:from>
    <xdr:ext cx="534377" cy="259045"/>
    <xdr:sp macro="" textlink="">
      <xdr:nvSpPr>
        <xdr:cNvPr id="122" name="テキスト ボックス 121"/>
        <xdr:cNvSpPr txBox="1"/>
      </xdr:nvSpPr>
      <xdr:spPr>
        <a:xfrm>
          <a:off x="3530111" y="9992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29935</xdr:rowOff>
    </xdr:from>
    <xdr:to>
      <xdr:col>15</xdr:col>
      <xdr:colOff>50800</xdr:colOff>
      <xdr:row>58</xdr:row>
      <xdr:rowOff>59251</xdr:rowOff>
    </xdr:to>
    <xdr:cxnSp macro="">
      <xdr:nvCxnSpPr>
        <xdr:cNvPr id="123" name="直線コネクタ 122"/>
        <xdr:cNvCxnSpPr/>
      </xdr:nvCxnSpPr>
      <xdr:spPr>
        <a:xfrm flipV="1">
          <a:off x="2019300" y="9974035"/>
          <a:ext cx="889000" cy="29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153338</xdr:rowOff>
    </xdr:from>
    <xdr:to>
      <xdr:col>15</xdr:col>
      <xdr:colOff>101600</xdr:colOff>
      <xdr:row>58</xdr:row>
      <xdr:rowOff>83488</xdr:rowOff>
    </xdr:to>
    <xdr:sp macro="" textlink="">
      <xdr:nvSpPr>
        <xdr:cNvPr id="124" name="フローチャート: 判断 123"/>
        <xdr:cNvSpPr/>
      </xdr:nvSpPr>
      <xdr:spPr>
        <a:xfrm>
          <a:off x="2857500" y="9925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74615</xdr:rowOff>
    </xdr:from>
    <xdr:ext cx="534377" cy="259045"/>
    <xdr:sp macro="" textlink="">
      <xdr:nvSpPr>
        <xdr:cNvPr id="125" name="テキスト ボックス 124"/>
        <xdr:cNvSpPr txBox="1"/>
      </xdr:nvSpPr>
      <xdr:spPr>
        <a:xfrm>
          <a:off x="2641111" y="10018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33565</xdr:rowOff>
    </xdr:from>
    <xdr:to>
      <xdr:col>10</xdr:col>
      <xdr:colOff>114300</xdr:colOff>
      <xdr:row>58</xdr:row>
      <xdr:rowOff>59251</xdr:rowOff>
    </xdr:to>
    <xdr:cxnSp macro="">
      <xdr:nvCxnSpPr>
        <xdr:cNvPr id="126" name="直線コネクタ 125"/>
        <xdr:cNvCxnSpPr/>
      </xdr:nvCxnSpPr>
      <xdr:spPr>
        <a:xfrm>
          <a:off x="1130300" y="9977665"/>
          <a:ext cx="889000" cy="25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155139</xdr:rowOff>
    </xdr:from>
    <xdr:to>
      <xdr:col>10</xdr:col>
      <xdr:colOff>165100</xdr:colOff>
      <xdr:row>58</xdr:row>
      <xdr:rowOff>85289</xdr:rowOff>
    </xdr:to>
    <xdr:sp macro="" textlink="">
      <xdr:nvSpPr>
        <xdr:cNvPr id="127" name="フローチャート: 判断 126"/>
        <xdr:cNvSpPr/>
      </xdr:nvSpPr>
      <xdr:spPr>
        <a:xfrm>
          <a:off x="1968500" y="9927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101816</xdr:rowOff>
    </xdr:from>
    <xdr:ext cx="534377" cy="259045"/>
    <xdr:sp macro="" textlink="">
      <xdr:nvSpPr>
        <xdr:cNvPr id="128" name="テキスト ボックス 127"/>
        <xdr:cNvSpPr txBox="1"/>
      </xdr:nvSpPr>
      <xdr:spPr>
        <a:xfrm>
          <a:off x="1752111" y="970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102415</xdr:rowOff>
    </xdr:from>
    <xdr:to>
      <xdr:col>6</xdr:col>
      <xdr:colOff>38100</xdr:colOff>
      <xdr:row>58</xdr:row>
      <xdr:rowOff>32565</xdr:rowOff>
    </xdr:to>
    <xdr:sp macro="" textlink="">
      <xdr:nvSpPr>
        <xdr:cNvPr id="129" name="フローチャート: 判断 128"/>
        <xdr:cNvSpPr/>
      </xdr:nvSpPr>
      <xdr:spPr>
        <a:xfrm>
          <a:off x="1079500" y="98750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49092</xdr:rowOff>
    </xdr:from>
    <xdr:ext cx="534377" cy="259045"/>
    <xdr:sp macro="" textlink="">
      <xdr:nvSpPr>
        <xdr:cNvPr id="130" name="テキスト ボックス 129"/>
        <xdr:cNvSpPr txBox="1"/>
      </xdr:nvSpPr>
      <xdr:spPr>
        <a:xfrm>
          <a:off x="863111" y="9650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113186</xdr:rowOff>
    </xdr:from>
    <xdr:to>
      <xdr:col>24</xdr:col>
      <xdr:colOff>114300</xdr:colOff>
      <xdr:row>58</xdr:row>
      <xdr:rowOff>43336</xdr:rowOff>
    </xdr:to>
    <xdr:sp macro="" textlink="">
      <xdr:nvSpPr>
        <xdr:cNvPr id="136" name="楕円 135"/>
        <xdr:cNvSpPr/>
      </xdr:nvSpPr>
      <xdr:spPr>
        <a:xfrm>
          <a:off x="4584700" y="9885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136063</xdr:rowOff>
    </xdr:from>
    <xdr:ext cx="534377" cy="259045"/>
    <xdr:sp macro="" textlink="">
      <xdr:nvSpPr>
        <xdr:cNvPr id="137" name="物件費該当値テキスト"/>
        <xdr:cNvSpPr txBox="1"/>
      </xdr:nvSpPr>
      <xdr:spPr>
        <a:xfrm>
          <a:off x="4686300" y="9737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101089</xdr:rowOff>
    </xdr:from>
    <xdr:to>
      <xdr:col>20</xdr:col>
      <xdr:colOff>38100</xdr:colOff>
      <xdr:row>58</xdr:row>
      <xdr:rowOff>31239</xdr:rowOff>
    </xdr:to>
    <xdr:sp macro="" textlink="">
      <xdr:nvSpPr>
        <xdr:cNvPr id="138" name="楕円 137"/>
        <xdr:cNvSpPr/>
      </xdr:nvSpPr>
      <xdr:spPr>
        <a:xfrm>
          <a:off x="3746500" y="9873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47766</xdr:rowOff>
    </xdr:from>
    <xdr:ext cx="534377" cy="259045"/>
    <xdr:sp macro="" textlink="">
      <xdr:nvSpPr>
        <xdr:cNvPr id="139" name="テキスト ボックス 138"/>
        <xdr:cNvSpPr txBox="1"/>
      </xdr:nvSpPr>
      <xdr:spPr>
        <a:xfrm>
          <a:off x="3530111" y="964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150585</xdr:rowOff>
    </xdr:from>
    <xdr:to>
      <xdr:col>15</xdr:col>
      <xdr:colOff>101600</xdr:colOff>
      <xdr:row>58</xdr:row>
      <xdr:rowOff>80735</xdr:rowOff>
    </xdr:to>
    <xdr:sp macro="" textlink="">
      <xdr:nvSpPr>
        <xdr:cNvPr id="140" name="楕円 139"/>
        <xdr:cNvSpPr/>
      </xdr:nvSpPr>
      <xdr:spPr>
        <a:xfrm>
          <a:off x="2857500" y="9923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97262</xdr:rowOff>
    </xdr:from>
    <xdr:ext cx="534377" cy="259045"/>
    <xdr:sp macro="" textlink="">
      <xdr:nvSpPr>
        <xdr:cNvPr id="141" name="テキスト ボックス 140"/>
        <xdr:cNvSpPr txBox="1"/>
      </xdr:nvSpPr>
      <xdr:spPr>
        <a:xfrm>
          <a:off x="2641111" y="969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8451</xdr:rowOff>
    </xdr:from>
    <xdr:to>
      <xdr:col>10</xdr:col>
      <xdr:colOff>165100</xdr:colOff>
      <xdr:row>58</xdr:row>
      <xdr:rowOff>110051</xdr:rowOff>
    </xdr:to>
    <xdr:sp macro="" textlink="">
      <xdr:nvSpPr>
        <xdr:cNvPr id="142" name="楕円 141"/>
        <xdr:cNvSpPr/>
      </xdr:nvSpPr>
      <xdr:spPr>
        <a:xfrm>
          <a:off x="1968500" y="9952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101178</xdr:rowOff>
    </xdr:from>
    <xdr:ext cx="534377" cy="259045"/>
    <xdr:sp macro="" textlink="">
      <xdr:nvSpPr>
        <xdr:cNvPr id="143" name="テキスト ボックス 142"/>
        <xdr:cNvSpPr txBox="1"/>
      </xdr:nvSpPr>
      <xdr:spPr>
        <a:xfrm>
          <a:off x="1752111" y="10045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154215</xdr:rowOff>
    </xdr:from>
    <xdr:to>
      <xdr:col>6</xdr:col>
      <xdr:colOff>38100</xdr:colOff>
      <xdr:row>58</xdr:row>
      <xdr:rowOff>84365</xdr:rowOff>
    </xdr:to>
    <xdr:sp macro="" textlink="">
      <xdr:nvSpPr>
        <xdr:cNvPr id="144" name="楕円 143"/>
        <xdr:cNvSpPr/>
      </xdr:nvSpPr>
      <xdr:spPr>
        <a:xfrm>
          <a:off x="1079500" y="9926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75492</xdr:rowOff>
    </xdr:from>
    <xdr:ext cx="534377" cy="259045"/>
    <xdr:sp macro="" textlink="">
      <xdr:nvSpPr>
        <xdr:cNvPr id="145" name="テキスト ボックス 144"/>
        <xdr:cNvSpPr txBox="1"/>
      </xdr:nvSpPr>
      <xdr:spPr>
        <a:xfrm>
          <a:off x="863111" y="10019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54627</xdr:rowOff>
    </xdr:from>
    <xdr:ext cx="248786" cy="259045"/>
    <xdr:sp macro="" textlink="">
      <xdr:nvSpPr>
        <xdr:cNvPr id="157" name="テキスト ボックス 156"/>
        <xdr:cNvSpPr txBox="1"/>
      </xdr:nvSpPr>
      <xdr:spPr>
        <a:xfrm>
          <a:off x="513214" y="13256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9" name="テキスト ボックス 158"/>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70</xdr:row>
      <xdr:rowOff>111777</xdr:rowOff>
    </xdr:from>
    <xdr:ext cx="531299" cy="259045"/>
    <xdr:sp macro="" textlink="">
      <xdr:nvSpPr>
        <xdr:cNvPr id="161" name="テキスト ボックス 160"/>
        <xdr:cNvSpPr txBox="1"/>
      </xdr:nvSpPr>
      <xdr:spPr>
        <a:xfrm>
          <a:off x="230701" y="12113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3" name="テキスト ボックス 16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23685</xdr:rowOff>
    </xdr:from>
    <xdr:to>
      <xdr:col>24</xdr:col>
      <xdr:colOff>62865</xdr:colOff>
      <xdr:row>78</xdr:row>
      <xdr:rowOff>425</xdr:rowOff>
    </xdr:to>
    <xdr:cxnSp macro="">
      <xdr:nvCxnSpPr>
        <xdr:cNvPr id="165" name="直線コネクタ 164"/>
        <xdr:cNvCxnSpPr/>
      </xdr:nvCxnSpPr>
      <xdr:spPr>
        <a:xfrm flipV="1">
          <a:off x="4633595" y="12196635"/>
          <a:ext cx="1270" cy="1176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4252</xdr:rowOff>
    </xdr:from>
    <xdr:ext cx="378565" cy="259045"/>
    <xdr:sp macro="" textlink="">
      <xdr:nvSpPr>
        <xdr:cNvPr id="166" name="維持補修費最小値テキスト"/>
        <xdr:cNvSpPr txBox="1"/>
      </xdr:nvSpPr>
      <xdr:spPr>
        <a:xfrm>
          <a:off x="4686300" y="1337735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425</xdr:rowOff>
    </xdr:from>
    <xdr:to>
      <xdr:col>24</xdr:col>
      <xdr:colOff>152400</xdr:colOff>
      <xdr:row>78</xdr:row>
      <xdr:rowOff>425</xdr:rowOff>
    </xdr:to>
    <xdr:cxnSp macro="">
      <xdr:nvCxnSpPr>
        <xdr:cNvPr id="167" name="直線コネクタ 166"/>
        <xdr:cNvCxnSpPr/>
      </xdr:nvCxnSpPr>
      <xdr:spPr>
        <a:xfrm>
          <a:off x="4546600" y="133735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141812</xdr:rowOff>
    </xdr:from>
    <xdr:ext cx="534377" cy="259045"/>
    <xdr:sp macro="" textlink="">
      <xdr:nvSpPr>
        <xdr:cNvPr id="168" name="維持補修費最大値テキスト"/>
        <xdr:cNvSpPr txBox="1"/>
      </xdr:nvSpPr>
      <xdr:spPr>
        <a:xfrm>
          <a:off x="4686300" y="11971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23685</xdr:rowOff>
    </xdr:from>
    <xdr:to>
      <xdr:col>24</xdr:col>
      <xdr:colOff>152400</xdr:colOff>
      <xdr:row>71</xdr:row>
      <xdr:rowOff>23685</xdr:rowOff>
    </xdr:to>
    <xdr:cxnSp macro="">
      <xdr:nvCxnSpPr>
        <xdr:cNvPr id="169" name="直線コネクタ 168"/>
        <xdr:cNvCxnSpPr/>
      </xdr:nvCxnSpPr>
      <xdr:spPr>
        <a:xfrm>
          <a:off x="4546600" y="121966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97010</xdr:rowOff>
    </xdr:from>
    <xdr:to>
      <xdr:col>24</xdr:col>
      <xdr:colOff>63500</xdr:colOff>
      <xdr:row>77</xdr:row>
      <xdr:rowOff>112325</xdr:rowOff>
    </xdr:to>
    <xdr:cxnSp macro="">
      <xdr:nvCxnSpPr>
        <xdr:cNvPr id="170" name="直線コネクタ 169"/>
        <xdr:cNvCxnSpPr/>
      </xdr:nvCxnSpPr>
      <xdr:spPr>
        <a:xfrm flipV="1">
          <a:off x="3797300" y="13298660"/>
          <a:ext cx="838200" cy="1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61542</xdr:rowOff>
    </xdr:from>
    <xdr:ext cx="469744" cy="259045"/>
    <xdr:sp macro="" textlink="">
      <xdr:nvSpPr>
        <xdr:cNvPr id="171" name="維持補修費平均値テキスト"/>
        <xdr:cNvSpPr txBox="1"/>
      </xdr:nvSpPr>
      <xdr:spPr>
        <a:xfrm>
          <a:off x="4686300" y="129202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38666</xdr:rowOff>
    </xdr:from>
    <xdr:to>
      <xdr:col>24</xdr:col>
      <xdr:colOff>114300</xdr:colOff>
      <xdr:row>76</xdr:row>
      <xdr:rowOff>140266</xdr:rowOff>
    </xdr:to>
    <xdr:sp macro="" textlink="">
      <xdr:nvSpPr>
        <xdr:cNvPr id="172" name="フローチャート: 判断 171"/>
        <xdr:cNvSpPr/>
      </xdr:nvSpPr>
      <xdr:spPr>
        <a:xfrm>
          <a:off x="4584700" y="13068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103753</xdr:rowOff>
    </xdr:from>
    <xdr:to>
      <xdr:col>19</xdr:col>
      <xdr:colOff>177800</xdr:colOff>
      <xdr:row>77</xdr:row>
      <xdr:rowOff>112325</xdr:rowOff>
    </xdr:to>
    <xdr:cxnSp macro="">
      <xdr:nvCxnSpPr>
        <xdr:cNvPr id="173" name="直線コネクタ 172"/>
        <xdr:cNvCxnSpPr/>
      </xdr:nvCxnSpPr>
      <xdr:spPr>
        <a:xfrm>
          <a:off x="2908300" y="13305403"/>
          <a:ext cx="889000" cy="8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95186</xdr:rowOff>
    </xdr:from>
    <xdr:to>
      <xdr:col>20</xdr:col>
      <xdr:colOff>38100</xdr:colOff>
      <xdr:row>77</xdr:row>
      <xdr:rowOff>25336</xdr:rowOff>
    </xdr:to>
    <xdr:sp macro="" textlink="">
      <xdr:nvSpPr>
        <xdr:cNvPr id="174" name="フローチャート: 判断 173"/>
        <xdr:cNvSpPr/>
      </xdr:nvSpPr>
      <xdr:spPr>
        <a:xfrm>
          <a:off x="3746500" y="13125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41863</xdr:rowOff>
    </xdr:from>
    <xdr:ext cx="469744" cy="259045"/>
    <xdr:sp macro="" textlink="">
      <xdr:nvSpPr>
        <xdr:cNvPr id="175" name="テキスト ボックス 174"/>
        <xdr:cNvSpPr txBox="1"/>
      </xdr:nvSpPr>
      <xdr:spPr>
        <a:xfrm>
          <a:off x="3562428" y="12900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99124</xdr:rowOff>
    </xdr:from>
    <xdr:to>
      <xdr:col>15</xdr:col>
      <xdr:colOff>50800</xdr:colOff>
      <xdr:row>77</xdr:row>
      <xdr:rowOff>103753</xdr:rowOff>
    </xdr:to>
    <xdr:cxnSp macro="">
      <xdr:nvCxnSpPr>
        <xdr:cNvPr id="176" name="直線コネクタ 175"/>
        <xdr:cNvCxnSpPr/>
      </xdr:nvCxnSpPr>
      <xdr:spPr>
        <a:xfrm>
          <a:off x="2019300" y="13300774"/>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84499</xdr:rowOff>
    </xdr:from>
    <xdr:to>
      <xdr:col>15</xdr:col>
      <xdr:colOff>101600</xdr:colOff>
      <xdr:row>77</xdr:row>
      <xdr:rowOff>14649</xdr:rowOff>
    </xdr:to>
    <xdr:sp macro="" textlink="">
      <xdr:nvSpPr>
        <xdr:cNvPr id="177" name="フローチャート: 判断 176"/>
        <xdr:cNvSpPr/>
      </xdr:nvSpPr>
      <xdr:spPr>
        <a:xfrm>
          <a:off x="2857500" y="13114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31176</xdr:rowOff>
    </xdr:from>
    <xdr:ext cx="469744" cy="259045"/>
    <xdr:sp macro="" textlink="">
      <xdr:nvSpPr>
        <xdr:cNvPr id="178" name="テキスト ボックス 177"/>
        <xdr:cNvSpPr txBox="1"/>
      </xdr:nvSpPr>
      <xdr:spPr>
        <a:xfrm>
          <a:off x="2673428" y="12889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99124</xdr:rowOff>
    </xdr:from>
    <xdr:to>
      <xdr:col>10</xdr:col>
      <xdr:colOff>114300</xdr:colOff>
      <xdr:row>77</xdr:row>
      <xdr:rowOff>104381</xdr:rowOff>
    </xdr:to>
    <xdr:cxnSp macro="">
      <xdr:nvCxnSpPr>
        <xdr:cNvPr id="179" name="直線コネクタ 178"/>
        <xdr:cNvCxnSpPr/>
      </xdr:nvCxnSpPr>
      <xdr:spPr>
        <a:xfrm flipV="1">
          <a:off x="1130300" y="13300774"/>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35237</xdr:rowOff>
    </xdr:from>
    <xdr:to>
      <xdr:col>10</xdr:col>
      <xdr:colOff>165100</xdr:colOff>
      <xdr:row>76</xdr:row>
      <xdr:rowOff>136837</xdr:rowOff>
    </xdr:to>
    <xdr:sp macro="" textlink="">
      <xdr:nvSpPr>
        <xdr:cNvPr id="180" name="フローチャート: 判断 179"/>
        <xdr:cNvSpPr/>
      </xdr:nvSpPr>
      <xdr:spPr>
        <a:xfrm>
          <a:off x="1968500" y="1306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74</xdr:row>
      <xdr:rowOff>153363</xdr:rowOff>
    </xdr:from>
    <xdr:ext cx="469744" cy="259045"/>
    <xdr:sp macro="" textlink="">
      <xdr:nvSpPr>
        <xdr:cNvPr id="181" name="テキスト ボックス 180"/>
        <xdr:cNvSpPr txBox="1"/>
      </xdr:nvSpPr>
      <xdr:spPr>
        <a:xfrm>
          <a:off x="1784428" y="128406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89585</xdr:rowOff>
    </xdr:from>
    <xdr:to>
      <xdr:col>6</xdr:col>
      <xdr:colOff>38100</xdr:colOff>
      <xdr:row>77</xdr:row>
      <xdr:rowOff>19735</xdr:rowOff>
    </xdr:to>
    <xdr:sp macro="" textlink="">
      <xdr:nvSpPr>
        <xdr:cNvPr id="182" name="フローチャート: 判断 181"/>
        <xdr:cNvSpPr/>
      </xdr:nvSpPr>
      <xdr:spPr>
        <a:xfrm>
          <a:off x="1079500" y="13119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36263</xdr:rowOff>
    </xdr:from>
    <xdr:ext cx="469744" cy="259045"/>
    <xdr:sp macro="" textlink="">
      <xdr:nvSpPr>
        <xdr:cNvPr id="183" name="テキスト ボックス 182"/>
        <xdr:cNvSpPr txBox="1"/>
      </xdr:nvSpPr>
      <xdr:spPr>
        <a:xfrm>
          <a:off x="895428" y="12895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46210</xdr:rowOff>
    </xdr:from>
    <xdr:to>
      <xdr:col>24</xdr:col>
      <xdr:colOff>114300</xdr:colOff>
      <xdr:row>77</xdr:row>
      <xdr:rowOff>147810</xdr:rowOff>
    </xdr:to>
    <xdr:sp macro="" textlink="">
      <xdr:nvSpPr>
        <xdr:cNvPr id="189" name="楕円 188"/>
        <xdr:cNvSpPr/>
      </xdr:nvSpPr>
      <xdr:spPr>
        <a:xfrm>
          <a:off x="4584700" y="13247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132587</xdr:rowOff>
    </xdr:from>
    <xdr:ext cx="469744" cy="259045"/>
    <xdr:sp macro="" textlink="">
      <xdr:nvSpPr>
        <xdr:cNvPr id="190" name="維持補修費該当値テキスト"/>
        <xdr:cNvSpPr txBox="1"/>
      </xdr:nvSpPr>
      <xdr:spPr>
        <a:xfrm>
          <a:off x="4686300" y="1316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61525</xdr:rowOff>
    </xdr:from>
    <xdr:to>
      <xdr:col>20</xdr:col>
      <xdr:colOff>38100</xdr:colOff>
      <xdr:row>77</xdr:row>
      <xdr:rowOff>163125</xdr:rowOff>
    </xdr:to>
    <xdr:sp macro="" textlink="">
      <xdr:nvSpPr>
        <xdr:cNvPr id="191" name="楕円 190"/>
        <xdr:cNvSpPr/>
      </xdr:nvSpPr>
      <xdr:spPr>
        <a:xfrm>
          <a:off x="3746500" y="13263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154252</xdr:rowOff>
    </xdr:from>
    <xdr:ext cx="469744" cy="259045"/>
    <xdr:sp macro="" textlink="">
      <xdr:nvSpPr>
        <xdr:cNvPr id="192" name="テキスト ボックス 191"/>
        <xdr:cNvSpPr txBox="1"/>
      </xdr:nvSpPr>
      <xdr:spPr>
        <a:xfrm>
          <a:off x="3562428" y="13355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52953</xdr:rowOff>
    </xdr:from>
    <xdr:to>
      <xdr:col>15</xdr:col>
      <xdr:colOff>101600</xdr:colOff>
      <xdr:row>77</xdr:row>
      <xdr:rowOff>154553</xdr:rowOff>
    </xdr:to>
    <xdr:sp macro="" textlink="">
      <xdr:nvSpPr>
        <xdr:cNvPr id="193" name="楕円 192"/>
        <xdr:cNvSpPr/>
      </xdr:nvSpPr>
      <xdr:spPr>
        <a:xfrm>
          <a:off x="2857500" y="13254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77</xdr:row>
      <xdr:rowOff>145680</xdr:rowOff>
    </xdr:from>
    <xdr:ext cx="469744" cy="259045"/>
    <xdr:sp macro="" textlink="">
      <xdr:nvSpPr>
        <xdr:cNvPr id="194" name="テキスト ボックス 193"/>
        <xdr:cNvSpPr txBox="1"/>
      </xdr:nvSpPr>
      <xdr:spPr>
        <a:xfrm>
          <a:off x="2673428" y="133473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48324</xdr:rowOff>
    </xdr:from>
    <xdr:to>
      <xdr:col>10</xdr:col>
      <xdr:colOff>165100</xdr:colOff>
      <xdr:row>77</xdr:row>
      <xdr:rowOff>149924</xdr:rowOff>
    </xdr:to>
    <xdr:sp macro="" textlink="">
      <xdr:nvSpPr>
        <xdr:cNvPr id="195" name="楕円 194"/>
        <xdr:cNvSpPr/>
      </xdr:nvSpPr>
      <xdr:spPr>
        <a:xfrm>
          <a:off x="1968500" y="13249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141051</xdr:rowOff>
    </xdr:from>
    <xdr:ext cx="469744" cy="259045"/>
    <xdr:sp macro="" textlink="">
      <xdr:nvSpPr>
        <xdr:cNvPr id="196" name="テキスト ボックス 195"/>
        <xdr:cNvSpPr txBox="1"/>
      </xdr:nvSpPr>
      <xdr:spPr>
        <a:xfrm>
          <a:off x="1784428" y="13342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53581</xdr:rowOff>
    </xdr:from>
    <xdr:to>
      <xdr:col>6</xdr:col>
      <xdr:colOff>38100</xdr:colOff>
      <xdr:row>77</xdr:row>
      <xdr:rowOff>155181</xdr:rowOff>
    </xdr:to>
    <xdr:sp macro="" textlink="">
      <xdr:nvSpPr>
        <xdr:cNvPr id="197" name="楕円 196"/>
        <xdr:cNvSpPr/>
      </xdr:nvSpPr>
      <xdr:spPr>
        <a:xfrm>
          <a:off x="1079500" y="13255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77</xdr:row>
      <xdr:rowOff>146308</xdr:rowOff>
    </xdr:from>
    <xdr:ext cx="469744" cy="259045"/>
    <xdr:sp macro="" textlink="">
      <xdr:nvSpPr>
        <xdr:cNvPr id="198" name="テキスト ボックス 197"/>
        <xdr:cNvSpPr txBox="1"/>
      </xdr:nvSpPr>
      <xdr:spPr>
        <a:xfrm>
          <a:off x="895428" y="13347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09" name="テキスト ボックス 20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0" name="直線コネクタ 209"/>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1" name="テキスト ボックス 210"/>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2" name="直線コネクタ 211"/>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3" name="テキスト ボックス 212"/>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4" name="直線コネクタ 213"/>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5" name="テキスト ボックス 214"/>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6" name="直線コネクタ 215"/>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7" name="テキスト ボックス 216"/>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8" name="直線コネクタ 217"/>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9" name="テキスト ボックス 218"/>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0" name="直線コネクタ 219"/>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1" name="テキスト ボックス 220"/>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2"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17907</xdr:rowOff>
    </xdr:from>
    <xdr:to>
      <xdr:col>24</xdr:col>
      <xdr:colOff>62865</xdr:colOff>
      <xdr:row>99</xdr:row>
      <xdr:rowOff>82511</xdr:rowOff>
    </xdr:to>
    <xdr:cxnSp macro="">
      <xdr:nvCxnSpPr>
        <xdr:cNvPr id="223" name="直線コネクタ 222"/>
        <xdr:cNvCxnSpPr/>
      </xdr:nvCxnSpPr>
      <xdr:spPr>
        <a:xfrm flipV="1">
          <a:off x="4633595" y="15619857"/>
          <a:ext cx="1270" cy="14362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86338</xdr:rowOff>
    </xdr:from>
    <xdr:ext cx="534377" cy="259045"/>
    <xdr:sp macro="" textlink="">
      <xdr:nvSpPr>
        <xdr:cNvPr id="224" name="扶助費最小値テキスト"/>
        <xdr:cNvSpPr txBox="1"/>
      </xdr:nvSpPr>
      <xdr:spPr>
        <a:xfrm>
          <a:off x="4686300" y="17059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82511</xdr:rowOff>
    </xdr:from>
    <xdr:to>
      <xdr:col>24</xdr:col>
      <xdr:colOff>152400</xdr:colOff>
      <xdr:row>99</xdr:row>
      <xdr:rowOff>82511</xdr:rowOff>
    </xdr:to>
    <xdr:cxnSp macro="">
      <xdr:nvCxnSpPr>
        <xdr:cNvPr id="225" name="直線コネクタ 224"/>
        <xdr:cNvCxnSpPr/>
      </xdr:nvCxnSpPr>
      <xdr:spPr>
        <a:xfrm>
          <a:off x="4546600" y="170560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136034</xdr:rowOff>
    </xdr:from>
    <xdr:ext cx="599010" cy="259045"/>
    <xdr:sp macro="" textlink="">
      <xdr:nvSpPr>
        <xdr:cNvPr id="226" name="扶助費最大値テキスト"/>
        <xdr:cNvSpPr txBox="1"/>
      </xdr:nvSpPr>
      <xdr:spPr>
        <a:xfrm>
          <a:off x="4686300" y="15395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17907</xdr:rowOff>
    </xdr:from>
    <xdr:to>
      <xdr:col>24</xdr:col>
      <xdr:colOff>152400</xdr:colOff>
      <xdr:row>91</xdr:row>
      <xdr:rowOff>17907</xdr:rowOff>
    </xdr:to>
    <xdr:cxnSp macro="">
      <xdr:nvCxnSpPr>
        <xdr:cNvPr id="227" name="直線コネクタ 226"/>
        <xdr:cNvCxnSpPr/>
      </xdr:nvCxnSpPr>
      <xdr:spPr>
        <a:xfrm>
          <a:off x="4546600" y="156198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79617</xdr:rowOff>
    </xdr:from>
    <xdr:to>
      <xdr:col>24</xdr:col>
      <xdr:colOff>63500</xdr:colOff>
      <xdr:row>97</xdr:row>
      <xdr:rowOff>112674</xdr:rowOff>
    </xdr:to>
    <xdr:cxnSp macro="">
      <xdr:nvCxnSpPr>
        <xdr:cNvPr id="228" name="直線コネクタ 227"/>
        <xdr:cNvCxnSpPr/>
      </xdr:nvCxnSpPr>
      <xdr:spPr>
        <a:xfrm flipV="1">
          <a:off x="3797300" y="16710267"/>
          <a:ext cx="838200" cy="33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9695</xdr:rowOff>
    </xdr:from>
    <xdr:ext cx="534377" cy="259045"/>
    <xdr:sp macro="" textlink="">
      <xdr:nvSpPr>
        <xdr:cNvPr id="229" name="扶助費平均値テキスト"/>
        <xdr:cNvSpPr txBox="1"/>
      </xdr:nvSpPr>
      <xdr:spPr>
        <a:xfrm>
          <a:off x="4686300" y="16468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158268</xdr:rowOff>
    </xdr:from>
    <xdr:to>
      <xdr:col>24</xdr:col>
      <xdr:colOff>114300</xdr:colOff>
      <xdr:row>97</xdr:row>
      <xdr:rowOff>88418</xdr:rowOff>
    </xdr:to>
    <xdr:sp macro="" textlink="">
      <xdr:nvSpPr>
        <xdr:cNvPr id="230" name="フローチャート: 判断 229"/>
        <xdr:cNvSpPr/>
      </xdr:nvSpPr>
      <xdr:spPr>
        <a:xfrm>
          <a:off x="4584700" y="16617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112674</xdr:rowOff>
    </xdr:from>
    <xdr:to>
      <xdr:col>19</xdr:col>
      <xdr:colOff>177800</xdr:colOff>
      <xdr:row>98</xdr:row>
      <xdr:rowOff>8089</xdr:rowOff>
    </xdr:to>
    <xdr:cxnSp macro="">
      <xdr:nvCxnSpPr>
        <xdr:cNvPr id="231" name="直線コネクタ 230"/>
        <xdr:cNvCxnSpPr/>
      </xdr:nvCxnSpPr>
      <xdr:spPr>
        <a:xfrm flipV="1">
          <a:off x="2908300" y="16743324"/>
          <a:ext cx="889000" cy="66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31483</xdr:rowOff>
    </xdr:from>
    <xdr:to>
      <xdr:col>20</xdr:col>
      <xdr:colOff>38100</xdr:colOff>
      <xdr:row>97</xdr:row>
      <xdr:rowOff>133083</xdr:rowOff>
    </xdr:to>
    <xdr:sp macro="" textlink="">
      <xdr:nvSpPr>
        <xdr:cNvPr id="232" name="フローチャート: 判断 231"/>
        <xdr:cNvSpPr/>
      </xdr:nvSpPr>
      <xdr:spPr>
        <a:xfrm>
          <a:off x="3746500" y="166621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149610</xdr:rowOff>
    </xdr:from>
    <xdr:ext cx="534377" cy="259045"/>
    <xdr:sp macro="" textlink="">
      <xdr:nvSpPr>
        <xdr:cNvPr id="233" name="テキスト ボックス 232"/>
        <xdr:cNvSpPr txBox="1"/>
      </xdr:nvSpPr>
      <xdr:spPr>
        <a:xfrm>
          <a:off x="3530111" y="16437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8089</xdr:rowOff>
    </xdr:from>
    <xdr:to>
      <xdr:col>15</xdr:col>
      <xdr:colOff>50800</xdr:colOff>
      <xdr:row>98</xdr:row>
      <xdr:rowOff>10288</xdr:rowOff>
    </xdr:to>
    <xdr:cxnSp macro="">
      <xdr:nvCxnSpPr>
        <xdr:cNvPr id="234" name="直線コネクタ 233"/>
        <xdr:cNvCxnSpPr/>
      </xdr:nvCxnSpPr>
      <xdr:spPr>
        <a:xfrm flipV="1">
          <a:off x="2019300" y="16810189"/>
          <a:ext cx="889000" cy="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80975</xdr:rowOff>
    </xdr:from>
    <xdr:to>
      <xdr:col>15</xdr:col>
      <xdr:colOff>101600</xdr:colOff>
      <xdr:row>98</xdr:row>
      <xdr:rowOff>11125</xdr:rowOff>
    </xdr:to>
    <xdr:sp macro="" textlink="">
      <xdr:nvSpPr>
        <xdr:cNvPr id="235" name="フローチャート: 判断 234"/>
        <xdr:cNvSpPr/>
      </xdr:nvSpPr>
      <xdr:spPr>
        <a:xfrm>
          <a:off x="2857500" y="16711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27652</xdr:rowOff>
    </xdr:from>
    <xdr:ext cx="534377" cy="259045"/>
    <xdr:sp macro="" textlink="">
      <xdr:nvSpPr>
        <xdr:cNvPr id="236" name="テキスト ボックス 235"/>
        <xdr:cNvSpPr txBox="1"/>
      </xdr:nvSpPr>
      <xdr:spPr>
        <a:xfrm>
          <a:off x="2641111" y="1648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10288</xdr:rowOff>
    </xdr:from>
    <xdr:to>
      <xdr:col>10</xdr:col>
      <xdr:colOff>114300</xdr:colOff>
      <xdr:row>98</xdr:row>
      <xdr:rowOff>36818</xdr:rowOff>
    </xdr:to>
    <xdr:cxnSp macro="">
      <xdr:nvCxnSpPr>
        <xdr:cNvPr id="237" name="直線コネクタ 236"/>
        <xdr:cNvCxnSpPr/>
      </xdr:nvCxnSpPr>
      <xdr:spPr>
        <a:xfrm flipV="1">
          <a:off x="1130300" y="16812388"/>
          <a:ext cx="889000" cy="26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84252</xdr:rowOff>
    </xdr:from>
    <xdr:to>
      <xdr:col>10</xdr:col>
      <xdr:colOff>165100</xdr:colOff>
      <xdr:row>98</xdr:row>
      <xdr:rowOff>14402</xdr:rowOff>
    </xdr:to>
    <xdr:sp macro="" textlink="">
      <xdr:nvSpPr>
        <xdr:cNvPr id="238" name="フローチャート: 判断 237"/>
        <xdr:cNvSpPr/>
      </xdr:nvSpPr>
      <xdr:spPr>
        <a:xfrm>
          <a:off x="1968500" y="1671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30929</xdr:rowOff>
    </xdr:from>
    <xdr:ext cx="534377" cy="259045"/>
    <xdr:sp macro="" textlink="">
      <xdr:nvSpPr>
        <xdr:cNvPr id="239" name="テキスト ボックス 238"/>
        <xdr:cNvSpPr txBox="1"/>
      </xdr:nvSpPr>
      <xdr:spPr>
        <a:xfrm>
          <a:off x="1752111" y="164901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79,866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92951</xdr:rowOff>
    </xdr:from>
    <xdr:to>
      <xdr:col>6</xdr:col>
      <xdr:colOff>38100</xdr:colOff>
      <xdr:row>98</xdr:row>
      <xdr:rowOff>23101</xdr:rowOff>
    </xdr:to>
    <xdr:sp macro="" textlink="">
      <xdr:nvSpPr>
        <xdr:cNvPr id="240" name="フローチャート: 判断 239"/>
        <xdr:cNvSpPr/>
      </xdr:nvSpPr>
      <xdr:spPr>
        <a:xfrm>
          <a:off x="1079500" y="16723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39628</xdr:rowOff>
    </xdr:from>
    <xdr:ext cx="534377" cy="259045"/>
    <xdr:sp macro="" textlink="">
      <xdr:nvSpPr>
        <xdr:cNvPr id="241" name="テキスト ボックス 240"/>
        <xdr:cNvSpPr txBox="1"/>
      </xdr:nvSpPr>
      <xdr:spPr>
        <a:xfrm>
          <a:off x="863111" y="164988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2" name="テキスト ボックス 241"/>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3" name="テキスト ボックス 242"/>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4" name="テキスト ボックス 243"/>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5" name="テキスト ボックス 244"/>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6" name="テキスト ボックス 245"/>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28817</xdr:rowOff>
    </xdr:from>
    <xdr:to>
      <xdr:col>24</xdr:col>
      <xdr:colOff>114300</xdr:colOff>
      <xdr:row>97</xdr:row>
      <xdr:rowOff>130417</xdr:rowOff>
    </xdr:to>
    <xdr:sp macro="" textlink="">
      <xdr:nvSpPr>
        <xdr:cNvPr id="247" name="楕円 246"/>
        <xdr:cNvSpPr/>
      </xdr:nvSpPr>
      <xdr:spPr>
        <a:xfrm>
          <a:off x="4584700" y="16659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7244</xdr:rowOff>
    </xdr:from>
    <xdr:ext cx="534377" cy="259045"/>
    <xdr:sp macro="" textlink="">
      <xdr:nvSpPr>
        <xdr:cNvPr id="248" name="扶助費該当値テキスト"/>
        <xdr:cNvSpPr txBox="1"/>
      </xdr:nvSpPr>
      <xdr:spPr>
        <a:xfrm>
          <a:off x="4686300" y="16637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61874</xdr:rowOff>
    </xdr:from>
    <xdr:to>
      <xdr:col>20</xdr:col>
      <xdr:colOff>38100</xdr:colOff>
      <xdr:row>97</xdr:row>
      <xdr:rowOff>163474</xdr:rowOff>
    </xdr:to>
    <xdr:sp macro="" textlink="">
      <xdr:nvSpPr>
        <xdr:cNvPr id="249" name="楕円 248"/>
        <xdr:cNvSpPr/>
      </xdr:nvSpPr>
      <xdr:spPr>
        <a:xfrm>
          <a:off x="3746500" y="1669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154601</xdr:rowOff>
    </xdr:from>
    <xdr:ext cx="534377" cy="259045"/>
    <xdr:sp macro="" textlink="">
      <xdr:nvSpPr>
        <xdr:cNvPr id="250" name="テキスト ボックス 249"/>
        <xdr:cNvSpPr txBox="1"/>
      </xdr:nvSpPr>
      <xdr:spPr>
        <a:xfrm>
          <a:off x="3530111" y="167852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128739</xdr:rowOff>
    </xdr:from>
    <xdr:to>
      <xdr:col>15</xdr:col>
      <xdr:colOff>101600</xdr:colOff>
      <xdr:row>98</xdr:row>
      <xdr:rowOff>58889</xdr:rowOff>
    </xdr:to>
    <xdr:sp macro="" textlink="">
      <xdr:nvSpPr>
        <xdr:cNvPr id="251" name="楕円 250"/>
        <xdr:cNvSpPr/>
      </xdr:nvSpPr>
      <xdr:spPr>
        <a:xfrm>
          <a:off x="2857500" y="16759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50016</xdr:rowOff>
    </xdr:from>
    <xdr:ext cx="534377" cy="259045"/>
    <xdr:sp macro="" textlink="">
      <xdr:nvSpPr>
        <xdr:cNvPr id="252" name="テキスト ボックス 251"/>
        <xdr:cNvSpPr txBox="1"/>
      </xdr:nvSpPr>
      <xdr:spPr>
        <a:xfrm>
          <a:off x="2641111" y="16852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130938</xdr:rowOff>
    </xdr:from>
    <xdr:to>
      <xdr:col>10</xdr:col>
      <xdr:colOff>165100</xdr:colOff>
      <xdr:row>98</xdr:row>
      <xdr:rowOff>61088</xdr:rowOff>
    </xdr:to>
    <xdr:sp macro="" textlink="">
      <xdr:nvSpPr>
        <xdr:cNvPr id="253" name="楕円 252"/>
        <xdr:cNvSpPr/>
      </xdr:nvSpPr>
      <xdr:spPr>
        <a:xfrm>
          <a:off x="1968500" y="1676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52215</xdr:rowOff>
    </xdr:from>
    <xdr:ext cx="534377" cy="259045"/>
    <xdr:sp macro="" textlink="">
      <xdr:nvSpPr>
        <xdr:cNvPr id="254" name="テキスト ボックス 253"/>
        <xdr:cNvSpPr txBox="1"/>
      </xdr:nvSpPr>
      <xdr:spPr>
        <a:xfrm>
          <a:off x="1752111" y="16854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157468</xdr:rowOff>
    </xdr:from>
    <xdr:to>
      <xdr:col>6</xdr:col>
      <xdr:colOff>38100</xdr:colOff>
      <xdr:row>98</xdr:row>
      <xdr:rowOff>87618</xdr:rowOff>
    </xdr:to>
    <xdr:sp macro="" textlink="">
      <xdr:nvSpPr>
        <xdr:cNvPr id="255" name="楕円 254"/>
        <xdr:cNvSpPr/>
      </xdr:nvSpPr>
      <xdr:spPr>
        <a:xfrm>
          <a:off x="1079500" y="16788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78745</xdr:rowOff>
    </xdr:from>
    <xdr:ext cx="534377" cy="259045"/>
    <xdr:sp macro="" textlink="">
      <xdr:nvSpPr>
        <xdr:cNvPr id="256" name="テキスト ボックス 255"/>
        <xdr:cNvSpPr txBox="1"/>
      </xdr:nvSpPr>
      <xdr:spPr>
        <a:xfrm>
          <a:off x="863111" y="168808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7" name="正方形/長方形 256"/>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8" name="正方形/長方形 257"/>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9" name="正方形/長方形 258"/>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0" name="正方形/長方形 259"/>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1" name="正方形/長方形 260"/>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2" name="正方形/長方形 261"/>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3" name="正方形/長方形 262"/>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4" name="正方形/長方形 263"/>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5" name="テキスト ボックス 264"/>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6" name="直線コネクタ 265"/>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7" name="直線コネクタ 266"/>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8" name="テキスト ボックス 267"/>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9" name="直線コネクタ 268"/>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0" name="テキスト ボックス 269"/>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1" name="直線コネクタ 270"/>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2" name="テキスト ボックス 271"/>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3" name="直線コネクタ 272"/>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4" name="テキスト ボックス 273"/>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5" name="直線コネクタ 27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6" name="テキスト ボックス 27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67751</xdr:rowOff>
    </xdr:from>
    <xdr:to>
      <xdr:col>54</xdr:col>
      <xdr:colOff>189865</xdr:colOff>
      <xdr:row>35</xdr:row>
      <xdr:rowOff>70471</xdr:rowOff>
    </xdr:to>
    <xdr:cxnSp macro="">
      <xdr:nvCxnSpPr>
        <xdr:cNvPr id="278" name="直線コネクタ 277"/>
        <xdr:cNvCxnSpPr/>
      </xdr:nvCxnSpPr>
      <xdr:spPr>
        <a:xfrm flipV="1">
          <a:off x="10475595" y="5211251"/>
          <a:ext cx="1270" cy="8599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74298</xdr:rowOff>
    </xdr:from>
    <xdr:ext cx="599010" cy="259045"/>
    <xdr:sp macro="" textlink="">
      <xdr:nvSpPr>
        <xdr:cNvPr id="279" name="補助費等最小値テキスト"/>
        <xdr:cNvSpPr txBox="1"/>
      </xdr:nvSpPr>
      <xdr:spPr>
        <a:xfrm>
          <a:off x="10528300" y="6075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35</xdr:row>
      <xdr:rowOff>70471</xdr:rowOff>
    </xdr:from>
    <xdr:to>
      <xdr:col>55</xdr:col>
      <xdr:colOff>88900</xdr:colOff>
      <xdr:row>35</xdr:row>
      <xdr:rowOff>70471</xdr:rowOff>
    </xdr:to>
    <xdr:cxnSp macro="">
      <xdr:nvCxnSpPr>
        <xdr:cNvPr id="280" name="直線コネクタ 279"/>
        <xdr:cNvCxnSpPr/>
      </xdr:nvCxnSpPr>
      <xdr:spPr>
        <a:xfrm>
          <a:off x="10388600" y="6071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14428</xdr:rowOff>
    </xdr:from>
    <xdr:ext cx="599010" cy="259045"/>
    <xdr:sp macro="" textlink="">
      <xdr:nvSpPr>
        <xdr:cNvPr id="281" name="補助費等最大値テキスト"/>
        <xdr:cNvSpPr txBox="1"/>
      </xdr:nvSpPr>
      <xdr:spPr>
        <a:xfrm>
          <a:off x="10528300" y="49864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67751</xdr:rowOff>
    </xdr:from>
    <xdr:to>
      <xdr:col>55</xdr:col>
      <xdr:colOff>88900</xdr:colOff>
      <xdr:row>30</xdr:row>
      <xdr:rowOff>67751</xdr:rowOff>
    </xdr:to>
    <xdr:cxnSp macro="">
      <xdr:nvCxnSpPr>
        <xdr:cNvPr id="282" name="直線コネクタ 281"/>
        <xdr:cNvCxnSpPr/>
      </xdr:nvCxnSpPr>
      <xdr:spPr>
        <a:xfrm>
          <a:off x="10388600" y="52112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38046</xdr:rowOff>
    </xdr:from>
    <xdr:to>
      <xdr:col>55</xdr:col>
      <xdr:colOff>0</xdr:colOff>
      <xdr:row>38</xdr:row>
      <xdr:rowOff>1584</xdr:rowOff>
    </xdr:to>
    <xdr:cxnSp macro="">
      <xdr:nvCxnSpPr>
        <xdr:cNvPr id="283" name="直線コネクタ 282"/>
        <xdr:cNvCxnSpPr/>
      </xdr:nvCxnSpPr>
      <xdr:spPr>
        <a:xfrm flipV="1">
          <a:off x="9639300" y="6038796"/>
          <a:ext cx="838200" cy="477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55006</xdr:rowOff>
    </xdr:from>
    <xdr:ext cx="599010" cy="259045"/>
    <xdr:sp macro="" textlink="">
      <xdr:nvSpPr>
        <xdr:cNvPr id="284" name="補助費等平均値テキスト"/>
        <xdr:cNvSpPr txBox="1"/>
      </xdr:nvSpPr>
      <xdr:spPr>
        <a:xfrm>
          <a:off x="10528300" y="57128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32129</xdr:rowOff>
    </xdr:from>
    <xdr:to>
      <xdr:col>55</xdr:col>
      <xdr:colOff>50800</xdr:colOff>
      <xdr:row>34</xdr:row>
      <xdr:rowOff>133729</xdr:rowOff>
    </xdr:to>
    <xdr:sp macro="" textlink="">
      <xdr:nvSpPr>
        <xdr:cNvPr id="285" name="フローチャート: 判断 284"/>
        <xdr:cNvSpPr/>
      </xdr:nvSpPr>
      <xdr:spPr>
        <a:xfrm>
          <a:off x="10426700" y="5861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1584</xdr:rowOff>
    </xdr:from>
    <xdr:to>
      <xdr:col>50</xdr:col>
      <xdr:colOff>114300</xdr:colOff>
      <xdr:row>38</xdr:row>
      <xdr:rowOff>11574</xdr:rowOff>
    </xdr:to>
    <xdr:cxnSp macro="">
      <xdr:nvCxnSpPr>
        <xdr:cNvPr id="286" name="直線コネクタ 285"/>
        <xdr:cNvCxnSpPr/>
      </xdr:nvCxnSpPr>
      <xdr:spPr>
        <a:xfrm flipV="1">
          <a:off x="8750300" y="6516684"/>
          <a:ext cx="889000" cy="9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34644</xdr:rowOff>
    </xdr:from>
    <xdr:to>
      <xdr:col>50</xdr:col>
      <xdr:colOff>165100</xdr:colOff>
      <xdr:row>37</xdr:row>
      <xdr:rowOff>136244</xdr:rowOff>
    </xdr:to>
    <xdr:sp macro="" textlink="">
      <xdr:nvSpPr>
        <xdr:cNvPr id="287" name="フローチャート: 判断 286"/>
        <xdr:cNvSpPr/>
      </xdr:nvSpPr>
      <xdr:spPr>
        <a:xfrm>
          <a:off x="9588500" y="637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152771</xdr:rowOff>
    </xdr:from>
    <xdr:ext cx="534377" cy="259045"/>
    <xdr:sp macro="" textlink="">
      <xdr:nvSpPr>
        <xdr:cNvPr id="288" name="テキスト ボックス 287"/>
        <xdr:cNvSpPr txBox="1"/>
      </xdr:nvSpPr>
      <xdr:spPr>
        <a:xfrm>
          <a:off x="9372111" y="6153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6317</xdr:rowOff>
    </xdr:from>
    <xdr:to>
      <xdr:col>45</xdr:col>
      <xdr:colOff>177800</xdr:colOff>
      <xdr:row>38</xdr:row>
      <xdr:rowOff>11574</xdr:rowOff>
    </xdr:to>
    <xdr:cxnSp macro="">
      <xdr:nvCxnSpPr>
        <xdr:cNvPr id="289" name="直線コネクタ 288"/>
        <xdr:cNvCxnSpPr/>
      </xdr:nvCxnSpPr>
      <xdr:spPr>
        <a:xfrm>
          <a:off x="7861300" y="6521417"/>
          <a:ext cx="889000" cy="5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53494</xdr:rowOff>
    </xdr:from>
    <xdr:to>
      <xdr:col>46</xdr:col>
      <xdr:colOff>38100</xdr:colOff>
      <xdr:row>37</xdr:row>
      <xdr:rowOff>155094</xdr:rowOff>
    </xdr:to>
    <xdr:sp macro="" textlink="">
      <xdr:nvSpPr>
        <xdr:cNvPr id="290" name="フローチャート: 判断 289"/>
        <xdr:cNvSpPr/>
      </xdr:nvSpPr>
      <xdr:spPr>
        <a:xfrm>
          <a:off x="8699500" y="6397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171</xdr:rowOff>
    </xdr:from>
    <xdr:ext cx="534377" cy="259045"/>
    <xdr:sp macro="" textlink="">
      <xdr:nvSpPr>
        <xdr:cNvPr id="291" name="テキスト ボックス 290"/>
        <xdr:cNvSpPr txBox="1"/>
      </xdr:nvSpPr>
      <xdr:spPr>
        <a:xfrm>
          <a:off x="8483111" y="6172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166085</xdr:rowOff>
    </xdr:from>
    <xdr:to>
      <xdr:col>41</xdr:col>
      <xdr:colOff>50800</xdr:colOff>
      <xdr:row>38</xdr:row>
      <xdr:rowOff>6317</xdr:rowOff>
    </xdr:to>
    <xdr:cxnSp macro="">
      <xdr:nvCxnSpPr>
        <xdr:cNvPr id="292" name="直線コネクタ 291"/>
        <xdr:cNvCxnSpPr/>
      </xdr:nvCxnSpPr>
      <xdr:spPr>
        <a:xfrm>
          <a:off x="6972300" y="6509735"/>
          <a:ext cx="889000" cy="11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59662</xdr:rowOff>
    </xdr:from>
    <xdr:to>
      <xdr:col>41</xdr:col>
      <xdr:colOff>101600</xdr:colOff>
      <xdr:row>37</xdr:row>
      <xdr:rowOff>161262</xdr:rowOff>
    </xdr:to>
    <xdr:sp macro="" textlink="">
      <xdr:nvSpPr>
        <xdr:cNvPr id="293" name="フローチャート: 判断 292"/>
        <xdr:cNvSpPr/>
      </xdr:nvSpPr>
      <xdr:spPr>
        <a:xfrm>
          <a:off x="7810500" y="6403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6339</xdr:rowOff>
    </xdr:from>
    <xdr:ext cx="534377" cy="259045"/>
    <xdr:sp macro="" textlink="">
      <xdr:nvSpPr>
        <xdr:cNvPr id="294" name="テキスト ボックス 293"/>
        <xdr:cNvSpPr txBox="1"/>
      </xdr:nvSpPr>
      <xdr:spPr>
        <a:xfrm>
          <a:off x="7594111" y="6178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60759</xdr:rowOff>
    </xdr:from>
    <xdr:to>
      <xdr:col>36</xdr:col>
      <xdr:colOff>165100</xdr:colOff>
      <xdr:row>37</xdr:row>
      <xdr:rowOff>162359</xdr:rowOff>
    </xdr:to>
    <xdr:sp macro="" textlink="">
      <xdr:nvSpPr>
        <xdr:cNvPr id="295" name="フローチャート: 判断 294"/>
        <xdr:cNvSpPr/>
      </xdr:nvSpPr>
      <xdr:spPr>
        <a:xfrm>
          <a:off x="6921500" y="64044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7436</xdr:rowOff>
    </xdr:from>
    <xdr:ext cx="534377" cy="259045"/>
    <xdr:sp macro="" textlink="">
      <xdr:nvSpPr>
        <xdr:cNvPr id="296" name="テキスト ボックス 295"/>
        <xdr:cNvSpPr txBox="1"/>
      </xdr:nvSpPr>
      <xdr:spPr>
        <a:xfrm>
          <a:off x="6705111" y="617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7" name="テキスト ボックス 29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8" name="テキスト ボックス 29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9" name="テキスト ボックス 29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0" name="テキスト ボックス 29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1" name="テキスト ボックス 30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158696</xdr:rowOff>
    </xdr:from>
    <xdr:to>
      <xdr:col>55</xdr:col>
      <xdr:colOff>50800</xdr:colOff>
      <xdr:row>35</xdr:row>
      <xdr:rowOff>88846</xdr:rowOff>
    </xdr:to>
    <xdr:sp macro="" textlink="">
      <xdr:nvSpPr>
        <xdr:cNvPr id="302" name="楕円 301"/>
        <xdr:cNvSpPr/>
      </xdr:nvSpPr>
      <xdr:spPr>
        <a:xfrm>
          <a:off x="10426700" y="5987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34</xdr:row>
      <xdr:rowOff>73623</xdr:rowOff>
    </xdr:from>
    <xdr:ext cx="599010" cy="259045"/>
    <xdr:sp macro="" textlink="">
      <xdr:nvSpPr>
        <xdr:cNvPr id="303" name="補助費等該当値テキスト"/>
        <xdr:cNvSpPr txBox="1"/>
      </xdr:nvSpPr>
      <xdr:spPr>
        <a:xfrm>
          <a:off x="10528300" y="59029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122234</xdr:rowOff>
    </xdr:from>
    <xdr:to>
      <xdr:col>50</xdr:col>
      <xdr:colOff>165100</xdr:colOff>
      <xdr:row>38</xdr:row>
      <xdr:rowOff>52384</xdr:rowOff>
    </xdr:to>
    <xdr:sp macro="" textlink="">
      <xdr:nvSpPr>
        <xdr:cNvPr id="304" name="楕円 303"/>
        <xdr:cNvSpPr/>
      </xdr:nvSpPr>
      <xdr:spPr>
        <a:xfrm>
          <a:off x="9588500" y="646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43511</xdr:rowOff>
    </xdr:from>
    <xdr:ext cx="534377" cy="259045"/>
    <xdr:sp macro="" textlink="">
      <xdr:nvSpPr>
        <xdr:cNvPr id="305" name="テキスト ボックス 304"/>
        <xdr:cNvSpPr txBox="1"/>
      </xdr:nvSpPr>
      <xdr:spPr>
        <a:xfrm>
          <a:off x="9372111" y="6558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132224</xdr:rowOff>
    </xdr:from>
    <xdr:to>
      <xdr:col>46</xdr:col>
      <xdr:colOff>38100</xdr:colOff>
      <xdr:row>38</xdr:row>
      <xdr:rowOff>62374</xdr:rowOff>
    </xdr:to>
    <xdr:sp macro="" textlink="">
      <xdr:nvSpPr>
        <xdr:cNvPr id="306" name="楕円 305"/>
        <xdr:cNvSpPr/>
      </xdr:nvSpPr>
      <xdr:spPr>
        <a:xfrm>
          <a:off x="8699500" y="6475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53501</xdr:rowOff>
    </xdr:from>
    <xdr:ext cx="534377" cy="259045"/>
    <xdr:sp macro="" textlink="">
      <xdr:nvSpPr>
        <xdr:cNvPr id="307" name="テキスト ボックス 306"/>
        <xdr:cNvSpPr txBox="1"/>
      </xdr:nvSpPr>
      <xdr:spPr>
        <a:xfrm>
          <a:off x="8483111" y="6568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126966</xdr:rowOff>
    </xdr:from>
    <xdr:to>
      <xdr:col>41</xdr:col>
      <xdr:colOff>101600</xdr:colOff>
      <xdr:row>38</xdr:row>
      <xdr:rowOff>57116</xdr:rowOff>
    </xdr:to>
    <xdr:sp macro="" textlink="">
      <xdr:nvSpPr>
        <xdr:cNvPr id="308" name="楕円 307"/>
        <xdr:cNvSpPr/>
      </xdr:nvSpPr>
      <xdr:spPr>
        <a:xfrm>
          <a:off x="7810500" y="6470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48244</xdr:rowOff>
    </xdr:from>
    <xdr:ext cx="534377" cy="259045"/>
    <xdr:sp macro="" textlink="">
      <xdr:nvSpPr>
        <xdr:cNvPr id="309" name="テキスト ボックス 308"/>
        <xdr:cNvSpPr txBox="1"/>
      </xdr:nvSpPr>
      <xdr:spPr>
        <a:xfrm>
          <a:off x="7594111" y="6563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115285</xdr:rowOff>
    </xdr:from>
    <xdr:to>
      <xdr:col>36</xdr:col>
      <xdr:colOff>165100</xdr:colOff>
      <xdr:row>38</xdr:row>
      <xdr:rowOff>45434</xdr:rowOff>
    </xdr:to>
    <xdr:sp macro="" textlink="">
      <xdr:nvSpPr>
        <xdr:cNvPr id="310" name="楕円 309"/>
        <xdr:cNvSpPr/>
      </xdr:nvSpPr>
      <xdr:spPr>
        <a:xfrm>
          <a:off x="6921500" y="6458935"/>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36562</xdr:rowOff>
    </xdr:from>
    <xdr:ext cx="534377" cy="259045"/>
    <xdr:sp macro="" textlink="">
      <xdr:nvSpPr>
        <xdr:cNvPr id="311" name="テキスト ボックス 310"/>
        <xdr:cNvSpPr txBox="1"/>
      </xdr:nvSpPr>
      <xdr:spPr>
        <a:xfrm>
          <a:off x="6705111" y="6551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2" name="正方形/長方形 31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3" name="正方形/長方形 31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4" name="正方形/長方形 31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5" name="正方形/長方形 31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6" name="正方形/長方形 31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7" name="正方形/長方形 31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8" name="正方形/長方形 31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9" name="正方形/長方形 31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0" name="テキスト ボックス 31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1" name="直線コネクタ 32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2" name="直線コネクタ 321"/>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3" name="テキスト ボックス 322"/>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4" name="直線コネクタ 323"/>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5" name="テキスト ボックス 324"/>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6" name="直線コネクタ 325"/>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27" name="テキスト ボックス 326"/>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28" name="直線コネクタ 327"/>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29" name="テキスト ボックス 328"/>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0" name="直線コネクタ 329"/>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1" name="テキスト ボックス 330"/>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2" name="直線コネクタ 331"/>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33" name="テキスト ボックス 332"/>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4" name="直線コネクタ 333"/>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5" name="テキスト ボックス 334"/>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6"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135341</xdr:rowOff>
    </xdr:from>
    <xdr:to>
      <xdr:col>54</xdr:col>
      <xdr:colOff>189865</xdr:colOff>
      <xdr:row>59</xdr:row>
      <xdr:rowOff>22673</xdr:rowOff>
    </xdr:to>
    <xdr:cxnSp macro="">
      <xdr:nvCxnSpPr>
        <xdr:cNvPr id="337" name="直線コネクタ 336"/>
        <xdr:cNvCxnSpPr/>
      </xdr:nvCxnSpPr>
      <xdr:spPr>
        <a:xfrm flipV="1">
          <a:off x="10475595" y="8707841"/>
          <a:ext cx="1270" cy="14303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26500</xdr:rowOff>
    </xdr:from>
    <xdr:ext cx="534377" cy="259045"/>
    <xdr:sp macro="" textlink="">
      <xdr:nvSpPr>
        <xdr:cNvPr id="338" name="普通建設事業費最小値テキスト"/>
        <xdr:cNvSpPr txBox="1"/>
      </xdr:nvSpPr>
      <xdr:spPr>
        <a:xfrm>
          <a:off x="10528300" y="10142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22673</xdr:rowOff>
    </xdr:from>
    <xdr:to>
      <xdr:col>55</xdr:col>
      <xdr:colOff>88900</xdr:colOff>
      <xdr:row>59</xdr:row>
      <xdr:rowOff>22673</xdr:rowOff>
    </xdr:to>
    <xdr:cxnSp macro="">
      <xdr:nvCxnSpPr>
        <xdr:cNvPr id="339" name="直線コネクタ 338"/>
        <xdr:cNvCxnSpPr/>
      </xdr:nvCxnSpPr>
      <xdr:spPr>
        <a:xfrm>
          <a:off x="10388600" y="101382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82018</xdr:rowOff>
    </xdr:from>
    <xdr:ext cx="599010" cy="259045"/>
    <xdr:sp macro="" textlink="">
      <xdr:nvSpPr>
        <xdr:cNvPr id="340" name="普通建設事業費最大値テキスト"/>
        <xdr:cNvSpPr txBox="1"/>
      </xdr:nvSpPr>
      <xdr:spPr>
        <a:xfrm>
          <a:off x="10528300" y="84830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135341</xdr:rowOff>
    </xdr:from>
    <xdr:to>
      <xdr:col>55</xdr:col>
      <xdr:colOff>88900</xdr:colOff>
      <xdr:row>50</xdr:row>
      <xdr:rowOff>135341</xdr:rowOff>
    </xdr:to>
    <xdr:cxnSp macro="">
      <xdr:nvCxnSpPr>
        <xdr:cNvPr id="341" name="直線コネクタ 340"/>
        <xdr:cNvCxnSpPr/>
      </xdr:nvCxnSpPr>
      <xdr:spPr>
        <a:xfrm>
          <a:off x="10388600" y="87078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137054</xdr:rowOff>
    </xdr:from>
    <xdr:to>
      <xdr:col>55</xdr:col>
      <xdr:colOff>0</xdr:colOff>
      <xdr:row>58</xdr:row>
      <xdr:rowOff>150993</xdr:rowOff>
    </xdr:to>
    <xdr:cxnSp macro="">
      <xdr:nvCxnSpPr>
        <xdr:cNvPr id="342" name="直線コネクタ 341"/>
        <xdr:cNvCxnSpPr/>
      </xdr:nvCxnSpPr>
      <xdr:spPr>
        <a:xfrm flipV="1">
          <a:off x="9639300" y="10081154"/>
          <a:ext cx="838200" cy="13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34014</xdr:rowOff>
    </xdr:from>
    <xdr:ext cx="534377" cy="259045"/>
    <xdr:sp macro="" textlink="">
      <xdr:nvSpPr>
        <xdr:cNvPr id="343" name="普通建設事業費平均値テキスト"/>
        <xdr:cNvSpPr txBox="1"/>
      </xdr:nvSpPr>
      <xdr:spPr>
        <a:xfrm>
          <a:off x="10528300" y="98066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11137</xdr:rowOff>
    </xdr:from>
    <xdr:to>
      <xdr:col>55</xdr:col>
      <xdr:colOff>50800</xdr:colOff>
      <xdr:row>58</xdr:row>
      <xdr:rowOff>112737</xdr:rowOff>
    </xdr:to>
    <xdr:sp macro="" textlink="">
      <xdr:nvSpPr>
        <xdr:cNvPr id="344" name="フローチャート: 判断 343"/>
        <xdr:cNvSpPr/>
      </xdr:nvSpPr>
      <xdr:spPr>
        <a:xfrm>
          <a:off x="10426700" y="9955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55575</xdr:rowOff>
    </xdr:from>
    <xdr:to>
      <xdr:col>50</xdr:col>
      <xdr:colOff>114300</xdr:colOff>
      <xdr:row>58</xdr:row>
      <xdr:rowOff>150993</xdr:rowOff>
    </xdr:to>
    <xdr:cxnSp macro="">
      <xdr:nvCxnSpPr>
        <xdr:cNvPr id="345" name="直線コネクタ 344"/>
        <xdr:cNvCxnSpPr/>
      </xdr:nvCxnSpPr>
      <xdr:spPr>
        <a:xfrm>
          <a:off x="8750300" y="9999675"/>
          <a:ext cx="889000" cy="954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15804</xdr:rowOff>
    </xdr:from>
    <xdr:to>
      <xdr:col>50</xdr:col>
      <xdr:colOff>165100</xdr:colOff>
      <xdr:row>58</xdr:row>
      <xdr:rowOff>117404</xdr:rowOff>
    </xdr:to>
    <xdr:sp macro="" textlink="">
      <xdr:nvSpPr>
        <xdr:cNvPr id="346" name="フローチャート: 判断 345"/>
        <xdr:cNvSpPr/>
      </xdr:nvSpPr>
      <xdr:spPr>
        <a:xfrm>
          <a:off x="9588500" y="9959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133931</xdr:rowOff>
    </xdr:from>
    <xdr:ext cx="534377" cy="259045"/>
    <xdr:sp macro="" textlink="">
      <xdr:nvSpPr>
        <xdr:cNvPr id="347" name="テキスト ボックス 346"/>
        <xdr:cNvSpPr txBox="1"/>
      </xdr:nvSpPr>
      <xdr:spPr>
        <a:xfrm>
          <a:off x="9372111" y="9735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40337</xdr:rowOff>
    </xdr:from>
    <xdr:to>
      <xdr:col>45</xdr:col>
      <xdr:colOff>177800</xdr:colOff>
      <xdr:row>58</xdr:row>
      <xdr:rowOff>55575</xdr:rowOff>
    </xdr:to>
    <xdr:cxnSp macro="">
      <xdr:nvCxnSpPr>
        <xdr:cNvPr id="348" name="直線コネクタ 347"/>
        <xdr:cNvCxnSpPr/>
      </xdr:nvCxnSpPr>
      <xdr:spPr>
        <a:xfrm>
          <a:off x="7861300" y="9984437"/>
          <a:ext cx="889000" cy="15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40946</xdr:rowOff>
    </xdr:from>
    <xdr:to>
      <xdr:col>46</xdr:col>
      <xdr:colOff>38100</xdr:colOff>
      <xdr:row>58</xdr:row>
      <xdr:rowOff>142546</xdr:rowOff>
    </xdr:to>
    <xdr:sp macro="" textlink="">
      <xdr:nvSpPr>
        <xdr:cNvPr id="349" name="フローチャート: 判断 348"/>
        <xdr:cNvSpPr/>
      </xdr:nvSpPr>
      <xdr:spPr>
        <a:xfrm>
          <a:off x="8699500" y="9985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133673</xdr:rowOff>
    </xdr:from>
    <xdr:ext cx="534377" cy="259045"/>
    <xdr:sp macro="" textlink="">
      <xdr:nvSpPr>
        <xdr:cNvPr id="350" name="テキスト ボックス 349"/>
        <xdr:cNvSpPr txBox="1"/>
      </xdr:nvSpPr>
      <xdr:spPr>
        <a:xfrm>
          <a:off x="8483111" y="10077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40337</xdr:rowOff>
    </xdr:from>
    <xdr:to>
      <xdr:col>41</xdr:col>
      <xdr:colOff>50800</xdr:colOff>
      <xdr:row>58</xdr:row>
      <xdr:rowOff>105482</xdr:rowOff>
    </xdr:to>
    <xdr:cxnSp macro="">
      <xdr:nvCxnSpPr>
        <xdr:cNvPr id="351" name="直線コネクタ 350"/>
        <xdr:cNvCxnSpPr/>
      </xdr:nvCxnSpPr>
      <xdr:spPr>
        <a:xfrm flipV="1">
          <a:off x="6972300" y="9984437"/>
          <a:ext cx="889000" cy="6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42821</xdr:rowOff>
    </xdr:from>
    <xdr:to>
      <xdr:col>41</xdr:col>
      <xdr:colOff>101600</xdr:colOff>
      <xdr:row>58</xdr:row>
      <xdr:rowOff>144421</xdr:rowOff>
    </xdr:to>
    <xdr:sp macro="" textlink="">
      <xdr:nvSpPr>
        <xdr:cNvPr id="352" name="フローチャート: 判断 351"/>
        <xdr:cNvSpPr/>
      </xdr:nvSpPr>
      <xdr:spPr>
        <a:xfrm>
          <a:off x="7810500" y="99869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135548</xdr:rowOff>
    </xdr:from>
    <xdr:ext cx="534377" cy="259045"/>
    <xdr:sp macro="" textlink="">
      <xdr:nvSpPr>
        <xdr:cNvPr id="353" name="テキスト ボックス 352"/>
        <xdr:cNvSpPr txBox="1"/>
      </xdr:nvSpPr>
      <xdr:spPr>
        <a:xfrm>
          <a:off x="7594111" y="10079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32420</xdr:rowOff>
    </xdr:from>
    <xdr:to>
      <xdr:col>36</xdr:col>
      <xdr:colOff>165100</xdr:colOff>
      <xdr:row>58</xdr:row>
      <xdr:rowOff>134020</xdr:rowOff>
    </xdr:to>
    <xdr:sp macro="" textlink="">
      <xdr:nvSpPr>
        <xdr:cNvPr id="354" name="フローチャート: 判断 353"/>
        <xdr:cNvSpPr/>
      </xdr:nvSpPr>
      <xdr:spPr>
        <a:xfrm>
          <a:off x="6921500" y="9976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150547</xdr:rowOff>
    </xdr:from>
    <xdr:ext cx="534377" cy="259045"/>
    <xdr:sp macro="" textlink="">
      <xdr:nvSpPr>
        <xdr:cNvPr id="355" name="テキスト ボックス 354"/>
        <xdr:cNvSpPr txBox="1"/>
      </xdr:nvSpPr>
      <xdr:spPr>
        <a:xfrm>
          <a:off x="6705111" y="9751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6" name="テキスト ボックス 355"/>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7" name="テキスト ボックス 356"/>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8" name="テキスト ボックス 357"/>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9" name="テキスト ボックス 358"/>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0" name="テキスト ボックス 359"/>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86254</xdr:rowOff>
    </xdr:from>
    <xdr:to>
      <xdr:col>55</xdr:col>
      <xdr:colOff>50800</xdr:colOff>
      <xdr:row>59</xdr:row>
      <xdr:rowOff>16404</xdr:rowOff>
    </xdr:to>
    <xdr:sp macro="" textlink="">
      <xdr:nvSpPr>
        <xdr:cNvPr id="361" name="楕円 360"/>
        <xdr:cNvSpPr/>
      </xdr:nvSpPr>
      <xdr:spPr>
        <a:xfrm>
          <a:off x="10426700" y="10030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1181</xdr:rowOff>
    </xdr:from>
    <xdr:ext cx="534377" cy="259045"/>
    <xdr:sp macro="" textlink="">
      <xdr:nvSpPr>
        <xdr:cNvPr id="362" name="普通建設事業費該当値テキスト"/>
        <xdr:cNvSpPr txBox="1"/>
      </xdr:nvSpPr>
      <xdr:spPr>
        <a:xfrm>
          <a:off x="10528300" y="9945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100193</xdr:rowOff>
    </xdr:from>
    <xdr:to>
      <xdr:col>50</xdr:col>
      <xdr:colOff>165100</xdr:colOff>
      <xdr:row>59</xdr:row>
      <xdr:rowOff>30343</xdr:rowOff>
    </xdr:to>
    <xdr:sp macro="" textlink="">
      <xdr:nvSpPr>
        <xdr:cNvPr id="363" name="楕円 362"/>
        <xdr:cNvSpPr/>
      </xdr:nvSpPr>
      <xdr:spPr>
        <a:xfrm>
          <a:off x="9588500" y="10044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21470</xdr:rowOff>
    </xdr:from>
    <xdr:ext cx="534377" cy="259045"/>
    <xdr:sp macro="" textlink="">
      <xdr:nvSpPr>
        <xdr:cNvPr id="364" name="テキスト ボックス 363"/>
        <xdr:cNvSpPr txBox="1"/>
      </xdr:nvSpPr>
      <xdr:spPr>
        <a:xfrm>
          <a:off x="9372111" y="10137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4775</xdr:rowOff>
    </xdr:from>
    <xdr:to>
      <xdr:col>46</xdr:col>
      <xdr:colOff>38100</xdr:colOff>
      <xdr:row>58</xdr:row>
      <xdr:rowOff>106375</xdr:rowOff>
    </xdr:to>
    <xdr:sp macro="" textlink="">
      <xdr:nvSpPr>
        <xdr:cNvPr id="365" name="楕円 364"/>
        <xdr:cNvSpPr/>
      </xdr:nvSpPr>
      <xdr:spPr>
        <a:xfrm>
          <a:off x="8699500" y="9948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122902</xdr:rowOff>
    </xdr:from>
    <xdr:ext cx="534377" cy="259045"/>
    <xdr:sp macro="" textlink="">
      <xdr:nvSpPr>
        <xdr:cNvPr id="366" name="テキスト ボックス 365"/>
        <xdr:cNvSpPr txBox="1"/>
      </xdr:nvSpPr>
      <xdr:spPr>
        <a:xfrm>
          <a:off x="8483111" y="97241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160987</xdr:rowOff>
    </xdr:from>
    <xdr:to>
      <xdr:col>41</xdr:col>
      <xdr:colOff>101600</xdr:colOff>
      <xdr:row>58</xdr:row>
      <xdr:rowOff>91137</xdr:rowOff>
    </xdr:to>
    <xdr:sp macro="" textlink="">
      <xdr:nvSpPr>
        <xdr:cNvPr id="367" name="楕円 366"/>
        <xdr:cNvSpPr/>
      </xdr:nvSpPr>
      <xdr:spPr>
        <a:xfrm>
          <a:off x="7810500" y="9933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107664</xdr:rowOff>
    </xdr:from>
    <xdr:ext cx="534377" cy="259045"/>
    <xdr:sp macro="" textlink="">
      <xdr:nvSpPr>
        <xdr:cNvPr id="368" name="テキスト ボックス 367"/>
        <xdr:cNvSpPr txBox="1"/>
      </xdr:nvSpPr>
      <xdr:spPr>
        <a:xfrm>
          <a:off x="7594111" y="97088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54682</xdr:rowOff>
    </xdr:from>
    <xdr:to>
      <xdr:col>36</xdr:col>
      <xdr:colOff>165100</xdr:colOff>
      <xdr:row>58</xdr:row>
      <xdr:rowOff>156282</xdr:rowOff>
    </xdr:to>
    <xdr:sp macro="" textlink="">
      <xdr:nvSpPr>
        <xdr:cNvPr id="369" name="楕円 368"/>
        <xdr:cNvSpPr/>
      </xdr:nvSpPr>
      <xdr:spPr>
        <a:xfrm>
          <a:off x="6921500" y="9998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147409</xdr:rowOff>
    </xdr:from>
    <xdr:ext cx="534377" cy="259045"/>
    <xdr:sp macro="" textlink="">
      <xdr:nvSpPr>
        <xdr:cNvPr id="370" name="テキスト ボックス 369"/>
        <xdr:cNvSpPr txBox="1"/>
      </xdr:nvSpPr>
      <xdr:spPr>
        <a:xfrm>
          <a:off x="6705111" y="10091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1" name="正方形/長方形 370"/>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2" name="正方形/長方形 371"/>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3" name="正方形/長方形 372"/>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4" name="正方形/長方形 373"/>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5" name="正方形/長方形 374"/>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6" name="正方形/長方形 375"/>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7" name="正方形/長方形 376"/>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8" name="正方形/長方形 377"/>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9" name="テキスト ボックス 378"/>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0" name="直線コネクタ 379"/>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1" name="直線コネクタ 380"/>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2" name="テキスト ボックス 381"/>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3" name="直線コネクタ 382"/>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4" name="テキスト ボックス 383"/>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5" name="直線コネクタ 384"/>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6" name="テキスト ボックス 385"/>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7" name="直線コネクタ 386"/>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8" name="テキスト ボックス 387"/>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9" name="直線コネクタ 388"/>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0" name="テキスト ボックス 389"/>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1"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29222</xdr:rowOff>
    </xdr:from>
    <xdr:to>
      <xdr:col>54</xdr:col>
      <xdr:colOff>189865</xdr:colOff>
      <xdr:row>78</xdr:row>
      <xdr:rowOff>139700</xdr:rowOff>
    </xdr:to>
    <xdr:cxnSp macro="">
      <xdr:nvCxnSpPr>
        <xdr:cNvPr id="392" name="直線コネクタ 391"/>
        <xdr:cNvCxnSpPr/>
      </xdr:nvCxnSpPr>
      <xdr:spPr>
        <a:xfrm flipV="1">
          <a:off x="10475595" y="12030722"/>
          <a:ext cx="1270" cy="1482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93" name="普通建設事業費 （ うち新規整備　）最小値テキスト"/>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4" name="直線コネクタ 393"/>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147349</xdr:rowOff>
    </xdr:from>
    <xdr:ext cx="599010" cy="259045"/>
    <xdr:sp macro="" textlink="">
      <xdr:nvSpPr>
        <xdr:cNvPr id="395" name="普通建設事業費 （ うち新規整備　）最大値テキスト"/>
        <xdr:cNvSpPr txBox="1"/>
      </xdr:nvSpPr>
      <xdr:spPr>
        <a:xfrm>
          <a:off x="10528300" y="1180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324,164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29222</xdr:rowOff>
    </xdr:from>
    <xdr:to>
      <xdr:col>55</xdr:col>
      <xdr:colOff>88900</xdr:colOff>
      <xdr:row>70</xdr:row>
      <xdr:rowOff>29222</xdr:rowOff>
    </xdr:to>
    <xdr:cxnSp macro="">
      <xdr:nvCxnSpPr>
        <xdr:cNvPr id="396" name="直線コネクタ 395"/>
        <xdr:cNvCxnSpPr/>
      </xdr:nvCxnSpPr>
      <xdr:spPr>
        <a:xfrm>
          <a:off x="10388600" y="12030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95141</xdr:rowOff>
    </xdr:from>
    <xdr:to>
      <xdr:col>55</xdr:col>
      <xdr:colOff>0</xdr:colOff>
      <xdr:row>78</xdr:row>
      <xdr:rowOff>115546</xdr:rowOff>
    </xdr:to>
    <xdr:cxnSp macro="">
      <xdr:nvCxnSpPr>
        <xdr:cNvPr id="397" name="直線コネクタ 396"/>
        <xdr:cNvCxnSpPr/>
      </xdr:nvCxnSpPr>
      <xdr:spPr>
        <a:xfrm flipV="1">
          <a:off x="9639300" y="13468241"/>
          <a:ext cx="838200" cy="20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26990</xdr:rowOff>
    </xdr:from>
    <xdr:ext cx="534377" cy="259045"/>
    <xdr:sp macro="" textlink="">
      <xdr:nvSpPr>
        <xdr:cNvPr id="398" name="普通建設事業費 （ うち新規整備　）平均値テキスト"/>
        <xdr:cNvSpPr txBox="1"/>
      </xdr:nvSpPr>
      <xdr:spPr>
        <a:xfrm>
          <a:off x="10528300" y="13228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4113</xdr:rowOff>
    </xdr:from>
    <xdr:to>
      <xdr:col>55</xdr:col>
      <xdr:colOff>50800</xdr:colOff>
      <xdr:row>78</xdr:row>
      <xdr:rowOff>105713</xdr:rowOff>
    </xdr:to>
    <xdr:sp macro="" textlink="">
      <xdr:nvSpPr>
        <xdr:cNvPr id="399" name="フローチャート: 判断 398"/>
        <xdr:cNvSpPr/>
      </xdr:nvSpPr>
      <xdr:spPr>
        <a:xfrm>
          <a:off x="10426700" y="13377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11145</xdr:rowOff>
    </xdr:from>
    <xdr:to>
      <xdr:col>50</xdr:col>
      <xdr:colOff>114300</xdr:colOff>
      <xdr:row>78</xdr:row>
      <xdr:rowOff>115546</xdr:rowOff>
    </xdr:to>
    <xdr:cxnSp macro="">
      <xdr:nvCxnSpPr>
        <xdr:cNvPr id="400" name="直線コネクタ 399"/>
        <xdr:cNvCxnSpPr/>
      </xdr:nvCxnSpPr>
      <xdr:spPr>
        <a:xfrm>
          <a:off x="8750300" y="13384245"/>
          <a:ext cx="889000" cy="104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9342</xdr:rowOff>
    </xdr:from>
    <xdr:to>
      <xdr:col>50</xdr:col>
      <xdr:colOff>165100</xdr:colOff>
      <xdr:row>78</xdr:row>
      <xdr:rowOff>110942</xdr:rowOff>
    </xdr:to>
    <xdr:sp macro="" textlink="">
      <xdr:nvSpPr>
        <xdr:cNvPr id="401" name="フローチャート: 判断 400"/>
        <xdr:cNvSpPr/>
      </xdr:nvSpPr>
      <xdr:spPr>
        <a:xfrm>
          <a:off x="9588500" y="1338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127469</xdr:rowOff>
    </xdr:from>
    <xdr:ext cx="534377" cy="259045"/>
    <xdr:sp macro="" textlink="">
      <xdr:nvSpPr>
        <xdr:cNvPr id="402" name="テキスト ボックス 401"/>
        <xdr:cNvSpPr txBox="1"/>
      </xdr:nvSpPr>
      <xdr:spPr>
        <a:xfrm>
          <a:off x="9372111" y="13157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149681</xdr:rowOff>
    </xdr:from>
    <xdr:to>
      <xdr:col>45</xdr:col>
      <xdr:colOff>177800</xdr:colOff>
      <xdr:row>78</xdr:row>
      <xdr:rowOff>11145</xdr:rowOff>
    </xdr:to>
    <xdr:cxnSp macro="">
      <xdr:nvCxnSpPr>
        <xdr:cNvPr id="403" name="直線コネクタ 402"/>
        <xdr:cNvCxnSpPr/>
      </xdr:nvCxnSpPr>
      <xdr:spPr>
        <a:xfrm>
          <a:off x="7861300" y="13351331"/>
          <a:ext cx="889000" cy="32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24174</xdr:rowOff>
    </xdr:from>
    <xdr:to>
      <xdr:col>46</xdr:col>
      <xdr:colOff>38100</xdr:colOff>
      <xdr:row>78</xdr:row>
      <xdr:rowOff>125774</xdr:rowOff>
    </xdr:to>
    <xdr:sp macro="" textlink="">
      <xdr:nvSpPr>
        <xdr:cNvPr id="404" name="フローチャート: 判断 403"/>
        <xdr:cNvSpPr/>
      </xdr:nvSpPr>
      <xdr:spPr>
        <a:xfrm>
          <a:off x="8699500" y="13397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116901</xdr:rowOff>
    </xdr:from>
    <xdr:ext cx="534377" cy="259045"/>
    <xdr:sp macro="" textlink="">
      <xdr:nvSpPr>
        <xdr:cNvPr id="405" name="テキスト ボックス 404"/>
        <xdr:cNvSpPr txBox="1"/>
      </xdr:nvSpPr>
      <xdr:spPr>
        <a:xfrm>
          <a:off x="8483111" y="13490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149681</xdr:rowOff>
    </xdr:from>
    <xdr:to>
      <xdr:col>41</xdr:col>
      <xdr:colOff>50800</xdr:colOff>
      <xdr:row>78</xdr:row>
      <xdr:rowOff>102095</xdr:rowOff>
    </xdr:to>
    <xdr:cxnSp macro="">
      <xdr:nvCxnSpPr>
        <xdr:cNvPr id="406" name="直線コネクタ 405"/>
        <xdr:cNvCxnSpPr/>
      </xdr:nvCxnSpPr>
      <xdr:spPr>
        <a:xfrm flipV="1">
          <a:off x="6972300" y="13351331"/>
          <a:ext cx="889000" cy="123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15304</xdr:rowOff>
    </xdr:from>
    <xdr:to>
      <xdr:col>41</xdr:col>
      <xdr:colOff>101600</xdr:colOff>
      <xdr:row>78</xdr:row>
      <xdr:rowOff>116904</xdr:rowOff>
    </xdr:to>
    <xdr:sp macro="" textlink="">
      <xdr:nvSpPr>
        <xdr:cNvPr id="407" name="フローチャート: 判断 406"/>
        <xdr:cNvSpPr/>
      </xdr:nvSpPr>
      <xdr:spPr>
        <a:xfrm>
          <a:off x="7810500" y="13388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108031</xdr:rowOff>
    </xdr:from>
    <xdr:ext cx="534377" cy="259045"/>
    <xdr:sp macro="" textlink="">
      <xdr:nvSpPr>
        <xdr:cNvPr id="408" name="テキスト ボックス 407"/>
        <xdr:cNvSpPr txBox="1"/>
      </xdr:nvSpPr>
      <xdr:spPr>
        <a:xfrm>
          <a:off x="7594111" y="13481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170689</xdr:rowOff>
    </xdr:from>
    <xdr:to>
      <xdr:col>36</xdr:col>
      <xdr:colOff>165100</xdr:colOff>
      <xdr:row>78</xdr:row>
      <xdr:rowOff>100839</xdr:rowOff>
    </xdr:to>
    <xdr:sp macro="" textlink="">
      <xdr:nvSpPr>
        <xdr:cNvPr id="409" name="フローチャート: 判断 408"/>
        <xdr:cNvSpPr/>
      </xdr:nvSpPr>
      <xdr:spPr>
        <a:xfrm>
          <a:off x="6921500" y="13372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117366</xdr:rowOff>
    </xdr:from>
    <xdr:ext cx="534377" cy="259045"/>
    <xdr:sp macro="" textlink="">
      <xdr:nvSpPr>
        <xdr:cNvPr id="410" name="テキスト ボックス 409"/>
        <xdr:cNvSpPr txBox="1"/>
      </xdr:nvSpPr>
      <xdr:spPr>
        <a:xfrm>
          <a:off x="6705111" y="13147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1" name="テキスト ボックス 410"/>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2" name="テキスト ボックス 411"/>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3" name="テキスト ボックス 412"/>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4" name="テキスト ボックス 413"/>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5" name="テキスト ボックス 414"/>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44341</xdr:rowOff>
    </xdr:from>
    <xdr:to>
      <xdr:col>55</xdr:col>
      <xdr:colOff>50800</xdr:colOff>
      <xdr:row>78</xdr:row>
      <xdr:rowOff>145941</xdr:rowOff>
    </xdr:to>
    <xdr:sp macro="" textlink="">
      <xdr:nvSpPr>
        <xdr:cNvPr id="416" name="楕円 415"/>
        <xdr:cNvSpPr/>
      </xdr:nvSpPr>
      <xdr:spPr>
        <a:xfrm>
          <a:off x="10426700" y="1341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153989</xdr:rowOff>
    </xdr:from>
    <xdr:ext cx="469744" cy="259045"/>
    <xdr:sp macro="" textlink="">
      <xdr:nvSpPr>
        <xdr:cNvPr id="417" name="普通建設事業費 （ うち新規整備　）該当値テキスト"/>
        <xdr:cNvSpPr txBox="1"/>
      </xdr:nvSpPr>
      <xdr:spPr>
        <a:xfrm>
          <a:off x="10528300" y="133556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64746</xdr:rowOff>
    </xdr:from>
    <xdr:to>
      <xdr:col>50</xdr:col>
      <xdr:colOff>165100</xdr:colOff>
      <xdr:row>78</xdr:row>
      <xdr:rowOff>166346</xdr:rowOff>
    </xdr:to>
    <xdr:sp macro="" textlink="">
      <xdr:nvSpPr>
        <xdr:cNvPr id="418" name="楕円 417"/>
        <xdr:cNvSpPr/>
      </xdr:nvSpPr>
      <xdr:spPr>
        <a:xfrm>
          <a:off x="9588500" y="13437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157473</xdr:rowOff>
    </xdr:from>
    <xdr:ext cx="469744" cy="259045"/>
    <xdr:sp macro="" textlink="">
      <xdr:nvSpPr>
        <xdr:cNvPr id="419" name="テキスト ボックス 418"/>
        <xdr:cNvSpPr txBox="1"/>
      </xdr:nvSpPr>
      <xdr:spPr>
        <a:xfrm>
          <a:off x="9404428" y="13530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131795</xdr:rowOff>
    </xdr:from>
    <xdr:to>
      <xdr:col>46</xdr:col>
      <xdr:colOff>38100</xdr:colOff>
      <xdr:row>78</xdr:row>
      <xdr:rowOff>61945</xdr:rowOff>
    </xdr:to>
    <xdr:sp macro="" textlink="">
      <xdr:nvSpPr>
        <xdr:cNvPr id="420" name="楕円 419"/>
        <xdr:cNvSpPr/>
      </xdr:nvSpPr>
      <xdr:spPr>
        <a:xfrm>
          <a:off x="8699500" y="13333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78472</xdr:rowOff>
    </xdr:from>
    <xdr:ext cx="534377" cy="259045"/>
    <xdr:sp macro="" textlink="">
      <xdr:nvSpPr>
        <xdr:cNvPr id="421" name="テキスト ボックス 420"/>
        <xdr:cNvSpPr txBox="1"/>
      </xdr:nvSpPr>
      <xdr:spPr>
        <a:xfrm>
          <a:off x="8483111" y="131086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98881</xdr:rowOff>
    </xdr:from>
    <xdr:to>
      <xdr:col>41</xdr:col>
      <xdr:colOff>101600</xdr:colOff>
      <xdr:row>78</xdr:row>
      <xdr:rowOff>29031</xdr:rowOff>
    </xdr:to>
    <xdr:sp macro="" textlink="">
      <xdr:nvSpPr>
        <xdr:cNvPr id="422" name="楕円 421"/>
        <xdr:cNvSpPr/>
      </xdr:nvSpPr>
      <xdr:spPr>
        <a:xfrm>
          <a:off x="7810500" y="13300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45558</xdr:rowOff>
    </xdr:from>
    <xdr:ext cx="534377" cy="259045"/>
    <xdr:sp macro="" textlink="">
      <xdr:nvSpPr>
        <xdr:cNvPr id="423" name="テキスト ボックス 422"/>
        <xdr:cNvSpPr txBox="1"/>
      </xdr:nvSpPr>
      <xdr:spPr>
        <a:xfrm>
          <a:off x="7594111" y="130757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51295</xdr:rowOff>
    </xdr:from>
    <xdr:to>
      <xdr:col>36</xdr:col>
      <xdr:colOff>165100</xdr:colOff>
      <xdr:row>78</xdr:row>
      <xdr:rowOff>152895</xdr:rowOff>
    </xdr:to>
    <xdr:sp macro="" textlink="">
      <xdr:nvSpPr>
        <xdr:cNvPr id="424" name="楕円 423"/>
        <xdr:cNvSpPr/>
      </xdr:nvSpPr>
      <xdr:spPr>
        <a:xfrm>
          <a:off x="6921500" y="13424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144022</xdr:rowOff>
    </xdr:from>
    <xdr:ext cx="469744" cy="259045"/>
    <xdr:sp macro="" textlink="">
      <xdr:nvSpPr>
        <xdr:cNvPr id="425" name="テキスト ボックス 424"/>
        <xdr:cNvSpPr txBox="1"/>
      </xdr:nvSpPr>
      <xdr:spPr>
        <a:xfrm>
          <a:off x="6737428" y="135171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6" name="正方形/長方形 425"/>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7" name="正方形/長方形 426"/>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8" name="正方形/長方形 427"/>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9" name="正方形/長方形 428"/>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0" name="正方形/長方形 429"/>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1" name="正方形/長方形 430"/>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2" name="正方形/長方形 431"/>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3" name="正方形/長方形 432"/>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4" name="テキスト ボックス 433"/>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5" name="直線コネクタ 434"/>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36" name="直線コネクタ 435"/>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37" name="テキスト ボックス 436"/>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38" name="直線コネクタ 437"/>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39" name="テキスト ボックス 438"/>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0" name="直線コネクタ 439"/>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1" name="テキスト ボックス 440"/>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2" name="直線コネクタ 441"/>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3" name="テキスト ボックス 442"/>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4" name="直線コネクタ 443"/>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45" name="テキスト ボックス 444"/>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46" name="直線コネクタ 445"/>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47" name="テキスト ボックス 446"/>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9" name="テキスト ボックス 448"/>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94895</xdr:rowOff>
    </xdr:from>
    <xdr:to>
      <xdr:col>54</xdr:col>
      <xdr:colOff>189865</xdr:colOff>
      <xdr:row>98</xdr:row>
      <xdr:rowOff>155136</xdr:rowOff>
    </xdr:to>
    <xdr:cxnSp macro="">
      <xdr:nvCxnSpPr>
        <xdr:cNvPr id="451" name="直線コネクタ 450"/>
        <xdr:cNvCxnSpPr/>
      </xdr:nvCxnSpPr>
      <xdr:spPr>
        <a:xfrm flipV="1">
          <a:off x="10475595" y="15525395"/>
          <a:ext cx="1270" cy="1431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158963</xdr:rowOff>
    </xdr:from>
    <xdr:ext cx="534377" cy="259045"/>
    <xdr:sp macro="" textlink="">
      <xdr:nvSpPr>
        <xdr:cNvPr id="452" name="普通建設事業費 （ うち更新整備　）最小値テキスト"/>
        <xdr:cNvSpPr txBox="1"/>
      </xdr:nvSpPr>
      <xdr:spPr>
        <a:xfrm>
          <a:off x="10528300" y="169610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155136</xdr:rowOff>
    </xdr:from>
    <xdr:to>
      <xdr:col>55</xdr:col>
      <xdr:colOff>88900</xdr:colOff>
      <xdr:row>98</xdr:row>
      <xdr:rowOff>155136</xdr:rowOff>
    </xdr:to>
    <xdr:cxnSp macro="">
      <xdr:nvCxnSpPr>
        <xdr:cNvPr id="453" name="直線コネクタ 452"/>
        <xdr:cNvCxnSpPr/>
      </xdr:nvCxnSpPr>
      <xdr:spPr>
        <a:xfrm>
          <a:off x="10388600" y="169572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41572</xdr:rowOff>
    </xdr:from>
    <xdr:ext cx="599010" cy="259045"/>
    <xdr:sp macro="" textlink="">
      <xdr:nvSpPr>
        <xdr:cNvPr id="454" name="普通建設事業費 （ うち更新整備　）最大値テキスト"/>
        <xdr:cNvSpPr txBox="1"/>
      </xdr:nvSpPr>
      <xdr:spPr>
        <a:xfrm>
          <a:off x="10528300" y="15300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94895</xdr:rowOff>
    </xdr:from>
    <xdr:to>
      <xdr:col>55</xdr:col>
      <xdr:colOff>88900</xdr:colOff>
      <xdr:row>90</xdr:row>
      <xdr:rowOff>94895</xdr:rowOff>
    </xdr:to>
    <xdr:cxnSp macro="">
      <xdr:nvCxnSpPr>
        <xdr:cNvPr id="455" name="直線コネクタ 454"/>
        <xdr:cNvCxnSpPr/>
      </xdr:nvCxnSpPr>
      <xdr:spPr>
        <a:xfrm>
          <a:off x="10388600" y="15525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8136</xdr:rowOff>
    </xdr:from>
    <xdr:to>
      <xdr:col>55</xdr:col>
      <xdr:colOff>0</xdr:colOff>
      <xdr:row>98</xdr:row>
      <xdr:rowOff>42948</xdr:rowOff>
    </xdr:to>
    <xdr:cxnSp macro="">
      <xdr:nvCxnSpPr>
        <xdr:cNvPr id="456" name="直線コネクタ 455"/>
        <xdr:cNvCxnSpPr/>
      </xdr:nvCxnSpPr>
      <xdr:spPr>
        <a:xfrm flipV="1">
          <a:off x="9639300" y="16810236"/>
          <a:ext cx="838200" cy="34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15287</xdr:rowOff>
    </xdr:from>
    <xdr:ext cx="534377" cy="259045"/>
    <xdr:sp macro="" textlink="">
      <xdr:nvSpPr>
        <xdr:cNvPr id="457" name="普通建設事業費 （ うち更新整備　）平均値テキスト"/>
        <xdr:cNvSpPr txBox="1"/>
      </xdr:nvSpPr>
      <xdr:spPr>
        <a:xfrm>
          <a:off x="10528300" y="164744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163860</xdr:rowOff>
    </xdr:from>
    <xdr:to>
      <xdr:col>55</xdr:col>
      <xdr:colOff>50800</xdr:colOff>
      <xdr:row>97</xdr:row>
      <xdr:rowOff>94010</xdr:rowOff>
    </xdr:to>
    <xdr:sp macro="" textlink="">
      <xdr:nvSpPr>
        <xdr:cNvPr id="458" name="フローチャート: 判断 457"/>
        <xdr:cNvSpPr/>
      </xdr:nvSpPr>
      <xdr:spPr>
        <a:xfrm>
          <a:off x="10426700" y="1662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139984</xdr:rowOff>
    </xdr:from>
    <xdr:to>
      <xdr:col>50</xdr:col>
      <xdr:colOff>114300</xdr:colOff>
      <xdr:row>98</xdr:row>
      <xdr:rowOff>42948</xdr:rowOff>
    </xdr:to>
    <xdr:cxnSp macro="">
      <xdr:nvCxnSpPr>
        <xdr:cNvPr id="459" name="直線コネクタ 458"/>
        <xdr:cNvCxnSpPr/>
      </xdr:nvCxnSpPr>
      <xdr:spPr>
        <a:xfrm>
          <a:off x="8750300" y="16770634"/>
          <a:ext cx="889000" cy="744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11720</xdr:rowOff>
    </xdr:from>
    <xdr:to>
      <xdr:col>50</xdr:col>
      <xdr:colOff>165100</xdr:colOff>
      <xdr:row>97</xdr:row>
      <xdr:rowOff>113320</xdr:rowOff>
    </xdr:to>
    <xdr:sp macro="" textlink="">
      <xdr:nvSpPr>
        <xdr:cNvPr id="460" name="フローチャート: 判断 459"/>
        <xdr:cNvSpPr/>
      </xdr:nvSpPr>
      <xdr:spPr>
        <a:xfrm>
          <a:off x="9588500" y="1664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129847</xdr:rowOff>
    </xdr:from>
    <xdr:ext cx="534377" cy="259045"/>
    <xdr:sp macro="" textlink="">
      <xdr:nvSpPr>
        <xdr:cNvPr id="461" name="テキスト ボックス 460"/>
        <xdr:cNvSpPr txBox="1"/>
      </xdr:nvSpPr>
      <xdr:spPr>
        <a:xfrm>
          <a:off x="9372111" y="16417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139984</xdr:rowOff>
    </xdr:from>
    <xdr:to>
      <xdr:col>45</xdr:col>
      <xdr:colOff>177800</xdr:colOff>
      <xdr:row>98</xdr:row>
      <xdr:rowOff>72492</xdr:rowOff>
    </xdr:to>
    <xdr:cxnSp macro="">
      <xdr:nvCxnSpPr>
        <xdr:cNvPr id="462" name="直線コネクタ 461"/>
        <xdr:cNvCxnSpPr/>
      </xdr:nvCxnSpPr>
      <xdr:spPr>
        <a:xfrm flipV="1">
          <a:off x="7861300" y="16770634"/>
          <a:ext cx="889000" cy="10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61610</xdr:rowOff>
    </xdr:from>
    <xdr:to>
      <xdr:col>46</xdr:col>
      <xdr:colOff>38100</xdr:colOff>
      <xdr:row>97</xdr:row>
      <xdr:rowOff>163210</xdr:rowOff>
    </xdr:to>
    <xdr:sp macro="" textlink="">
      <xdr:nvSpPr>
        <xdr:cNvPr id="463" name="フローチャート: 判断 462"/>
        <xdr:cNvSpPr/>
      </xdr:nvSpPr>
      <xdr:spPr>
        <a:xfrm>
          <a:off x="8699500" y="16692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8287</xdr:rowOff>
    </xdr:from>
    <xdr:ext cx="534377" cy="259045"/>
    <xdr:sp macro="" textlink="">
      <xdr:nvSpPr>
        <xdr:cNvPr id="464" name="テキスト ボックス 463"/>
        <xdr:cNvSpPr txBox="1"/>
      </xdr:nvSpPr>
      <xdr:spPr>
        <a:xfrm>
          <a:off x="8483111" y="1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62640</xdr:rowOff>
    </xdr:from>
    <xdr:to>
      <xdr:col>41</xdr:col>
      <xdr:colOff>50800</xdr:colOff>
      <xdr:row>98</xdr:row>
      <xdr:rowOff>72492</xdr:rowOff>
    </xdr:to>
    <xdr:cxnSp macro="">
      <xdr:nvCxnSpPr>
        <xdr:cNvPr id="465" name="直線コネクタ 464"/>
        <xdr:cNvCxnSpPr/>
      </xdr:nvCxnSpPr>
      <xdr:spPr>
        <a:xfrm>
          <a:off x="6972300" y="16864740"/>
          <a:ext cx="889000" cy="9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90794</xdr:rowOff>
    </xdr:from>
    <xdr:to>
      <xdr:col>41</xdr:col>
      <xdr:colOff>101600</xdr:colOff>
      <xdr:row>98</xdr:row>
      <xdr:rowOff>20944</xdr:rowOff>
    </xdr:to>
    <xdr:sp macro="" textlink="">
      <xdr:nvSpPr>
        <xdr:cNvPr id="466" name="フローチャート: 判断 465"/>
        <xdr:cNvSpPr/>
      </xdr:nvSpPr>
      <xdr:spPr>
        <a:xfrm>
          <a:off x="7810500" y="16721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37471</xdr:rowOff>
    </xdr:from>
    <xdr:ext cx="534377" cy="259045"/>
    <xdr:sp macro="" textlink="">
      <xdr:nvSpPr>
        <xdr:cNvPr id="467" name="テキスト ボックス 466"/>
        <xdr:cNvSpPr txBox="1"/>
      </xdr:nvSpPr>
      <xdr:spPr>
        <a:xfrm>
          <a:off x="7594111" y="16496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80474</xdr:rowOff>
    </xdr:from>
    <xdr:to>
      <xdr:col>36</xdr:col>
      <xdr:colOff>165100</xdr:colOff>
      <xdr:row>98</xdr:row>
      <xdr:rowOff>10624</xdr:rowOff>
    </xdr:to>
    <xdr:sp macro="" textlink="">
      <xdr:nvSpPr>
        <xdr:cNvPr id="468" name="フローチャート: 判断 467"/>
        <xdr:cNvSpPr/>
      </xdr:nvSpPr>
      <xdr:spPr>
        <a:xfrm>
          <a:off x="6921500" y="16711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27151</xdr:rowOff>
    </xdr:from>
    <xdr:ext cx="534377" cy="259045"/>
    <xdr:sp macro="" textlink="">
      <xdr:nvSpPr>
        <xdr:cNvPr id="469" name="テキスト ボックス 468"/>
        <xdr:cNvSpPr txBox="1"/>
      </xdr:nvSpPr>
      <xdr:spPr>
        <a:xfrm>
          <a:off x="6705111" y="16486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128786</xdr:rowOff>
    </xdr:from>
    <xdr:to>
      <xdr:col>55</xdr:col>
      <xdr:colOff>50800</xdr:colOff>
      <xdr:row>98</xdr:row>
      <xdr:rowOff>58936</xdr:rowOff>
    </xdr:to>
    <xdr:sp macro="" textlink="">
      <xdr:nvSpPr>
        <xdr:cNvPr id="475" name="楕円 474"/>
        <xdr:cNvSpPr/>
      </xdr:nvSpPr>
      <xdr:spPr>
        <a:xfrm>
          <a:off x="10426700" y="1675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107213</xdr:rowOff>
    </xdr:from>
    <xdr:ext cx="534377" cy="259045"/>
    <xdr:sp macro="" textlink="">
      <xdr:nvSpPr>
        <xdr:cNvPr id="476" name="普通建設事業費 （ うち更新整備　）該当値テキスト"/>
        <xdr:cNvSpPr txBox="1"/>
      </xdr:nvSpPr>
      <xdr:spPr>
        <a:xfrm>
          <a:off x="10528300" y="167378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163598</xdr:rowOff>
    </xdr:from>
    <xdr:to>
      <xdr:col>50</xdr:col>
      <xdr:colOff>165100</xdr:colOff>
      <xdr:row>98</xdr:row>
      <xdr:rowOff>93748</xdr:rowOff>
    </xdr:to>
    <xdr:sp macro="" textlink="">
      <xdr:nvSpPr>
        <xdr:cNvPr id="477" name="楕円 476"/>
        <xdr:cNvSpPr/>
      </xdr:nvSpPr>
      <xdr:spPr>
        <a:xfrm>
          <a:off x="9588500" y="16794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84875</xdr:rowOff>
    </xdr:from>
    <xdr:ext cx="534377" cy="259045"/>
    <xdr:sp macro="" textlink="">
      <xdr:nvSpPr>
        <xdr:cNvPr id="478" name="テキスト ボックス 477"/>
        <xdr:cNvSpPr txBox="1"/>
      </xdr:nvSpPr>
      <xdr:spPr>
        <a:xfrm>
          <a:off x="9372111" y="16886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89184</xdr:rowOff>
    </xdr:from>
    <xdr:to>
      <xdr:col>46</xdr:col>
      <xdr:colOff>38100</xdr:colOff>
      <xdr:row>98</xdr:row>
      <xdr:rowOff>19334</xdr:rowOff>
    </xdr:to>
    <xdr:sp macro="" textlink="">
      <xdr:nvSpPr>
        <xdr:cNvPr id="479" name="楕円 478"/>
        <xdr:cNvSpPr/>
      </xdr:nvSpPr>
      <xdr:spPr>
        <a:xfrm>
          <a:off x="8699500" y="16719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10461</xdr:rowOff>
    </xdr:from>
    <xdr:ext cx="534377" cy="259045"/>
    <xdr:sp macro="" textlink="">
      <xdr:nvSpPr>
        <xdr:cNvPr id="480" name="テキスト ボックス 479"/>
        <xdr:cNvSpPr txBox="1"/>
      </xdr:nvSpPr>
      <xdr:spPr>
        <a:xfrm>
          <a:off x="8483111" y="168125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21692</xdr:rowOff>
    </xdr:from>
    <xdr:to>
      <xdr:col>41</xdr:col>
      <xdr:colOff>101600</xdr:colOff>
      <xdr:row>98</xdr:row>
      <xdr:rowOff>123292</xdr:rowOff>
    </xdr:to>
    <xdr:sp macro="" textlink="">
      <xdr:nvSpPr>
        <xdr:cNvPr id="481" name="楕円 480"/>
        <xdr:cNvSpPr/>
      </xdr:nvSpPr>
      <xdr:spPr>
        <a:xfrm>
          <a:off x="7810500" y="16823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114419</xdr:rowOff>
    </xdr:from>
    <xdr:ext cx="534377" cy="259045"/>
    <xdr:sp macro="" textlink="">
      <xdr:nvSpPr>
        <xdr:cNvPr id="482" name="テキスト ボックス 481"/>
        <xdr:cNvSpPr txBox="1"/>
      </xdr:nvSpPr>
      <xdr:spPr>
        <a:xfrm>
          <a:off x="7594111" y="169165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11840</xdr:rowOff>
    </xdr:from>
    <xdr:to>
      <xdr:col>36</xdr:col>
      <xdr:colOff>165100</xdr:colOff>
      <xdr:row>98</xdr:row>
      <xdr:rowOff>113440</xdr:rowOff>
    </xdr:to>
    <xdr:sp macro="" textlink="">
      <xdr:nvSpPr>
        <xdr:cNvPr id="483" name="楕円 482"/>
        <xdr:cNvSpPr/>
      </xdr:nvSpPr>
      <xdr:spPr>
        <a:xfrm>
          <a:off x="6921500" y="1681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104567</xdr:rowOff>
    </xdr:from>
    <xdr:ext cx="534377" cy="259045"/>
    <xdr:sp macro="" textlink="">
      <xdr:nvSpPr>
        <xdr:cNvPr id="484" name="テキスト ボックス 483"/>
        <xdr:cNvSpPr txBox="1"/>
      </xdr:nvSpPr>
      <xdr:spPr>
        <a:xfrm>
          <a:off x="6705111" y="169066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5" name="直線コネクタ 494"/>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6" name="テキスト ボックス 495"/>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97" name="直線コネクタ 496"/>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35577</xdr:rowOff>
    </xdr:from>
    <xdr:ext cx="531299" cy="259045"/>
    <xdr:sp macro="" textlink="">
      <xdr:nvSpPr>
        <xdr:cNvPr id="498" name="テキスト ボックス 497"/>
        <xdr:cNvSpPr txBox="1"/>
      </xdr:nvSpPr>
      <xdr:spPr>
        <a:xfrm>
          <a:off x="11914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9" name="直線コネクタ 498"/>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0" name="テキスト ボックス 499"/>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1" name="直線コネクタ 500"/>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2" name="テキスト ボックス 501"/>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3" name="直線コネクタ 502"/>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4" name="テキスト ボックス 503"/>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144470</xdr:rowOff>
    </xdr:from>
    <xdr:to>
      <xdr:col>85</xdr:col>
      <xdr:colOff>126364</xdr:colOff>
      <xdr:row>39</xdr:row>
      <xdr:rowOff>44450</xdr:rowOff>
    </xdr:to>
    <xdr:cxnSp macro="">
      <xdr:nvCxnSpPr>
        <xdr:cNvPr id="508" name="直線コネクタ 507"/>
        <xdr:cNvCxnSpPr/>
      </xdr:nvCxnSpPr>
      <xdr:spPr>
        <a:xfrm flipV="1">
          <a:off x="16317595" y="5459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66265</xdr:rowOff>
    </xdr:from>
    <xdr:ext cx="249299" cy="259045"/>
    <xdr:sp macro="" textlink="">
      <xdr:nvSpPr>
        <xdr:cNvPr id="509" name="災害復旧事業費最小値テキスト"/>
        <xdr:cNvSpPr txBox="1"/>
      </xdr:nvSpPr>
      <xdr:spPr>
        <a:xfrm>
          <a:off x="16370300" y="6752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0" name="直線コネクタ 509"/>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91147</xdr:rowOff>
    </xdr:from>
    <xdr:ext cx="599010" cy="259045"/>
    <xdr:sp macro="" textlink="">
      <xdr:nvSpPr>
        <xdr:cNvPr id="511" name="災害復旧事業費最大値テキスト"/>
        <xdr:cNvSpPr txBox="1"/>
      </xdr:nvSpPr>
      <xdr:spPr>
        <a:xfrm>
          <a:off x="16370300" y="5234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144470</xdr:rowOff>
    </xdr:from>
    <xdr:to>
      <xdr:col>86</xdr:col>
      <xdr:colOff>25400</xdr:colOff>
      <xdr:row>31</xdr:row>
      <xdr:rowOff>144470</xdr:rowOff>
    </xdr:to>
    <xdr:cxnSp macro="">
      <xdr:nvCxnSpPr>
        <xdr:cNvPr id="512" name="直線コネクタ 511"/>
        <xdr:cNvCxnSpPr/>
      </xdr:nvCxnSpPr>
      <xdr:spPr>
        <a:xfrm>
          <a:off x="16230600" y="5459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3" name="直線コネクタ 512"/>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155165</xdr:rowOff>
    </xdr:from>
    <xdr:ext cx="469744" cy="259045"/>
    <xdr:sp macro="" textlink="">
      <xdr:nvSpPr>
        <xdr:cNvPr id="514" name="災害復旧事業費平均値テキスト"/>
        <xdr:cNvSpPr txBox="1"/>
      </xdr:nvSpPr>
      <xdr:spPr>
        <a:xfrm>
          <a:off x="16370300" y="64988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132288</xdr:rowOff>
    </xdr:from>
    <xdr:to>
      <xdr:col>85</xdr:col>
      <xdr:colOff>177800</xdr:colOff>
      <xdr:row>39</xdr:row>
      <xdr:rowOff>62438</xdr:rowOff>
    </xdr:to>
    <xdr:sp macro="" textlink="">
      <xdr:nvSpPr>
        <xdr:cNvPr id="515" name="フローチャート: 判断 514"/>
        <xdr:cNvSpPr/>
      </xdr:nvSpPr>
      <xdr:spPr>
        <a:xfrm>
          <a:off x="16268700" y="664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6" name="直線コネクタ 515"/>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139695</xdr:rowOff>
    </xdr:from>
    <xdr:to>
      <xdr:col>81</xdr:col>
      <xdr:colOff>101600</xdr:colOff>
      <xdr:row>39</xdr:row>
      <xdr:rowOff>69845</xdr:rowOff>
    </xdr:to>
    <xdr:sp macro="" textlink="">
      <xdr:nvSpPr>
        <xdr:cNvPr id="517" name="フローチャート: 判断 516"/>
        <xdr:cNvSpPr/>
      </xdr:nvSpPr>
      <xdr:spPr>
        <a:xfrm>
          <a:off x="15430500" y="6654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86372</xdr:rowOff>
    </xdr:from>
    <xdr:ext cx="469744" cy="259045"/>
    <xdr:sp macro="" textlink="">
      <xdr:nvSpPr>
        <xdr:cNvPr id="518" name="テキスト ボックス 517"/>
        <xdr:cNvSpPr txBox="1"/>
      </xdr:nvSpPr>
      <xdr:spPr>
        <a:xfrm>
          <a:off x="15246428" y="6430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9" name="直線コネクタ 518"/>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148519</xdr:rowOff>
    </xdr:from>
    <xdr:to>
      <xdr:col>76</xdr:col>
      <xdr:colOff>165100</xdr:colOff>
      <xdr:row>39</xdr:row>
      <xdr:rowOff>78669</xdr:rowOff>
    </xdr:to>
    <xdr:sp macro="" textlink="">
      <xdr:nvSpPr>
        <xdr:cNvPr id="520" name="フローチャート: 判断 519"/>
        <xdr:cNvSpPr/>
      </xdr:nvSpPr>
      <xdr:spPr>
        <a:xfrm>
          <a:off x="14541500" y="6663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37</xdr:row>
      <xdr:rowOff>95196</xdr:rowOff>
    </xdr:from>
    <xdr:ext cx="469744" cy="259045"/>
    <xdr:sp macro="" textlink="">
      <xdr:nvSpPr>
        <xdr:cNvPr id="521" name="テキスト ボックス 520"/>
        <xdr:cNvSpPr txBox="1"/>
      </xdr:nvSpPr>
      <xdr:spPr>
        <a:xfrm>
          <a:off x="14357428" y="643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2" name="直線コネクタ 521"/>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155133</xdr:rowOff>
    </xdr:from>
    <xdr:to>
      <xdr:col>72</xdr:col>
      <xdr:colOff>38100</xdr:colOff>
      <xdr:row>39</xdr:row>
      <xdr:rowOff>85283</xdr:rowOff>
    </xdr:to>
    <xdr:sp macro="" textlink="">
      <xdr:nvSpPr>
        <xdr:cNvPr id="523" name="フローチャート: 判断 522"/>
        <xdr:cNvSpPr/>
      </xdr:nvSpPr>
      <xdr:spPr>
        <a:xfrm>
          <a:off x="13652500" y="6670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101810</xdr:rowOff>
    </xdr:from>
    <xdr:ext cx="469744" cy="259045"/>
    <xdr:sp macro="" textlink="">
      <xdr:nvSpPr>
        <xdr:cNvPr id="524" name="テキスト ボックス 523"/>
        <xdr:cNvSpPr txBox="1"/>
      </xdr:nvSpPr>
      <xdr:spPr>
        <a:xfrm>
          <a:off x="13468428" y="6445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147475</xdr:rowOff>
    </xdr:from>
    <xdr:to>
      <xdr:col>67</xdr:col>
      <xdr:colOff>101600</xdr:colOff>
      <xdr:row>39</xdr:row>
      <xdr:rowOff>77625</xdr:rowOff>
    </xdr:to>
    <xdr:sp macro="" textlink="">
      <xdr:nvSpPr>
        <xdr:cNvPr id="525" name="フローチャート: 判断 524"/>
        <xdr:cNvSpPr/>
      </xdr:nvSpPr>
      <xdr:spPr>
        <a:xfrm>
          <a:off x="12763500" y="6662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94152</xdr:rowOff>
    </xdr:from>
    <xdr:ext cx="469744" cy="259045"/>
    <xdr:sp macro="" textlink="">
      <xdr:nvSpPr>
        <xdr:cNvPr id="526" name="テキスト ボックス 525"/>
        <xdr:cNvSpPr txBox="1"/>
      </xdr:nvSpPr>
      <xdr:spPr>
        <a:xfrm>
          <a:off x="12579428" y="6437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2" name="楕円 531"/>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110715</xdr:rowOff>
    </xdr:from>
    <xdr:ext cx="249299" cy="259045"/>
    <xdr:sp macro="" textlink="">
      <xdr:nvSpPr>
        <xdr:cNvPr id="533" name="災害復旧事業費該当値テキスト"/>
        <xdr:cNvSpPr txBox="1"/>
      </xdr:nvSpPr>
      <xdr:spPr>
        <a:xfrm>
          <a:off x="16370300" y="662581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4" name="楕円 533"/>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5" name="テキスト ボックス 534"/>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6" name="楕円 535"/>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37" name="テキスト ボックス 536"/>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38" name="楕円 537"/>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9" name="テキスト ボックス 538"/>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0" name="楕円 539"/>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1" name="テキスト ボックス 540"/>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2" name="直線コネクタ 551"/>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3" name="テキスト ボックス 552"/>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4" name="直線コネクタ 553"/>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5" name="テキスト ボックス 554"/>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6"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7" name="直線コネクタ 556"/>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8"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0"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2" name="直線コネクタ 561"/>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3"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4" name="フローチャート: 判断 563"/>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5" name="直線コネクタ 564"/>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6" name="フローチャート: 判断 565"/>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7" name="テキスト ボックス 566"/>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8" name="直線コネクタ 567"/>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9" name="フローチャート: 判断 568"/>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0" name="テキスト ボックス 569"/>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1" name="直線コネクタ 570"/>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2" name="フローチャート: 判断 571"/>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3" name="テキスト ボックス 572"/>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4" name="フローチャート: 判断 573"/>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5" name="テキスト ボックス 574"/>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6" name="テキスト ボックス 575"/>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7" name="テキスト ボックス 576"/>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8" name="テキスト ボックス 577"/>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9" name="テキスト ボックス 578"/>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0" name="テキスト ボックス 579"/>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楕円 580"/>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2"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3" name="楕円 582"/>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4" name="テキスト ボックス 583"/>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5" name="楕円 584"/>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6" name="テキスト ボックス 585"/>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7" name="楕円 586"/>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8" name="テキスト ボックス 587"/>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9" name="楕円 588"/>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0" name="テキスト ボックス 589"/>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1" name="正方形/長方形 590"/>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2" name="正方形/長方形 591"/>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3" name="正方形/長方形 592"/>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4" name="正方形/長方形 593"/>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5" name="正方形/長方形 594"/>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6" name="正方形/長方形 595"/>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7" name="正方形/長方形 596"/>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8" name="正方形/長方形 597"/>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9" name="テキスト ボックス 598"/>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0" name="直線コネクタ 599"/>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1" name="直線コネクタ 600"/>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2" name="テキスト ボックス 601"/>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3" name="直線コネクタ 602"/>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4" name="テキスト ボックス 603"/>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5" name="直線コネクタ 604"/>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6" name="テキスト ボックス 605"/>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7" name="直線コネクタ 606"/>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08" name="テキスト ボックス 607"/>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9" name="直線コネクタ 608"/>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0" name="テキスト ボックス 609"/>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63157</xdr:rowOff>
    </xdr:from>
    <xdr:to>
      <xdr:col>85</xdr:col>
      <xdr:colOff>126364</xdr:colOff>
      <xdr:row>78</xdr:row>
      <xdr:rowOff>37954</xdr:rowOff>
    </xdr:to>
    <xdr:cxnSp macro="">
      <xdr:nvCxnSpPr>
        <xdr:cNvPr id="614" name="直線コネクタ 613"/>
        <xdr:cNvCxnSpPr/>
      </xdr:nvCxnSpPr>
      <xdr:spPr>
        <a:xfrm flipV="1">
          <a:off x="16317595" y="12064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41781</xdr:rowOff>
    </xdr:from>
    <xdr:ext cx="469744" cy="259045"/>
    <xdr:sp macro="" textlink="">
      <xdr:nvSpPr>
        <xdr:cNvPr id="615" name="公債費最小値テキスト"/>
        <xdr:cNvSpPr txBox="1"/>
      </xdr:nvSpPr>
      <xdr:spPr>
        <a:xfrm>
          <a:off x="16370300" y="13414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37954</xdr:rowOff>
    </xdr:from>
    <xdr:to>
      <xdr:col>86</xdr:col>
      <xdr:colOff>25400</xdr:colOff>
      <xdr:row>78</xdr:row>
      <xdr:rowOff>37954</xdr:rowOff>
    </xdr:to>
    <xdr:cxnSp macro="">
      <xdr:nvCxnSpPr>
        <xdr:cNvPr id="616" name="直線コネクタ 615"/>
        <xdr:cNvCxnSpPr/>
      </xdr:nvCxnSpPr>
      <xdr:spPr>
        <a:xfrm>
          <a:off x="16230600" y="13411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9834</xdr:rowOff>
    </xdr:from>
    <xdr:ext cx="534377" cy="259045"/>
    <xdr:sp macro="" textlink="">
      <xdr:nvSpPr>
        <xdr:cNvPr id="617" name="公債費最大値テキスト"/>
        <xdr:cNvSpPr txBox="1"/>
      </xdr:nvSpPr>
      <xdr:spPr>
        <a:xfrm>
          <a:off x="16370300" y="11839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63157</xdr:rowOff>
    </xdr:from>
    <xdr:to>
      <xdr:col>86</xdr:col>
      <xdr:colOff>25400</xdr:colOff>
      <xdr:row>70</xdr:row>
      <xdr:rowOff>63157</xdr:rowOff>
    </xdr:to>
    <xdr:cxnSp macro="">
      <xdr:nvCxnSpPr>
        <xdr:cNvPr id="618" name="直線コネクタ 617"/>
        <xdr:cNvCxnSpPr/>
      </xdr:nvCxnSpPr>
      <xdr:spPr>
        <a:xfrm>
          <a:off x="16230600" y="12064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72</xdr:row>
      <xdr:rowOff>168161</xdr:rowOff>
    </xdr:from>
    <xdr:to>
      <xdr:col>85</xdr:col>
      <xdr:colOff>127000</xdr:colOff>
      <xdr:row>73</xdr:row>
      <xdr:rowOff>62300</xdr:rowOff>
    </xdr:to>
    <xdr:cxnSp macro="">
      <xdr:nvCxnSpPr>
        <xdr:cNvPr id="619" name="直線コネクタ 618"/>
        <xdr:cNvCxnSpPr/>
      </xdr:nvCxnSpPr>
      <xdr:spPr>
        <a:xfrm>
          <a:off x="15481300" y="12512561"/>
          <a:ext cx="838200" cy="655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72947</xdr:rowOff>
    </xdr:from>
    <xdr:ext cx="534377" cy="259045"/>
    <xdr:sp macro="" textlink="">
      <xdr:nvSpPr>
        <xdr:cNvPr id="620" name="公債費平均値テキスト"/>
        <xdr:cNvSpPr txBox="1"/>
      </xdr:nvSpPr>
      <xdr:spPr>
        <a:xfrm>
          <a:off x="16370300" y="127602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94520</xdr:rowOff>
    </xdr:from>
    <xdr:to>
      <xdr:col>85</xdr:col>
      <xdr:colOff>177800</xdr:colOff>
      <xdr:row>75</xdr:row>
      <xdr:rowOff>24670</xdr:rowOff>
    </xdr:to>
    <xdr:sp macro="" textlink="">
      <xdr:nvSpPr>
        <xdr:cNvPr id="621" name="フローチャート: 判断 620"/>
        <xdr:cNvSpPr/>
      </xdr:nvSpPr>
      <xdr:spPr>
        <a:xfrm>
          <a:off x="16268700" y="12781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82455</xdr:rowOff>
    </xdr:from>
    <xdr:to>
      <xdr:col>81</xdr:col>
      <xdr:colOff>50800</xdr:colOff>
      <xdr:row>72</xdr:row>
      <xdr:rowOff>168161</xdr:rowOff>
    </xdr:to>
    <xdr:cxnSp macro="">
      <xdr:nvCxnSpPr>
        <xdr:cNvPr id="622" name="直線コネクタ 621"/>
        <xdr:cNvCxnSpPr/>
      </xdr:nvCxnSpPr>
      <xdr:spPr>
        <a:xfrm>
          <a:off x="14592300" y="12255405"/>
          <a:ext cx="889000" cy="257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74</xdr:row>
      <xdr:rowOff>82099</xdr:rowOff>
    </xdr:from>
    <xdr:to>
      <xdr:col>81</xdr:col>
      <xdr:colOff>101600</xdr:colOff>
      <xdr:row>75</xdr:row>
      <xdr:rowOff>12249</xdr:rowOff>
    </xdr:to>
    <xdr:sp macro="" textlink="">
      <xdr:nvSpPr>
        <xdr:cNvPr id="623" name="フローチャート: 判断 622"/>
        <xdr:cNvSpPr/>
      </xdr:nvSpPr>
      <xdr:spPr>
        <a:xfrm>
          <a:off x="15430500" y="127693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3376</xdr:rowOff>
    </xdr:from>
    <xdr:ext cx="534377" cy="259045"/>
    <xdr:sp macro="" textlink="">
      <xdr:nvSpPr>
        <xdr:cNvPr id="624" name="テキスト ボックス 623"/>
        <xdr:cNvSpPr txBox="1"/>
      </xdr:nvSpPr>
      <xdr:spPr>
        <a:xfrm>
          <a:off x="15214111" y="128621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71</xdr:row>
      <xdr:rowOff>82455</xdr:rowOff>
    </xdr:from>
    <xdr:to>
      <xdr:col>76</xdr:col>
      <xdr:colOff>114300</xdr:colOff>
      <xdr:row>72</xdr:row>
      <xdr:rowOff>64091</xdr:rowOff>
    </xdr:to>
    <xdr:cxnSp macro="">
      <xdr:nvCxnSpPr>
        <xdr:cNvPr id="625" name="直線コネクタ 624"/>
        <xdr:cNvCxnSpPr/>
      </xdr:nvCxnSpPr>
      <xdr:spPr>
        <a:xfrm flipV="1">
          <a:off x="13703300" y="12255405"/>
          <a:ext cx="889000" cy="1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74</xdr:row>
      <xdr:rowOff>70860</xdr:rowOff>
    </xdr:from>
    <xdr:to>
      <xdr:col>76</xdr:col>
      <xdr:colOff>165100</xdr:colOff>
      <xdr:row>75</xdr:row>
      <xdr:rowOff>1010</xdr:rowOff>
    </xdr:to>
    <xdr:sp macro="" textlink="">
      <xdr:nvSpPr>
        <xdr:cNvPr id="626" name="フローチャート: 判断 625"/>
        <xdr:cNvSpPr/>
      </xdr:nvSpPr>
      <xdr:spPr>
        <a:xfrm>
          <a:off x="14541500" y="1275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163587</xdr:rowOff>
    </xdr:from>
    <xdr:ext cx="534377" cy="259045"/>
    <xdr:sp macro="" textlink="">
      <xdr:nvSpPr>
        <xdr:cNvPr id="627" name="テキスト ボックス 626"/>
        <xdr:cNvSpPr txBox="1"/>
      </xdr:nvSpPr>
      <xdr:spPr>
        <a:xfrm>
          <a:off x="14325111" y="12850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72</xdr:row>
      <xdr:rowOff>64091</xdr:rowOff>
    </xdr:from>
    <xdr:to>
      <xdr:col>71</xdr:col>
      <xdr:colOff>177800</xdr:colOff>
      <xdr:row>72</xdr:row>
      <xdr:rowOff>132614</xdr:rowOff>
    </xdr:to>
    <xdr:cxnSp macro="">
      <xdr:nvCxnSpPr>
        <xdr:cNvPr id="628" name="直線コネクタ 627"/>
        <xdr:cNvCxnSpPr/>
      </xdr:nvCxnSpPr>
      <xdr:spPr>
        <a:xfrm flipV="1">
          <a:off x="12814300" y="12408491"/>
          <a:ext cx="889000" cy="6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73908</xdr:rowOff>
    </xdr:from>
    <xdr:to>
      <xdr:col>72</xdr:col>
      <xdr:colOff>38100</xdr:colOff>
      <xdr:row>75</xdr:row>
      <xdr:rowOff>4058</xdr:rowOff>
    </xdr:to>
    <xdr:sp macro="" textlink="">
      <xdr:nvSpPr>
        <xdr:cNvPr id="629" name="フローチャート: 判断 628"/>
        <xdr:cNvSpPr/>
      </xdr:nvSpPr>
      <xdr:spPr>
        <a:xfrm>
          <a:off x="13652500" y="12761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166635</xdr:rowOff>
    </xdr:from>
    <xdr:ext cx="534377" cy="259045"/>
    <xdr:sp macro="" textlink="">
      <xdr:nvSpPr>
        <xdr:cNvPr id="630" name="テキスト ボックス 629"/>
        <xdr:cNvSpPr txBox="1"/>
      </xdr:nvSpPr>
      <xdr:spPr>
        <a:xfrm>
          <a:off x="13436111" y="12853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74117</xdr:rowOff>
    </xdr:from>
    <xdr:to>
      <xdr:col>67</xdr:col>
      <xdr:colOff>101600</xdr:colOff>
      <xdr:row>75</xdr:row>
      <xdr:rowOff>4267</xdr:rowOff>
    </xdr:to>
    <xdr:sp macro="" textlink="">
      <xdr:nvSpPr>
        <xdr:cNvPr id="631" name="フローチャート: 判断 630"/>
        <xdr:cNvSpPr/>
      </xdr:nvSpPr>
      <xdr:spPr>
        <a:xfrm>
          <a:off x="12763500" y="12761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166844</xdr:rowOff>
    </xdr:from>
    <xdr:ext cx="534377" cy="259045"/>
    <xdr:sp macro="" textlink="">
      <xdr:nvSpPr>
        <xdr:cNvPr id="632" name="テキスト ボックス 631"/>
        <xdr:cNvSpPr txBox="1"/>
      </xdr:nvSpPr>
      <xdr:spPr>
        <a:xfrm>
          <a:off x="12547111" y="12854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73</xdr:row>
      <xdr:rowOff>11500</xdr:rowOff>
    </xdr:from>
    <xdr:to>
      <xdr:col>85</xdr:col>
      <xdr:colOff>177800</xdr:colOff>
      <xdr:row>73</xdr:row>
      <xdr:rowOff>113100</xdr:rowOff>
    </xdr:to>
    <xdr:sp macro="" textlink="">
      <xdr:nvSpPr>
        <xdr:cNvPr id="638" name="楕円 637"/>
        <xdr:cNvSpPr/>
      </xdr:nvSpPr>
      <xdr:spPr>
        <a:xfrm>
          <a:off x="16268700" y="12527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72</xdr:row>
      <xdr:rowOff>34377</xdr:rowOff>
    </xdr:from>
    <xdr:ext cx="534377" cy="259045"/>
    <xdr:sp macro="" textlink="">
      <xdr:nvSpPr>
        <xdr:cNvPr id="639" name="公債費該当値テキスト"/>
        <xdr:cNvSpPr txBox="1"/>
      </xdr:nvSpPr>
      <xdr:spPr>
        <a:xfrm>
          <a:off x="16370300" y="12378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72</xdr:row>
      <xdr:rowOff>117361</xdr:rowOff>
    </xdr:from>
    <xdr:to>
      <xdr:col>81</xdr:col>
      <xdr:colOff>101600</xdr:colOff>
      <xdr:row>73</xdr:row>
      <xdr:rowOff>47511</xdr:rowOff>
    </xdr:to>
    <xdr:sp macro="" textlink="">
      <xdr:nvSpPr>
        <xdr:cNvPr id="640" name="楕円 639"/>
        <xdr:cNvSpPr/>
      </xdr:nvSpPr>
      <xdr:spPr>
        <a:xfrm>
          <a:off x="15430500" y="12461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71</xdr:row>
      <xdr:rowOff>64038</xdr:rowOff>
    </xdr:from>
    <xdr:ext cx="534377" cy="259045"/>
    <xdr:sp macro="" textlink="">
      <xdr:nvSpPr>
        <xdr:cNvPr id="641" name="テキスト ボックス 640"/>
        <xdr:cNvSpPr txBox="1"/>
      </xdr:nvSpPr>
      <xdr:spPr>
        <a:xfrm>
          <a:off x="15214111" y="12236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71</xdr:row>
      <xdr:rowOff>31655</xdr:rowOff>
    </xdr:from>
    <xdr:to>
      <xdr:col>76</xdr:col>
      <xdr:colOff>165100</xdr:colOff>
      <xdr:row>71</xdr:row>
      <xdr:rowOff>133255</xdr:rowOff>
    </xdr:to>
    <xdr:sp macro="" textlink="">
      <xdr:nvSpPr>
        <xdr:cNvPr id="642" name="楕円 641"/>
        <xdr:cNvSpPr/>
      </xdr:nvSpPr>
      <xdr:spPr>
        <a:xfrm>
          <a:off x="14541500" y="12204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69</xdr:row>
      <xdr:rowOff>149782</xdr:rowOff>
    </xdr:from>
    <xdr:ext cx="534377" cy="259045"/>
    <xdr:sp macro="" textlink="">
      <xdr:nvSpPr>
        <xdr:cNvPr id="643" name="テキスト ボックス 642"/>
        <xdr:cNvSpPr txBox="1"/>
      </xdr:nvSpPr>
      <xdr:spPr>
        <a:xfrm>
          <a:off x="14325111" y="11979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72</xdr:row>
      <xdr:rowOff>13291</xdr:rowOff>
    </xdr:from>
    <xdr:to>
      <xdr:col>72</xdr:col>
      <xdr:colOff>38100</xdr:colOff>
      <xdr:row>72</xdr:row>
      <xdr:rowOff>114891</xdr:rowOff>
    </xdr:to>
    <xdr:sp macro="" textlink="">
      <xdr:nvSpPr>
        <xdr:cNvPr id="644" name="楕円 643"/>
        <xdr:cNvSpPr/>
      </xdr:nvSpPr>
      <xdr:spPr>
        <a:xfrm>
          <a:off x="13652500" y="12357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70</xdr:row>
      <xdr:rowOff>131418</xdr:rowOff>
    </xdr:from>
    <xdr:ext cx="534377" cy="259045"/>
    <xdr:sp macro="" textlink="">
      <xdr:nvSpPr>
        <xdr:cNvPr id="645" name="テキスト ボックス 644"/>
        <xdr:cNvSpPr txBox="1"/>
      </xdr:nvSpPr>
      <xdr:spPr>
        <a:xfrm>
          <a:off x="13436111" y="1213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72</xdr:row>
      <xdr:rowOff>81814</xdr:rowOff>
    </xdr:from>
    <xdr:to>
      <xdr:col>67</xdr:col>
      <xdr:colOff>101600</xdr:colOff>
      <xdr:row>73</xdr:row>
      <xdr:rowOff>11964</xdr:rowOff>
    </xdr:to>
    <xdr:sp macro="" textlink="">
      <xdr:nvSpPr>
        <xdr:cNvPr id="646" name="楕円 645"/>
        <xdr:cNvSpPr/>
      </xdr:nvSpPr>
      <xdr:spPr>
        <a:xfrm>
          <a:off x="12763500" y="12426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71</xdr:row>
      <xdr:rowOff>28491</xdr:rowOff>
    </xdr:from>
    <xdr:ext cx="534377" cy="259045"/>
    <xdr:sp macro="" textlink="">
      <xdr:nvSpPr>
        <xdr:cNvPr id="647" name="テキスト ボックス 646"/>
        <xdr:cNvSpPr txBox="1"/>
      </xdr:nvSpPr>
      <xdr:spPr>
        <a:xfrm>
          <a:off x="12547111" y="12201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58" name="直線コネクタ 657"/>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9" name="テキスト ボックス 658"/>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0" name="直線コネクタ 659"/>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1" name="テキスト ボックス 660"/>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2" name="直線コネクタ 661"/>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3" name="テキスト ボックス 662"/>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4" name="直線コネクタ 663"/>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65" name="テキスト ボックス 664"/>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6" name="直線コネクタ 665"/>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67" name="テキスト ボックス 666"/>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8" name="直線コネクタ 667"/>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9" name="テキスト ボックス 668"/>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0"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102654</xdr:rowOff>
    </xdr:from>
    <xdr:to>
      <xdr:col>85</xdr:col>
      <xdr:colOff>126364</xdr:colOff>
      <xdr:row>99</xdr:row>
      <xdr:rowOff>32245</xdr:rowOff>
    </xdr:to>
    <xdr:cxnSp macro="">
      <xdr:nvCxnSpPr>
        <xdr:cNvPr id="671" name="直線コネクタ 670"/>
        <xdr:cNvCxnSpPr/>
      </xdr:nvCxnSpPr>
      <xdr:spPr>
        <a:xfrm flipV="1">
          <a:off x="16317595" y="15704604"/>
          <a:ext cx="1269" cy="1301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36072</xdr:rowOff>
    </xdr:from>
    <xdr:ext cx="378565" cy="259045"/>
    <xdr:sp macro="" textlink="">
      <xdr:nvSpPr>
        <xdr:cNvPr id="672" name="積立金最小値テキスト"/>
        <xdr:cNvSpPr txBox="1"/>
      </xdr:nvSpPr>
      <xdr:spPr>
        <a:xfrm>
          <a:off x="16370300" y="170096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32245</xdr:rowOff>
    </xdr:from>
    <xdr:to>
      <xdr:col>86</xdr:col>
      <xdr:colOff>25400</xdr:colOff>
      <xdr:row>99</xdr:row>
      <xdr:rowOff>32245</xdr:rowOff>
    </xdr:to>
    <xdr:cxnSp macro="">
      <xdr:nvCxnSpPr>
        <xdr:cNvPr id="673" name="直線コネクタ 672"/>
        <xdr:cNvCxnSpPr/>
      </xdr:nvCxnSpPr>
      <xdr:spPr>
        <a:xfrm>
          <a:off x="16230600" y="17005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49331</xdr:rowOff>
    </xdr:from>
    <xdr:ext cx="599010" cy="259045"/>
    <xdr:sp macro="" textlink="">
      <xdr:nvSpPr>
        <xdr:cNvPr id="674" name="積立金最大値テキスト"/>
        <xdr:cNvSpPr txBox="1"/>
      </xdr:nvSpPr>
      <xdr:spPr>
        <a:xfrm>
          <a:off x="16370300" y="154798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102654</xdr:rowOff>
    </xdr:from>
    <xdr:to>
      <xdr:col>86</xdr:col>
      <xdr:colOff>25400</xdr:colOff>
      <xdr:row>91</xdr:row>
      <xdr:rowOff>102654</xdr:rowOff>
    </xdr:to>
    <xdr:cxnSp macro="">
      <xdr:nvCxnSpPr>
        <xdr:cNvPr id="675" name="直線コネクタ 674"/>
        <xdr:cNvCxnSpPr/>
      </xdr:nvCxnSpPr>
      <xdr:spPr>
        <a:xfrm>
          <a:off x="16230600" y="157046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54000</xdr:rowOff>
    </xdr:from>
    <xdr:to>
      <xdr:col>85</xdr:col>
      <xdr:colOff>127000</xdr:colOff>
      <xdr:row>98</xdr:row>
      <xdr:rowOff>77064</xdr:rowOff>
    </xdr:to>
    <xdr:cxnSp macro="">
      <xdr:nvCxnSpPr>
        <xdr:cNvPr id="676" name="直線コネクタ 675"/>
        <xdr:cNvCxnSpPr/>
      </xdr:nvCxnSpPr>
      <xdr:spPr>
        <a:xfrm flipV="1">
          <a:off x="15481300" y="16856100"/>
          <a:ext cx="838200" cy="23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146283</xdr:rowOff>
    </xdr:from>
    <xdr:ext cx="534377" cy="259045"/>
    <xdr:sp macro="" textlink="">
      <xdr:nvSpPr>
        <xdr:cNvPr id="677" name="積立金平均値テキスト"/>
        <xdr:cNvSpPr txBox="1"/>
      </xdr:nvSpPr>
      <xdr:spPr>
        <a:xfrm>
          <a:off x="16370300" y="166054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123406</xdr:rowOff>
    </xdr:from>
    <xdr:to>
      <xdr:col>85</xdr:col>
      <xdr:colOff>177800</xdr:colOff>
      <xdr:row>98</xdr:row>
      <xdr:rowOff>53556</xdr:rowOff>
    </xdr:to>
    <xdr:sp macro="" textlink="">
      <xdr:nvSpPr>
        <xdr:cNvPr id="678" name="フローチャート: 判断 677"/>
        <xdr:cNvSpPr/>
      </xdr:nvSpPr>
      <xdr:spPr>
        <a:xfrm>
          <a:off x="16268700" y="16754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77064</xdr:rowOff>
    </xdr:from>
    <xdr:to>
      <xdr:col>81</xdr:col>
      <xdr:colOff>50800</xdr:colOff>
      <xdr:row>98</xdr:row>
      <xdr:rowOff>113995</xdr:rowOff>
    </xdr:to>
    <xdr:cxnSp macro="">
      <xdr:nvCxnSpPr>
        <xdr:cNvPr id="679" name="直線コネクタ 678"/>
        <xdr:cNvCxnSpPr/>
      </xdr:nvCxnSpPr>
      <xdr:spPr>
        <a:xfrm flipV="1">
          <a:off x="14592300" y="16879164"/>
          <a:ext cx="889000" cy="369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162661</xdr:rowOff>
    </xdr:from>
    <xdr:to>
      <xdr:col>81</xdr:col>
      <xdr:colOff>101600</xdr:colOff>
      <xdr:row>98</xdr:row>
      <xdr:rowOff>92811</xdr:rowOff>
    </xdr:to>
    <xdr:sp macro="" textlink="">
      <xdr:nvSpPr>
        <xdr:cNvPr id="680" name="フローチャート: 判断 679"/>
        <xdr:cNvSpPr/>
      </xdr:nvSpPr>
      <xdr:spPr>
        <a:xfrm>
          <a:off x="15430500" y="16793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109338</xdr:rowOff>
    </xdr:from>
    <xdr:ext cx="534377" cy="259045"/>
    <xdr:sp macro="" textlink="">
      <xdr:nvSpPr>
        <xdr:cNvPr id="681" name="テキスト ボックス 680"/>
        <xdr:cNvSpPr txBox="1"/>
      </xdr:nvSpPr>
      <xdr:spPr>
        <a:xfrm>
          <a:off x="15214111" y="16568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131941</xdr:rowOff>
    </xdr:from>
    <xdr:to>
      <xdr:col>76</xdr:col>
      <xdr:colOff>114300</xdr:colOff>
      <xdr:row>98</xdr:row>
      <xdr:rowOff>113995</xdr:rowOff>
    </xdr:to>
    <xdr:cxnSp macro="">
      <xdr:nvCxnSpPr>
        <xdr:cNvPr id="682" name="直線コネクタ 681"/>
        <xdr:cNvCxnSpPr/>
      </xdr:nvCxnSpPr>
      <xdr:spPr>
        <a:xfrm>
          <a:off x="13703300" y="16762591"/>
          <a:ext cx="889000" cy="1535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142990</xdr:rowOff>
    </xdr:from>
    <xdr:to>
      <xdr:col>76</xdr:col>
      <xdr:colOff>165100</xdr:colOff>
      <xdr:row>98</xdr:row>
      <xdr:rowOff>73140</xdr:rowOff>
    </xdr:to>
    <xdr:sp macro="" textlink="">
      <xdr:nvSpPr>
        <xdr:cNvPr id="683" name="フローチャート: 判断 682"/>
        <xdr:cNvSpPr/>
      </xdr:nvSpPr>
      <xdr:spPr>
        <a:xfrm>
          <a:off x="14541500" y="1677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89667</xdr:rowOff>
    </xdr:from>
    <xdr:ext cx="534377" cy="259045"/>
    <xdr:sp macro="" textlink="">
      <xdr:nvSpPr>
        <xdr:cNvPr id="684" name="テキスト ボックス 683"/>
        <xdr:cNvSpPr txBox="1"/>
      </xdr:nvSpPr>
      <xdr:spPr>
        <a:xfrm>
          <a:off x="14325111" y="16548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131941</xdr:rowOff>
    </xdr:from>
    <xdr:to>
      <xdr:col>71</xdr:col>
      <xdr:colOff>177800</xdr:colOff>
      <xdr:row>98</xdr:row>
      <xdr:rowOff>136767</xdr:rowOff>
    </xdr:to>
    <xdr:cxnSp macro="">
      <xdr:nvCxnSpPr>
        <xdr:cNvPr id="685" name="直線コネクタ 684"/>
        <xdr:cNvCxnSpPr/>
      </xdr:nvCxnSpPr>
      <xdr:spPr>
        <a:xfrm flipV="1">
          <a:off x="12814300" y="16762591"/>
          <a:ext cx="889000" cy="176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11812</xdr:rowOff>
    </xdr:from>
    <xdr:to>
      <xdr:col>72</xdr:col>
      <xdr:colOff>38100</xdr:colOff>
      <xdr:row>98</xdr:row>
      <xdr:rowOff>113412</xdr:rowOff>
    </xdr:to>
    <xdr:sp macro="" textlink="">
      <xdr:nvSpPr>
        <xdr:cNvPr id="686" name="フローチャート: 判断 685"/>
        <xdr:cNvSpPr/>
      </xdr:nvSpPr>
      <xdr:spPr>
        <a:xfrm>
          <a:off x="13652500" y="16813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104539</xdr:rowOff>
    </xdr:from>
    <xdr:ext cx="534377" cy="259045"/>
    <xdr:sp macro="" textlink="">
      <xdr:nvSpPr>
        <xdr:cNvPr id="687" name="テキスト ボックス 686"/>
        <xdr:cNvSpPr txBox="1"/>
      </xdr:nvSpPr>
      <xdr:spPr>
        <a:xfrm>
          <a:off x="13436111" y="1690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149085</xdr:rowOff>
    </xdr:from>
    <xdr:to>
      <xdr:col>67</xdr:col>
      <xdr:colOff>101600</xdr:colOff>
      <xdr:row>98</xdr:row>
      <xdr:rowOff>79235</xdr:rowOff>
    </xdr:to>
    <xdr:sp macro="" textlink="">
      <xdr:nvSpPr>
        <xdr:cNvPr id="688" name="フローチャート: 判断 687"/>
        <xdr:cNvSpPr/>
      </xdr:nvSpPr>
      <xdr:spPr>
        <a:xfrm>
          <a:off x="12763500" y="16779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95762</xdr:rowOff>
    </xdr:from>
    <xdr:ext cx="534377" cy="259045"/>
    <xdr:sp macro="" textlink="">
      <xdr:nvSpPr>
        <xdr:cNvPr id="689" name="テキスト ボックス 688"/>
        <xdr:cNvSpPr txBox="1"/>
      </xdr:nvSpPr>
      <xdr:spPr>
        <a:xfrm>
          <a:off x="12547111" y="16554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0" name="テキスト ボックス 689"/>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1" name="テキスト ボックス 690"/>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2" name="テキスト ボックス 691"/>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3" name="テキスト ボックス 692"/>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4" name="テキスト ボックス 693"/>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3200</xdr:rowOff>
    </xdr:from>
    <xdr:to>
      <xdr:col>85</xdr:col>
      <xdr:colOff>177800</xdr:colOff>
      <xdr:row>98</xdr:row>
      <xdr:rowOff>104800</xdr:rowOff>
    </xdr:to>
    <xdr:sp macro="" textlink="">
      <xdr:nvSpPr>
        <xdr:cNvPr id="695" name="楕円 694"/>
        <xdr:cNvSpPr/>
      </xdr:nvSpPr>
      <xdr:spPr>
        <a:xfrm>
          <a:off x="16268700" y="1680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153077</xdr:rowOff>
    </xdr:from>
    <xdr:ext cx="534377" cy="259045"/>
    <xdr:sp macro="" textlink="">
      <xdr:nvSpPr>
        <xdr:cNvPr id="696" name="積立金該当値テキスト"/>
        <xdr:cNvSpPr txBox="1"/>
      </xdr:nvSpPr>
      <xdr:spPr>
        <a:xfrm>
          <a:off x="16370300" y="16783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26264</xdr:rowOff>
    </xdr:from>
    <xdr:to>
      <xdr:col>81</xdr:col>
      <xdr:colOff>101600</xdr:colOff>
      <xdr:row>98</xdr:row>
      <xdr:rowOff>127864</xdr:rowOff>
    </xdr:to>
    <xdr:sp macro="" textlink="">
      <xdr:nvSpPr>
        <xdr:cNvPr id="697" name="楕円 696"/>
        <xdr:cNvSpPr/>
      </xdr:nvSpPr>
      <xdr:spPr>
        <a:xfrm>
          <a:off x="15430500" y="1682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118991</xdr:rowOff>
    </xdr:from>
    <xdr:ext cx="534377" cy="259045"/>
    <xdr:sp macro="" textlink="">
      <xdr:nvSpPr>
        <xdr:cNvPr id="698" name="テキスト ボックス 697"/>
        <xdr:cNvSpPr txBox="1"/>
      </xdr:nvSpPr>
      <xdr:spPr>
        <a:xfrm>
          <a:off x="15214111" y="1692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63195</xdr:rowOff>
    </xdr:from>
    <xdr:to>
      <xdr:col>76</xdr:col>
      <xdr:colOff>165100</xdr:colOff>
      <xdr:row>98</xdr:row>
      <xdr:rowOff>164795</xdr:rowOff>
    </xdr:to>
    <xdr:sp macro="" textlink="">
      <xdr:nvSpPr>
        <xdr:cNvPr id="699" name="楕円 698"/>
        <xdr:cNvSpPr/>
      </xdr:nvSpPr>
      <xdr:spPr>
        <a:xfrm>
          <a:off x="14541500" y="1686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155922</xdr:rowOff>
    </xdr:from>
    <xdr:ext cx="469744" cy="259045"/>
    <xdr:sp macro="" textlink="">
      <xdr:nvSpPr>
        <xdr:cNvPr id="700" name="テキスト ボックス 699"/>
        <xdr:cNvSpPr txBox="1"/>
      </xdr:nvSpPr>
      <xdr:spPr>
        <a:xfrm>
          <a:off x="14357428" y="1695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81141</xdr:rowOff>
    </xdr:from>
    <xdr:to>
      <xdr:col>72</xdr:col>
      <xdr:colOff>38100</xdr:colOff>
      <xdr:row>98</xdr:row>
      <xdr:rowOff>11291</xdr:rowOff>
    </xdr:to>
    <xdr:sp macro="" textlink="">
      <xdr:nvSpPr>
        <xdr:cNvPr id="701" name="楕円 700"/>
        <xdr:cNvSpPr/>
      </xdr:nvSpPr>
      <xdr:spPr>
        <a:xfrm>
          <a:off x="13652500" y="16711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27818</xdr:rowOff>
    </xdr:from>
    <xdr:ext cx="534377" cy="259045"/>
    <xdr:sp macro="" textlink="">
      <xdr:nvSpPr>
        <xdr:cNvPr id="702" name="テキスト ボックス 701"/>
        <xdr:cNvSpPr txBox="1"/>
      </xdr:nvSpPr>
      <xdr:spPr>
        <a:xfrm>
          <a:off x="13436111" y="1648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85967</xdr:rowOff>
    </xdr:from>
    <xdr:to>
      <xdr:col>67</xdr:col>
      <xdr:colOff>101600</xdr:colOff>
      <xdr:row>99</xdr:row>
      <xdr:rowOff>16117</xdr:rowOff>
    </xdr:to>
    <xdr:sp macro="" textlink="">
      <xdr:nvSpPr>
        <xdr:cNvPr id="703" name="楕円 702"/>
        <xdr:cNvSpPr/>
      </xdr:nvSpPr>
      <xdr:spPr>
        <a:xfrm>
          <a:off x="12763500" y="1688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7244</xdr:rowOff>
    </xdr:from>
    <xdr:ext cx="469744" cy="259045"/>
    <xdr:sp macro="" textlink="">
      <xdr:nvSpPr>
        <xdr:cNvPr id="704" name="テキスト ボックス 703"/>
        <xdr:cNvSpPr txBox="1"/>
      </xdr:nvSpPr>
      <xdr:spPr>
        <a:xfrm>
          <a:off x="12579428" y="16980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5" name="正方形/長方形 704"/>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6" name="正方形/長方形 705"/>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7" name="正方形/長方形 706"/>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8" name="正方形/長方形 707"/>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9" name="正方形/長方形 708"/>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0" name="正方形/長方形 709"/>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1" name="正方形/長方形 710"/>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2" name="正方形/長方形 711"/>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3" name="テキスト ボックス 712"/>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4" name="直線コネクタ 713"/>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5" name="直線コネクタ 714"/>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16" name="テキスト ボックス 715"/>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17" name="直線コネクタ 716"/>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18" name="テキスト ボックス 717"/>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19" name="直線コネクタ 718"/>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0" name="テキスト ボックス 719"/>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1" name="直線コネクタ 720"/>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2" name="テキスト ボックス 721"/>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3" name="直線コネクタ 722"/>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4" name="テキスト ボックス 723"/>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32487</xdr:rowOff>
    </xdr:from>
    <xdr:to>
      <xdr:col>116</xdr:col>
      <xdr:colOff>62864</xdr:colOff>
      <xdr:row>39</xdr:row>
      <xdr:rowOff>44450</xdr:rowOff>
    </xdr:to>
    <xdr:cxnSp macro="">
      <xdr:nvCxnSpPr>
        <xdr:cNvPr id="728" name="直線コネクタ 727"/>
        <xdr:cNvCxnSpPr/>
      </xdr:nvCxnSpPr>
      <xdr:spPr>
        <a:xfrm flipV="1">
          <a:off x="22159595" y="5175987"/>
          <a:ext cx="1269" cy="15550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29" name="投資及び出資金最小値テキスト"/>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0" name="直線コネクタ 729"/>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150614</xdr:rowOff>
    </xdr:from>
    <xdr:ext cx="534377" cy="259045"/>
    <xdr:sp macro="" textlink="">
      <xdr:nvSpPr>
        <xdr:cNvPr id="731" name="投資及び出資金最大値テキスト"/>
        <xdr:cNvSpPr txBox="1"/>
      </xdr:nvSpPr>
      <xdr:spPr>
        <a:xfrm>
          <a:off x="22212300" y="4951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32487</xdr:rowOff>
    </xdr:from>
    <xdr:to>
      <xdr:col>116</xdr:col>
      <xdr:colOff>152400</xdr:colOff>
      <xdr:row>30</xdr:row>
      <xdr:rowOff>32487</xdr:rowOff>
    </xdr:to>
    <xdr:cxnSp macro="">
      <xdr:nvCxnSpPr>
        <xdr:cNvPr id="732" name="直線コネクタ 731"/>
        <xdr:cNvCxnSpPr/>
      </xdr:nvCxnSpPr>
      <xdr:spPr>
        <a:xfrm>
          <a:off x="22072600" y="5175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144844</xdr:rowOff>
    </xdr:from>
    <xdr:to>
      <xdr:col>116</xdr:col>
      <xdr:colOff>63500</xdr:colOff>
      <xdr:row>38</xdr:row>
      <xdr:rowOff>149301</xdr:rowOff>
    </xdr:to>
    <xdr:cxnSp macro="">
      <xdr:nvCxnSpPr>
        <xdr:cNvPr id="733" name="直線コネクタ 732"/>
        <xdr:cNvCxnSpPr/>
      </xdr:nvCxnSpPr>
      <xdr:spPr>
        <a:xfrm flipV="1">
          <a:off x="21323300" y="6659944"/>
          <a:ext cx="838200" cy="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48150</xdr:rowOff>
    </xdr:from>
    <xdr:ext cx="469744" cy="259045"/>
    <xdr:sp macro="" textlink="">
      <xdr:nvSpPr>
        <xdr:cNvPr id="734" name="投資及び出資金平均値テキスト"/>
        <xdr:cNvSpPr txBox="1"/>
      </xdr:nvSpPr>
      <xdr:spPr>
        <a:xfrm>
          <a:off x="22212300" y="63918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25273</xdr:rowOff>
    </xdr:from>
    <xdr:to>
      <xdr:col>116</xdr:col>
      <xdr:colOff>114300</xdr:colOff>
      <xdr:row>38</xdr:row>
      <xdr:rowOff>126873</xdr:rowOff>
    </xdr:to>
    <xdr:sp macro="" textlink="">
      <xdr:nvSpPr>
        <xdr:cNvPr id="735" name="フローチャート: 判断 734"/>
        <xdr:cNvSpPr/>
      </xdr:nvSpPr>
      <xdr:spPr>
        <a:xfrm>
          <a:off x="22110700" y="6540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149301</xdr:rowOff>
    </xdr:from>
    <xdr:to>
      <xdr:col>111</xdr:col>
      <xdr:colOff>177800</xdr:colOff>
      <xdr:row>38</xdr:row>
      <xdr:rowOff>153988</xdr:rowOff>
    </xdr:to>
    <xdr:cxnSp macro="">
      <xdr:nvCxnSpPr>
        <xdr:cNvPr id="736" name="直線コネクタ 735"/>
        <xdr:cNvCxnSpPr/>
      </xdr:nvCxnSpPr>
      <xdr:spPr>
        <a:xfrm flipV="1">
          <a:off x="20434300" y="6664401"/>
          <a:ext cx="889000" cy="4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61735</xdr:rowOff>
    </xdr:from>
    <xdr:to>
      <xdr:col>112</xdr:col>
      <xdr:colOff>38100</xdr:colOff>
      <xdr:row>38</xdr:row>
      <xdr:rowOff>163335</xdr:rowOff>
    </xdr:to>
    <xdr:sp macro="" textlink="">
      <xdr:nvSpPr>
        <xdr:cNvPr id="737" name="フローチャート: 判断 736"/>
        <xdr:cNvSpPr/>
      </xdr:nvSpPr>
      <xdr:spPr>
        <a:xfrm>
          <a:off x="21272500" y="6576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8412</xdr:rowOff>
    </xdr:from>
    <xdr:ext cx="469744" cy="259045"/>
    <xdr:sp macro="" textlink="">
      <xdr:nvSpPr>
        <xdr:cNvPr id="738" name="テキスト ボックス 737"/>
        <xdr:cNvSpPr txBox="1"/>
      </xdr:nvSpPr>
      <xdr:spPr>
        <a:xfrm>
          <a:off x="21088428" y="635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153988</xdr:rowOff>
    </xdr:from>
    <xdr:to>
      <xdr:col>107</xdr:col>
      <xdr:colOff>50800</xdr:colOff>
      <xdr:row>38</xdr:row>
      <xdr:rowOff>158331</xdr:rowOff>
    </xdr:to>
    <xdr:cxnSp macro="">
      <xdr:nvCxnSpPr>
        <xdr:cNvPr id="739" name="直線コネクタ 738"/>
        <xdr:cNvCxnSpPr/>
      </xdr:nvCxnSpPr>
      <xdr:spPr>
        <a:xfrm flipV="1">
          <a:off x="19545300" y="6669088"/>
          <a:ext cx="889000" cy="4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68593</xdr:rowOff>
    </xdr:from>
    <xdr:to>
      <xdr:col>107</xdr:col>
      <xdr:colOff>101600</xdr:colOff>
      <xdr:row>38</xdr:row>
      <xdr:rowOff>170193</xdr:rowOff>
    </xdr:to>
    <xdr:sp macro="" textlink="">
      <xdr:nvSpPr>
        <xdr:cNvPr id="740" name="フローチャート: 判断 739"/>
        <xdr:cNvSpPr/>
      </xdr:nvSpPr>
      <xdr:spPr>
        <a:xfrm>
          <a:off x="20383500" y="6583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15270</xdr:rowOff>
    </xdr:from>
    <xdr:ext cx="469744" cy="259045"/>
    <xdr:sp macro="" textlink="">
      <xdr:nvSpPr>
        <xdr:cNvPr id="741" name="テキスト ボックス 740"/>
        <xdr:cNvSpPr txBox="1"/>
      </xdr:nvSpPr>
      <xdr:spPr>
        <a:xfrm>
          <a:off x="20199428" y="6358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158331</xdr:rowOff>
    </xdr:from>
    <xdr:to>
      <xdr:col>102</xdr:col>
      <xdr:colOff>114300</xdr:colOff>
      <xdr:row>38</xdr:row>
      <xdr:rowOff>165036</xdr:rowOff>
    </xdr:to>
    <xdr:cxnSp macro="">
      <xdr:nvCxnSpPr>
        <xdr:cNvPr id="742" name="直線コネクタ 741"/>
        <xdr:cNvCxnSpPr/>
      </xdr:nvCxnSpPr>
      <xdr:spPr>
        <a:xfrm flipV="1">
          <a:off x="18656300" y="6673431"/>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78384</xdr:rowOff>
    </xdr:from>
    <xdr:to>
      <xdr:col>102</xdr:col>
      <xdr:colOff>165100</xdr:colOff>
      <xdr:row>39</xdr:row>
      <xdr:rowOff>8534</xdr:rowOff>
    </xdr:to>
    <xdr:sp macro="" textlink="">
      <xdr:nvSpPr>
        <xdr:cNvPr id="743" name="フローチャート: 判断 742"/>
        <xdr:cNvSpPr/>
      </xdr:nvSpPr>
      <xdr:spPr>
        <a:xfrm>
          <a:off x="19494500" y="6593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25061</xdr:rowOff>
    </xdr:from>
    <xdr:ext cx="469744" cy="259045"/>
    <xdr:sp macro="" textlink="">
      <xdr:nvSpPr>
        <xdr:cNvPr id="744" name="テキスト ボックス 743"/>
        <xdr:cNvSpPr txBox="1"/>
      </xdr:nvSpPr>
      <xdr:spPr>
        <a:xfrm>
          <a:off x="19310428" y="6368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84747</xdr:rowOff>
    </xdr:from>
    <xdr:to>
      <xdr:col>98</xdr:col>
      <xdr:colOff>38100</xdr:colOff>
      <xdr:row>39</xdr:row>
      <xdr:rowOff>14897</xdr:rowOff>
    </xdr:to>
    <xdr:sp macro="" textlink="">
      <xdr:nvSpPr>
        <xdr:cNvPr id="745" name="フローチャート: 判断 744"/>
        <xdr:cNvSpPr/>
      </xdr:nvSpPr>
      <xdr:spPr>
        <a:xfrm>
          <a:off x="18605500" y="65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31424</xdr:rowOff>
    </xdr:from>
    <xdr:ext cx="469744" cy="259045"/>
    <xdr:sp macro="" textlink="">
      <xdr:nvSpPr>
        <xdr:cNvPr id="746" name="テキスト ボックス 745"/>
        <xdr:cNvSpPr txBox="1"/>
      </xdr:nvSpPr>
      <xdr:spPr>
        <a:xfrm>
          <a:off x="18421428" y="6375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94044</xdr:rowOff>
    </xdr:from>
    <xdr:to>
      <xdr:col>116</xdr:col>
      <xdr:colOff>114300</xdr:colOff>
      <xdr:row>39</xdr:row>
      <xdr:rowOff>24194</xdr:rowOff>
    </xdr:to>
    <xdr:sp macro="" textlink="">
      <xdr:nvSpPr>
        <xdr:cNvPr id="752" name="楕円 751"/>
        <xdr:cNvSpPr/>
      </xdr:nvSpPr>
      <xdr:spPr>
        <a:xfrm>
          <a:off x="22110700" y="6609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8971</xdr:rowOff>
    </xdr:from>
    <xdr:ext cx="469744" cy="259045"/>
    <xdr:sp macro="" textlink="">
      <xdr:nvSpPr>
        <xdr:cNvPr id="753" name="投資及び出資金該当値テキスト"/>
        <xdr:cNvSpPr txBox="1"/>
      </xdr:nvSpPr>
      <xdr:spPr>
        <a:xfrm>
          <a:off x="22212300" y="652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98501</xdr:rowOff>
    </xdr:from>
    <xdr:to>
      <xdr:col>112</xdr:col>
      <xdr:colOff>38100</xdr:colOff>
      <xdr:row>39</xdr:row>
      <xdr:rowOff>28651</xdr:rowOff>
    </xdr:to>
    <xdr:sp macro="" textlink="">
      <xdr:nvSpPr>
        <xdr:cNvPr id="754" name="楕円 753"/>
        <xdr:cNvSpPr/>
      </xdr:nvSpPr>
      <xdr:spPr>
        <a:xfrm>
          <a:off x="21272500" y="6613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39</xdr:row>
      <xdr:rowOff>19778</xdr:rowOff>
    </xdr:from>
    <xdr:ext cx="469744" cy="259045"/>
    <xdr:sp macro="" textlink="">
      <xdr:nvSpPr>
        <xdr:cNvPr id="755" name="テキスト ボックス 754"/>
        <xdr:cNvSpPr txBox="1"/>
      </xdr:nvSpPr>
      <xdr:spPr>
        <a:xfrm>
          <a:off x="21088428" y="67063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103188</xdr:rowOff>
    </xdr:from>
    <xdr:to>
      <xdr:col>107</xdr:col>
      <xdr:colOff>101600</xdr:colOff>
      <xdr:row>39</xdr:row>
      <xdr:rowOff>33338</xdr:rowOff>
    </xdr:to>
    <xdr:sp macro="" textlink="">
      <xdr:nvSpPr>
        <xdr:cNvPr id="756" name="楕円 755"/>
        <xdr:cNvSpPr/>
      </xdr:nvSpPr>
      <xdr:spPr>
        <a:xfrm>
          <a:off x="20383500" y="6618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24465</xdr:rowOff>
    </xdr:from>
    <xdr:ext cx="469744" cy="259045"/>
    <xdr:sp macro="" textlink="">
      <xdr:nvSpPr>
        <xdr:cNvPr id="757" name="テキスト ボックス 756"/>
        <xdr:cNvSpPr txBox="1"/>
      </xdr:nvSpPr>
      <xdr:spPr>
        <a:xfrm>
          <a:off x="20199428" y="6711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107531</xdr:rowOff>
    </xdr:from>
    <xdr:to>
      <xdr:col>102</xdr:col>
      <xdr:colOff>165100</xdr:colOff>
      <xdr:row>39</xdr:row>
      <xdr:rowOff>37681</xdr:rowOff>
    </xdr:to>
    <xdr:sp macro="" textlink="">
      <xdr:nvSpPr>
        <xdr:cNvPr id="758" name="楕円 757"/>
        <xdr:cNvSpPr/>
      </xdr:nvSpPr>
      <xdr:spPr>
        <a:xfrm>
          <a:off x="19494500" y="662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28808</xdr:rowOff>
    </xdr:from>
    <xdr:ext cx="469744" cy="259045"/>
    <xdr:sp macro="" textlink="">
      <xdr:nvSpPr>
        <xdr:cNvPr id="759" name="テキスト ボックス 758"/>
        <xdr:cNvSpPr txBox="1"/>
      </xdr:nvSpPr>
      <xdr:spPr>
        <a:xfrm>
          <a:off x="19310428" y="67153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114236</xdr:rowOff>
    </xdr:from>
    <xdr:to>
      <xdr:col>98</xdr:col>
      <xdr:colOff>38100</xdr:colOff>
      <xdr:row>39</xdr:row>
      <xdr:rowOff>44386</xdr:rowOff>
    </xdr:to>
    <xdr:sp macro="" textlink="">
      <xdr:nvSpPr>
        <xdr:cNvPr id="760" name="楕円 759"/>
        <xdr:cNvSpPr/>
      </xdr:nvSpPr>
      <xdr:spPr>
        <a:xfrm>
          <a:off x="18605500" y="662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35513</xdr:rowOff>
    </xdr:from>
    <xdr:ext cx="469744" cy="259045"/>
    <xdr:sp macro="" textlink="">
      <xdr:nvSpPr>
        <xdr:cNvPr id="761" name="テキスト ボックス 760"/>
        <xdr:cNvSpPr txBox="1"/>
      </xdr:nvSpPr>
      <xdr:spPr>
        <a:xfrm>
          <a:off x="18421428" y="67220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1" name="テキスト ボックス 780"/>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3" name="テキスト ボックス 782"/>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45479</xdr:rowOff>
    </xdr:from>
    <xdr:to>
      <xdr:col>116</xdr:col>
      <xdr:colOff>62864</xdr:colOff>
      <xdr:row>59</xdr:row>
      <xdr:rowOff>44450</xdr:rowOff>
    </xdr:to>
    <xdr:cxnSp macro="">
      <xdr:nvCxnSpPr>
        <xdr:cNvPr id="785" name="直線コネクタ 784"/>
        <xdr:cNvCxnSpPr/>
      </xdr:nvCxnSpPr>
      <xdr:spPr>
        <a:xfrm flipV="1">
          <a:off x="22159595" y="8789429"/>
          <a:ext cx="1269" cy="1370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163606</xdr:rowOff>
    </xdr:from>
    <xdr:ext cx="534377" cy="259045"/>
    <xdr:sp macro="" textlink="">
      <xdr:nvSpPr>
        <xdr:cNvPr id="788" name="貸付金最大値テキスト"/>
        <xdr:cNvSpPr txBox="1"/>
      </xdr:nvSpPr>
      <xdr:spPr>
        <a:xfrm>
          <a:off x="22212300" y="856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45479</xdr:rowOff>
    </xdr:from>
    <xdr:to>
      <xdr:col>116</xdr:col>
      <xdr:colOff>152400</xdr:colOff>
      <xdr:row>51</xdr:row>
      <xdr:rowOff>45479</xdr:rowOff>
    </xdr:to>
    <xdr:cxnSp macro="">
      <xdr:nvCxnSpPr>
        <xdr:cNvPr id="789" name="直線コネクタ 788"/>
        <xdr:cNvCxnSpPr/>
      </xdr:nvCxnSpPr>
      <xdr:spPr>
        <a:xfrm>
          <a:off x="22072600" y="8789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40525</xdr:rowOff>
    </xdr:from>
    <xdr:to>
      <xdr:col>116</xdr:col>
      <xdr:colOff>63500</xdr:colOff>
      <xdr:row>59</xdr:row>
      <xdr:rowOff>42240</xdr:rowOff>
    </xdr:to>
    <xdr:cxnSp macro="">
      <xdr:nvCxnSpPr>
        <xdr:cNvPr id="790" name="直線コネクタ 789"/>
        <xdr:cNvCxnSpPr/>
      </xdr:nvCxnSpPr>
      <xdr:spPr>
        <a:xfrm>
          <a:off x="21323300" y="10156075"/>
          <a:ext cx="8382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165269</xdr:rowOff>
    </xdr:from>
    <xdr:ext cx="469744" cy="259045"/>
    <xdr:sp macro="" textlink="">
      <xdr:nvSpPr>
        <xdr:cNvPr id="791" name="貸付金平均値テキスト"/>
        <xdr:cNvSpPr txBox="1"/>
      </xdr:nvSpPr>
      <xdr:spPr>
        <a:xfrm>
          <a:off x="22212300" y="9766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142392</xdr:rowOff>
    </xdr:from>
    <xdr:to>
      <xdr:col>116</xdr:col>
      <xdr:colOff>114300</xdr:colOff>
      <xdr:row>58</xdr:row>
      <xdr:rowOff>72542</xdr:rowOff>
    </xdr:to>
    <xdr:sp macro="" textlink="">
      <xdr:nvSpPr>
        <xdr:cNvPr id="792" name="フローチャート: 判断 791"/>
        <xdr:cNvSpPr/>
      </xdr:nvSpPr>
      <xdr:spPr>
        <a:xfrm>
          <a:off x="221107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40525</xdr:rowOff>
    </xdr:from>
    <xdr:to>
      <xdr:col>111</xdr:col>
      <xdr:colOff>177800</xdr:colOff>
      <xdr:row>59</xdr:row>
      <xdr:rowOff>43612</xdr:rowOff>
    </xdr:to>
    <xdr:cxnSp macro="">
      <xdr:nvCxnSpPr>
        <xdr:cNvPr id="793" name="直線コネクタ 792"/>
        <xdr:cNvCxnSpPr/>
      </xdr:nvCxnSpPr>
      <xdr:spPr>
        <a:xfrm flipV="1">
          <a:off x="20434300" y="10156075"/>
          <a:ext cx="889000" cy="3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146126</xdr:rowOff>
    </xdr:from>
    <xdr:to>
      <xdr:col>112</xdr:col>
      <xdr:colOff>38100</xdr:colOff>
      <xdr:row>58</xdr:row>
      <xdr:rowOff>76276</xdr:rowOff>
    </xdr:to>
    <xdr:sp macro="" textlink="">
      <xdr:nvSpPr>
        <xdr:cNvPr id="794" name="フローチャート: 判断 793"/>
        <xdr:cNvSpPr/>
      </xdr:nvSpPr>
      <xdr:spPr>
        <a:xfrm>
          <a:off x="21272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92803</xdr:rowOff>
    </xdr:from>
    <xdr:ext cx="469744" cy="259045"/>
    <xdr:sp macro="" textlink="">
      <xdr:nvSpPr>
        <xdr:cNvPr id="795" name="テキスト ボックス 794"/>
        <xdr:cNvSpPr txBox="1"/>
      </xdr:nvSpPr>
      <xdr:spPr>
        <a:xfrm>
          <a:off x="21088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42393</xdr:rowOff>
    </xdr:from>
    <xdr:to>
      <xdr:col>107</xdr:col>
      <xdr:colOff>50800</xdr:colOff>
      <xdr:row>59</xdr:row>
      <xdr:rowOff>43612</xdr:rowOff>
    </xdr:to>
    <xdr:cxnSp macro="">
      <xdr:nvCxnSpPr>
        <xdr:cNvPr id="796" name="直線コネクタ 795"/>
        <xdr:cNvCxnSpPr/>
      </xdr:nvCxnSpPr>
      <xdr:spPr>
        <a:xfrm>
          <a:off x="19545300" y="10157943"/>
          <a:ext cx="889000" cy="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130619</xdr:rowOff>
    </xdr:from>
    <xdr:to>
      <xdr:col>107</xdr:col>
      <xdr:colOff>101600</xdr:colOff>
      <xdr:row>58</xdr:row>
      <xdr:rowOff>60769</xdr:rowOff>
    </xdr:to>
    <xdr:sp macro="" textlink="">
      <xdr:nvSpPr>
        <xdr:cNvPr id="797" name="フローチャート: 判断 796"/>
        <xdr:cNvSpPr/>
      </xdr:nvSpPr>
      <xdr:spPr>
        <a:xfrm>
          <a:off x="20383500" y="9903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77296</xdr:rowOff>
    </xdr:from>
    <xdr:ext cx="469744" cy="259045"/>
    <xdr:sp macro="" textlink="">
      <xdr:nvSpPr>
        <xdr:cNvPr id="798" name="テキスト ボックス 797"/>
        <xdr:cNvSpPr txBox="1"/>
      </xdr:nvSpPr>
      <xdr:spPr>
        <a:xfrm>
          <a:off x="20199428" y="9678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34354</xdr:rowOff>
    </xdr:from>
    <xdr:to>
      <xdr:col>102</xdr:col>
      <xdr:colOff>114300</xdr:colOff>
      <xdr:row>59</xdr:row>
      <xdr:rowOff>42393</xdr:rowOff>
    </xdr:to>
    <xdr:cxnSp macro="">
      <xdr:nvCxnSpPr>
        <xdr:cNvPr id="799" name="直線コネクタ 798"/>
        <xdr:cNvCxnSpPr/>
      </xdr:nvCxnSpPr>
      <xdr:spPr>
        <a:xfrm>
          <a:off x="18656300" y="10149904"/>
          <a:ext cx="889000" cy="8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123342</xdr:rowOff>
    </xdr:from>
    <xdr:to>
      <xdr:col>102</xdr:col>
      <xdr:colOff>165100</xdr:colOff>
      <xdr:row>58</xdr:row>
      <xdr:rowOff>53492</xdr:rowOff>
    </xdr:to>
    <xdr:sp macro="" textlink="">
      <xdr:nvSpPr>
        <xdr:cNvPr id="800" name="フローチャート: 判断 799"/>
        <xdr:cNvSpPr/>
      </xdr:nvSpPr>
      <xdr:spPr>
        <a:xfrm>
          <a:off x="19494500" y="9895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70019</xdr:rowOff>
    </xdr:from>
    <xdr:ext cx="469744" cy="259045"/>
    <xdr:sp macro="" textlink="">
      <xdr:nvSpPr>
        <xdr:cNvPr id="801" name="テキスト ボックス 800"/>
        <xdr:cNvSpPr txBox="1"/>
      </xdr:nvSpPr>
      <xdr:spPr>
        <a:xfrm>
          <a:off x="19310428" y="9671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96101</xdr:rowOff>
    </xdr:from>
    <xdr:to>
      <xdr:col>98</xdr:col>
      <xdr:colOff>38100</xdr:colOff>
      <xdr:row>58</xdr:row>
      <xdr:rowOff>26251</xdr:rowOff>
    </xdr:to>
    <xdr:sp macro="" textlink="">
      <xdr:nvSpPr>
        <xdr:cNvPr id="802" name="フローチャート: 判断 801"/>
        <xdr:cNvSpPr/>
      </xdr:nvSpPr>
      <xdr:spPr>
        <a:xfrm>
          <a:off x="18605500" y="986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42778</xdr:rowOff>
    </xdr:from>
    <xdr:ext cx="469744" cy="259045"/>
    <xdr:sp macro="" textlink="">
      <xdr:nvSpPr>
        <xdr:cNvPr id="803" name="テキスト ボックス 802"/>
        <xdr:cNvSpPr txBox="1"/>
      </xdr:nvSpPr>
      <xdr:spPr>
        <a:xfrm>
          <a:off x="18421428" y="9643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162890</xdr:rowOff>
    </xdr:from>
    <xdr:to>
      <xdr:col>116</xdr:col>
      <xdr:colOff>114300</xdr:colOff>
      <xdr:row>59</xdr:row>
      <xdr:rowOff>93040</xdr:rowOff>
    </xdr:to>
    <xdr:sp macro="" textlink="">
      <xdr:nvSpPr>
        <xdr:cNvPr id="809" name="楕円 808"/>
        <xdr:cNvSpPr/>
      </xdr:nvSpPr>
      <xdr:spPr>
        <a:xfrm>
          <a:off x="22110700" y="1010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77817</xdr:rowOff>
    </xdr:from>
    <xdr:ext cx="313932" cy="259045"/>
    <xdr:sp macro="" textlink="">
      <xdr:nvSpPr>
        <xdr:cNvPr id="810" name="貸付金該当値テキスト"/>
        <xdr:cNvSpPr txBox="1"/>
      </xdr:nvSpPr>
      <xdr:spPr>
        <a:xfrm>
          <a:off x="22212300" y="100219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161175</xdr:rowOff>
    </xdr:from>
    <xdr:to>
      <xdr:col>112</xdr:col>
      <xdr:colOff>38100</xdr:colOff>
      <xdr:row>59</xdr:row>
      <xdr:rowOff>91325</xdr:rowOff>
    </xdr:to>
    <xdr:sp macro="" textlink="">
      <xdr:nvSpPr>
        <xdr:cNvPr id="811" name="楕円 810"/>
        <xdr:cNvSpPr/>
      </xdr:nvSpPr>
      <xdr:spPr>
        <a:xfrm>
          <a:off x="21272500" y="101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82452</xdr:rowOff>
    </xdr:from>
    <xdr:ext cx="378565" cy="259045"/>
    <xdr:sp macro="" textlink="">
      <xdr:nvSpPr>
        <xdr:cNvPr id="812" name="テキスト ボックス 811"/>
        <xdr:cNvSpPr txBox="1"/>
      </xdr:nvSpPr>
      <xdr:spPr>
        <a:xfrm>
          <a:off x="21134017" y="1019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164262</xdr:rowOff>
    </xdr:from>
    <xdr:to>
      <xdr:col>107</xdr:col>
      <xdr:colOff>101600</xdr:colOff>
      <xdr:row>59</xdr:row>
      <xdr:rowOff>94412</xdr:rowOff>
    </xdr:to>
    <xdr:sp macro="" textlink="">
      <xdr:nvSpPr>
        <xdr:cNvPr id="813" name="楕円 812"/>
        <xdr:cNvSpPr/>
      </xdr:nvSpPr>
      <xdr:spPr>
        <a:xfrm>
          <a:off x="20383500" y="1010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85539</xdr:rowOff>
    </xdr:from>
    <xdr:ext cx="313932" cy="259045"/>
    <xdr:sp macro="" textlink="">
      <xdr:nvSpPr>
        <xdr:cNvPr id="814" name="テキスト ボックス 813"/>
        <xdr:cNvSpPr txBox="1"/>
      </xdr:nvSpPr>
      <xdr:spPr>
        <a:xfrm>
          <a:off x="20277333" y="1020108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163043</xdr:rowOff>
    </xdr:from>
    <xdr:to>
      <xdr:col>102</xdr:col>
      <xdr:colOff>165100</xdr:colOff>
      <xdr:row>59</xdr:row>
      <xdr:rowOff>93193</xdr:rowOff>
    </xdr:to>
    <xdr:sp macro="" textlink="">
      <xdr:nvSpPr>
        <xdr:cNvPr id="815" name="楕円 814"/>
        <xdr:cNvSpPr/>
      </xdr:nvSpPr>
      <xdr:spPr>
        <a:xfrm>
          <a:off x="19494500" y="10107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84320</xdr:rowOff>
    </xdr:from>
    <xdr:ext cx="313932" cy="259045"/>
    <xdr:sp macro="" textlink="">
      <xdr:nvSpPr>
        <xdr:cNvPr id="816" name="テキスト ボックス 815"/>
        <xdr:cNvSpPr txBox="1"/>
      </xdr:nvSpPr>
      <xdr:spPr>
        <a:xfrm>
          <a:off x="19388333" y="101998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155004</xdr:rowOff>
    </xdr:from>
    <xdr:to>
      <xdr:col>98</xdr:col>
      <xdr:colOff>38100</xdr:colOff>
      <xdr:row>59</xdr:row>
      <xdr:rowOff>85154</xdr:rowOff>
    </xdr:to>
    <xdr:sp macro="" textlink="">
      <xdr:nvSpPr>
        <xdr:cNvPr id="817" name="楕円 816"/>
        <xdr:cNvSpPr/>
      </xdr:nvSpPr>
      <xdr:spPr>
        <a:xfrm>
          <a:off x="18605500" y="10099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76281</xdr:rowOff>
    </xdr:from>
    <xdr:ext cx="378565" cy="259045"/>
    <xdr:sp macro="" textlink="">
      <xdr:nvSpPr>
        <xdr:cNvPr id="818" name="テキスト ボックス 817"/>
        <xdr:cNvSpPr txBox="1"/>
      </xdr:nvSpPr>
      <xdr:spPr>
        <a:xfrm>
          <a:off x="18467017" y="101918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9" name="テキスト ボックス 828"/>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30" name="直線コネクタ 829"/>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1" name="テキスト ボックス 830"/>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2" name="直線コネクタ 831"/>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3" name="テキスト ボックス 832"/>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4" name="直線コネクタ 833"/>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5" name="テキスト ボックス 834"/>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6" name="直線コネクタ 835"/>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5642</xdr:rowOff>
    </xdr:from>
    <xdr:ext cx="531299" cy="259045"/>
    <xdr:sp macro="" textlink="">
      <xdr:nvSpPr>
        <xdr:cNvPr id="837" name="テキスト ボックス 836"/>
        <xdr:cNvSpPr txBox="1"/>
      </xdr:nvSpPr>
      <xdr:spPr>
        <a:xfrm>
          <a:off x="17756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8" name="直線コネクタ 837"/>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21970</xdr:rowOff>
    </xdr:from>
    <xdr:ext cx="531299" cy="259045"/>
    <xdr:sp macro="" textlink="">
      <xdr:nvSpPr>
        <xdr:cNvPr id="839" name="テキスト ボックス 838"/>
        <xdr:cNvSpPr txBox="1"/>
      </xdr:nvSpPr>
      <xdr:spPr>
        <a:xfrm>
          <a:off x="17756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40" name="直線コネクタ 839"/>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38299</xdr:rowOff>
    </xdr:from>
    <xdr:ext cx="531299" cy="259045"/>
    <xdr:sp macro="" textlink="">
      <xdr:nvSpPr>
        <xdr:cNvPr id="841" name="テキスト ボックス 840"/>
        <xdr:cNvSpPr txBox="1"/>
      </xdr:nvSpPr>
      <xdr:spPr>
        <a:xfrm>
          <a:off x="17756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2" name="直線コネクタ 841"/>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3" name="テキスト ボックス 842"/>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4"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43362</xdr:rowOff>
    </xdr:from>
    <xdr:to>
      <xdr:col>116</xdr:col>
      <xdr:colOff>62864</xdr:colOff>
      <xdr:row>78</xdr:row>
      <xdr:rowOff>120073</xdr:rowOff>
    </xdr:to>
    <xdr:cxnSp macro="">
      <xdr:nvCxnSpPr>
        <xdr:cNvPr id="845" name="直線コネクタ 844"/>
        <xdr:cNvCxnSpPr/>
      </xdr:nvCxnSpPr>
      <xdr:spPr>
        <a:xfrm flipV="1">
          <a:off x="22159595" y="12216312"/>
          <a:ext cx="1269" cy="1276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123900</xdr:rowOff>
    </xdr:from>
    <xdr:ext cx="534377" cy="259045"/>
    <xdr:sp macro="" textlink="">
      <xdr:nvSpPr>
        <xdr:cNvPr id="846" name="繰出金最小値テキスト"/>
        <xdr:cNvSpPr txBox="1"/>
      </xdr:nvSpPr>
      <xdr:spPr>
        <a:xfrm>
          <a:off x="22212300" y="1349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120073</xdr:rowOff>
    </xdr:from>
    <xdr:to>
      <xdr:col>116</xdr:col>
      <xdr:colOff>152400</xdr:colOff>
      <xdr:row>78</xdr:row>
      <xdr:rowOff>120073</xdr:rowOff>
    </xdr:to>
    <xdr:cxnSp macro="">
      <xdr:nvCxnSpPr>
        <xdr:cNvPr id="847" name="直線コネクタ 846"/>
        <xdr:cNvCxnSpPr/>
      </xdr:nvCxnSpPr>
      <xdr:spPr>
        <a:xfrm>
          <a:off x="22072600" y="134931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161489</xdr:rowOff>
    </xdr:from>
    <xdr:ext cx="534377" cy="259045"/>
    <xdr:sp macro="" textlink="">
      <xdr:nvSpPr>
        <xdr:cNvPr id="848" name="繰出金最大値テキスト"/>
        <xdr:cNvSpPr txBox="1"/>
      </xdr:nvSpPr>
      <xdr:spPr>
        <a:xfrm>
          <a:off x="22212300" y="119915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43362</xdr:rowOff>
    </xdr:from>
    <xdr:to>
      <xdr:col>116</xdr:col>
      <xdr:colOff>152400</xdr:colOff>
      <xdr:row>71</xdr:row>
      <xdr:rowOff>43362</xdr:rowOff>
    </xdr:to>
    <xdr:cxnSp macro="">
      <xdr:nvCxnSpPr>
        <xdr:cNvPr id="849" name="直線コネクタ 848"/>
        <xdr:cNvCxnSpPr/>
      </xdr:nvCxnSpPr>
      <xdr:spPr>
        <a:xfrm>
          <a:off x="22072600" y="122163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35753</xdr:rowOff>
    </xdr:from>
    <xdr:to>
      <xdr:col>116</xdr:col>
      <xdr:colOff>63500</xdr:colOff>
      <xdr:row>77</xdr:row>
      <xdr:rowOff>50088</xdr:rowOff>
    </xdr:to>
    <xdr:cxnSp macro="">
      <xdr:nvCxnSpPr>
        <xdr:cNvPr id="850" name="直線コネクタ 849"/>
        <xdr:cNvCxnSpPr/>
      </xdr:nvCxnSpPr>
      <xdr:spPr>
        <a:xfrm>
          <a:off x="21323300" y="13237403"/>
          <a:ext cx="838200" cy="1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118341</xdr:rowOff>
    </xdr:from>
    <xdr:ext cx="534377" cy="259045"/>
    <xdr:sp macro="" textlink="">
      <xdr:nvSpPr>
        <xdr:cNvPr id="851" name="繰出金平均値テキスト"/>
        <xdr:cNvSpPr txBox="1"/>
      </xdr:nvSpPr>
      <xdr:spPr>
        <a:xfrm>
          <a:off x="22212300" y="126341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95464</xdr:rowOff>
    </xdr:from>
    <xdr:to>
      <xdr:col>116</xdr:col>
      <xdr:colOff>114300</xdr:colOff>
      <xdr:row>75</xdr:row>
      <xdr:rowOff>25614</xdr:rowOff>
    </xdr:to>
    <xdr:sp macro="" textlink="">
      <xdr:nvSpPr>
        <xdr:cNvPr id="852" name="フローチャート: 判断 851"/>
        <xdr:cNvSpPr/>
      </xdr:nvSpPr>
      <xdr:spPr>
        <a:xfrm>
          <a:off x="22110700" y="12782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35753</xdr:rowOff>
    </xdr:from>
    <xdr:to>
      <xdr:col>111</xdr:col>
      <xdr:colOff>177800</xdr:colOff>
      <xdr:row>77</xdr:row>
      <xdr:rowOff>68540</xdr:rowOff>
    </xdr:to>
    <xdr:cxnSp macro="">
      <xdr:nvCxnSpPr>
        <xdr:cNvPr id="853" name="直線コネクタ 852"/>
        <xdr:cNvCxnSpPr/>
      </xdr:nvCxnSpPr>
      <xdr:spPr>
        <a:xfrm flipV="1">
          <a:off x="20434300" y="13237403"/>
          <a:ext cx="889000" cy="32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73</xdr:row>
      <xdr:rowOff>79429</xdr:rowOff>
    </xdr:from>
    <xdr:to>
      <xdr:col>112</xdr:col>
      <xdr:colOff>38100</xdr:colOff>
      <xdr:row>74</xdr:row>
      <xdr:rowOff>9579</xdr:rowOff>
    </xdr:to>
    <xdr:sp macro="" textlink="">
      <xdr:nvSpPr>
        <xdr:cNvPr id="854" name="フローチャート: 判断 853"/>
        <xdr:cNvSpPr/>
      </xdr:nvSpPr>
      <xdr:spPr>
        <a:xfrm>
          <a:off x="21272500" y="12595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26106</xdr:rowOff>
    </xdr:from>
    <xdr:ext cx="534377" cy="259045"/>
    <xdr:sp macro="" textlink="">
      <xdr:nvSpPr>
        <xdr:cNvPr id="855" name="テキスト ボックス 854"/>
        <xdr:cNvSpPr txBox="1"/>
      </xdr:nvSpPr>
      <xdr:spPr>
        <a:xfrm>
          <a:off x="21056111" y="12370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40520</xdr:rowOff>
    </xdr:from>
    <xdr:to>
      <xdr:col>107</xdr:col>
      <xdr:colOff>50800</xdr:colOff>
      <xdr:row>77</xdr:row>
      <xdr:rowOff>68540</xdr:rowOff>
    </xdr:to>
    <xdr:cxnSp macro="">
      <xdr:nvCxnSpPr>
        <xdr:cNvPr id="856" name="直線コネクタ 855"/>
        <xdr:cNvCxnSpPr/>
      </xdr:nvCxnSpPr>
      <xdr:spPr>
        <a:xfrm>
          <a:off x="19545300" y="13242170"/>
          <a:ext cx="889000" cy="28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73</xdr:row>
      <xdr:rowOff>36420</xdr:rowOff>
    </xdr:from>
    <xdr:to>
      <xdr:col>107</xdr:col>
      <xdr:colOff>101600</xdr:colOff>
      <xdr:row>73</xdr:row>
      <xdr:rowOff>138020</xdr:rowOff>
    </xdr:to>
    <xdr:sp macro="" textlink="">
      <xdr:nvSpPr>
        <xdr:cNvPr id="857" name="フローチャート: 判断 856"/>
        <xdr:cNvSpPr/>
      </xdr:nvSpPr>
      <xdr:spPr>
        <a:xfrm>
          <a:off x="20383500" y="1255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71</xdr:row>
      <xdr:rowOff>154547</xdr:rowOff>
    </xdr:from>
    <xdr:ext cx="534377" cy="259045"/>
    <xdr:sp macro="" textlink="">
      <xdr:nvSpPr>
        <xdr:cNvPr id="858" name="テキスト ボックス 857"/>
        <xdr:cNvSpPr txBox="1"/>
      </xdr:nvSpPr>
      <xdr:spPr>
        <a:xfrm>
          <a:off x="20167111" y="123274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40520</xdr:rowOff>
    </xdr:from>
    <xdr:to>
      <xdr:col>102</xdr:col>
      <xdr:colOff>114300</xdr:colOff>
      <xdr:row>77</xdr:row>
      <xdr:rowOff>72296</xdr:rowOff>
    </xdr:to>
    <xdr:cxnSp macro="">
      <xdr:nvCxnSpPr>
        <xdr:cNvPr id="859" name="直線コネクタ 858"/>
        <xdr:cNvCxnSpPr/>
      </xdr:nvCxnSpPr>
      <xdr:spPr>
        <a:xfrm flipV="1">
          <a:off x="18656300" y="13242170"/>
          <a:ext cx="889000" cy="31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73</xdr:row>
      <xdr:rowOff>25709</xdr:rowOff>
    </xdr:from>
    <xdr:to>
      <xdr:col>102</xdr:col>
      <xdr:colOff>165100</xdr:colOff>
      <xdr:row>73</xdr:row>
      <xdr:rowOff>127309</xdr:rowOff>
    </xdr:to>
    <xdr:sp macro="" textlink="">
      <xdr:nvSpPr>
        <xdr:cNvPr id="860" name="フローチャート: 判断 859"/>
        <xdr:cNvSpPr/>
      </xdr:nvSpPr>
      <xdr:spPr>
        <a:xfrm>
          <a:off x="19494500" y="1254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71</xdr:row>
      <xdr:rowOff>143836</xdr:rowOff>
    </xdr:from>
    <xdr:ext cx="534377" cy="259045"/>
    <xdr:sp macro="" textlink="">
      <xdr:nvSpPr>
        <xdr:cNvPr id="861" name="テキスト ボックス 860"/>
        <xdr:cNvSpPr txBox="1"/>
      </xdr:nvSpPr>
      <xdr:spPr>
        <a:xfrm>
          <a:off x="19278111" y="12316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1608</xdr:rowOff>
    </xdr:from>
    <xdr:to>
      <xdr:col>98</xdr:col>
      <xdr:colOff>38100</xdr:colOff>
      <xdr:row>73</xdr:row>
      <xdr:rowOff>103208</xdr:rowOff>
    </xdr:to>
    <xdr:sp macro="" textlink="">
      <xdr:nvSpPr>
        <xdr:cNvPr id="862" name="フローチャート: 判断 861"/>
        <xdr:cNvSpPr/>
      </xdr:nvSpPr>
      <xdr:spPr>
        <a:xfrm>
          <a:off x="18605500" y="12517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119735</xdr:rowOff>
    </xdr:from>
    <xdr:ext cx="534377" cy="259045"/>
    <xdr:sp macro="" textlink="">
      <xdr:nvSpPr>
        <xdr:cNvPr id="863" name="テキスト ボックス 862"/>
        <xdr:cNvSpPr txBox="1"/>
      </xdr:nvSpPr>
      <xdr:spPr>
        <a:xfrm>
          <a:off x="18389111" y="12292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4" name="テキスト ボックス 863"/>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5" name="テキスト ボックス 864"/>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6" name="テキスト ボックス 865"/>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7" name="テキスト ボックス 866"/>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8" name="テキスト ボックス 867"/>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170738</xdr:rowOff>
    </xdr:from>
    <xdr:to>
      <xdr:col>116</xdr:col>
      <xdr:colOff>114300</xdr:colOff>
      <xdr:row>77</xdr:row>
      <xdr:rowOff>100888</xdr:rowOff>
    </xdr:to>
    <xdr:sp macro="" textlink="">
      <xdr:nvSpPr>
        <xdr:cNvPr id="869" name="楕円 868"/>
        <xdr:cNvSpPr/>
      </xdr:nvSpPr>
      <xdr:spPr>
        <a:xfrm>
          <a:off x="22110700" y="132009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149165</xdr:rowOff>
    </xdr:from>
    <xdr:ext cx="534377" cy="259045"/>
    <xdr:sp macro="" textlink="">
      <xdr:nvSpPr>
        <xdr:cNvPr id="870" name="繰出金該当値テキスト"/>
        <xdr:cNvSpPr txBox="1"/>
      </xdr:nvSpPr>
      <xdr:spPr>
        <a:xfrm>
          <a:off x="22212300" y="13179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156403</xdr:rowOff>
    </xdr:from>
    <xdr:to>
      <xdr:col>112</xdr:col>
      <xdr:colOff>38100</xdr:colOff>
      <xdr:row>77</xdr:row>
      <xdr:rowOff>86553</xdr:rowOff>
    </xdr:to>
    <xdr:sp macro="" textlink="">
      <xdr:nvSpPr>
        <xdr:cNvPr id="871" name="楕円 870"/>
        <xdr:cNvSpPr/>
      </xdr:nvSpPr>
      <xdr:spPr>
        <a:xfrm>
          <a:off x="21272500" y="13186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77680</xdr:rowOff>
    </xdr:from>
    <xdr:ext cx="534377" cy="259045"/>
    <xdr:sp macro="" textlink="">
      <xdr:nvSpPr>
        <xdr:cNvPr id="872" name="テキスト ボックス 871"/>
        <xdr:cNvSpPr txBox="1"/>
      </xdr:nvSpPr>
      <xdr:spPr>
        <a:xfrm>
          <a:off x="21056111" y="132793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17740</xdr:rowOff>
    </xdr:from>
    <xdr:to>
      <xdr:col>107</xdr:col>
      <xdr:colOff>101600</xdr:colOff>
      <xdr:row>77</xdr:row>
      <xdr:rowOff>119340</xdr:rowOff>
    </xdr:to>
    <xdr:sp macro="" textlink="">
      <xdr:nvSpPr>
        <xdr:cNvPr id="873" name="楕円 872"/>
        <xdr:cNvSpPr/>
      </xdr:nvSpPr>
      <xdr:spPr>
        <a:xfrm>
          <a:off x="20383500" y="13219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110467</xdr:rowOff>
    </xdr:from>
    <xdr:ext cx="534377" cy="259045"/>
    <xdr:sp macro="" textlink="">
      <xdr:nvSpPr>
        <xdr:cNvPr id="874" name="テキスト ボックス 873"/>
        <xdr:cNvSpPr txBox="1"/>
      </xdr:nvSpPr>
      <xdr:spPr>
        <a:xfrm>
          <a:off x="20167111" y="1331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161170</xdr:rowOff>
    </xdr:from>
    <xdr:to>
      <xdr:col>102</xdr:col>
      <xdr:colOff>165100</xdr:colOff>
      <xdr:row>77</xdr:row>
      <xdr:rowOff>91320</xdr:rowOff>
    </xdr:to>
    <xdr:sp macro="" textlink="">
      <xdr:nvSpPr>
        <xdr:cNvPr id="875" name="楕円 874"/>
        <xdr:cNvSpPr/>
      </xdr:nvSpPr>
      <xdr:spPr>
        <a:xfrm>
          <a:off x="19494500" y="13191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82447</xdr:rowOff>
    </xdr:from>
    <xdr:ext cx="534377" cy="259045"/>
    <xdr:sp macro="" textlink="">
      <xdr:nvSpPr>
        <xdr:cNvPr id="876" name="テキスト ボックス 875"/>
        <xdr:cNvSpPr txBox="1"/>
      </xdr:nvSpPr>
      <xdr:spPr>
        <a:xfrm>
          <a:off x="19278111" y="13284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21496</xdr:rowOff>
    </xdr:from>
    <xdr:to>
      <xdr:col>98</xdr:col>
      <xdr:colOff>38100</xdr:colOff>
      <xdr:row>77</xdr:row>
      <xdr:rowOff>123096</xdr:rowOff>
    </xdr:to>
    <xdr:sp macro="" textlink="">
      <xdr:nvSpPr>
        <xdr:cNvPr id="877" name="楕円 876"/>
        <xdr:cNvSpPr/>
      </xdr:nvSpPr>
      <xdr:spPr>
        <a:xfrm>
          <a:off x="18605500" y="13223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114223</xdr:rowOff>
    </xdr:from>
    <xdr:ext cx="534377" cy="259045"/>
    <xdr:sp macro="" textlink="">
      <xdr:nvSpPr>
        <xdr:cNvPr id="878" name="テキスト ボックス 877"/>
        <xdr:cNvSpPr txBox="1"/>
      </xdr:nvSpPr>
      <xdr:spPr>
        <a:xfrm>
          <a:off x="18389111" y="1331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9" name="正方形/長方形 878"/>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0" name="正方形/長方形 879"/>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1" name="正方形/長方形 880"/>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2" name="正方形/長方形 881"/>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3" name="正方形/長方形 882"/>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4" name="正方形/長方形 883"/>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5" name="正方形/長方形 884"/>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6" name="正方形/長方形 885"/>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7" name="テキスト ボックス 886"/>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8" name="直線コネクタ 887"/>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9" name="直線コネクタ 888"/>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0" name="テキスト ボックス 889"/>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1" name="直線コネクタ 890"/>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2" name="テキスト ボックス 891"/>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3"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4" name="直線コネクタ 893"/>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5"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7"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8" name="直線コネクタ 897"/>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9" name="直線コネクタ 898"/>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0"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1" name="フローチャート: 判断 900"/>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2" name="直線コネクタ 901"/>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3" name="フローチャート: 判断 902"/>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4" name="テキスト ボックス 903"/>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5" name="直線コネクタ 904"/>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6" name="フローチャート: 判断 905"/>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7" name="テキスト ボックス 906"/>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8" name="直線コネクタ 907"/>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9" name="フローチャート: 判断 908"/>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0" name="テキスト ボックス 909"/>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1" name="フローチャート: 判断 910"/>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2" name="テキスト ボックス 911"/>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3" name="テキスト ボックス 912"/>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4" name="テキスト ボックス 913"/>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5" name="テキスト ボックス 914"/>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6" name="テキスト ボックス 915"/>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7" name="テキスト ボックス 916"/>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8" name="楕円 917"/>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9"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0" name="楕円 919"/>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1" name="テキスト ボックス 920"/>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2" name="楕円 921"/>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3" name="テキスト ボックス 922"/>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4" name="楕円 923"/>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5" name="テキスト ボックス 924"/>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6" name="楕円 925"/>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7" name="テキスト ボックス 926"/>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8" name="正方形/長方形 927"/>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9" name="正方形/長方形 928"/>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0" name="テキスト ボックス 929"/>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（新）集中改革プランの諸改革により、経常経費の削減と普通建設事業の平準化を行ってきた結果、特に人件費（住民一人当たり</a:t>
          </a:r>
          <a:r>
            <a:rPr kumimoji="1" lang="en-US" altLang="ja-JP" sz="1300">
              <a:latin typeface="ＭＳ Ｐゴシック" panose="020B0600070205080204" pitchFamily="50" charset="-128"/>
              <a:ea typeface="ＭＳ Ｐゴシック" panose="020B0600070205080204" pitchFamily="50" charset="-128"/>
            </a:rPr>
            <a:t>61,538</a:t>
          </a:r>
          <a:r>
            <a:rPr kumimoji="1" lang="ja-JP" altLang="en-US" sz="1300">
              <a:latin typeface="ＭＳ Ｐゴシック" panose="020B0600070205080204" pitchFamily="50" charset="-128"/>
              <a:ea typeface="ＭＳ Ｐゴシック" panose="020B0600070205080204" pitchFamily="50" charset="-128"/>
            </a:rPr>
            <a:t>円、以下同じ）・補助費等（</a:t>
          </a:r>
          <a:r>
            <a:rPr kumimoji="1" lang="en-US" altLang="ja-JP" sz="1300">
              <a:latin typeface="ＭＳ Ｐゴシック" panose="020B0600070205080204" pitchFamily="50" charset="-128"/>
              <a:ea typeface="ＭＳ Ｐゴシック" panose="020B0600070205080204" pitchFamily="50" charset="-128"/>
            </a:rPr>
            <a:t>134,734</a:t>
          </a:r>
          <a:r>
            <a:rPr kumimoji="1" lang="ja-JP" altLang="en-US" sz="1300">
              <a:latin typeface="ＭＳ Ｐゴシック" panose="020B0600070205080204" pitchFamily="50" charset="-128"/>
              <a:ea typeface="ＭＳ Ｐゴシック" panose="020B0600070205080204" pitchFamily="50" charset="-128"/>
            </a:rPr>
            <a:t>円）・貸付金（</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円）・維持補修費（</a:t>
          </a:r>
          <a:r>
            <a:rPr kumimoji="1" lang="en-US" altLang="ja-JP" sz="1300">
              <a:latin typeface="ＭＳ Ｐゴシック" panose="020B0600070205080204" pitchFamily="50" charset="-128"/>
              <a:ea typeface="ＭＳ Ｐゴシック" panose="020B0600070205080204" pitchFamily="50" charset="-128"/>
            </a:rPr>
            <a:t>1,747</a:t>
          </a:r>
          <a:r>
            <a:rPr kumimoji="1" lang="ja-JP" altLang="en-US" sz="1300">
              <a:latin typeface="ＭＳ Ｐゴシック" panose="020B0600070205080204" pitchFamily="50" charset="-128"/>
              <a:ea typeface="ＭＳ Ｐゴシック" panose="020B0600070205080204" pitchFamily="50" charset="-128"/>
            </a:rPr>
            <a:t>円）・繰出金（</a:t>
          </a:r>
          <a:r>
            <a:rPr kumimoji="1" lang="en-US" altLang="ja-JP" sz="1300">
              <a:latin typeface="ＭＳ Ｐゴシック" panose="020B0600070205080204" pitchFamily="50" charset="-128"/>
              <a:ea typeface="ＭＳ Ｐゴシック" panose="020B0600070205080204" pitchFamily="50" charset="-128"/>
            </a:rPr>
            <a:t>21,994</a:t>
          </a:r>
          <a:r>
            <a:rPr kumimoji="1" lang="ja-JP" altLang="en-US" sz="1300">
              <a:latin typeface="ＭＳ Ｐゴシック" panose="020B0600070205080204" pitchFamily="50" charset="-128"/>
              <a:ea typeface="ＭＳ Ｐゴシック" panose="020B0600070205080204" pitchFamily="50" charset="-128"/>
            </a:rPr>
            <a:t>円）などにおいて類似団体や滋賀県平均を下回っている。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53,063</a:t>
          </a:r>
          <a:r>
            <a:rPr kumimoji="1" lang="ja-JP" altLang="en-US" sz="1300">
              <a:latin typeface="ＭＳ Ｐゴシック" panose="020B0600070205080204" pitchFamily="50" charset="-128"/>
              <a:ea typeface="ＭＳ Ｐゴシック" panose="020B0600070205080204" pitchFamily="50" charset="-128"/>
            </a:rPr>
            <a:t>円となっており、類似団体や滋賀県平均と比較して高くなっているが、市債の償還は平成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年度以降は減少傾向になる。これは、人口急増対策で比較的短期間に小学校、総合福祉保健センター等の整備のため発行した市債の償還が平成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年度にピークを迎えたことによる。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70,369
68,921
52.69
34,195,132
33,698,528
461,576
15,169,159
39,975,195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13.3
110.3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44602</xdr:rowOff>
    </xdr:from>
    <xdr:to>
      <xdr:col>24</xdr:col>
      <xdr:colOff>62865</xdr:colOff>
      <xdr:row>38</xdr:row>
      <xdr:rowOff>140615</xdr:rowOff>
    </xdr:to>
    <xdr:cxnSp macro="">
      <xdr:nvCxnSpPr>
        <xdr:cNvPr id="54" name="直線コネクタ 53"/>
        <xdr:cNvCxnSpPr/>
      </xdr:nvCxnSpPr>
      <xdr:spPr>
        <a:xfrm flipV="1">
          <a:off x="4633595" y="5531002"/>
          <a:ext cx="1270" cy="11247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144442</xdr:rowOff>
    </xdr:from>
    <xdr:ext cx="469744" cy="259045"/>
    <xdr:sp macro="" textlink="">
      <xdr:nvSpPr>
        <xdr:cNvPr id="55" name="議会費最小値テキスト"/>
        <xdr:cNvSpPr txBox="1"/>
      </xdr:nvSpPr>
      <xdr:spPr>
        <a:xfrm>
          <a:off x="4686300" y="6659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140615</xdr:rowOff>
    </xdr:from>
    <xdr:to>
      <xdr:col>24</xdr:col>
      <xdr:colOff>152400</xdr:colOff>
      <xdr:row>38</xdr:row>
      <xdr:rowOff>140615</xdr:rowOff>
    </xdr:to>
    <xdr:cxnSp macro="">
      <xdr:nvCxnSpPr>
        <xdr:cNvPr id="56" name="直線コネクタ 55"/>
        <xdr:cNvCxnSpPr/>
      </xdr:nvCxnSpPr>
      <xdr:spPr>
        <a:xfrm>
          <a:off x="4546600" y="6655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162729</xdr:rowOff>
    </xdr:from>
    <xdr:ext cx="469744" cy="259045"/>
    <xdr:sp macro="" textlink="">
      <xdr:nvSpPr>
        <xdr:cNvPr id="57" name="議会費最大値テキスト"/>
        <xdr:cNvSpPr txBox="1"/>
      </xdr:nvSpPr>
      <xdr:spPr>
        <a:xfrm>
          <a:off x="4686300" y="53062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44602</xdr:rowOff>
    </xdr:from>
    <xdr:to>
      <xdr:col>24</xdr:col>
      <xdr:colOff>152400</xdr:colOff>
      <xdr:row>32</xdr:row>
      <xdr:rowOff>44602</xdr:rowOff>
    </xdr:to>
    <xdr:cxnSp macro="">
      <xdr:nvCxnSpPr>
        <xdr:cNvPr id="58" name="直線コネクタ 57"/>
        <xdr:cNvCxnSpPr/>
      </xdr:nvCxnSpPr>
      <xdr:spPr>
        <a:xfrm>
          <a:off x="4546600" y="55310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31801</xdr:rowOff>
    </xdr:from>
    <xdr:to>
      <xdr:col>24</xdr:col>
      <xdr:colOff>63500</xdr:colOff>
      <xdr:row>38</xdr:row>
      <xdr:rowOff>60604</xdr:rowOff>
    </xdr:to>
    <xdr:cxnSp macro="">
      <xdr:nvCxnSpPr>
        <xdr:cNvPr id="59" name="直線コネクタ 58"/>
        <xdr:cNvCxnSpPr/>
      </xdr:nvCxnSpPr>
      <xdr:spPr>
        <a:xfrm>
          <a:off x="3797300" y="6546901"/>
          <a:ext cx="8382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98518</xdr:rowOff>
    </xdr:from>
    <xdr:ext cx="469744" cy="259045"/>
    <xdr:sp macro="" textlink="">
      <xdr:nvSpPr>
        <xdr:cNvPr id="60" name="議会費平均値テキスト"/>
        <xdr:cNvSpPr txBox="1"/>
      </xdr:nvSpPr>
      <xdr:spPr>
        <a:xfrm>
          <a:off x="4686300" y="592781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75641</xdr:rowOff>
    </xdr:from>
    <xdr:to>
      <xdr:col>24</xdr:col>
      <xdr:colOff>114300</xdr:colOff>
      <xdr:row>36</xdr:row>
      <xdr:rowOff>5791</xdr:rowOff>
    </xdr:to>
    <xdr:sp macro="" textlink="">
      <xdr:nvSpPr>
        <xdr:cNvPr id="61" name="フローチャート: 判断 60"/>
        <xdr:cNvSpPr/>
      </xdr:nvSpPr>
      <xdr:spPr>
        <a:xfrm>
          <a:off x="45847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31801</xdr:rowOff>
    </xdr:from>
    <xdr:to>
      <xdr:col>19</xdr:col>
      <xdr:colOff>177800</xdr:colOff>
      <xdr:row>38</xdr:row>
      <xdr:rowOff>64719</xdr:rowOff>
    </xdr:to>
    <xdr:cxnSp macro="">
      <xdr:nvCxnSpPr>
        <xdr:cNvPr id="62" name="直線コネクタ 61"/>
        <xdr:cNvCxnSpPr/>
      </xdr:nvCxnSpPr>
      <xdr:spPr>
        <a:xfrm flipV="1">
          <a:off x="2908300" y="6546901"/>
          <a:ext cx="889000" cy="32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169367</xdr:rowOff>
    </xdr:from>
    <xdr:to>
      <xdr:col>20</xdr:col>
      <xdr:colOff>38100</xdr:colOff>
      <xdr:row>35</xdr:row>
      <xdr:rowOff>99517</xdr:rowOff>
    </xdr:to>
    <xdr:sp macro="" textlink="">
      <xdr:nvSpPr>
        <xdr:cNvPr id="63" name="フローチャート: 判断 62"/>
        <xdr:cNvSpPr/>
      </xdr:nvSpPr>
      <xdr:spPr>
        <a:xfrm>
          <a:off x="3746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116044</xdr:rowOff>
    </xdr:from>
    <xdr:ext cx="469744" cy="259045"/>
    <xdr:sp macro="" textlink="">
      <xdr:nvSpPr>
        <xdr:cNvPr id="64" name="テキスト ボックス 63"/>
        <xdr:cNvSpPr txBox="1"/>
      </xdr:nvSpPr>
      <xdr:spPr>
        <a:xfrm>
          <a:off x="3562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44145</xdr:rowOff>
    </xdr:from>
    <xdr:to>
      <xdr:col>15</xdr:col>
      <xdr:colOff>50800</xdr:colOff>
      <xdr:row>38</xdr:row>
      <xdr:rowOff>64719</xdr:rowOff>
    </xdr:to>
    <xdr:cxnSp macro="">
      <xdr:nvCxnSpPr>
        <xdr:cNvPr id="65" name="直線コネクタ 64"/>
        <xdr:cNvCxnSpPr/>
      </xdr:nvCxnSpPr>
      <xdr:spPr>
        <a:xfrm>
          <a:off x="2019300" y="6559245"/>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167996</xdr:rowOff>
    </xdr:from>
    <xdr:to>
      <xdr:col>15</xdr:col>
      <xdr:colOff>101600</xdr:colOff>
      <xdr:row>35</xdr:row>
      <xdr:rowOff>98146</xdr:rowOff>
    </xdr:to>
    <xdr:sp macro="" textlink="">
      <xdr:nvSpPr>
        <xdr:cNvPr id="66" name="フローチャート: 判断 65"/>
        <xdr:cNvSpPr/>
      </xdr:nvSpPr>
      <xdr:spPr>
        <a:xfrm>
          <a:off x="2857500" y="5997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114673</xdr:rowOff>
    </xdr:from>
    <xdr:ext cx="469744" cy="259045"/>
    <xdr:sp macro="" textlink="">
      <xdr:nvSpPr>
        <xdr:cNvPr id="67" name="テキスト ボックス 66"/>
        <xdr:cNvSpPr txBox="1"/>
      </xdr:nvSpPr>
      <xdr:spPr>
        <a:xfrm>
          <a:off x="2673428" y="5772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153416</xdr:rowOff>
    </xdr:from>
    <xdr:to>
      <xdr:col>10</xdr:col>
      <xdr:colOff>114300</xdr:colOff>
      <xdr:row>38</xdr:row>
      <xdr:rowOff>44145</xdr:rowOff>
    </xdr:to>
    <xdr:cxnSp macro="">
      <xdr:nvCxnSpPr>
        <xdr:cNvPr id="68" name="直線コネクタ 67"/>
        <xdr:cNvCxnSpPr/>
      </xdr:nvCxnSpPr>
      <xdr:spPr>
        <a:xfrm>
          <a:off x="1130300" y="6497066"/>
          <a:ext cx="8890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2946</xdr:rowOff>
    </xdr:from>
    <xdr:to>
      <xdr:col>10</xdr:col>
      <xdr:colOff>165100</xdr:colOff>
      <xdr:row>35</xdr:row>
      <xdr:rowOff>104546</xdr:rowOff>
    </xdr:to>
    <xdr:sp macro="" textlink="">
      <xdr:nvSpPr>
        <xdr:cNvPr id="69" name="フローチャート: 判断 68"/>
        <xdr:cNvSpPr/>
      </xdr:nvSpPr>
      <xdr:spPr>
        <a:xfrm>
          <a:off x="1968500" y="6003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121073</xdr:rowOff>
    </xdr:from>
    <xdr:ext cx="469744" cy="259045"/>
    <xdr:sp macro="" textlink="">
      <xdr:nvSpPr>
        <xdr:cNvPr id="70" name="テキスト ボックス 69"/>
        <xdr:cNvSpPr txBox="1"/>
      </xdr:nvSpPr>
      <xdr:spPr>
        <a:xfrm>
          <a:off x="1784428" y="5778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113589</xdr:rowOff>
    </xdr:from>
    <xdr:to>
      <xdr:col>6</xdr:col>
      <xdr:colOff>38100</xdr:colOff>
      <xdr:row>35</xdr:row>
      <xdr:rowOff>43739</xdr:rowOff>
    </xdr:to>
    <xdr:sp macro="" textlink="">
      <xdr:nvSpPr>
        <xdr:cNvPr id="71" name="フローチャート: 判断 70"/>
        <xdr:cNvSpPr/>
      </xdr:nvSpPr>
      <xdr:spPr>
        <a:xfrm>
          <a:off x="1079500" y="594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60266</xdr:rowOff>
    </xdr:from>
    <xdr:ext cx="469744" cy="259045"/>
    <xdr:sp macro="" textlink="">
      <xdr:nvSpPr>
        <xdr:cNvPr id="72" name="テキスト ボックス 71"/>
        <xdr:cNvSpPr txBox="1"/>
      </xdr:nvSpPr>
      <xdr:spPr>
        <a:xfrm>
          <a:off x="895428" y="5718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9804</xdr:rowOff>
    </xdr:from>
    <xdr:to>
      <xdr:col>24</xdr:col>
      <xdr:colOff>114300</xdr:colOff>
      <xdr:row>38</xdr:row>
      <xdr:rowOff>111404</xdr:rowOff>
    </xdr:to>
    <xdr:sp macro="" textlink="">
      <xdr:nvSpPr>
        <xdr:cNvPr id="78" name="楕円 77"/>
        <xdr:cNvSpPr/>
      </xdr:nvSpPr>
      <xdr:spPr>
        <a:xfrm>
          <a:off x="4584700" y="652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96181</xdr:rowOff>
    </xdr:from>
    <xdr:ext cx="469744" cy="259045"/>
    <xdr:sp macro="" textlink="">
      <xdr:nvSpPr>
        <xdr:cNvPr id="79" name="議会費該当値テキスト"/>
        <xdr:cNvSpPr txBox="1"/>
      </xdr:nvSpPr>
      <xdr:spPr>
        <a:xfrm>
          <a:off x="4686300" y="64398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152451</xdr:rowOff>
    </xdr:from>
    <xdr:to>
      <xdr:col>20</xdr:col>
      <xdr:colOff>38100</xdr:colOff>
      <xdr:row>38</xdr:row>
      <xdr:rowOff>82601</xdr:rowOff>
    </xdr:to>
    <xdr:sp macro="" textlink="">
      <xdr:nvSpPr>
        <xdr:cNvPr id="80" name="楕円 79"/>
        <xdr:cNvSpPr/>
      </xdr:nvSpPr>
      <xdr:spPr>
        <a:xfrm>
          <a:off x="3746500" y="649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73728</xdr:rowOff>
    </xdr:from>
    <xdr:ext cx="469744" cy="259045"/>
    <xdr:sp macro="" textlink="">
      <xdr:nvSpPr>
        <xdr:cNvPr id="81" name="テキスト ボックス 80"/>
        <xdr:cNvSpPr txBox="1"/>
      </xdr:nvSpPr>
      <xdr:spPr>
        <a:xfrm>
          <a:off x="3562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13919</xdr:rowOff>
    </xdr:from>
    <xdr:to>
      <xdr:col>15</xdr:col>
      <xdr:colOff>101600</xdr:colOff>
      <xdr:row>38</xdr:row>
      <xdr:rowOff>115519</xdr:rowOff>
    </xdr:to>
    <xdr:sp macro="" textlink="">
      <xdr:nvSpPr>
        <xdr:cNvPr id="82" name="楕円 81"/>
        <xdr:cNvSpPr/>
      </xdr:nvSpPr>
      <xdr:spPr>
        <a:xfrm>
          <a:off x="2857500" y="6529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106646</xdr:rowOff>
    </xdr:from>
    <xdr:ext cx="469744" cy="259045"/>
    <xdr:sp macro="" textlink="">
      <xdr:nvSpPr>
        <xdr:cNvPr id="83" name="テキスト ボックス 82"/>
        <xdr:cNvSpPr txBox="1"/>
      </xdr:nvSpPr>
      <xdr:spPr>
        <a:xfrm>
          <a:off x="2673428" y="66217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164795</xdr:rowOff>
    </xdr:from>
    <xdr:to>
      <xdr:col>10</xdr:col>
      <xdr:colOff>165100</xdr:colOff>
      <xdr:row>38</xdr:row>
      <xdr:rowOff>94945</xdr:rowOff>
    </xdr:to>
    <xdr:sp macro="" textlink="">
      <xdr:nvSpPr>
        <xdr:cNvPr id="84" name="楕円 83"/>
        <xdr:cNvSpPr/>
      </xdr:nvSpPr>
      <xdr:spPr>
        <a:xfrm>
          <a:off x="1968500" y="6508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86072</xdr:rowOff>
    </xdr:from>
    <xdr:ext cx="469744" cy="259045"/>
    <xdr:sp macro="" textlink="">
      <xdr:nvSpPr>
        <xdr:cNvPr id="85" name="テキスト ボックス 84"/>
        <xdr:cNvSpPr txBox="1"/>
      </xdr:nvSpPr>
      <xdr:spPr>
        <a:xfrm>
          <a:off x="1784428" y="6601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102616</xdr:rowOff>
    </xdr:from>
    <xdr:to>
      <xdr:col>6</xdr:col>
      <xdr:colOff>38100</xdr:colOff>
      <xdr:row>38</xdr:row>
      <xdr:rowOff>32765</xdr:rowOff>
    </xdr:to>
    <xdr:sp macro="" textlink="">
      <xdr:nvSpPr>
        <xdr:cNvPr id="86" name="楕円 85"/>
        <xdr:cNvSpPr/>
      </xdr:nvSpPr>
      <xdr:spPr>
        <a:xfrm>
          <a:off x="1079500" y="64462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23893</xdr:rowOff>
    </xdr:from>
    <xdr:ext cx="469744" cy="259045"/>
    <xdr:sp macro="" textlink="">
      <xdr:nvSpPr>
        <xdr:cNvPr id="87" name="テキスト ボックス 86"/>
        <xdr:cNvSpPr txBox="1"/>
      </xdr:nvSpPr>
      <xdr:spPr>
        <a:xfrm>
          <a:off x="895428" y="6538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8" name="直線コネクタ 97"/>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99" name="テキスト ボックス 98"/>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0" name="直線コネクタ 99"/>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35577</xdr:rowOff>
    </xdr:from>
    <xdr:ext cx="595419" cy="259045"/>
    <xdr:sp macro="" textlink="">
      <xdr:nvSpPr>
        <xdr:cNvPr id="101" name="テキスト ボックス 100"/>
        <xdr:cNvSpPr txBox="1"/>
      </xdr:nvSpPr>
      <xdr:spPr>
        <a:xfrm>
          <a:off x="166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2" name="直線コネクタ 101"/>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3" name="テキスト ボックス 102"/>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4" name="直線コネクタ 103"/>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5" name="テキスト ボックス 104"/>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6" name="直線コネクタ 105"/>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7" name="テキスト ボックス 106"/>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9" name="テキスト ボックス 108"/>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158716</xdr:rowOff>
    </xdr:from>
    <xdr:to>
      <xdr:col>24</xdr:col>
      <xdr:colOff>62865</xdr:colOff>
      <xdr:row>56</xdr:row>
      <xdr:rowOff>48268</xdr:rowOff>
    </xdr:to>
    <xdr:cxnSp macro="">
      <xdr:nvCxnSpPr>
        <xdr:cNvPr id="111" name="直線コネクタ 110"/>
        <xdr:cNvCxnSpPr/>
      </xdr:nvCxnSpPr>
      <xdr:spPr>
        <a:xfrm flipV="1">
          <a:off x="4633595" y="8902666"/>
          <a:ext cx="1270" cy="746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52095</xdr:rowOff>
    </xdr:from>
    <xdr:ext cx="599010" cy="259045"/>
    <xdr:sp macro="" textlink="">
      <xdr:nvSpPr>
        <xdr:cNvPr id="112" name="総務費最小値テキスト"/>
        <xdr:cNvSpPr txBox="1"/>
      </xdr:nvSpPr>
      <xdr:spPr>
        <a:xfrm>
          <a:off x="4686300" y="9653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48268</xdr:rowOff>
    </xdr:from>
    <xdr:to>
      <xdr:col>24</xdr:col>
      <xdr:colOff>152400</xdr:colOff>
      <xdr:row>56</xdr:row>
      <xdr:rowOff>48268</xdr:rowOff>
    </xdr:to>
    <xdr:cxnSp macro="">
      <xdr:nvCxnSpPr>
        <xdr:cNvPr id="113" name="直線コネクタ 112"/>
        <xdr:cNvCxnSpPr/>
      </xdr:nvCxnSpPr>
      <xdr:spPr>
        <a:xfrm>
          <a:off x="4546600" y="96494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105393</xdr:rowOff>
    </xdr:from>
    <xdr:ext cx="599010" cy="259045"/>
    <xdr:sp macro="" textlink="">
      <xdr:nvSpPr>
        <xdr:cNvPr id="114" name="総務費最大値テキスト"/>
        <xdr:cNvSpPr txBox="1"/>
      </xdr:nvSpPr>
      <xdr:spPr>
        <a:xfrm>
          <a:off x="4686300" y="86778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330,009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158716</xdr:rowOff>
    </xdr:from>
    <xdr:to>
      <xdr:col>24</xdr:col>
      <xdr:colOff>152400</xdr:colOff>
      <xdr:row>51</xdr:row>
      <xdr:rowOff>158716</xdr:rowOff>
    </xdr:to>
    <xdr:cxnSp macro="">
      <xdr:nvCxnSpPr>
        <xdr:cNvPr id="115" name="直線コネクタ 114"/>
        <xdr:cNvCxnSpPr/>
      </xdr:nvCxnSpPr>
      <xdr:spPr>
        <a:xfrm>
          <a:off x="4546600" y="8902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55</xdr:row>
      <xdr:rowOff>169887</xdr:rowOff>
    </xdr:from>
    <xdr:to>
      <xdr:col>24</xdr:col>
      <xdr:colOff>63500</xdr:colOff>
      <xdr:row>58</xdr:row>
      <xdr:rowOff>60345</xdr:rowOff>
    </xdr:to>
    <xdr:cxnSp macro="">
      <xdr:nvCxnSpPr>
        <xdr:cNvPr id="116" name="直線コネクタ 115"/>
        <xdr:cNvCxnSpPr/>
      </xdr:nvCxnSpPr>
      <xdr:spPr>
        <a:xfrm flipV="1">
          <a:off x="3797300" y="9599637"/>
          <a:ext cx="838200" cy="4048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65021</xdr:rowOff>
    </xdr:from>
    <xdr:ext cx="599010" cy="259045"/>
    <xdr:sp macro="" textlink="">
      <xdr:nvSpPr>
        <xdr:cNvPr id="117" name="総務費平均値テキスト"/>
        <xdr:cNvSpPr txBox="1"/>
      </xdr:nvSpPr>
      <xdr:spPr>
        <a:xfrm>
          <a:off x="4686300" y="932332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42144</xdr:rowOff>
    </xdr:from>
    <xdr:to>
      <xdr:col>24</xdr:col>
      <xdr:colOff>114300</xdr:colOff>
      <xdr:row>55</xdr:row>
      <xdr:rowOff>143744</xdr:rowOff>
    </xdr:to>
    <xdr:sp macro="" textlink="">
      <xdr:nvSpPr>
        <xdr:cNvPr id="118" name="フローチャート: 判断 117"/>
        <xdr:cNvSpPr/>
      </xdr:nvSpPr>
      <xdr:spPr>
        <a:xfrm>
          <a:off x="4584700" y="947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60345</xdr:rowOff>
    </xdr:from>
    <xdr:to>
      <xdr:col>19</xdr:col>
      <xdr:colOff>177800</xdr:colOff>
      <xdr:row>58</xdr:row>
      <xdr:rowOff>75147</xdr:rowOff>
    </xdr:to>
    <xdr:cxnSp macro="">
      <xdr:nvCxnSpPr>
        <xdr:cNvPr id="119" name="直線コネクタ 118"/>
        <xdr:cNvCxnSpPr/>
      </xdr:nvCxnSpPr>
      <xdr:spPr>
        <a:xfrm flipV="1">
          <a:off x="2908300" y="10004445"/>
          <a:ext cx="889000" cy="14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102677</xdr:rowOff>
    </xdr:from>
    <xdr:to>
      <xdr:col>20</xdr:col>
      <xdr:colOff>38100</xdr:colOff>
      <xdr:row>58</xdr:row>
      <xdr:rowOff>32827</xdr:rowOff>
    </xdr:to>
    <xdr:sp macro="" textlink="">
      <xdr:nvSpPr>
        <xdr:cNvPr id="120" name="フローチャート: 判断 119"/>
        <xdr:cNvSpPr/>
      </xdr:nvSpPr>
      <xdr:spPr>
        <a:xfrm>
          <a:off x="3746500" y="9875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49354</xdr:rowOff>
    </xdr:from>
    <xdr:ext cx="534377" cy="259045"/>
    <xdr:sp macro="" textlink="">
      <xdr:nvSpPr>
        <xdr:cNvPr id="121" name="テキスト ボックス 120"/>
        <xdr:cNvSpPr txBox="1"/>
      </xdr:nvSpPr>
      <xdr:spPr>
        <a:xfrm>
          <a:off x="3530111" y="965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22912</xdr:rowOff>
    </xdr:from>
    <xdr:to>
      <xdr:col>15</xdr:col>
      <xdr:colOff>50800</xdr:colOff>
      <xdr:row>58</xdr:row>
      <xdr:rowOff>75147</xdr:rowOff>
    </xdr:to>
    <xdr:cxnSp macro="">
      <xdr:nvCxnSpPr>
        <xdr:cNvPr id="122" name="直線コネクタ 121"/>
        <xdr:cNvCxnSpPr/>
      </xdr:nvCxnSpPr>
      <xdr:spPr>
        <a:xfrm>
          <a:off x="2019300" y="9967012"/>
          <a:ext cx="889000" cy="52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108003</xdr:rowOff>
    </xdr:from>
    <xdr:to>
      <xdr:col>15</xdr:col>
      <xdr:colOff>101600</xdr:colOff>
      <xdr:row>58</xdr:row>
      <xdr:rowOff>38153</xdr:rowOff>
    </xdr:to>
    <xdr:sp macro="" textlink="">
      <xdr:nvSpPr>
        <xdr:cNvPr id="123" name="フローチャート: 判断 122"/>
        <xdr:cNvSpPr/>
      </xdr:nvSpPr>
      <xdr:spPr>
        <a:xfrm>
          <a:off x="2857500" y="9880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54680</xdr:rowOff>
    </xdr:from>
    <xdr:ext cx="534377" cy="259045"/>
    <xdr:sp macro="" textlink="">
      <xdr:nvSpPr>
        <xdr:cNvPr id="124" name="テキスト ボックス 123"/>
        <xdr:cNvSpPr txBox="1"/>
      </xdr:nvSpPr>
      <xdr:spPr>
        <a:xfrm>
          <a:off x="2641111" y="9655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22912</xdr:rowOff>
    </xdr:from>
    <xdr:to>
      <xdr:col>10</xdr:col>
      <xdr:colOff>114300</xdr:colOff>
      <xdr:row>58</xdr:row>
      <xdr:rowOff>94834</xdr:rowOff>
    </xdr:to>
    <xdr:cxnSp macro="">
      <xdr:nvCxnSpPr>
        <xdr:cNvPr id="125" name="直線コネクタ 124"/>
        <xdr:cNvCxnSpPr/>
      </xdr:nvCxnSpPr>
      <xdr:spPr>
        <a:xfrm flipV="1">
          <a:off x="1130300" y="9967012"/>
          <a:ext cx="889000" cy="71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128920</xdr:rowOff>
    </xdr:from>
    <xdr:to>
      <xdr:col>10</xdr:col>
      <xdr:colOff>165100</xdr:colOff>
      <xdr:row>58</xdr:row>
      <xdr:rowOff>59070</xdr:rowOff>
    </xdr:to>
    <xdr:sp macro="" textlink="">
      <xdr:nvSpPr>
        <xdr:cNvPr id="126" name="フローチャート: 判断 125"/>
        <xdr:cNvSpPr/>
      </xdr:nvSpPr>
      <xdr:spPr>
        <a:xfrm>
          <a:off x="1968500" y="9901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75597</xdr:rowOff>
    </xdr:from>
    <xdr:ext cx="534377" cy="259045"/>
    <xdr:sp macro="" textlink="">
      <xdr:nvSpPr>
        <xdr:cNvPr id="127" name="テキスト ボックス 126"/>
        <xdr:cNvSpPr txBox="1"/>
      </xdr:nvSpPr>
      <xdr:spPr>
        <a:xfrm>
          <a:off x="1752111" y="9676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54,496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106735</xdr:rowOff>
    </xdr:from>
    <xdr:to>
      <xdr:col>6</xdr:col>
      <xdr:colOff>38100</xdr:colOff>
      <xdr:row>58</xdr:row>
      <xdr:rowOff>36885</xdr:rowOff>
    </xdr:to>
    <xdr:sp macro="" textlink="">
      <xdr:nvSpPr>
        <xdr:cNvPr id="128" name="フローチャート: 判断 127"/>
        <xdr:cNvSpPr/>
      </xdr:nvSpPr>
      <xdr:spPr>
        <a:xfrm>
          <a:off x="1079500" y="9879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53412</xdr:rowOff>
    </xdr:from>
    <xdr:ext cx="534377" cy="259045"/>
    <xdr:sp macro="" textlink="">
      <xdr:nvSpPr>
        <xdr:cNvPr id="129" name="テキスト ボックス 128"/>
        <xdr:cNvSpPr txBox="1"/>
      </xdr:nvSpPr>
      <xdr:spPr>
        <a:xfrm>
          <a:off x="863111" y="96546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119087</xdr:rowOff>
    </xdr:from>
    <xdr:to>
      <xdr:col>24</xdr:col>
      <xdr:colOff>114300</xdr:colOff>
      <xdr:row>56</xdr:row>
      <xdr:rowOff>49237</xdr:rowOff>
    </xdr:to>
    <xdr:sp macro="" textlink="">
      <xdr:nvSpPr>
        <xdr:cNvPr id="135" name="楕円 134"/>
        <xdr:cNvSpPr/>
      </xdr:nvSpPr>
      <xdr:spPr>
        <a:xfrm>
          <a:off x="4584700" y="9548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34014</xdr:rowOff>
    </xdr:from>
    <xdr:ext cx="599010" cy="259045"/>
    <xdr:sp macro="" textlink="">
      <xdr:nvSpPr>
        <xdr:cNvPr id="136" name="総務費該当値テキスト"/>
        <xdr:cNvSpPr txBox="1"/>
      </xdr:nvSpPr>
      <xdr:spPr>
        <a:xfrm>
          <a:off x="4686300" y="9463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9545</xdr:rowOff>
    </xdr:from>
    <xdr:to>
      <xdr:col>20</xdr:col>
      <xdr:colOff>38100</xdr:colOff>
      <xdr:row>58</xdr:row>
      <xdr:rowOff>111145</xdr:rowOff>
    </xdr:to>
    <xdr:sp macro="" textlink="">
      <xdr:nvSpPr>
        <xdr:cNvPr id="137" name="楕円 136"/>
        <xdr:cNvSpPr/>
      </xdr:nvSpPr>
      <xdr:spPr>
        <a:xfrm>
          <a:off x="3746500" y="995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102272</xdr:rowOff>
    </xdr:from>
    <xdr:ext cx="534377" cy="259045"/>
    <xdr:sp macro="" textlink="">
      <xdr:nvSpPr>
        <xdr:cNvPr id="138" name="テキスト ボックス 137"/>
        <xdr:cNvSpPr txBox="1"/>
      </xdr:nvSpPr>
      <xdr:spPr>
        <a:xfrm>
          <a:off x="3530111" y="10046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24347</xdr:rowOff>
    </xdr:from>
    <xdr:to>
      <xdr:col>15</xdr:col>
      <xdr:colOff>101600</xdr:colOff>
      <xdr:row>58</xdr:row>
      <xdr:rowOff>125947</xdr:rowOff>
    </xdr:to>
    <xdr:sp macro="" textlink="">
      <xdr:nvSpPr>
        <xdr:cNvPr id="139" name="楕円 138"/>
        <xdr:cNvSpPr/>
      </xdr:nvSpPr>
      <xdr:spPr>
        <a:xfrm>
          <a:off x="2857500" y="9968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117074</xdr:rowOff>
    </xdr:from>
    <xdr:ext cx="534377" cy="259045"/>
    <xdr:sp macro="" textlink="">
      <xdr:nvSpPr>
        <xdr:cNvPr id="140" name="テキスト ボックス 139"/>
        <xdr:cNvSpPr txBox="1"/>
      </xdr:nvSpPr>
      <xdr:spPr>
        <a:xfrm>
          <a:off x="2641111" y="10061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143562</xdr:rowOff>
    </xdr:from>
    <xdr:to>
      <xdr:col>10</xdr:col>
      <xdr:colOff>165100</xdr:colOff>
      <xdr:row>58</xdr:row>
      <xdr:rowOff>73712</xdr:rowOff>
    </xdr:to>
    <xdr:sp macro="" textlink="">
      <xdr:nvSpPr>
        <xdr:cNvPr id="141" name="楕円 140"/>
        <xdr:cNvSpPr/>
      </xdr:nvSpPr>
      <xdr:spPr>
        <a:xfrm>
          <a:off x="1968500" y="9916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64839</xdr:rowOff>
    </xdr:from>
    <xdr:ext cx="534377" cy="259045"/>
    <xdr:sp macro="" textlink="">
      <xdr:nvSpPr>
        <xdr:cNvPr id="142" name="テキスト ボックス 141"/>
        <xdr:cNvSpPr txBox="1"/>
      </xdr:nvSpPr>
      <xdr:spPr>
        <a:xfrm>
          <a:off x="1752111" y="10008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44034</xdr:rowOff>
    </xdr:from>
    <xdr:to>
      <xdr:col>6</xdr:col>
      <xdr:colOff>38100</xdr:colOff>
      <xdr:row>58</xdr:row>
      <xdr:rowOff>145634</xdr:rowOff>
    </xdr:to>
    <xdr:sp macro="" textlink="">
      <xdr:nvSpPr>
        <xdr:cNvPr id="143" name="楕円 142"/>
        <xdr:cNvSpPr/>
      </xdr:nvSpPr>
      <xdr:spPr>
        <a:xfrm>
          <a:off x="1079500" y="9988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136761</xdr:rowOff>
    </xdr:from>
    <xdr:ext cx="534377" cy="259045"/>
    <xdr:sp macro="" textlink="">
      <xdr:nvSpPr>
        <xdr:cNvPr id="144" name="テキスト ボックス 143"/>
        <xdr:cNvSpPr txBox="1"/>
      </xdr:nvSpPr>
      <xdr:spPr>
        <a:xfrm>
          <a:off x="863111" y="100808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5" name="テキスト ボックス 154"/>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6" name="直線コネクタ 155"/>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57" name="テキスト ボックス 156"/>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8" name="直線コネクタ 157"/>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9" name="テキスト ボックス 158"/>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0" name="直線コネクタ 159"/>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1" name="テキスト ボックス 160"/>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2" name="直線コネクタ 161"/>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3" name="テキスト ボックス 162"/>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4" name="直線コネクタ 163"/>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5" name="テキスト ボックス 164"/>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6" name="直線コネクタ 165"/>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7" name="テキスト ボックス 166"/>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9" name="テキスト ボックス 168"/>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125396</xdr:rowOff>
    </xdr:from>
    <xdr:to>
      <xdr:col>24</xdr:col>
      <xdr:colOff>62865</xdr:colOff>
      <xdr:row>78</xdr:row>
      <xdr:rowOff>80144</xdr:rowOff>
    </xdr:to>
    <xdr:cxnSp macro="">
      <xdr:nvCxnSpPr>
        <xdr:cNvPr id="171" name="直線コネクタ 170"/>
        <xdr:cNvCxnSpPr/>
      </xdr:nvCxnSpPr>
      <xdr:spPr>
        <a:xfrm flipV="1">
          <a:off x="4633595" y="11955446"/>
          <a:ext cx="1270" cy="14977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83971</xdr:rowOff>
    </xdr:from>
    <xdr:ext cx="599010" cy="259045"/>
    <xdr:sp macro="" textlink="">
      <xdr:nvSpPr>
        <xdr:cNvPr id="172" name="民生費最小値テキスト"/>
        <xdr:cNvSpPr txBox="1"/>
      </xdr:nvSpPr>
      <xdr:spPr>
        <a:xfrm>
          <a:off x="4686300" y="13457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107,471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80144</xdr:rowOff>
    </xdr:from>
    <xdr:to>
      <xdr:col>24</xdr:col>
      <xdr:colOff>152400</xdr:colOff>
      <xdr:row>78</xdr:row>
      <xdr:rowOff>80144</xdr:rowOff>
    </xdr:to>
    <xdr:cxnSp macro="">
      <xdr:nvCxnSpPr>
        <xdr:cNvPr id="173" name="直線コネクタ 172"/>
        <xdr:cNvCxnSpPr/>
      </xdr:nvCxnSpPr>
      <xdr:spPr>
        <a:xfrm>
          <a:off x="4546600" y="134532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72073</xdr:rowOff>
    </xdr:from>
    <xdr:ext cx="599010" cy="259045"/>
    <xdr:sp macro="" textlink="">
      <xdr:nvSpPr>
        <xdr:cNvPr id="174" name="民生費最大値テキスト"/>
        <xdr:cNvSpPr txBox="1"/>
      </xdr:nvSpPr>
      <xdr:spPr>
        <a:xfrm>
          <a:off x="4686300" y="117306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245,064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125396</xdr:rowOff>
    </xdr:from>
    <xdr:to>
      <xdr:col>24</xdr:col>
      <xdr:colOff>152400</xdr:colOff>
      <xdr:row>69</xdr:row>
      <xdr:rowOff>125396</xdr:rowOff>
    </xdr:to>
    <xdr:cxnSp macro="">
      <xdr:nvCxnSpPr>
        <xdr:cNvPr id="175" name="直線コネクタ 174"/>
        <xdr:cNvCxnSpPr/>
      </xdr:nvCxnSpPr>
      <xdr:spPr>
        <a:xfrm>
          <a:off x="4546600" y="119554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100718</xdr:rowOff>
    </xdr:from>
    <xdr:to>
      <xdr:col>24</xdr:col>
      <xdr:colOff>63500</xdr:colOff>
      <xdr:row>76</xdr:row>
      <xdr:rowOff>126583</xdr:rowOff>
    </xdr:to>
    <xdr:cxnSp macro="">
      <xdr:nvCxnSpPr>
        <xdr:cNvPr id="176" name="直線コネクタ 175"/>
        <xdr:cNvCxnSpPr/>
      </xdr:nvCxnSpPr>
      <xdr:spPr>
        <a:xfrm flipV="1">
          <a:off x="3797300" y="13130918"/>
          <a:ext cx="838200" cy="25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99727</xdr:rowOff>
    </xdr:from>
    <xdr:ext cx="599010" cy="259045"/>
    <xdr:sp macro="" textlink="">
      <xdr:nvSpPr>
        <xdr:cNvPr id="177" name="民生費平均値テキスト"/>
        <xdr:cNvSpPr txBox="1"/>
      </xdr:nvSpPr>
      <xdr:spPr>
        <a:xfrm>
          <a:off x="4686300" y="127870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76850</xdr:rowOff>
    </xdr:from>
    <xdr:to>
      <xdr:col>24</xdr:col>
      <xdr:colOff>114300</xdr:colOff>
      <xdr:row>76</xdr:row>
      <xdr:rowOff>7000</xdr:rowOff>
    </xdr:to>
    <xdr:sp macro="" textlink="">
      <xdr:nvSpPr>
        <xdr:cNvPr id="178" name="フローチャート: 判断 177"/>
        <xdr:cNvSpPr/>
      </xdr:nvSpPr>
      <xdr:spPr>
        <a:xfrm>
          <a:off x="4584700" y="1293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126583</xdr:rowOff>
    </xdr:from>
    <xdr:to>
      <xdr:col>19</xdr:col>
      <xdr:colOff>177800</xdr:colOff>
      <xdr:row>77</xdr:row>
      <xdr:rowOff>65198</xdr:rowOff>
    </xdr:to>
    <xdr:cxnSp macro="">
      <xdr:nvCxnSpPr>
        <xdr:cNvPr id="179" name="直線コネクタ 178"/>
        <xdr:cNvCxnSpPr/>
      </xdr:nvCxnSpPr>
      <xdr:spPr>
        <a:xfrm flipV="1">
          <a:off x="2908300" y="13156783"/>
          <a:ext cx="889000" cy="110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135338</xdr:rowOff>
    </xdr:from>
    <xdr:to>
      <xdr:col>20</xdr:col>
      <xdr:colOff>38100</xdr:colOff>
      <xdr:row>76</xdr:row>
      <xdr:rowOff>65487</xdr:rowOff>
    </xdr:to>
    <xdr:sp macro="" textlink="">
      <xdr:nvSpPr>
        <xdr:cNvPr id="180" name="フローチャート: 判断 179"/>
        <xdr:cNvSpPr/>
      </xdr:nvSpPr>
      <xdr:spPr>
        <a:xfrm>
          <a:off x="3746500" y="1299408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82015</xdr:rowOff>
    </xdr:from>
    <xdr:ext cx="599010" cy="259045"/>
    <xdr:sp macro="" textlink="">
      <xdr:nvSpPr>
        <xdr:cNvPr id="181" name="テキスト ボックス 180"/>
        <xdr:cNvSpPr txBox="1"/>
      </xdr:nvSpPr>
      <xdr:spPr>
        <a:xfrm>
          <a:off x="3497795" y="1276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55607</xdr:rowOff>
    </xdr:from>
    <xdr:to>
      <xdr:col>15</xdr:col>
      <xdr:colOff>50800</xdr:colOff>
      <xdr:row>77</xdr:row>
      <xdr:rowOff>65198</xdr:rowOff>
    </xdr:to>
    <xdr:cxnSp macro="">
      <xdr:nvCxnSpPr>
        <xdr:cNvPr id="182" name="直線コネクタ 181"/>
        <xdr:cNvCxnSpPr/>
      </xdr:nvCxnSpPr>
      <xdr:spPr>
        <a:xfrm>
          <a:off x="2019300" y="13257257"/>
          <a:ext cx="889000" cy="9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24696</xdr:rowOff>
    </xdr:from>
    <xdr:to>
      <xdr:col>15</xdr:col>
      <xdr:colOff>101600</xdr:colOff>
      <xdr:row>76</xdr:row>
      <xdr:rowOff>126296</xdr:rowOff>
    </xdr:to>
    <xdr:sp macro="" textlink="">
      <xdr:nvSpPr>
        <xdr:cNvPr id="183" name="フローチャート: 判断 182"/>
        <xdr:cNvSpPr/>
      </xdr:nvSpPr>
      <xdr:spPr>
        <a:xfrm>
          <a:off x="2857500" y="1305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142823</xdr:rowOff>
    </xdr:from>
    <xdr:ext cx="599010" cy="259045"/>
    <xdr:sp macro="" textlink="">
      <xdr:nvSpPr>
        <xdr:cNvPr id="184" name="テキスト ボックス 183"/>
        <xdr:cNvSpPr txBox="1"/>
      </xdr:nvSpPr>
      <xdr:spPr>
        <a:xfrm>
          <a:off x="2608795" y="12830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55607</xdr:rowOff>
    </xdr:from>
    <xdr:to>
      <xdr:col>10</xdr:col>
      <xdr:colOff>114300</xdr:colOff>
      <xdr:row>77</xdr:row>
      <xdr:rowOff>95374</xdr:rowOff>
    </xdr:to>
    <xdr:cxnSp macro="">
      <xdr:nvCxnSpPr>
        <xdr:cNvPr id="185" name="直線コネクタ 184"/>
        <xdr:cNvCxnSpPr/>
      </xdr:nvCxnSpPr>
      <xdr:spPr>
        <a:xfrm flipV="1">
          <a:off x="1130300" y="13257257"/>
          <a:ext cx="889000" cy="39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2446</xdr:rowOff>
    </xdr:from>
    <xdr:to>
      <xdr:col>10</xdr:col>
      <xdr:colOff>165100</xdr:colOff>
      <xdr:row>76</xdr:row>
      <xdr:rowOff>104046</xdr:rowOff>
    </xdr:to>
    <xdr:sp macro="" textlink="">
      <xdr:nvSpPr>
        <xdr:cNvPr id="186" name="フローチャート: 判断 185"/>
        <xdr:cNvSpPr/>
      </xdr:nvSpPr>
      <xdr:spPr>
        <a:xfrm>
          <a:off x="1968500" y="13032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120573</xdr:rowOff>
    </xdr:from>
    <xdr:ext cx="599010" cy="259045"/>
    <xdr:sp macro="" textlink="">
      <xdr:nvSpPr>
        <xdr:cNvPr id="187" name="テキスト ボックス 186"/>
        <xdr:cNvSpPr txBox="1"/>
      </xdr:nvSpPr>
      <xdr:spPr>
        <a:xfrm>
          <a:off x="1719795" y="128078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120577</xdr:rowOff>
    </xdr:from>
    <xdr:to>
      <xdr:col>6</xdr:col>
      <xdr:colOff>38100</xdr:colOff>
      <xdr:row>76</xdr:row>
      <xdr:rowOff>50727</xdr:rowOff>
    </xdr:to>
    <xdr:sp macro="" textlink="">
      <xdr:nvSpPr>
        <xdr:cNvPr id="188" name="フローチャート: 判断 187"/>
        <xdr:cNvSpPr/>
      </xdr:nvSpPr>
      <xdr:spPr>
        <a:xfrm>
          <a:off x="1079500" y="12979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67254</xdr:rowOff>
    </xdr:from>
    <xdr:ext cx="599010" cy="259045"/>
    <xdr:sp macro="" textlink="">
      <xdr:nvSpPr>
        <xdr:cNvPr id="189" name="テキスト ボックス 188"/>
        <xdr:cNvSpPr txBox="1"/>
      </xdr:nvSpPr>
      <xdr:spPr>
        <a:xfrm>
          <a:off x="830795" y="1275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49918</xdr:rowOff>
    </xdr:from>
    <xdr:to>
      <xdr:col>24</xdr:col>
      <xdr:colOff>114300</xdr:colOff>
      <xdr:row>76</xdr:row>
      <xdr:rowOff>151518</xdr:rowOff>
    </xdr:to>
    <xdr:sp macro="" textlink="">
      <xdr:nvSpPr>
        <xdr:cNvPr id="195" name="楕円 194"/>
        <xdr:cNvSpPr/>
      </xdr:nvSpPr>
      <xdr:spPr>
        <a:xfrm>
          <a:off x="4584700" y="13080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28345</xdr:rowOff>
    </xdr:from>
    <xdr:ext cx="599010" cy="259045"/>
    <xdr:sp macro="" textlink="">
      <xdr:nvSpPr>
        <xdr:cNvPr id="196" name="民生費該当値テキスト"/>
        <xdr:cNvSpPr txBox="1"/>
      </xdr:nvSpPr>
      <xdr:spPr>
        <a:xfrm>
          <a:off x="4686300" y="13058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75783</xdr:rowOff>
    </xdr:from>
    <xdr:to>
      <xdr:col>20</xdr:col>
      <xdr:colOff>38100</xdr:colOff>
      <xdr:row>77</xdr:row>
      <xdr:rowOff>5933</xdr:rowOff>
    </xdr:to>
    <xdr:sp macro="" textlink="">
      <xdr:nvSpPr>
        <xdr:cNvPr id="197" name="楕円 196"/>
        <xdr:cNvSpPr/>
      </xdr:nvSpPr>
      <xdr:spPr>
        <a:xfrm>
          <a:off x="3746500" y="131059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168510</xdr:rowOff>
    </xdr:from>
    <xdr:ext cx="599010" cy="259045"/>
    <xdr:sp macro="" textlink="">
      <xdr:nvSpPr>
        <xdr:cNvPr id="198" name="テキスト ボックス 197"/>
        <xdr:cNvSpPr txBox="1"/>
      </xdr:nvSpPr>
      <xdr:spPr>
        <a:xfrm>
          <a:off x="3497795" y="13198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14398</xdr:rowOff>
    </xdr:from>
    <xdr:to>
      <xdr:col>15</xdr:col>
      <xdr:colOff>101600</xdr:colOff>
      <xdr:row>77</xdr:row>
      <xdr:rowOff>115998</xdr:rowOff>
    </xdr:to>
    <xdr:sp macro="" textlink="">
      <xdr:nvSpPr>
        <xdr:cNvPr id="199" name="楕円 198"/>
        <xdr:cNvSpPr/>
      </xdr:nvSpPr>
      <xdr:spPr>
        <a:xfrm>
          <a:off x="2857500" y="13216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107125</xdr:rowOff>
    </xdr:from>
    <xdr:ext cx="599010" cy="259045"/>
    <xdr:sp macro="" textlink="">
      <xdr:nvSpPr>
        <xdr:cNvPr id="200" name="テキスト ボックス 199"/>
        <xdr:cNvSpPr txBox="1"/>
      </xdr:nvSpPr>
      <xdr:spPr>
        <a:xfrm>
          <a:off x="2608795" y="13308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4807</xdr:rowOff>
    </xdr:from>
    <xdr:to>
      <xdr:col>10</xdr:col>
      <xdr:colOff>165100</xdr:colOff>
      <xdr:row>77</xdr:row>
      <xdr:rowOff>106407</xdr:rowOff>
    </xdr:to>
    <xdr:sp macro="" textlink="">
      <xdr:nvSpPr>
        <xdr:cNvPr id="201" name="楕円 200"/>
        <xdr:cNvSpPr/>
      </xdr:nvSpPr>
      <xdr:spPr>
        <a:xfrm>
          <a:off x="1968500" y="13206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97534</xdr:rowOff>
    </xdr:from>
    <xdr:ext cx="599010" cy="259045"/>
    <xdr:sp macro="" textlink="">
      <xdr:nvSpPr>
        <xdr:cNvPr id="202" name="テキスト ボックス 201"/>
        <xdr:cNvSpPr txBox="1"/>
      </xdr:nvSpPr>
      <xdr:spPr>
        <a:xfrm>
          <a:off x="1719795" y="1329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44574</xdr:rowOff>
    </xdr:from>
    <xdr:to>
      <xdr:col>6</xdr:col>
      <xdr:colOff>38100</xdr:colOff>
      <xdr:row>77</xdr:row>
      <xdr:rowOff>146174</xdr:rowOff>
    </xdr:to>
    <xdr:sp macro="" textlink="">
      <xdr:nvSpPr>
        <xdr:cNvPr id="203" name="楕円 202"/>
        <xdr:cNvSpPr/>
      </xdr:nvSpPr>
      <xdr:spPr>
        <a:xfrm>
          <a:off x="1079500" y="13246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137301</xdr:rowOff>
    </xdr:from>
    <xdr:ext cx="599010" cy="259045"/>
    <xdr:sp macro="" textlink="">
      <xdr:nvSpPr>
        <xdr:cNvPr id="204" name="テキスト ボックス 203"/>
        <xdr:cNvSpPr txBox="1"/>
      </xdr:nvSpPr>
      <xdr:spPr>
        <a:xfrm>
          <a:off x="830795" y="1333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5" name="直線コネクタ 214"/>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6" name="テキスト ボックス 215"/>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96822</xdr:rowOff>
    </xdr:from>
    <xdr:to>
      <xdr:col>24</xdr:col>
      <xdr:colOff>62865</xdr:colOff>
      <xdr:row>98</xdr:row>
      <xdr:rowOff>59858</xdr:rowOff>
    </xdr:to>
    <xdr:cxnSp macro="">
      <xdr:nvCxnSpPr>
        <xdr:cNvPr id="228" name="直線コネクタ 227"/>
        <xdr:cNvCxnSpPr/>
      </xdr:nvCxnSpPr>
      <xdr:spPr>
        <a:xfrm flipV="1">
          <a:off x="4633595" y="15698772"/>
          <a:ext cx="1270" cy="1163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63685</xdr:rowOff>
    </xdr:from>
    <xdr:ext cx="534377" cy="259045"/>
    <xdr:sp macro="" textlink="">
      <xdr:nvSpPr>
        <xdr:cNvPr id="229" name="衛生費最小値テキスト"/>
        <xdr:cNvSpPr txBox="1"/>
      </xdr:nvSpPr>
      <xdr:spPr>
        <a:xfrm>
          <a:off x="4686300" y="16865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59858</xdr:rowOff>
    </xdr:from>
    <xdr:to>
      <xdr:col>24</xdr:col>
      <xdr:colOff>152400</xdr:colOff>
      <xdr:row>98</xdr:row>
      <xdr:rowOff>59858</xdr:rowOff>
    </xdr:to>
    <xdr:cxnSp macro="">
      <xdr:nvCxnSpPr>
        <xdr:cNvPr id="230" name="直線コネクタ 229"/>
        <xdr:cNvCxnSpPr/>
      </xdr:nvCxnSpPr>
      <xdr:spPr>
        <a:xfrm>
          <a:off x="4546600" y="16861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43499</xdr:rowOff>
    </xdr:from>
    <xdr:ext cx="599010" cy="259045"/>
    <xdr:sp macro="" textlink="">
      <xdr:nvSpPr>
        <xdr:cNvPr id="231" name="衛生費最大値テキスト"/>
        <xdr:cNvSpPr txBox="1"/>
      </xdr:nvSpPr>
      <xdr:spPr>
        <a:xfrm>
          <a:off x="4686300" y="154739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173,127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96822</xdr:rowOff>
    </xdr:from>
    <xdr:to>
      <xdr:col>24</xdr:col>
      <xdr:colOff>152400</xdr:colOff>
      <xdr:row>91</xdr:row>
      <xdr:rowOff>96822</xdr:rowOff>
    </xdr:to>
    <xdr:cxnSp macro="">
      <xdr:nvCxnSpPr>
        <xdr:cNvPr id="232" name="直線コネクタ 231"/>
        <xdr:cNvCxnSpPr/>
      </xdr:nvCxnSpPr>
      <xdr:spPr>
        <a:xfrm>
          <a:off x="4546600" y="15698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165112</xdr:rowOff>
    </xdr:from>
    <xdr:to>
      <xdr:col>24</xdr:col>
      <xdr:colOff>63500</xdr:colOff>
      <xdr:row>98</xdr:row>
      <xdr:rowOff>7051</xdr:rowOff>
    </xdr:to>
    <xdr:cxnSp macro="">
      <xdr:nvCxnSpPr>
        <xdr:cNvPr id="233" name="直線コネクタ 232"/>
        <xdr:cNvCxnSpPr/>
      </xdr:nvCxnSpPr>
      <xdr:spPr>
        <a:xfrm flipV="1">
          <a:off x="3797300" y="16795762"/>
          <a:ext cx="838200" cy="13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28041</xdr:rowOff>
    </xdr:from>
    <xdr:ext cx="534377" cy="259045"/>
    <xdr:sp macro="" textlink="">
      <xdr:nvSpPr>
        <xdr:cNvPr id="234" name="衛生費平均値テキスト"/>
        <xdr:cNvSpPr txBox="1"/>
      </xdr:nvSpPr>
      <xdr:spPr>
        <a:xfrm>
          <a:off x="4686300" y="1648724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5164</xdr:rowOff>
    </xdr:from>
    <xdr:to>
      <xdr:col>24</xdr:col>
      <xdr:colOff>114300</xdr:colOff>
      <xdr:row>97</xdr:row>
      <xdr:rowOff>106764</xdr:rowOff>
    </xdr:to>
    <xdr:sp macro="" textlink="">
      <xdr:nvSpPr>
        <xdr:cNvPr id="235" name="フローチャート: 判断 234"/>
        <xdr:cNvSpPr/>
      </xdr:nvSpPr>
      <xdr:spPr>
        <a:xfrm>
          <a:off x="4584700" y="166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7051</xdr:rowOff>
    </xdr:from>
    <xdr:to>
      <xdr:col>19</xdr:col>
      <xdr:colOff>177800</xdr:colOff>
      <xdr:row>98</xdr:row>
      <xdr:rowOff>12964</xdr:rowOff>
    </xdr:to>
    <xdr:cxnSp macro="">
      <xdr:nvCxnSpPr>
        <xdr:cNvPr id="236" name="直線コネクタ 235"/>
        <xdr:cNvCxnSpPr/>
      </xdr:nvCxnSpPr>
      <xdr:spPr>
        <a:xfrm flipV="1">
          <a:off x="2908300" y="16809151"/>
          <a:ext cx="889000" cy="5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44841</xdr:rowOff>
    </xdr:from>
    <xdr:to>
      <xdr:col>20</xdr:col>
      <xdr:colOff>38100</xdr:colOff>
      <xdr:row>97</xdr:row>
      <xdr:rowOff>146441</xdr:rowOff>
    </xdr:to>
    <xdr:sp macro="" textlink="">
      <xdr:nvSpPr>
        <xdr:cNvPr id="237" name="フローチャート: 判断 236"/>
        <xdr:cNvSpPr/>
      </xdr:nvSpPr>
      <xdr:spPr>
        <a:xfrm>
          <a:off x="3746500" y="1667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162968</xdr:rowOff>
    </xdr:from>
    <xdr:ext cx="534377" cy="259045"/>
    <xdr:sp macro="" textlink="">
      <xdr:nvSpPr>
        <xdr:cNvPr id="238" name="テキスト ボックス 237"/>
        <xdr:cNvSpPr txBox="1"/>
      </xdr:nvSpPr>
      <xdr:spPr>
        <a:xfrm>
          <a:off x="3530111" y="164507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12964</xdr:rowOff>
    </xdr:from>
    <xdr:to>
      <xdr:col>15</xdr:col>
      <xdr:colOff>50800</xdr:colOff>
      <xdr:row>98</xdr:row>
      <xdr:rowOff>23343</xdr:rowOff>
    </xdr:to>
    <xdr:cxnSp macro="">
      <xdr:nvCxnSpPr>
        <xdr:cNvPr id="239" name="直線コネクタ 238"/>
        <xdr:cNvCxnSpPr/>
      </xdr:nvCxnSpPr>
      <xdr:spPr>
        <a:xfrm flipV="1">
          <a:off x="2019300" y="16815064"/>
          <a:ext cx="889000" cy="103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47789</xdr:rowOff>
    </xdr:from>
    <xdr:to>
      <xdr:col>15</xdr:col>
      <xdr:colOff>101600</xdr:colOff>
      <xdr:row>97</xdr:row>
      <xdr:rowOff>149389</xdr:rowOff>
    </xdr:to>
    <xdr:sp macro="" textlink="">
      <xdr:nvSpPr>
        <xdr:cNvPr id="240" name="フローチャート: 判断 239"/>
        <xdr:cNvSpPr/>
      </xdr:nvSpPr>
      <xdr:spPr>
        <a:xfrm>
          <a:off x="2857500" y="1667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165916</xdr:rowOff>
    </xdr:from>
    <xdr:ext cx="534377" cy="259045"/>
    <xdr:sp macro="" textlink="">
      <xdr:nvSpPr>
        <xdr:cNvPr id="241" name="テキスト ボックス 240"/>
        <xdr:cNvSpPr txBox="1"/>
      </xdr:nvSpPr>
      <xdr:spPr>
        <a:xfrm>
          <a:off x="2641111" y="16453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12956</xdr:rowOff>
    </xdr:from>
    <xdr:to>
      <xdr:col>10</xdr:col>
      <xdr:colOff>114300</xdr:colOff>
      <xdr:row>98</xdr:row>
      <xdr:rowOff>23343</xdr:rowOff>
    </xdr:to>
    <xdr:cxnSp macro="">
      <xdr:nvCxnSpPr>
        <xdr:cNvPr id="242" name="直線コネクタ 241"/>
        <xdr:cNvCxnSpPr/>
      </xdr:nvCxnSpPr>
      <xdr:spPr>
        <a:xfrm>
          <a:off x="1130300" y="16815056"/>
          <a:ext cx="889000" cy="10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65239</xdr:rowOff>
    </xdr:from>
    <xdr:to>
      <xdr:col>10</xdr:col>
      <xdr:colOff>165100</xdr:colOff>
      <xdr:row>97</xdr:row>
      <xdr:rowOff>166839</xdr:rowOff>
    </xdr:to>
    <xdr:sp macro="" textlink="">
      <xdr:nvSpPr>
        <xdr:cNvPr id="243" name="フローチャート: 判断 242"/>
        <xdr:cNvSpPr/>
      </xdr:nvSpPr>
      <xdr:spPr>
        <a:xfrm>
          <a:off x="1968500" y="1669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11916</xdr:rowOff>
    </xdr:from>
    <xdr:ext cx="534377" cy="259045"/>
    <xdr:sp macro="" textlink="">
      <xdr:nvSpPr>
        <xdr:cNvPr id="244" name="テキスト ボックス 243"/>
        <xdr:cNvSpPr txBox="1"/>
      </xdr:nvSpPr>
      <xdr:spPr>
        <a:xfrm>
          <a:off x="1752111" y="16471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62923</xdr:rowOff>
    </xdr:from>
    <xdr:to>
      <xdr:col>6</xdr:col>
      <xdr:colOff>38100</xdr:colOff>
      <xdr:row>97</xdr:row>
      <xdr:rowOff>164523</xdr:rowOff>
    </xdr:to>
    <xdr:sp macro="" textlink="">
      <xdr:nvSpPr>
        <xdr:cNvPr id="245" name="フローチャート: 判断 244"/>
        <xdr:cNvSpPr/>
      </xdr:nvSpPr>
      <xdr:spPr>
        <a:xfrm>
          <a:off x="1079500" y="16693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9600</xdr:rowOff>
    </xdr:from>
    <xdr:ext cx="534377" cy="259045"/>
    <xdr:sp macro="" textlink="">
      <xdr:nvSpPr>
        <xdr:cNvPr id="246" name="テキスト ボックス 245"/>
        <xdr:cNvSpPr txBox="1"/>
      </xdr:nvSpPr>
      <xdr:spPr>
        <a:xfrm>
          <a:off x="863111" y="1646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114312</xdr:rowOff>
    </xdr:from>
    <xdr:to>
      <xdr:col>24</xdr:col>
      <xdr:colOff>114300</xdr:colOff>
      <xdr:row>98</xdr:row>
      <xdr:rowOff>44462</xdr:rowOff>
    </xdr:to>
    <xdr:sp macro="" textlink="">
      <xdr:nvSpPr>
        <xdr:cNvPr id="252" name="楕円 251"/>
        <xdr:cNvSpPr/>
      </xdr:nvSpPr>
      <xdr:spPr>
        <a:xfrm>
          <a:off x="4584700" y="16744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29239</xdr:rowOff>
    </xdr:from>
    <xdr:ext cx="534377" cy="259045"/>
    <xdr:sp macro="" textlink="">
      <xdr:nvSpPr>
        <xdr:cNvPr id="253" name="衛生費該当値テキスト"/>
        <xdr:cNvSpPr txBox="1"/>
      </xdr:nvSpPr>
      <xdr:spPr>
        <a:xfrm>
          <a:off x="4686300" y="16659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127701</xdr:rowOff>
    </xdr:from>
    <xdr:to>
      <xdr:col>20</xdr:col>
      <xdr:colOff>38100</xdr:colOff>
      <xdr:row>98</xdr:row>
      <xdr:rowOff>57851</xdr:rowOff>
    </xdr:to>
    <xdr:sp macro="" textlink="">
      <xdr:nvSpPr>
        <xdr:cNvPr id="254" name="楕円 253"/>
        <xdr:cNvSpPr/>
      </xdr:nvSpPr>
      <xdr:spPr>
        <a:xfrm>
          <a:off x="3746500" y="16758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48978</xdr:rowOff>
    </xdr:from>
    <xdr:ext cx="534377" cy="259045"/>
    <xdr:sp macro="" textlink="">
      <xdr:nvSpPr>
        <xdr:cNvPr id="255" name="テキスト ボックス 254"/>
        <xdr:cNvSpPr txBox="1"/>
      </xdr:nvSpPr>
      <xdr:spPr>
        <a:xfrm>
          <a:off x="3530111" y="16851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133614</xdr:rowOff>
    </xdr:from>
    <xdr:to>
      <xdr:col>15</xdr:col>
      <xdr:colOff>101600</xdr:colOff>
      <xdr:row>98</xdr:row>
      <xdr:rowOff>63764</xdr:rowOff>
    </xdr:to>
    <xdr:sp macro="" textlink="">
      <xdr:nvSpPr>
        <xdr:cNvPr id="256" name="楕円 255"/>
        <xdr:cNvSpPr/>
      </xdr:nvSpPr>
      <xdr:spPr>
        <a:xfrm>
          <a:off x="2857500" y="16764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54891</xdr:rowOff>
    </xdr:from>
    <xdr:ext cx="534377" cy="259045"/>
    <xdr:sp macro="" textlink="">
      <xdr:nvSpPr>
        <xdr:cNvPr id="257" name="テキスト ボックス 256"/>
        <xdr:cNvSpPr txBox="1"/>
      </xdr:nvSpPr>
      <xdr:spPr>
        <a:xfrm>
          <a:off x="2641111" y="1685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143993</xdr:rowOff>
    </xdr:from>
    <xdr:to>
      <xdr:col>10</xdr:col>
      <xdr:colOff>165100</xdr:colOff>
      <xdr:row>98</xdr:row>
      <xdr:rowOff>74143</xdr:rowOff>
    </xdr:to>
    <xdr:sp macro="" textlink="">
      <xdr:nvSpPr>
        <xdr:cNvPr id="258" name="楕円 257"/>
        <xdr:cNvSpPr/>
      </xdr:nvSpPr>
      <xdr:spPr>
        <a:xfrm>
          <a:off x="1968500" y="16774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65270</xdr:rowOff>
    </xdr:from>
    <xdr:ext cx="534377" cy="259045"/>
    <xdr:sp macro="" textlink="">
      <xdr:nvSpPr>
        <xdr:cNvPr id="259" name="テキスト ボックス 258"/>
        <xdr:cNvSpPr txBox="1"/>
      </xdr:nvSpPr>
      <xdr:spPr>
        <a:xfrm>
          <a:off x="1752111" y="16867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133606</xdr:rowOff>
    </xdr:from>
    <xdr:to>
      <xdr:col>6</xdr:col>
      <xdr:colOff>38100</xdr:colOff>
      <xdr:row>98</xdr:row>
      <xdr:rowOff>63756</xdr:rowOff>
    </xdr:to>
    <xdr:sp macro="" textlink="">
      <xdr:nvSpPr>
        <xdr:cNvPr id="260" name="楕円 259"/>
        <xdr:cNvSpPr/>
      </xdr:nvSpPr>
      <xdr:spPr>
        <a:xfrm>
          <a:off x="1079500" y="16764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54883</xdr:rowOff>
    </xdr:from>
    <xdr:ext cx="534377" cy="259045"/>
    <xdr:sp macro="" textlink="">
      <xdr:nvSpPr>
        <xdr:cNvPr id="261" name="テキスト ボックス 260"/>
        <xdr:cNvSpPr txBox="1"/>
      </xdr:nvSpPr>
      <xdr:spPr>
        <a:xfrm>
          <a:off x="863111" y="16856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2" name="直線コネクタ 271"/>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3" name="テキスト ボックス 272"/>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4" name="直線コネクタ 273"/>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5" name="テキスト ボックス 274"/>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6" name="直線コネクタ 275"/>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7" name="テキスト ボックス 276"/>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79" name="テキスト ボックス 278"/>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64776</xdr:rowOff>
    </xdr:from>
    <xdr:to>
      <xdr:col>54</xdr:col>
      <xdr:colOff>189865</xdr:colOff>
      <xdr:row>38</xdr:row>
      <xdr:rowOff>25400</xdr:rowOff>
    </xdr:to>
    <xdr:cxnSp macro="">
      <xdr:nvCxnSpPr>
        <xdr:cNvPr id="281" name="直線コネクタ 280"/>
        <xdr:cNvCxnSpPr/>
      </xdr:nvCxnSpPr>
      <xdr:spPr>
        <a:xfrm flipV="1">
          <a:off x="10475595" y="5379726"/>
          <a:ext cx="1270" cy="11607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2" name="労働費最小値テキスト"/>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3" name="直線コネクタ 282"/>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11453</xdr:rowOff>
    </xdr:from>
    <xdr:ext cx="534377" cy="259045"/>
    <xdr:sp macro="" textlink="">
      <xdr:nvSpPr>
        <xdr:cNvPr id="284" name="労働費最大値テキスト"/>
        <xdr:cNvSpPr txBox="1"/>
      </xdr:nvSpPr>
      <xdr:spPr>
        <a:xfrm>
          <a:off x="10528300" y="5154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64776</xdr:rowOff>
    </xdr:from>
    <xdr:to>
      <xdr:col>55</xdr:col>
      <xdr:colOff>88900</xdr:colOff>
      <xdr:row>31</xdr:row>
      <xdr:rowOff>64776</xdr:rowOff>
    </xdr:to>
    <xdr:cxnSp macro="">
      <xdr:nvCxnSpPr>
        <xdr:cNvPr id="285" name="直線コネクタ 284"/>
        <xdr:cNvCxnSpPr/>
      </xdr:nvCxnSpPr>
      <xdr:spPr>
        <a:xfrm>
          <a:off x="10388600" y="53797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150216</xdr:rowOff>
    </xdr:from>
    <xdr:to>
      <xdr:col>55</xdr:col>
      <xdr:colOff>0</xdr:colOff>
      <xdr:row>37</xdr:row>
      <xdr:rowOff>163075</xdr:rowOff>
    </xdr:to>
    <xdr:cxnSp macro="">
      <xdr:nvCxnSpPr>
        <xdr:cNvPr id="286" name="直線コネクタ 285"/>
        <xdr:cNvCxnSpPr/>
      </xdr:nvCxnSpPr>
      <xdr:spPr>
        <a:xfrm>
          <a:off x="9639300" y="6493866"/>
          <a:ext cx="838200" cy="1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98289</xdr:rowOff>
    </xdr:from>
    <xdr:ext cx="469744" cy="259045"/>
    <xdr:sp macro="" textlink="">
      <xdr:nvSpPr>
        <xdr:cNvPr id="287" name="労働費平均値テキスト"/>
        <xdr:cNvSpPr txBox="1"/>
      </xdr:nvSpPr>
      <xdr:spPr>
        <a:xfrm>
          <a:off x="10528300" y="62704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75412</xdr:rowOff>
    </xdr:from>
    <xdr:to>
      <xdr:col>55</xdr:col>
      <xdr:colOff>50800</xdr:colOff>
      <xdr:row>38</xdr:row>
      <xdr:rowOff>5562</xdr:rowOff>
    </xdr:to>
    <xdr:sp macro="" textlink="">
      <xdr:nvSpPr>
        <xdr:cNvPr id="288" name="フローチャート: 判断 287"/>
        <xdr:cNvSpPr/>
      </xdr:nvSpPr>
      <xdr:spPr>
        <a:xfrm>
          <a:off x="10426700" y="6419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150216</xdr:rowOff>
    </xdr:from>
    <xdr:to>
      <xdr:col>50</xdr:col>
      <xdr:colOff>114300</xdr:colOff>
      <xdr:row>37</xdr:row>
      <xdr:rowOff>154845</xdr:rowOff>
    </xdr:to>
    <xdr:cxnSp macro="">
      <xdr:nvCxnSpPr>
        <xdr:cNvPr id="289" name="直線コネクタ 288"/>
        <xdr:cNvCxnSpPr/>
      </xdr:nvCxnSpPr>
      <xdr:spPr>
        <a:xfrm flipV="1">
          <a:off x="8750300" y="6493866"/>
          <a:ext cx="889000" cy="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68097</xdr:rowOff>
    </xdr:from>
    <xdr:to>
      <xdr:col>50</xdr:col>
      <xdr:colOff>165100</xdr:colOff>
      <xdr:row>37</xdr:row>
      <xdr:rowOff>169697</xdr:rowOff>
    </xdr:to>
    <xdr:sp macro="" textlink="">
      <xdr:nvSpPr>
        <xdr:cNvPr id="290" name="フローチャート: 判断 289"/>
        <xdr:cNvSpPr/>
      </xdr:nvSpPr>
      <xdr:spPr>
        <a:xfrm>
          <a:off x="9588500" y="641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14774</xdr:rowOff>
    </xdr:from>
    <xdr:ext cx="469744" cy="259045"/>
    <xdr:sp macro="" textlink="">
      <xdr:nvSpPr>
        <xdr:cNvPr id="291" name="テキスト ボックス 290"/>
        <xdr:cNvSpPr txBox="1"/>
      </xdr:nvSpPr>
      <xdr:spPr>
        <a:xfrm>
          <a:off x="9404428" y="618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154845</xdr:rowOff>
    </xdr:from>
    <xdr:to>
      <xdr:col>45</xdr:col>
      <xdr:colOff>177800</xdr:colOff>
      <xdr:row>37</xdr:row>
      <xdr:rowOff>157245</xdr:rowOff>
    </xdr:to>
    <xdr:cxnSp macro="">
      <xdr:nvCxnSpPr>
        <xdr:cNvPr id="292" name="直線コネクタ 291"/>
        <xdr:cNvCxnSpPr/>
      </xdr:nvCxnSpPr>
      <xdr:spPr>
        <a:xfrm flipV="1">
          <a:off x="7861300" y="6498495"/>
          <a:ext cx="889000" cy="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63811</xdr:rowOff>
    </xdr:from>
    <xdr:to>
      <xdr:col>46</xdr:col>
      <xdr:colOff>38100</xdr:colOff>
      <xdr:row>37</xdr:row>
      <xdr:rowOff>165412</xdr:rowOff>
    </xdr:to>
    <xdr:sp macro="" textlink="">
      <xdr:nvSpPr>
        <xdr:cNvPr id="293" name="フローチャート: 判断 292"/>
        <xdr:cNvSpPr/>
      </xdr:nvSpPr>
      <xdr:spPr>
        <a:xfrm>
          <a:off x="8699500" y="640746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10488</xdr:rowOff>
    </xdr:from>
    <xdr:ext cx="469744" cy="259045"/>
    <xdr:sp macro="" textlink="">
      <xdr:nvSpPr>
        <xdr:cNvPr id="294" name="テキスト ボックス 293"/>
        <xdr:cNvSpPr txBox="1"/>
      </xdr:nvSpPr>
      <xdr:spPr>
        <a:xfrm>
          <a:off x="8515428" y="61826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149530</xdr:rowOff>
    </xdr:from>
    <xdr:to>
      <xdr:col>41</xdr:col>
      <xdr:colOff>50800</xdr:colOff>
      <xdr:row>37</xdr:row>
      <xdr:rowOff>157245</xdr:rowOff>
    </xdr:to>
    <xdr:cxnSp macro="">
      <xdr:nvCxnSpPr>
        <xdr:cNvPr id="295" name="直線コネクタ 294"/>
        <xdr:cNvCxnSpPr/>
      </xdr:nvCxnSpPr>
      <xdr:spPr>
        <a:xfrm>
          <a:off x="6972300" y="6493180"/>
          <a:ext cx="889000" cy="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62611</xdr:rowOff>
    </xdr:from>
    <xdr:to>
      <xdr:col>41</xdr:col>
      <xdr:colOff>101600</xdr:colOff>
      <xdr:row>37</xdr:row>
      <xdr:rowOff>164211</xdr:rowOff>
    </xdr:to>
    <xdr:sp macro="" textlink="">
      <xdr:nvSpPr>
        <xdr:cNvPr id="296" name="フローチャート: 判断 295"/>
        <xdr:cNvSpPr/>
      </xdr:nvSpPr>
      <xdr:spPr>
        <a:xfrm>
          <a:off x="7810500" y="6406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9288</xdr:rowOff>
    </xdr:from>
    <xdr:ext cx="469744" cy="259045"/>
    <xdr:sp macro="" textlink="">
      <xdr:nvSpPr>
        <xdr:cNvPr id="297" name="テキスト ボックス 296"/>
        <xdr:cNvSpPr txBox="1"/>
      </xdr:nvSpPr>
      <xdr:spPr>
        <a:xfrm>
          <a:off x="7626428" y="618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55296</xdr:rowOff>
    </xdr:from>
    <xdr:to>
      <xdr:col>36</xdr:col>
      <xdr:colOff>165100</xdr:colOff>
      <xdr:row>37</xdr:row>
      <xdr:rowOff>156896</xdr:rowOff>
    </xdr:to>
    <xdr:sp macro="" textlink="">
      <xdr:nvSpPr>
        <xdr:cNvPr id="298" name="フローチャート: 判断 297"/>
        <xdr:cNvSpPr/>
      </xdr:nvSpPr>
      <xdr:spPr>
        <a:xfrm>
          <a:off x="6921500" y="63989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1973</xdr:rowOff>
    </xdr:from>
    <xdr:ext cx="469744" cy="259045"/>
    <xdr:sp macro="" textlink="">
      <xdr:nvSpPr>
        <xdr:cNvPr id="299" name="テキスト ボックス 298"/>
        <xdr:cNvSpPr txBox="1"/>
      </xdr:nvSpPr>
      <xdr:spPr>
        <a:xfrm>
          <a:off x="6737428" y="6174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112275</xdr:rowOff>
    </xdr:from>
    <xdr:to>
      <xdr:col>55</xdr:col>
      <xdr:colOff>50800</xdr:colOff>
      <xdr:row>38</xdr:row>
      <xdr:rowOff>42425</xdr:rowOff>
    </xdr:to>
    <xdr:sp macro="" textlink="">
      <xdr:nvSpPr>
        <xdr:cNvPr id="305" name="楕円 304"/>
        <xdr:cNvSpPr/>
      </xdr:nvSpPr>
      <xdr:spPr>
        <a:xfrm>
          <a:off x="10426700" y="6455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53840</xdr:rowOff>
    </xdr:from>
    <xdr:ext cx="378565" cy="259045"/>
    <xdr:sp macro="" textlink="">
      <xdr:nvSpPr>
        <xdr:cNvPr id="306" name="労働費該当値テキスト"/>
        <xdr:cNvSpPr txBox="1"/>
      </xdr:nvSpPr>
      <xdr:spPr>
        <a:xfrm>
          <a:off x="10528300" y="6397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99416</xdr:rowOff>
    </xdr:from>
    <xdr:to>
      <xdr:col>50</xdr:col>
      <xdr:colOff>165100</xdr:colOff>
      <xdr:row>38</xdr:row>
      <xdr:rowOff>29566</xdr:rowOff>
    </xdr:to>
    <xdr:sp macro="" textlink="">
      <xdr:nvSpPr>
        <xdr:cNvPr id="307" name="楕円 306"/>
        <xdr:cNvSpPr/>
      </xdr:nvSpPr>
      <xdr:spPr>
        <a:xfrm>
          <a:off x="9588500" y="6443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20693</xdr:rowOff>
    </xdr:from>
    <xdr:ext cx="378565" cy="259045"/>
    <xdr:sp macro="" textlink="">
      <xdr:nvSpPr>
        <xdr:cNvPr id="308" name="テキスト ボックス 307"/>
        <xdr:cNvSpPr txBox="1"/>
      </xdr:nvSpPr>
      <xdr:spPr>
        <a:xfrm>
          <a:off x="9450017" y="6535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104045</xdr:rowOff>
    </xdr:from>
    <xdr:to>
      <xdr:col>46</xdr:col>
      <xdr:colOff>38100</xdr:colOff>
      <xdr:row>38</xdr:row>
      <xdr:rowOff>34195</xdr:rowOff>
    </xdr:to>
    <xdr:sp macro="" textlink="">
      <xdr:nvSpPr>
        <xdr:cNvPr id="309" name="楕円 308"/>
        <xdr:cNvSpPr/>
      </xdr:nvSpPr>
      <xdr:spPr>
        <a:xfrm>
          <a:off x="8699500" y="644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25322</xdr:rowOff>
    </xdr:from>
    <xdr:ext cx="378565" cy="259045"/>
    <xdr:sp macro="" textlink="">
      <xdr:nvSpPr>
        <xdr:cNvPr id="310" name="テキスト ボックス 309"/>
        <xdr:cNvSpPr txBox="1"/>
      </xdr:nvSpPr>
      <xdr:spPr>
        <a:xfrm>
          <a:off x="8561017" y="65404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106445</xdr:rowOff>
    </xdr:from>
    <xdr:to>
      <xdr:col>41</xdr:col>
      <xdr:colOff>101600</xdr:colOff>
      <xdr:row>38</xdr:row>
      <xdr:rowOff>36595</xdr:rowOff>
    </xdr:to>
    <xdr:sp macro="" textlink="">
      <xdr:nvSpPr>
        <xdr:cNvPr id="311" name="楕円 310"/>
        <xdr:cNvSpPr/>
      </xdr:nvSpPr>
      <xdr:spPr>
        <a:xfrm>
          <a:off x="7810500" y="645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27722</xdr:rowOff>
    </xdr:from>
    <xdr:ext cx="378565" cy="259045"/>
    <xdr:sp macro="" textlink="">
      <xdr:nvSpPr>
        <xdr:cNvPr id="312" name="テキスト ボックス 311"/>
        <xdr:cNvSpPr txBox="1"/>
      </xdr:nvSpPr>
      <xdr:spPr>
        <a:xfrm>
          <a:off x="7672017" y="65428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98730</xdr:rowOff>
    </xdr:from>
    <xdr:to>
      <xdr:col>36</xdr:col>
      <xdr:colOff>165100</xdr:colOff>
      <xdr:row>38</xdr:row>
      <xdr:rowOff>28880</xdr:rowOff>
    </xdr:to>
    <xdr:sp macro="" textlink="">
      <xdr:nvSpPr>
        <xdr:cNvPr id="313" name="楕円 312"/>
        <xdr:cNvSpPr/>
      </xdr:nvSpPr>
      <xdr:spPr>
        <a:xfrm>
          <a:off x="6921500" y="644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20007</xdr:rowOff>
    </xdr:from>
    <xdr:ext cx="378565" cy="259045"/>
    <xdr:sp macro="" textlink="">
      <xdr:nvSpPr>
        <xdr:cNvPr id="314" name="テキスト ボックス 313"/>
        <xdr:cNvSpPr txBox="1"/>
      </xdr:nvSpPr>
      <xdr:spPr>
        <a:xfrm>
          <a:off x="6783017" y="65351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5" name="直線コネクタ 324"/>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6" name="テキスト ボックス 325"/>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7" name="直線コネクタ 326"/>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28" name="テキスト ボックス 327"/>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9" name="直線コネクタ 328"/>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0" name="テキスト ボックス 329"/>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1" name="直線コネクタ 330"/>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2" name="テキスト ボックス 331"/>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3" name="直線コネクタ 332"/>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4" name="テキスト ボックス 333"/>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5"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110677</xdr:rowOff>
    </xdr:from>
    <xdr:to>
      <xdr:col>54</xdr:col>
      <xdr:colOff>189865</xdr:colOff>
      <xdr:row>58</xdr:row>
      <xdr:rowOff>134826</xdr:rowOff>
    </xdr:to>
    <xdr:cxnSp macro="">
      <xdr:nvCxnSpPr>
        <xdr:cNvPr id="336" name="直線コネクタ 335"/>
        <xdr:cNvCxnSpPr/>
      </xdr:nvCxnSpPr>
      <xdr:spPr>
        <a:xfrm flipV="1">
          <a:off x="10475595" y="8683177"/>
          <a:ext cx="1270" cy="1395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138653</xdr:rowOff>
    </xdr:from>
    <xdr:ext cx="378565" cy="259045"/>
    <xdr:sp macro="" textlink="">
      <xdr:nvSpPr>
        <xdr:cNvPr id="337" name="農林水産業費最小値テキスト"/>
        <xdr:cNvSpPr txBox="1"/>
      </xdr:nvSpPr>
      <xdr:spPr>
        <a:xfrm>
          <a:off x="10528300" y="100827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134826</xdr:rowOff>
    </xdr:from>
    <xdr:to>
      <xdr:col>55</xdr:col>
      <xdr:colOff>88900</xdr:colOff>
      <xdr:row>58</xdr:row>
      <xdr:rowOff>134826</xdr:rowOff>
    </xdr:to>
    <xdr:cxnSp macro="">
      <xdr:nvCxnSpPr>
        <xdr:cNvPr id="338" name="直線コネクタ 337"/>
        <xdr:cNvCxnSpPr/>
      </xdr:nvCxnSpPr>
      <xdr:spPr>
        <a:xfrm>
          <a:off x="10388600" y="10078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57354</xdr:rowOff>
    </xdr:from>
    <xdr:ext cx="599010" cy="259045"/>
    <xdr:sp macro="" textlink="">
      <xdr:nvSpPr>
        <xdr:cNvPr id="339" name="農林水産業費最大値テキスト"/>
        <xdr:cNvSpPr txBox="1"/>
      </xdr:nvSpPr>
      <xdr:spPr>
        <a:xfrm>
          <a:off x="10528300" y="8458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153,174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110677</xdr:rowOff>
    </xdr:from>
    <xdr:to>
      <xdr:col>55</xdr:col>
      <xdr:colOff>88900</xdr:colOff>
      <xdr:row>50</xdr:row>
      <xdr:rowOff>110677</xdr:rowOff>
    </xdr:to>
    <xdr:cxnSp macro="">
      <xdr:nvCxnSpPr>
        <xdr:cNvPr id="340" name="直線コネクタ 339"/>
        <xdr:cNvCxnSpPr/>
      </xdr:nvCxnSpPr>
      <xdr:spPr>
        <a:xfrm>
          <a:off x="10388600" y="8683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93669</xdr:rowOff>
    </xdr:from>
    <xdr:to>
      <xdr:col>55</xdr:col>
      <xdr:colOff>0</xdr:colOff>
      <xdr:row>58</xdr:row>
      <xdr:rowOff>98205</xdr:rowOff>
    </xdr:to>
    <xdr:cxnSp macro="">
      <xdr:nvCxnSpPr>
        <xdr:cNvPr id="341" name="直線コネクタ 340"/>
        <xdr:cNvCxnSpPr/>
      </xdr:nvCxnSpPr>
      <xdr:spPr>
        <a:xfrm>
          <a:off x="9639300" y="10037769"/>
          <a:ext cx="838200" cy="4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166952</xdr:rowOff>
    </xdr:from>
    <xdr:ext cx="534377" cy="259045"/>
    <xdr:sp macro="" textlink="">
      <xdr:nvSpPr>
        <xdr:cNvPr id="342" name="農林水産業費平均値テキスト"/>
        <xdr:cNvSpPr txBox="1"/>
      </xdr:nvSpPr>
      <xdr:spPr>
        <a:xfrm>
          <a:off x="10528300" y="97681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144075</xdr:rowOff>
    </xdr:from>
    <xdr:to>
      <xdr:col>55</xdr:col>
      <xdr:colOff>50800</xdr:colOff>
      <xdr:row>58</xdr:row>
      <xdr:rowOff>74225</xdr:rowOff>
    </xdr:to>
    <xdr:sp macro="" textlink="">
      <xdr:nvSpPr>
        <xdr:cNvPr id="343" name="フローチャート: 判断 342"/>
        <xdr:cNvSpPr/>
      </xdr:nvSpPr>
      <xdr:spPr>
        <a:xfrm>
          <a:off x="10426700" y="9916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92956</xdr:rowOff>
    </xdr:from>
    <xdr:to>
      <xdr:col>50</xdr:col>
      <xdr:colOff>114300</xdr:colOff>
      <xdr:row>58</xdr:row>
      <xdr:rowOff>93669</xdr:rowOff>
    </xdr:to>
    <xdr:cxnSp macro="">
      <xdr:nvCxnSpPr>
        <xdr:cNvPr id="344" name="直線コネクタ 343"/>
        <xdr:cNvCxnSpPr/>
      </xdr:nvCxnSpPr>
      <xdr:spPr>
        <a:xfrm>
          <a:off x="8750300" y="10037056"/>
          <a:ext cx="889000" cy="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136339</xdr:rowOff>
    </xdr:from>
    <xdr:to>
      <xdr:col>50</xdr:col>
      <xdr:colOff>165100</xdr:colOff>
      <xdr:row>58</xdr:row>
      <xdr:rowOff>66489</xdr:rowOff>
    </xdr:to>
    <xdr:sp macro="" textlink="">
      <xdr:nvSpPr>
        <xdr:cNvPr id="345" name="フローチャート: 判断 344"/>
        <xdr:cNvSpPr/>
      </xdr:nvSpPr>
      <xdr:spPr>
        <a:xfrm>
          <a:off x="9588500" y="990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83016</xdr:rowOff>
    </xdr:from>
    <xdr:ext cx="534377" cy="259045"/>
    <xdr:sp macro="" textlink="">
      <xdr:nvSpPr>
        <xdr:cNvPr id="346" name="テキスト ボックス 345"/>
        <xdr:cNvSpPr txBox="1"/>
      </xdr:nvSpPr>
      <xdr:spPr>
        <a:xfrm>
          <a:off x="9372111" y="968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75134</xdr:rowOff>
    </xdr:from>
    <xdr:to>
      <xdr:col>45</xdr:col>
      <xdr:colOff>177800</xdr:colOff>
      <xdr:row>58</xdr:row>
      <xdr:rowOff>92956</xdr:rowOff>
    </xdr:to>
    <xdr:cxnSp macro="">
      <xdr:nvCxnSpPr>
        <xdr:cNvPr id="347" name="直線コネクタ 346"/>
        <xdr:cNvCxnSpPr/>
      </xdr:nvCxnSpPr>
      <xdr:spPr>
        <a:xfrm>
          <a:off x="7861300" y="10019234"/>
          <a:ext cx="889000" cy="17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143463</xdr:rowOff>
    </xdr:from>
    <xdr:to>
      <xdr:col>46</xdr:col>
      <xdr:colOff>38100</xdr:colOff>
      <xdr:row>58</xdr:row>
      <xdr:rowOff>73613</xdr:rowOff>
    </xdr:to>
    <xdr:sp macro="" textlink="">
      <xdr:nvSpPr>
        <xdr:cNvPr id="348" name="フローチャート: 判断 347"/>
        <xdr:cNvSpPr/>
      </xdr:nvSpPr>
      <xdr:spPr>
        <a:xfrm>
          <a:off x="8699500" y="9916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90140</xdr:rowOff>
    </xdr:from>
    <xdr:ext cx="534377" cy="259045"/>
    <xdr:sp macro="" textlink="">
      <xdr:nvSpPr>
        <xdr:cNvPr id="349" name="テキスト ボックス 348"/>
        <xdr:cNvSpPr txBox="1"/>
      </xdr:nvSpPr>
      <xdr:spPr>
        <a:xfrm>
          <a:off x="8483111" y="96913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75134</xdr:rowOff>
    </xdr:from>
    <xdr:to>
      <xdr:col>41</xdr:col>
      <xdr:colOff>50800</xdr:colOff>
      <xdr:row>58</xdr:row>
      <xdr:rowOff>96348</xdr:rowOff>
    </xdr:to>
    <xdr:cxnSp macro="">
      <xdr:nvCxnSpPr>
        <xdr:cNvPr id="350" name="直線コネクタ 349"/>
        <xdr:cNvCxnSpPr/>
      </xdr:nvCxnSpPr>
      <xdr:spPr>
        <a:xfrm flipV="1">
          <a:off x="6972300" y="10019234"/>
          <a:ext cx="889000" cy="21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145455</xdr:rowOff>
    </xdr:from>
    <xdr:to>
      <xdr:col>41</xdr:col>
      <xdr:colOff>101600</xdr:colOff>
      <xdr:row>58</xdr:row>
      <xdr:rowOff>75605</xdr:rowOff>
    </xdr:to>
    <xdr:sp macro="" textlink="">
      <xdr:nvSpPr>
        <xdr:cNvPr id="351" name="フローチャート: 判断 350"/>
        <xdr:cNvSpPr/>
      </xdr:nvSpPr>
      <xdr:spPr>
        <a:xfrm>
          <a:off x="7810500" y="991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92132</xdr:rowOff>
    </xdr:from>
    <xdr:ext cx="534377" cy="259045"/>
    <xdr:sp macro="" textlink="">
      <xdr:nvSpPr>
        <xdr:cNvPr id="352" name="テキスト ボックス 351"/>
        <xdr:cNvSpPr txBox="1"/>
      </xdr:nvSpPr>
      <xdr:spPr>
        <a:xfrm>
          <a:off x="7594111" y="9693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142786</xdr:rowOff>
    </xdr:from>
    <xdr:to>
      <xdr:col>36</xdr:col>
      <xdr:colOff>165100</xdr:colOff>
      <xdr:row>58</xdr:row>
      <xdr:rowOff>72936</xdr:rowOff>
    </xdr:to>
    <xdr:sp macro="" textlink="">
      <xdr:nvSpPr>
        <xdr:cNvPr id="353" name="フローチャート: 判断 352"/>
        <xdr:cNvSpPr/>
      </xdr:nvSpPr>
      <xdr:spPr>
        <a:xfrm>
          <a:off x="6921500" y="991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89463</xdr:rowOff>
    </xdr:from>
    <xdr:ext cx="534377" cy="259045"/>
    <xdr:sp macro="" textlink="">
      <xdr:nvSpPr>
        <xdr:cNvPr id="354" name="テキスト ボックス 353"/>
        <xdr:cNvSpPr txBox="1"/>
      </xdr:nvSpPr>
      <xdr:spPr>
        <a:xfrm>
          <a:off x="6705111" y="969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5" name="テキスト ボックス 354"/>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6" name="テキスト ボックス 355"/>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7" name="テキスト ボックス 356"/>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8" name="テキスト ボックス 357"/>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9" name="テキスト ボックス 358"/>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47405</xdr:rowOff>
    </xdr:from>
    <xdr:to>
      <xdr:col>55</xdr:col>
      <xdr:colOff>50800</xdr:colOff>
      <xdr:row>58</xdr:row>
      <xdr:rowOff>149005</xdr:rowOff>
    </xdr:to>
    <xdr:sp macro="" textlink="">
      <xdr:nvSpPr>
        <xdr:cNvPr id="360" name="楕円 359"/>
        <xdr:cNvSpPr/>
      </xdr:nvSpPr>
      <xdr:spPr>
        <a:xfrm>
          <a:off x="10426700" y="9991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133782</xdr:rowOff>
    </xdr:from>
    <xdr:ext cx="469744" cy="259045"/>
    <xdr:sp macro="" textlink="">
      <xdr:nvSpPr>
        <xdr:cNvPr id="361" name="農林水産業費該当値テキスト"/>
        <xdr:cNvSpPr txBox="1"/>
      </xdr:nvSpPr>
      <xdr:spPr>
        <a:xfrm>
          <a:off x="10528300" y="9906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42869</xdr:rowOff>
    </xdr:from>
    <xdr:to>
      <xdr:col>50</xdr:col>
      <xdr:colOff>165100</xdr:colOff>
      <xdr:row>58</xdr:row>
      <xdr:rowOff>144469</xdr:rowOff>
    </xdr:to>
    <xdr:sp macro="" textlink="">
      <xdr:nvSpPr>
        <xdr:cNvPr id="362" name="楕円 361"/>
        <xdr:cNvSpPr/>
      </xdr:nvSpPr>
      <xdr:spPr>
        <a:xfrm>
          <a:off x="9588500" y="99869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135596</xdr:rowOff>
    </xdr:from>
    <xdr:ext cx="469744" cy="259045"/>
    <xdr:sp macro="" textlink="">
      <xdr:nvSpPr>
        <xdr:cNvPr id="363" name="テキスト ボックス 362"/>
        <xdr:cNvSpPr txBox="1"/>
      </xdr:nvSpPr>
      <xdr:spPr>
        <a:xfrm>
          <a:off x="9404428" y="10079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42156</xdr:rowOff>
    </xdr:from>
    <xdr:to>
      <xdr:col>46</xdr:col>
      <xdr:colOff>38100</xdr:colOff>
      <xdr:row>58</xdr:row>
      <xdr:rowOff>143756</xdr:rowOff>
    </xdr:to>
    <xdr:sp macro="" textlink="">
      <xdr:nvSpPr>
        <xdr:cNvPr id="364" name="楕円 363"/>
        <xdr:cNvSpPr/>
      </xdr:nvSpPr>
      <xdr:spPr>
        <a:xfrm>
          <a:off x="8699500" y="9986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134883</xdr:rowOff>
    </xdr:from>
    <xdr:ext cx="469744" cy="259045"/>
    <xdr:sp macro="" textlink="">
      <xdr:nvSpPr>
        <xdr:cNvPr id="365" name="テキスト ボックス 364"/>
        <xdr:cNvSpPr txBox="1"/>
      </xdr:nvSpPr>
      <xdr:spPr>
        <a:xfrm>
          <a:off x="8515428" y="10078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24334</xdr:rowOff>
    </xdr:from>
    <xdr:to>
      <xdr:col>41</xdr:col>
      <xdr:colOff>101600</xdr:colOff>
      <xdr:row>58</xdr:row>
      <xdr:rowOff>125934</xdr:rowOff>
    </xdr:to>
    <xdr:sp macro="" textlink="">
      <xdr:nvSpPr>
        <xdr:cNvPr id="366" name="楕円 365"/>
        <xdr:cNvSpPr/>
      </xdr:nvSpPr>
      <xdr:spPr>
        <a:xfrm>
          <a:off x="7810500" y="9968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117061</xdr:rowOff>
    </xdr:from>
    <xdr:ext cx="469744" cy="259045"/>
    <xdr:sp macro="" textlink="">
      <xdr:nvSpPr>
        <xdr:cNvPr id="367" name="テキスト ボックス 366"/>
        <xdr:cNvSpPr txBox="1"/>
      </xdr:nvSpPr>
      <xdr:spPr>
        <a:xfrm>
          <a:off x="7626428" y="10061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45548</xdr:rowOff>
    </xdr:from>
    <xdr:to>
      <xdr:col>36</xdr:col>
      <xdr:colOff>165100</xdr:colOff>
      <xdr:row>58</xdr:row>
      <xdr:rowOff>147148</xdr:rowOff>
    </xdr:to>
    <xdr:sp macro="" textlink="">
      <xdr:nvSpPr>
        <xdr:cNvPr id="368" name="楕円 367"/>
        <xdr:cNvSpPr/>
      </xdr:nvSpPr>
      <xdr:spPr>
        <a:xfrm>
          <a:off x="6921500" y="9989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138275</xdr:rowOff>
    </xdr:from>
    <xdr:ext cx="469744" cy="259045"/>
    <xdr:sp macro="" textlink="">
      <xdr:nvSpPr>
        <xdr:cNvPr id="369" name="テキスト ボックス 368"/>
        <xdr:cNvSpPr txBox="1"/>
      </xdr:nvSpPr>
      <xdr:spPr>
        <a:xfrm>
          <a:off x="6737428" y="10082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0" name="正方形/長方形 369"/>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1" name="正方形/長方形 370"/>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2" name="正方形/長方形 371"/>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3" name="正方形/長方形 372"/>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4" name="正方形/長方形 373"/>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5" name="正方形/長方形 374"/>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6" name="正方形/長方形 375"/>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7" name="正方形/長方形 376"/>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8" name="テキスト ボックス 377"/>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9" name="直線コネクタ 378"/>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0" name="直線コネクタ 379"/>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1" name="テキスト ボックス 380"/>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2" name="直線コネクタ 381"/>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3" name="テキスト ボックス 382"/>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4" name="直線コネクタ 383"/>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5" name="テキスト ボックス 384"/>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6" name="直線コネクタ 385"/>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7" name="テキスト ボックス 386"/>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8" name="直線コネクタ 38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89" name="テキスト ボックス 38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90780</xdr:rowOff>
    </xdr:from>
    <xdr:to>
      <xdr:col>54</xdr:col>
      <xdr:colOff>189865</xdr:colOff>
      <xdr:row>78</xdr:row>
      <xdr:rowOff>97867</xdr:rowOff>
    </xdr:to>
    <xdr:cxnSp macro="">
      <xdr:nvCxnSpPr>
        <xdr:cNvPr id="391" name="直線コネクタ 390"/>
        <xdr:cNvCxnSpPr/>
      </xdr:nvCxnSpPr>
      <xdr:spPr>
        <a:xfrm flipV="1">
          <a:off x="10475595" y="12092280"/>
          <a:ext cx="1270" cy="13786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101694</xdr:rowOff>
    </xdr:from>
    <xdr:ext cx="469744" cy="259045"/>
    <xdr:sp macro="" textlink="">
      <xdr:nvSpPr>
        <xdr:cNvPr id="392" name="商工費最小値テキスト"/>
        <xdr:cNvSpPr txBox="1"/>
      </xdr:nvSpPr>
      <xdr:spPr>
        <a:xfrm>
          <a:off x="10528300" y="13474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97867</xdr:rowOff>
    </xdr:from>
    <xdr:to>
      <xdr:col>55</xdr:col>
      <xdr:colOff>88900</xdr:colOff>
      <xdr:row>78</xdr:row>
      <xdr:rowOff>97867</xdr:rowOff>
    </xdr:to>
    <xdr:cxnSp macro="">
      <xdr:nvCxnSpPr>
        <xdr:cNvPr id="393" name="直線コネクタ 392"/>
        <xdr:cNvCxnSpPr/>
      </xdr:nvCxnSpPr>
      <xdr:spPr>
        <a:xfrm>
          <a:off x="10388600" y="13470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37457</xdr:rowOff>
    </xdr:from>
    <xdr:ext cx="534377" cy="259045"/>
    <xdr:sp macro="" textlink="">
      <xdr:nvSpPr>
        <xdr:cNvPr id="394" name="商工費最大値テキスト"/>
        <xdr:cNvSpPr txBox="1"/>
      </xdr:nvSpPr>
      <xdr:spPr>
        <a:xfrm>
          <a:off x="10528300" y="11867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62,140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90780</xdr:rowOff>
    </xdr:from>
    <xdr:to>
      <xdr:col>55</xdr:col>
      <xdr:colOff>88900</xdr:colOff>
      <xdr:row>70</xdr:row>
      <xdr:rowOff>90780</xdr:rowOff>
    </xdr:to>
    <xdr:cxnSp macro="">
      <xdr:nvCxnSpPr>
        <xdr:cNvPr id="395" name="直線コネクタ 394"/>
        <xdr:cNvCxnSpPr/>
      </xdr:nvCxnSpPr>
      <xdr:spPr>
        <a:xfrm>
          <a:off x="10388600" y="12092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127493</xdr:rowOff>
    </xdr:from>
    <xdr:to>
      <xdr:col>55</xdr:col>
      <xdr:colOff>0</xdr:colOff>
      <xdr:row>78</xdr:row>
      <xdr:rowOff>7158</xdr:rowOff>
    </xdr:to>
    <xdr:cxnSp macro="">
      <xdr:nvCxnSpPr>
        <xdr:cNvPr id="396" name="直線コネクタ 395"/>
        <xdr:cNvCxnSpPr/>
      </xdr:nvCxnSpPr>
      <xdr:spPr>
        <a:xfrm flipV="1">
          <a:off x="9639300" y="13329143"/>
          <a:ext cx="838200" cy="51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23972</xdr:rowOff>
    </xdr:from>
    <xdr:ext cx="534377" cy="259045"/>
    <xdr:sp macro="" textlink="">
      <xdr:nvSpPr>
        <xdr:cNvPr id="397" name="商工費平均値テキスト"/>
        <xdr:cNvSpPr txBox="1"/>
      </xdr:nvSpPr>
      <xdr:spPr>
        <a:xfrm>
          <a:off x="10528300" y="128827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1095</xdr:rowOff>
    </xdr:from>
    <xdr:to>
      <xdr:col>55</xdr:col>
      <xdr:colOff>50800</xdr:colOff>
      <xdr:row>76</xdr:row>
      <xdr:rowOff>102695</xdr:rowOff>
    </xdr:to>
    <xdr:sp macro="" textlink="">
      <xdr:nvSpPr>
        <xdr:cNvPr id="398" name="フローチャート: 判断 397"/>
        <xdr:cNvSpPr/>
      </xdr:nvSpPr>
      <xdr:spPr>
        <a:xfrm>
          <a:off x="10426700" y="130312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7158</xdr:rowOff>
    </xdr:from>
    <xdr:to>
      <xdr:col>50</xdr:col>
      <xdr:colOff>114300</xdr:colOff>
      <xdr:row>78</xdr:row>
      <xdr:rowOff>62136</xdr:rowOff>
    </xdr:to>
    <xdr:cxnSp macro="">
      <xdr:nvCxnSpPr>
        <xdr:cNvPr id="399" name="直線コネクタ 398"/>
        <xdr:cNvCxnSpPr/>
      </xdr:nvCxnSpPr>
      <xdr:spPr>
        <a:xfrm flipV="1">
          <a:off x="8750300" y="13380258"/>
          <a:ext cx="889000" cy="54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152177</xdr:rowOff>
    </xdr:from>
    <xdr:to>
      <xdr:col>50</xdr:col>
      <xdr:colOff>165100</xdr:colOff>
      <xdr:row>77</xdr:row>
      <xdr:rowOff>82327</xdr:rowOff>
    </xdr:to>
    <xdr:sp macro="" textlink="">
      <xdr:nvSpPr>
        <xdr:cNvPr id="400" name="フローチャート: 判断 399"/>
        <xdr:cNvSpPr/>
      </xdr:nvSpPr>
      <xdr:spPr>
        <a:xfrm>
          <a:off x="9588500" y="131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98854</xdr:rowOff>
    </xdr:from>
    <xdr:ext cx="534377" cy="259045"/>
    <xdr:sp macro="" textlink="">
      <xdr:nvSpPr>
        <xdr:cNvPr id="401" name="テキスト ボックス 400"/>
        <xdr:cNvSpPr txBox="1"/>
      </xdr:nvSpPr>
      <xdr:spPr>
        <a:xfrm>
          <a:off x="9372111" y="129576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58432</xdr:rowOff>
    </xdr:from>
    <xdr:to>
      <xdr:col>45</xdr:col>
      <xdr:colOff>177800</xdr:colOff>
      <xdr:row>78</xdr:row>
      <xdr:rowOff>62136</xdr:rowOff>
    </xdr:to>
    <xdr:cxnSp macro="">
      <xdr:nvCxnSpPr>
        <xdr:cNvPr id="402" name="直線コネクタ 401"/>
        <xdr:cNvCxnSpPr/>
      </xdr:nvCxnSpPr>
      <xdr:spPr>
        <a:xfrm>
          <a:off x="7861300" y="13431532"/>
          <a:ext cx="889000" cy="3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167287</xdr:rowOff>
    </xdr:from>
    <xdr:to>
      <xdr:col>46</xdr:col>
      <xdr:colOff>38100</xdr:colOff>
      <xdr:row>77</xdr:row>
      <xdr:rowOff>97437</xdr:rowOff>
    </xdr:to>
    <xdr:sp macro="" textlink="">
      <xdr:nvSpPr>
        <xdr:cNvPr id="403" name="フローチャート: 判断 402"/>
        <xdr:cNvSpPr/>
      </xdr:nvSpPr>
      <xdr:spPr>
        <a:xfrm>
          <a:off x="8699500" y="1319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113964</xdr:rowOff>
    </xdr:from>
    <xdr:ext cx="534377" cy="259045"/>
    <xdr:sp macro="" textlink="">
      <xdr:nvSpPr>
        <xdr:cNvPr id="404" name="テキスト ボックス 403"/>
        <xdr:cNvSpPr txBox="1"/>
      </xdr:nvSpPr>
      <xdr:spPr>
        <a:xfrm>
          <a:off x="8483111" y="1297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26794</xdr:rowOff>
    </xdr:from>
    <xdr:to>
      <xdr:col>41</xdr:col>
      <xdr:colOff>50800</xdr:colOff>
      <xdr:row>78</xdr:row>
      <xdr:rowOff>58432</xdr:rowOff>
    </xdr:to>
    <xdr:cxnSp macro="">
      <xdr:nvCxnSpPr>
        <xdr:cNvPr id="405" name="直線コネクタ 404"/>
        <xdr:cNvCxnSpPr/>
      </xdr:nvCxnSpPr>
      <xdr:spPr>
        <a:xfrm>
          <a:off x="6972300" y="13399894"/>
          <a:ext cx="889000" cy="316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156063</xdr:rowOff>
    </xdr:from>
    <xdr:to>
      <xdr:col>41</xdr:col>
      <xdr:colOff>101600</xdr:colOff>
      <xdr:row>77</xdr:row>
      <xdr:rowOff>86213</xdr:rowOff>
    </xdr:to>
    <xdr:sp macro="" textlink="">
      <xdr:nvSpPr>
        <xdr:cNvPr id="406" name="フローチャート: 判断 405"/>
        <xdr:cNvSpPr/>
      </xdr:nvSpPr>
      <xdr:spPr>
        <a:xfrm>
          <a:off x="7810500" y="13186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102740</xdr:rowOff>
    </xdr:from>
    <xdr:ext cx="534377" cy="259045"/>
    <xdr:sp macro="" textlink="">
      <xdr:nvSpPr>
        <xdr:cNvPr id="407" name="テキスト ボックス 406"/>
        <xdr:cNvSpPr txBox="1"/>
      </xdr:nvSpPr>
      <xdr:spPr>
        <a:xfrm>
          <a:off x="7594111" y="12961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137020</xdr:rowOff>
    </xdr:from>
    <xdr:to>
      <xdr:col>36</xdr:col>
      <xdr:colOff>165100</xdr:colOff>
      <xdr:row>77</xdr:row>
      <xdr:rowOff>67170</xdr:rowOff>
    </xdr:to>
    <xdr:sp macro="" textlink="">
      <xdr:nvSpPr>
        <xdr:cNvPr id="408" name="フローチャート: 判断 407"/>
        <xdr:cNvSpPr/>
      </xdr:nvSpPr>
      <xdr:spPr>
        <a:xfrm>
          <a:off x="6921500" y="13167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83697</xdr:rowOff>
    </xdr:from>
    <xdr:ext cx="534377" cy="259045"/>
    <xdr:sp macro="" textlink="">
      <xdr:nvSpPr>
        <xdr:cNvPr id="409" name="テキスト ボックス 408"/>
        <xdr:cNvSpPr txBox="1"/>
      </xdr:nvSpPr>
      <xdr:spPr>
        <a:xfrm>
          <a:off x="6705111" y="12942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0" name="テキスト ボックス 40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1" name="テキスト ボックス 41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2" name="テキスト ボックス 41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3" name="テキスト ボックス 41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4" name="テキスト ボックス 41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76693</xdr:rowOff>
    </xdr:from>
    <xdr:to>
      <xdr:col>55</xdr:col>
      <xdr:colOff>50800</xdr:colOff>
      <xdr:row>78</xdr:row>
      <xdr:rowOff>6843</xdr:rowOff>
    </xdr:to>
    <xdr:sp macro="" textlink="">
      <xdr:nvSpPr>
        <xdr:cNvPr id="415" name="楕円 414"/>
        <xdr:cNvSpPr/>
      </xdr:nvSpPr>
      <xdr:spPr>
        <a:xfrm>
          <a:off x="10426700" y="13278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55120</xdr:rowOff>
    </xdr:from>
    <xdr:ext cx="469744" cy="259045"/>
    <xdr:sp macro="" textlink="">
      <xdr:nvSpPr>
        <xdr:cNvPr id="416" name="商工費該当値テキスト"/>
        <xdr:cNvSpPr txBox="1"/>
      </xdr:nvSpPr>
      <xdr:spPr>
        <a:xfrm>
          <a:off x="10528300" y="132567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127808</xdr:rowOff>
    </xdr:from>
    <xdr:to>
      <xdr:col>50</xdr:col>
      <xdr:colOff>165100</xdr:colOff>
      <xdr:row>78</xdr:row>
      <xdr:rowOff>57958</xdr:rowOff>
    </xdr:to>
    <xdr:sp macro="" textlink="">
      <xdr:nvSpPr>
        <xdr:cNvPr id="417" name="楕円 416"/>
        <xdr:cNvSpPr/>
      </xdr:nvSpPr>
      <xdr:spPr>
        <a:xfrm>
          <a:off x="9588500" y="13329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49085</xdr:rowOff>
    </xdr:from>
    <xdr:ext cx="469744" cy="259045"/>
    <xdr:sp macro="" textlink="">
      <xdr:nvSpPr>
        <xdr:cNvPr id="418" name="テキスト ボックス 417"/>
        <xdr:cNvSpPr txBox="1"/>
      </xdr:nvSpPr>
      <xdr:spPr>
        <a:xfrm>
          <a:off x="9404428" y="13422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11336</xdr:rowOff>
    </xdr:from>
    <xdr:to>
      <xdr:col>46</xdr:col>
      <xdr:colOff>38100</xdr:colOff>
      <xdr:row>78</xdr:row>
      <xdr:rowOff>112936</xdr:rowOff>
    </xdr:to>
    <xdr:sp macro="" textlink="">
      <xdr:nvSpPr>
        <xdr:cNvPr id="419" name="楕円 418"/>
        <xdr:cNvSpPr/>
      </xdr:nvSpPr>
      <xdr:spPr>
        <a:xfrm>
          <a:off x="8699500" y="13384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104063</xdr:rowOff>
    </xdr:from>
    <xdr:ext cx="469744" cy="259045"/>
    <xdr:sp macro="" textlink="">
      <xdr:nvSpPr>
        <xdr:cNvPr id="420" name="テキスト ボックス 419"/>
        <xdr:cNvSpPr txBox="1"/>
      </xdr:nvSpPr>
      <xdr:spPr>
        <a:xfrm>
          <a:off x="8515428" y="13477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7632</xdr:rowOff>
    </xdr:from>
    <xdr:to>
      <xdr:col>41</xdr:col>
      <xdr:colOff>101600</xdr:colOff>
      <xdr:row>78</xdr:row>
      <xdr:rowOff>109232</xdr:rowOff>
    </xdr:to>
    <xdr:sp macro="" textlink="">
      <xdr:nvSpPr>
        <xdr:cNvPr id="421" name="楕円 420"/>
        <xdr:cNvSpPr/>
      </xdr:nvSpPr>
      <xdr:spPr>
        <a:xfrm>
          <a:off x="7810500" y="13380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100359</xdr:rowOff>
    </xdr:from>
    <xdr:ext cx="469744" cy="259045"/>
    <xdr:sp macro="" textlink="">
      <xdr:nvSpPr>
        <xdr:cNvPr id="422" name="テキスト ボックス 421"/>
        <xdr:cNvSpPr txBox="1"/>
      </xdr:nvSpPr>
      <xdr:spPr>
        <a:xfrm>
          <a:off x="7626428" y="13473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147444</xdr:rowOff>
    </xdr:from>
    <xdr:to>
      <xdr:col>36</xdr:col>
      <xdr:colOff>165100</xdr:colOff>
      <xdr:row>78</xdr:row>
      <xdr:rowOff>77594</xdr:rowOff>
    </xdr:to>
    <xdr:sp macro="" textlink="">
      <xdr:nvSpPr>
        <xdr:cNvPr id="423" name="楕円 422"/>
        <xdr:cNvSpPr/>
      </xdr:nvSpPr>
      <xdr:spPr>
        <a:xfrm>
          <a:off x="6921500" y="13349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68721</xdr:rowOff>
    </xdr:from>
    <xdr:ext cx="469744" cy="259045"/>
    <xdr:sp macro="" textlink="">
      <xdr:nvSpPr>
        <xdr:cNvPr id="424" name="テキスト ボックス 423"/>
        <xdr:cNvSpPr txBox="1"/>
      </xdr:nvSpPr>
      <xdr:spPr>
        <a:xfrm>
          <a:off x="6737428" y="13441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5" name="正方形/長方形 42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6" name="正方形/長方形 42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7" name="正方形/長方形 42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8" name="正方形/長方形 42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9" name="正方形/長方形 42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0" name="正方形/長方形 42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1" name="正方形/長方形 43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2" name="正方形/長方形 43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3" name="テキスト ボックス 43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4" name="直線コネクタ 43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5" name="直線コネクタ 43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6" name="テキスト ボックス 43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7" name="直線コネクタ 43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8" name="テキスト ボックス 437"/>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9" name="直線コネクタ 43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0" name="テキスト ボックス 439"/>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1" name="直線コネクタ 44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2" name="テキスト ボックス 441"/>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3" name="直線コネクタ 44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4" name="テキスト ボックス 44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5" name="直線コネクタ 44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6" name="テキスト ボックス 44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83888</xdr:rowOff>
    </xdr:from>
    <xdr:to>
      <xdr:col>54</xdr:col>
      <xdr:colOff>189865</xdr:colOff>
      <xdr:row>98</xdr:row>
      <xdr:rowOff>145171</xdr:rowOff>
    </xdr:to>
    <xdr:cxnSp macro="">
      <xdr:nvCxnSpPr>
        <xdr:cNvPr id="448" name="直線コネクタ 447"/>
        <xdr:cNvCxnSpPr/>
      </xdr:nvCxnSpPr>
      <xdr:spPr>
        <a:xfrm flipV="1">
          <a:off x="10475595" y="15514388"/>
          <a:ext cx="1270" cy="1432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148998</xdr:rowOff>
    </xdr:from>
    <xdr:ext cx="534377" cy="259045"/>
    <xdr:sp macro="" textlink="">
      <xdr:nvSpPr>
        <xdr:cNvPr id="449" name="土木費最小値テキスト"/>
        <xdr:cNvSpPr txBox="1"/>
      </xdr:nvSpPr>
      <xdr:spPr>
        <a:xfrm>
          <a:off x="10528300" y="16951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145171</xdr:rowOff>
    </xdr:from>
    <xdr:to>
      <xdr:col>55</xdr:col>
      <xdr:colOff>88900</xdr:colOff>
      <xdr:row>98</xdr:row>
      <xdr:rowOff>145171</xdr:rowOff>
    </xdr:to>
    <xdr:cxnSp macro="">
      <xdr:nvCxnSpPr>
        <xdr:cNvPr id="450" name="直線コネクタ 449"/>
        <xdr:cNvCxnSpPr/>
      </xdr:nvCxnSpPr>
      <xdr:spPr>
        <a:xfrm>
          <a:off x="10388600" y="16947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30565</xdr:rowOff>
    </xdr:from>
    <xdr:ext cx="599010" cy="259045"/>
    <xdr:sp macro="" textlink="">
      <xdr:nvSpPr>
        <xdr:cNvPr id="451" name="土木費最大値テキスト"/>
        <xdr:cNvSpPr txBox="1"/>
      </xdr:nvSpPr>
      <xdr:spPr>
        <a:xfrm>
          <a:off x="10528300" y="152896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394,649</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83888</xdr:rowOff>
    </xdr:from>
    <xdr:to>
      <xdr:col>55</xdr:col>
      <xdr:colOff>88900</xdr:colOff>
      <xdr:row>90</xdr:row>
      <xdr:rowOff>83888</xdr:rowOff>
    </xdr:to>
    <xdr:cxnSp macro="">
      <xdr:nvCxnSpPr>
        <xdr:cNvPr id="452" name="直線コネクタ 451"/>
        <xdr:cNvCxnSpPr/>
      </xdr:nvCxnSpPr>
      <xdr:spPr>
        <a:xfrm>
          <a:off x="10388600" y="155143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111750</xdr:rowOff>
    </xdr:from>
    <xdr:to>
      <xdr:col>55</xdr:col>
      <xdr:colOff>0</xdr:colOff>
      <xdr:row>98</xdr:row>
      <xdr:rowOff>115498</xdr:rowOff>
    </xdr:to>
    <xdr:cxnSp macro="">
      <xdr:nvCxnSpPr>
        <xdr:cNvPr id="453" name="直線コネクタ 452"/>
        <xdr:cNvCxnSpPr/>
      </xdr:nvCxnSpPr>
      <xdr:spPr>
        <a:xfrm flipV="1">
          <a:off x="9639300" y="16913850"/>
          <a:ext cx="838200" cy="3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17270</xdr:rowOff>
    </xdr:from>
    <xdr:ext cx="534377" cy="259045"/>
    <xdr:sp macro="" textlink="">
      <xdr:nvSpPr>
        <xdr:cNvPr id="454" name="土木費平均値テキスト"/>
        <xdr:cNvSpPr txBox="1"/>
      </xdr:nvSpPr>
      <xdr:spPr>
        <a:xfrm>
          <a:off x="10528300" y="1664792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165843</xdr:rowOff>
    </xdr:from>
    <xdr:to>
      <xdr:col>55</xdr:col>
      <xdr:colOff>50800</xdr:colOff>
      <xdr:row>98</xdr:row>
      <xdr:rowOff>95993</xdr:rowOff>
    </xdr:to>
    <xdr:sp macro="" textlink="">
      <xdr:nvSpPr>
        <xdr:cNvPr id="455" name="フローチャート: 判断 454"/>
        <xdr:cNvSpPr/>
      </xdr:nvSpPr>
      <xdr:spPr>
        <a:xfrm>
          <a:off x="10426700" y="16796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105623</xdr:rowOff>
    </xdr:from>
    <xdr:to>
      <xdr:col>50</xdr:col>
      <xdr:colOff>114300</xdr:colOff>
      <xdr:row>98</xdr:row>
      <xdr:rowOff>115498</xdr:rowOff>
    </xdr:to>
    <xdr:cxnSp macro="">
      <xdr:nvCxnSpPr>
        <xdr:cNvPr id="456" name="直線コネクタ 455"/>
        <xdr:cNvCxnSpPr/>
      </xdr:nvCxnSpPr>
      <xdr:spPr>
        <a:xfrm>
          <a:off x="8750300" y="16907723"/>
          <a:ext cx="889000" cy="98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168952</xdr:rowOff>
    </xdr:from>
    <xdr:to>
      <xdr:col>50</xdr:col>
      <xdr:colOff>165100</xdr:colOff>
      <xdr:row>98</xdr:row>
      <xdr:rowOff>99102</xdr:rowOff>
    </xdr:to>
    <xdr:sp macro="" textlink="">
      <xdr:nvSpPr>
        <xdr:cNvPr id="457" name="フローチャート: 判断 456"/>
        <xdr:cNvSpPr/>
      </xdr:nvSpPr>
      <xdr:spPr>
        <a:xfrm>
          <a:off x="9588500" y="1679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115629</xdr:rowOff>
    </xdr:from>
    <xdr:ext cx="534377" cy="259045"/>
    <xdr:sp macro="" textlink="">
      <xdr:nvSpPr>
        <xdr:cNvPr id="458" name="テキスト ボックス 457"/>
        <xdr:cNvSpPr txBox="1"/>
      </xdr:nvSpPr>
      <xdr:spPr>
        <a:xfrm>
          <a:off x="9372111" y="16574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83045</xdr:rowOff>
    </xdr:from>
    <xdr:to>
      <xdr:col>45</xdr:col>
      <xdr:colOff>177800</xdr:colOff>
      <xdr:row>98</xdr:row>
      <xdr:rowOff>105623</xdr:rowOff>
    </xdr:to>
    <xdr:cxnSp macro="">
      <xdr:nvCxnSpPr>
        <xdr:cNvPr id="459" name="直線コネクタ 458"/>
        <xdr:cNvCxnSpPr/>
      </xdr:nvCxnSpPr>
      <xdr:spPr>
        <a:xfrm>
          <a:off x="7861300" y="16885145"/>
          <a:ext cx="889000" cy="22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170590</xdr:rowOff>
    </xdr:from>
    <xdr:to>
      <xdr:col>46</xdr:col>
      <xdr:colOff>38100</xdr:colOff>
      <xdr:row>98</xdr:row>
      <xdr:rowOff>100740</xdr:rowOff>
    </xdr:to>
    <xdr:sp macro="" textlink="">
      <xdr:nvSpPr>
        <xdr:cNvPr id="460" name="フローチャート: 判断 459"/>
        <xdr:cNvSpPr/>
      </xdr:nvSpPr>
      <xdr:spPr>
        <a:xfrm>
          <a:off x="8699500" y="16801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117267</xdr:rowOff>
    </xdr:from>
    <xdr:ext cx="534377" cy="259045"/>
    <xdr:sp macro="" textlink="">
      <xdr:nvSpPr>
        <xdr:cNvPr id="461" name="テキスト ボックス 460"/>
        <xdr:cNvSpPr txBox="1"/>
      </xdr:nvSpPr>
      <xdr:spPr>
        <a:xfrm>
          <a:off x="8483111" y="16576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43745</xdr:rowOff>
    </xdr:from>
    <xdr:to>
      <xdr:col>41</xdr:col>
      <xdr:colOff>50800</xdr:colOff>
      <xdr:row>98</xdr:row>
      <xdr:rowOff>83045</xdr:rowOff>
    </xdr:to>
    <xdr:cxnSp macro="">
      <xdr:nvCxnSpPr>
        <xdr:cNvPr id="462" name="直線コネクタ 461"/>
        <xdr:cNvCxnSpPr/>
      </xdr:nvCxnSpPr>
      <xdr:spPr>
        <a:xfrm>
          <a:off x="6972300" y="16845845"/>
          <a:ext cx="889000" cy="39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166002</xdr:rowOff>
    </xdr:from>
    <xdr:to>
      <xdr:col>41</xdr:col>
      <xdr:colOff>101600</xdr:colOff>
      <xdr:row>98</xdr:row>
      <xdr:rowOff>96152</xdr:rowOff>
    </xdr:to>
    <xdr:sp macro="" textlink="">
      <xdr:nvSpPr>
        <xdr:cNvPr id="463" name="フローチャート: 判断 462"/>
        <xdr:cNvSpPr/>
      </xdr:nvSpPr>
      <xdr:spPr>
        <a:xfrm>
          <a:off x="7810500" y="1679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112679</xdr:rowOff>
    </xdr:from>
    <xdr:ext cx="534377" cy="259045"/>
    <xdr:sp macro="" textlink="">
      <xdr:nvSpPr>
        <xdr:cNvPr id="464" name="テキスト ボックス 463"/>
        <xdr:cNvSpPr txBox="1"/>
      </xdr:nvSpPr>
      <xdr:spPr>
        <a:xfrm>
          <a:off x="7594111" y="16571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44,763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166334</xdr:rowOff>
    </xdr:from>
    <xdr:to>
      <xdr:col>36</xdr:col>
      <xdr:colOff>165100</xdr:colOff>
      <xdr:row>98</xdr:row>
      <xdr:rowOff>96484</xdr:rowOff>
    </xdr:to>
    <xdr:sp macro="" textlink="">
      <xdr:nvSpPr>
        <xdr:cNvPr id="465" name="フローチャート: 判断 464"/>
        <xdr:cNvSpPr/>
      </xdr:nvSpPr>
      <xdr:spPr>
        <a:xfrm>
          <a:off x="6921500" y="1679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87611</xdr:rowOff>
    </xdr:from>
    <xdr:ext cx="534377" cy="259045"/>
    <xdr:sp macro="" textlink="">
      <xdr:nvSpPr>
        <xdr:cNvPr id="466" name="テキスト ボックス 465"/>
        <xdr:cNvSpPr txBox="1"/>
      </xdr:nvSpPr>
      <xdr:spPr>
        <a:xfrm>
          <a:off x="6705111" y="1688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7" name="テキスト ボックス 46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8" name="テキスト ボックス 46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9" name="テキスト ボックス 46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0" name="テキスト ボックス 46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1" name="テキスト ボックス 47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60950</xdr:rowOff>
    </xdr:from>
    <xdr:to>
      <xdr:col>55</xdr:col>
      <xdr:colOff>50800</xdr:colOff>
      <xdr:row>98</xdr:row>
      <xdr:rowOff>162550</xdr:rowOff>
    </xdr:to>
    <xdr:sp macro="" textlink="">
      <xdr:nvSpPr>
        <xdr:cNvPr id="472" name="楕円 471"/>
        <xdr:cNvSpPr/>
      </xdr:nvSpPr>
      <xdr:spPr>
        <a:xfrm>
          <a:off x="10426700" y="1686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147327</xdr:rowOff>
    </xdr:from>
    <xdr:ext cx="534377" cy="259045"/>
    <xdr:sp macro="" textlink="">
      <xdr:nvSpPr>
        <xdr:cNvPr id="473" name="土木費該当値テキスト"/>
        <xdr:cNvSpPr txBox="1"/>
      </xdr:nvSpPr>
      <xdr:spPr>
        <a:xfrm>
          <a:off x="10528300" y="16777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64698</xdr:rowOff>
    </xdr:from>
    <xdr:to>
      <xdr:col>50</xdr:col>
      <xdr:colOff>165100</xdr:colOff>
      <xdr:row>98</xdr:row>
      <xdr:rowOff>166298</xdr:rowOff>
    </xdr:to>
    <xdr:sp macro="" textlink="">
      <xdr:nvSpPr>
        <xdr:cNvPr id="474" name="楕円 473"/>
        <xdr:cNvSpPr/>
      </xdr:nvSpPr>
      <xdr:spPr>
        <a:xfrm>
          <a:off x="9588500" y="16866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157425</xdr:rowOff>
    </xdr:from>
    <xdr:ext cx="534377" cy="259045"/>
    <xdr:sp macro="" textlink="">
      <xdr:nvSpPr>
        <xdr:cNvPr id="475" name="テキスト ボックス 474"/>
        <xdr:cNvSpPr txBox="1"/>
      </xdr:nvSpPr>
      <xdr:spPr>
        <a:xfrm>
          <a:off x="9372111" y="16959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54823</xdr:rowOff>
    </xdr:from>
    <xdr:to>
      <xdr:col>46</xdr:col>
      <xdr:colOff>38100</xdr:colOff>
      <xdr:row>98</xdr:row>
      <xdr:rowOff>156423</xdr:rowOff>
    </xdr:to>
    <xdr:sp macro="" textlink="">
      <xdr:nvSpPr>
        <xdr:cNvPr id="476" name="楕円 475"/>
        <xdr:cNvSpPr/>
      </xdr:nvSpPr>
      <xdr:spPr>
        <a:xfrm>
          <a:off x="8699500" y="16856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147550</xdr:rowOff>
    </xdr:from>
    <xdr:ext cx="534377" cy="259045"/>
    <xdr:sp macro="" textlink="">
      <xdr:nvSpPr>
        <xdr:cNvPr id="477" name="テキスト ボックス 476"/>
        <xdr:cNvSpPr txBox="1"/>
      </xdr:nvSpPr>
      <xdr:spPr>
        <a:xfrm>
          <a:off x="8483111" y="16949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32245</xdr:rowOff>
    </xdr:from>
    <xdr:to>
      <xdr:col>41</xdr:col>
      <xdr:colOff>101600</xdr:colOff>
      <xdr:row>98</xdr:row>
      <xdr:rowOff>133845</xdr:rowOff>
    </xdr:to>
    <xdr:sp macro="" textlink="">
      <xdr:nvSpPr>
        <xdr:cNvPr id="478" name="楕円 477"/>
        <xdr:cNvSpPr/>
      </xdr:nvSpPr>
      <xdr:spPr>
        <a:xfrm>
          <a:off x="7810500" y="16834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124972</xdr:rowOff>
    </xdr:from>
    <xdr:ext cx="534377" cy="259045"/>
    <xdr:sp macro="" textlink="">
      <xdr:nvSpPr>
        <xdr:cNvPr id="479" name="テキスト ボックス 478"/>
        <xdr:cNvSpPr txBox="1"/>
      </xdr:nvSpPr>
      <xdr:spPr>
        <a:xfrm>
          <a:off x="7594111" y="169270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164395</xdr:rowOff>
    </xdr:from>
    <xdr:to>
      <xdr:col>36</xdr:col>
      <xdr:colOff>165100</xdr:colOff>
      <xdr:row>98</xdr:row>
      <xdr:rowOff>94545</xdr:rowOff>
    </xdr:to>
    <xdr:sp macro="" textlink="">
      <xdr:nvSpPr>
        <xdr:cNvPr id="480" name="楕円 479"/>
        <xdr:cNvSpPr/>
      </xdr:nvSpPr>
      <xdr:spPr>
        <a:xfrm>
          <a:off x="6921500" y="16795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111072</xdr:rowOff>
    </xdr:from>
    <xdr:ext cx="534377" cy="259045"/>
    <xdr:sp macro="" textlink="">
      <xdr:nvSpPr>
        <xdr:cNvPr id="481" name="テキスト ボックス 480"/>
        <xdr:cNvSpPr txBox="1"/>
      </xdr:nvSpPr>
      <xdr:spPr>
        <a:xfrm>
          <a:off x="6705111" y="16570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2" name="正方形/長方形 48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3" name="正方形/長方形 48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4" name="正方形/長方形 48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5" name="正方形/長方形 48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6" name="正方形/長方形 48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7" name="正方形/長方形 48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8" name="正方形/長方形 48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9" name="正方形/長方形 48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0" name="テキスト ボックス 48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1" name="直線コネクタ 49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2" name="テキスト ボックス 49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493" name="直線コネクタ 492"/>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494" name="テキスト ボックス 493"/>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5" name="直線コネクタ 494"/>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6" name="テキスト ボックス 495"/>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7" name="直線コネクタ 496"/>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8" name="テキスト ボックス 497"/>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499" name="直線コネクタ 498"/>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0" name="テキスト ボックス 499"/>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1" name="直線コネクタ 500"/>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2" name="テキスト ボックス 501"/>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3"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52512</xdr:rowOff>
    </xdr:from>
    <xdr:to>
      <xdr:col>85</xdr:col>
      <xdr:colOff>126364</xdr:colOff>
      <xdr:row>38</xdr:row>
      <xdr:rowOff>171247</xdr:rowOff>
    </xdr:to>
    <xdr:cxnSp macro="">
      <xdr:nvCxnSpPr>
        <xdr:cNvPr id="504" name="直線コネクタ 503"/>
        <xdr:cNvCxnSpPr/>
      </xdr:nvCxnSpPr>
      <xdr:spPr>
        <a:xfrm flipV="1">
          <a:off x="16317595" y="5367462"/>
          <a:ext cx="1269" cy="1318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3624</xdr:rowOff>
    </xdr:from>
    <xdr:ext cx="469744" cy="259045"/>
    <xdr:sp macro="" textlink="">
      <xdr:nvSpPr>
        <xdr:cNvPr id="505" name="消防費最小値テキスト"/>
        <xdr:cNvSpPr txBox="1"/>
      </xdr:nvSpPr>
      <xdr:spPr>
        <a:xfrm>
          <a:off x="16370300" y="66901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171247</xdr:rowOff>
    </xdr:from>
    <xdr:to>
      <xdr:col>86</xdr:col>
      <xdr:colOff>25400</xdr:colOff>
      <xdr:row>38</xdr:row>
      <xdr:rowOff>171247</xdr:rowOff>
    </xdr:to>
    <xdr:cxnSp macro="">
      <xdr:nvCxnSpPr>
        <xdr:cNvPr id="506" name="直線コネクタ 505"/>
        <xdr:cNvCxnSpPr/>
      </xdr:nvCxnSpPr>
      <xdr:spPr>
        <a:xfrm>
          <a:off x="16230600" y="66863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170639</xdr:rowOff>
    </xdr:from>
    <xdr:ext cx="534377" cy="259045"/>
    <xdr:sp macro="" textlink="">
      <xdr:nvSpPr>
        <xdr:cNvPr id="507" name="消防費最大値テキスト"/>
        <xdr:cNvSpPr txBox="1"/>
      </xdr:nvSpPr>
      <xdr:spPr>
        <a:xfrm>
          <a:off x="16370300" y="5142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38,157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52512</xdr:rowOff>
    </xdr:from>
    <xdr:to>
      <xdr:col>86</xdr:col>
      <xdr:colOff>25400</xdr:colOff>
      <xdr:row>31</xdr:row>
      <xdr:rowOff>52512</xdr:rowOff>
    </xdr:to>
    <xdr:cxnSp macro="">
      <xdr:nvCxnSpPr>
        <xdr:cNvPr id="508" name="直線コネクタ 507"/>
        <xdr:cNvCxnSpPr/>
      </xdr:nvCxnSpPr>
      <xdr:spPr>
        <a:xfrm>
          <a:off x="16230600" y="53674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86208</xdr:rowOff>
    </xdr:from>
    <xdr:to>
      <xdr:col>85</xdr:col>
      <xdr:colOff>127000</xdr:colOff>
      <xdr:row>37</xdr:row>
      <xdr:rowOff>152776</xdr:rowOff>
    </xdr:to>
    <xdr:cxnSp macro="">
      <xdr:nvCxnSpPr>
        <xdr:cNvPr id="509" name="直線コネクタ 508"/>
        <xdr:cNvCxnSpPr/>
      </xdr:nvCxnSpPr>
      <xdr:spPr>
        <a:xfrm flipV="1">
          <a:off x="15481300" y="6429858"/>
          <a:ext cx="838200" cy="6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136877</xdr:rowOff>
    </xdr:from>
    <xdr:ext cx="534377" cy="259045"/>
    <xdr:sp macro="" textlink="">
      <xdr:nvSpPr>
        <xdr:cNvPr id="510" name="消防費平均値テキスト"/>
        <xdr:cNvSpPr txBox="1"/>
      </xdr:nvSpPr>
      <xdr:spPr>
        <a:xfrm>
          <a:off x="16370300" y="6137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114000</xdr:rowOff>
    </xdr:from>
    <xdr:to>
      <xdr:col>85</xdr:col>
      <xdr:colOff>177800</xdr:colOff>
      <xdr:row>37</xdr:row>
      <xdr:rowOff>44150</xdr:rowOff>
    </xdr:to>
    <xdr:sp macro="" textlink="">
      <xdr:nvSpPr>
        <xdr:cNvPr id="511" name="フローチャート: 判断 510"/>
        <xdr:cNvSpPr/>
      </xdr:nvSpPr>
      <xdr:spPr>
        <a:xfrm>
          <a:off x="162687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152776</xdr:rowOff>
    </xdr:from>
    <xdr:to>
      <xdr:col>81</xdr:col>
      <xdr:colOff>50800</xdr:colOff>
      <xdr:row>38</xdr:row>
      <xdr:rowOff>88631</xdr:rowOff>
    </xdr:to>
    <xdr:cxnSp macro="">
      <xdr:nvCxnSpPr>
        <xdr:cNvPr id="512" name="直線コネクタ 511"/>
        <xdr:cNvCxnSpPr/>
      </xdr:nvCxnSpPr>
      <xdr:spPr>
        <a:xfrm flipV="1">
          <a:off x="14592300" y="6496426"/>
          <a:ext cx="889000" cy="1073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126253</xdr:rowOff>
    </xdr:from>
    <xdr:to>
      <xdr:col>81</xdr:col>
      <xdr:colOff>101600</xdr:colOff>
      <xdr:row>37</xdr:row>
      <xdr:rowOff>56403</xdr:rowOff>
    </xdr:to>
    <xdr:sp macro="" textlink="">
      <xdr:nvSpPr>
        <xdr:cNvPr id="513" name="フローチャート: 判断 512"/>
        <xdr:cNvSpPr/>
      </xdr:nvSpPr>
      <xdr:spPr>
        <a:xfrm>
          <a:off x="15430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72930</xdr:rowOff>
    </xdr:from>
    <xdr:ext cx="534377" cy="259045"/>
    <xdr:sp macro="" textlink="">
      <xdr:nvSpPr>
        <xdr:cNvPr id="514" name="テキスト ボックス 513"/>
        <xdr:cNvSpPr txBox="1"/>
      </xdr:nvSpPr>
      <xdr:spPr>
        <a:xfrm>
          <a:off x="15214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47574</xdr:rowOff>
    </xdr:from>
    <xdr:to>
      <xdr:col>76</xdr:col>
      <xdr:colOff>114300</xdr:colOff>
      <xdr:row>38</xdr:row>
      <xdr:rowOff>88631</xdr:rowOff>
    </xdr:to>
    <xdr:cxnSp macro="">
      <xdr:nvCxnSpPr>
        <xdr:cNvPr id="515" name="直線コネクタ 514"/>
        <xdr:cNvCxnSpPr/>
      </xdr:nvCxnSpPr>
      <xdr:spPr>
        <a:xfrm>
          <a:off x="13703300" y="6219774"/>
          <a:ext cx="889000" cy="38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158349</xdr:rowOff>
    </xdr:from>
    <xdr:to>
      <xdr:col>76</xdr:col>
      <xdr:colOff>165100</xdr:colOff>
      <xdr:row>37</xdr:row>
      <xdr:rowOff>88499</xdr:rowOff>
    </xdr:to>
    <xdr:sp macro="" textlink="">
      <xdr:nvSpPr>
        <xdr:cNvPr id="516" name="フローチャート: 判断 515"/>
        <xdr:cNvSpPr/>
      </xdr:nvSpPr>
      <xdr:spPr>
        <a:xfrm>
          <a:off x="14541500" y="6330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105026</xdr:rowOff>
    </xdr:from>
    <xdr:ext cx="534377" cy="259045"/>
    <xdr:sp macro="" textlink="">
      <xdr:nvSpPr>
        <xdr:cNvPr id="517" name="テキスト ボックス 516"/>
        <xdr:cNvSpPr txBox="1"/>
      </xdr:nvSpPr>
      <xdr:spPr>
        <a:xfrm>
          <a:off x="14325111" y="6105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47574</xdr:rowOff>
    </xdr:from>
    <xdr:to>
      <xdr:col>71</xdr:col>
      <xdr:colOff>177800</xdr:colOff>
      <xdr:row>37</xdr:row>
      <xdr:rowOff>50592</xdr:rowOff>
    </xdr:to>
    <xdr:cxnSp macro="">
      <xdr:nvCxnSpPr>
        <xdr:cNvPr id="518" name="直線コネクタ 517"/>
        <xdr:cNvCxnSpPr/>
      </xdr:nvCxnSpPr>
      <xdr:spPr>
        <a:xfrm flipV="1">
          <a:off x="12814300" y="6219774"/>
          <a:ext cx="889000" cy="174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158669</xdr:rowOff>
    </xdr:from>
    <xdr:to>
      <xdr:col>72</xdr:col>
      <xdr:colOff>38100</xdr:colOff>
      <xdr:row>37</xdr:row>
      <xdr:rowOff>88819</xdr:rowOff>
    </xdr:to>
    <xdr:sp macro="" textlink="">
      <xdr:nvSpPr>
        <xdr:cNvPr id="519" name="フローチャート: 判断 518"/>
        <xdr:cNvSpPr/>
      </xdr:nvSpPr>
      <xdr:spPr>
        <a:xfrm>
          <a:off x="13652500" y="6330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79946</xdr:rowOff>
    </xdr:from>
    <xdr:ext cx="534377" cy="259045"/>
    <xdr:sp macro="" textlink="">
      <xdr:nvSpPr>
        <xdr:cNvPr id="520" name="テキスト ボックス 519"/>
        <xdr:cNvSpPr txBox="1"/>
      </xdr:nvSpPr>
      <xdr:spPr>
        <a:xfrm>
          <a:off x="13436111" y="6423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166898</xdr:rowOff>
    </xdr:from>
    <xdr:to>
      <xdr:col>67</xdr:col>
      <xdr:colOff>101600</xdr:colOff>
      <xdr:row>37</xdr:row>
      <xdr:rowOff>97048</xdr:rowOff>
    </xdr:to>
    <xdr:sp macro="" textlink="">
      <xdr:nvSpPr>
        <xdr:cNvPr id="521" name="フローチャート: 判断 520"/>
        <xdr:cNvSpPr/>
      </xdr:nvSpPr>
      <xdr:spPr>
        <a:xfrm>
          <a:off x="12763500" y="6339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113575</xdr:rowOff>
    </xdr:from>
    <xdr:ext cx="534377" cy="259045"/>
    <xdr:sp macro="" textlink="">
      <xdr:nvSpPr>
        <xdr:cNvPr id="522" name="テキスト ボックス 521"/>
        <xdr:cNvSpPr txBox="1"/>
      </xdr:nvSpPr>
      <xdr:spPr>
        <a:xfrm>
          <a:off x="12547111" y="611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3" name="テキスト ボックス 522"/>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4" name="テキスト ボックス 523"/>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5" name="テキスト ボックス 524"/>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6" name="テキスト ボックス 525"/>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7" name="テキスト ボックス 526"/>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35408</xdr:rowOff>
    </xdr:from>
    <xdr:to>
      <xdr:col>85</xdr:col>
      <xdr:colOff>177800</xdr:colOff>
      <xdr:row>37</xdr:row>
      <xdr:rowOff>137008</xdr:rowOff>
    </xdr:to>
    <xdr:sp macro="" textlink="">
      <xdr:nvSpPr>
        <xdr:cNvPr id="528" name="楕円 527"/>
        <xdr:cNvSpPr/>
      </xdr:nvSpPr>
      <xdr:spPr>
        <a:xfrm>
          <a:off x="16268700" y="637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13835</xdr:rowOff>
    </xdr:from>
    <xdr:ext cx="534377" cy="259045"/>
    <xdr:sp macro="" textlink="">
      <xdr:nvSpPr>
        <xdr:cNvPr id="529" name="消防費該当値テキスト"/>
        <xdr:cNvSpPr txBox="1"/>
      </xdr:nvSpPr>
      <xdr:spPr>
        <a:xfrm>
          <a:off x="16370300" y="6357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101976</xdr:rowOff>
    </xdr:from>
    <xdr:to>
      <xdr:col>81</xdr:col>
      <xdr:colOff>101600</xdr:colOff>
      <xdr:row>38</xdr:row>
      <xdr:rowOff>32126</xdr:rowOff>
    </xdr:to>
    <xdr:sp macro="" textlink="">
      <xdr:nvSpPr>
        <xdr:cNvPr id="530" name="楕円 529"/>
        <xdr:cNvSpPr/>
      </xdr:nvSpPr>
      <xdr:spPr>
        <a:xfrm>
          <a:off x="15430500" y="64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23253</xdr:rowOff>
    </xdr:from>
    <xdr:ext cx="534377" cy="259045"/>
    <xdr:sp macro="" textlink="">
      <xdr:nvSpPr>
        <xdr:cNvPr id="531" name="テキスト ボックス 530"/>
        <xdr:cNvSpPr txBox="1"/>
      </xdr:nvSpPr>
      <xdr:spPr>
        <a:xfrm>
          <a:off x="15214111" y="653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37831</xdr:rowOff>
    </xdr:from>
    <xdr:to>
      <xdr:col>76</xdr:col>
      <xdr:colOff>165100</xdr:colOff>
      <xdr:row>38</xdr:row>
      <xdr:rowOff>139431</xdr:rowOff>
    </xdr:to>
    <xdr:sp macro="" textlink="">
      <xdr:nvSpPr>
        <xdr:cNvPr id="532" name="楕円 531"/>
        <xdr:cNvSpPr/>
      </xdr:nvSpPr>
      <xdr:spPr>
        <a:xfrm>
          <a:off x="14541500" y="655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130558</xdr:rowOff>
    </xdr:from>
    <xdr:ext cx="534377" cy="259045"/>
    <xdr:sp macro="" textlink="">
      <xdr:nvSpPr>
        <xdr:cNvPr id="533" name="テキスト ボックス 532"/>
        <xdr:cNvSpPr txBox="1"/>
      </xdr:nvSpPr>
      <xdr:spPr>
        <a:xfrm>
          <a:off x="14325111" y="66456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35</xdr:row>
      <xdr:rowOff>168224</xdr:rowOff>
    </xdr:from>
    <xdr:to>
      <xdr:col>72</xdr:col>
      <xdr:colOff>38100</xdr:colOff>
      <xdr:row>36</xdr:row>
      <xdr:rowOff>98374</xdr:rowOff>
    </xdr:to>
    <xdr:sp macro="" textlink="">
      <xdr:nvSpPr>
        <xdr:cNvPr id="534" name="楕円 533"/>
        <xdr:cNvSpPr/>
      </xdr:nvSpPr>
      <xdr:spPr>
        <a:xfrm>
          <a:off x="13652500" y="6168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114901</xdr:rowOff>
    </xdr:from>
    <xdr:ext cx="534377" cy="259045"/>
    <xdr:sp macro="" textlink="">
      <xdr:nvSpPr>
        <xdr:cNvPr id="535" name="テキスト ボックス 534"/>
        <xdr:cNvSpPr txBox="1"/>
      </xdr:nvSpPr>
      <xdr:spPr>
        <a:xfrm>
          <a:off x="13436111" y="5944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171242</xdr:rowOff>
    </xdr:from>
    <xdr:to>
      <xdr:col>67</xdr:col>
      <xdr:colOff>101600</xdr:colOff>
      <xdr:row>37</xdr:row>
      <xdr:rowOff>101392</xdr:rowOff>
    </xdr:to>
    <xdr:sp macro="" textlink="">
      <xdr:nvSpPr>
        <xdr:cNvPr id="536" name="楕円 535"/>
        <xdr:cNvSpPr/>
      </xdr:nvSpPr>
      <xdr:spPr>
        <a:xfrm>
          <a:off x="12763500" y="6343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92519</xdr:rowOff>
    </xdr:from>
    <xdr:ext cx="534377" cy="259045"/>
    <xdr:sp macro="" textlink="">
      <xdr:nvSpPr>
        <xdr:cNvPr id="537" name="テキスト ボックス 536"/>
        <xdr:cNvSpPr txBox="1"/>
      </xdr:nvSpPr>
      <xdr:spPr>
        <a:xfrm>
          <a:off x="12547111" y="643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8" name="正方形/長方形 537"/>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9" name="正方形/長方形 538"/>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0" name="正方形/長方形 539"/>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1" name="正方形/長方形 540"/>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2" name="正方形/長方形 541"/>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3" name="正方形/長方形 542"/>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4" name="正方形/長方形 543"/>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5" name="正方形/長方形 544"/>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6" name="テキスト ボックス 545"/>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7" name="直線コネクタ 546"/>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48" name="テキスト ボックス 547"/>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49" name="直線コネクタ 548"/>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0" name="テキスト ボックス 549"/>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1" name="直線コネクタ 550"/>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52" name="テキスト ボックス 551"/>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54" name="テキスト ボックス 553"/>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5" name="直線コネクタ 554"/>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56" name="テキスト ボックス 555"/>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57" name="直線コネクタ 556"/>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58" name="テキスト ボックス 557"/>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9" name="直線コネクタ 558"/>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0" name="テキスト ボックス 559"/>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1"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156311</xdr:rowOff>
    </xdr:from>
    <xdr:to>
      <xdr:col>85</xdr:col>
      <xdr:colOff>126364</xdr:colOff>
      <xdr:row>59</xdr:row>
      <xdr:rowOff>123793</xdr:rowOff>
    </xdr:to>
    <xdr:cxnSp macro="">
      <xdr:nvCxnSpPr>
        <xdr:cNvPr id="562" name="直線コネクタ 561"/>
        <xdr:cNvCxnSpPr/>
      </xdr:nvCxnSpPr>
      <xdr:spPr>
        <a:xfrm flipV="1">
          <a:off x="16317595" y="8900261"/>
          <a:ext cx="1269" cy="13390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127620</xdr:rowOff>
    </xdr:from>
    <xdr:ext cx="534377" cy="259045"/>
    <xdr:sp macro="" textlink="">
      <xdr:nvSpPr>
        <xdr:cNvPr id="563" name="教育費最小値テキスト"/>
        <xdr:cNvSpPr txBox="1"/>
      </xdr:nvSpPr>
      <xdr:spPr>
        <a:xfrm>
          <a:off x="16370300" y="10243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123793</xdr:rowOff>
    </xdr:from>
    <xdr:to>
      <xdr:col>86</xdr:col>
      <xdr:colOff>25400</xdr:colOff>
      <xdr:row>59</xdr:row>
      <xdr:rowOff>123793</xdr:rowOff>
    </xdr:to>
    <xdr:cxnSp macro="">
      <xdr:nvCxnSpPr>
        <xdr:cNvPr id="564" name="直線コネクタ 563"/>
        <xdr:cNvCxnSpPr/>
      </xdr:nvCxnSpPr>
      <xdr:spPr>
        <a:xfrm>
          <a:off x="16230600" y="102393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102988</xdr:rowOff>
    </xdr:from>
    <xdr:ext cx="599010" cy="259045"/>
    <xdr:sp macro="" textlink="">
      <xdr:nvSpPr>
        <xdr:cNvPr id="565" name="教育費最大値テキスト"/>
        <xdr:cNvSpPr txBox="1"/>
      </xdr:nvSpPr>
      <xdr:spPr>
        <a:xfrm>
          <a:off x="16370300" y="8675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106,128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156311</xdr:rowOff>
    </xdr:from>
    <xdr:to>
      <xdr:col>86</xdr:col>
      <xdr:colOff>25400</xdr:colOff>
      <xdr:row>51</xdr:row>
      <xdr:rowOff>156311</xdr:rowOff>
    </xdr:to>
    <xdr:cxnSp macro="">
      <xdr:nvCxnSpPr>
        <xdr:cNvPr id="566" name="直線コネクタ 565"/>
        <xdr:cNvCxnSpPr/>
      </xdr:nvCxnSpPr>
      <xdr:spPr>
        <a:xfrm>
          <a:off x="16230600" y="8900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103410</xdr:rowOff>
    </xdr:from>
    <xdr:to>
      <xdr:col>85</xdr:col>
      <xdr:colOff>127000</xdr:colOff>
      <xdr:row>58</xdr:row>
      <xdr:rowOff>111754</xdr:rowOff>
    </xdr:to>
    <xdr:cxnSp macro="">
      <xdr:nvCxnSpPr>
        <xdr:cNvPr id="567" name="直線コネクタ 566"/>
        <xdr:cNvCxnSpPr/>
      </xdr:nvCxnSpPr>
      <xdr:spPr>
        <a:xfrm flipV="1">
          <a:off x="15481300" y="9876060"/>
          <a:ext cx="838200" cy="179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43825</xdr:rowOff>
    </xdr:from>
    <xdr:ext cx="534377" cy="259045"/>
    <xdr:sp macro="" textlink="">
      <xdr:nvSpPr>
        <xdr:cNvPr id="568" name="教育費平均値テキスト"/>
        <xdr:cNvSpPr txBox="1"/>
      </xdr:nvSpPr>
      <xdr:spPr>
        <a:xfrm>
          <a:off x="16370300" y="9645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20948</xdr:rowOff>
    </xdr:from>
    <xdr:to>
      <xdr:col>85</xdr:col>
      <xdr:colOff>177800</xdr:colOff>
      <xdr:row>57</xdr:row>
      <xdr:rowOff>122548</xdr:rowOff>
    </xdr:to>
    <xdr:sp macro="" textlink="">
      <xdr:nvSpPr>
        <xdr:cNvPr id="569" name="フローチャート: 判断 568"/>
        <xdr:cNvSpPr/>
      </xdr:nvSpPr>
      <xdr:spPr>
        <a:xfrm>
          <a:off x="16268700" y="979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83026</xdr:rowOff>
    </xdr:from>
    <xdr:to>
      <xdr:col>81</xdr:col>
      <xdr:colOff>50800</xdr:colOff>
      <xdr:row>58</xdr:row>
      <xdr:rowOff>111754</xdr:rowOff>
    </xdr:to>
    <xdr:cxnSp macro="">
      <xdr:nvCxnSpPr>
        <xdr:cNvPr id="570" name="直線コネクタ 569"/>
        <xdr:cNvCxnSpPr/>
      </xdr:nvCxnSpPr>
      <xdr:spPr>
        <a:xfrm>
          <a:off x="14592300" y="9512776"/>
          <a:ext cx="889000" cy="543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78804</xdr:rowOff>
    </xdr:from>
    <xdr:to>
      <xdr:col>81</xdr:col>
      <xdr:colOff>101600</xdr:colOff>
      <xdr:row>58</xdr:row>
      <xdr:rowOff>8954</xdr:rowOff>
    </xdr:to>
    <xdr:sp macro="" textlink="">
      <xdr:nvSpPr>
        <xdr:cNvPr id="571" name="フローチャート: 判断 570"/>
        <xdr:cNvSpPr/>
      </xdr:nvSpPr>
      <xdr:spPr>
        <a:xfrm>
          <a:off x="15430500" y="9851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25481</xdr:rowOff>
    </xdr:from>
    <xdr:ext cx="534377" cy="259045"/>
    <xdr:sp macro="" textlink="">
      <xdr:nvSpPr>
        <xdr:cNvPr id="572" name="テキスト ボックス 571"/>
        <xdr:cNvSpPr txBox="1"/>
      </xdr:nvSpPr>
      <xdr:spPr>
        <a:xfrm>
          <a:off x="15214111" y="96266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83026</xdr:rowOff>
    </xdr:from>
    <xdr:to>
      <xdr:col>76</xdr:col>
      <xdr:colOff>114300</xdr:colOff>
      <xdr:row>57</xdr:row>
      <xdr:rowOff>8731</xdr:rowOff>
    </xdr:to>
    <xdr:cxnSp macro="">
      <xdr:nvCxnSpPr>
        <xdr:cNvPr id="573" name="直線コネクタ 572"/>
        <xdr:cNvCxnSpPr/>
      </xdr:nvCxnSpPr>
      <xdr:spPr>
        <a:xfrm flipV="1">
          <a:off x="13703300" y="9512776"/>
          <a:ext cx="889000" cy="268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22740</xdr:rowOff>
    </xdr:from>
    <xdr:to>
      <xdr:col>76</xdr:col>
      <xdr:colOff>165100</xdr:colOff>
      <xdr:row>58</xdr:row>
      <xdr:rowOff>124340</xdr:rowOff>
    </xdr:to>
    <xdr:sp macro="" textlink="">
      <xdr:nvSpPr>
        <xdr:cNvPr id="574" name="フローチャート: 判断 573"/>
        <xdr:cNvSpPr/>
      </xdr:nvSpPr>
      <xdr:spPr>
        <a:xfrm>
          <a:off x="14541500" y="9966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115467</xdr:rowOff>
    </xdr:from>
    <xdr:ext cx="534377" cy="259045"/>
    <xdr:sp macro="" textlink="">
      <xdr:nvSpPr>
        <xdr:cNvPr id="575" name="テキスト ボックス 574"/>
        <xdr:cNvSpPr txBox="1"/>
      </xdr:nvSpPr>
      <xdr:spPr>
        <a:xfrm>
          <a:off x="14325111" y="10059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8731</xdr:rowOff>
    </xdr:from>
    <xdr:to>
      <xdr:col>71</xdr:col>
      <xdr:colOff>177800</xdr:colOff>
      <xdr:row>58</xdr:row>
      <xdr:rowOff>140557</xdr:rowOff>
    </xdr:to>
    <xdr:cxnSp macro="">
      <xdr:nvCxnSpPr>
        <xdr:cNvPr id="576" name="直線コネクタ 575"/>
        <xdr:cNvCxnSpPr/>
      </xdr:nvCxnSpPr>
      <xdr:spPr>
        <a:xfrm flipV="1">
          <a:off x="12814300" y="9781381"/>
          <a:ext cx="889000" cy="30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43542</xdr:rowOff>
    </xdr:from>
    <xdr:to>
      <xdr:col>72</xdr:col>
      <xdr:colOff>38100</xdr:colOff>
      <xdr:row>58</xdr:row>
      <xdr:rowOff>145142</xdr:rowOff>
    </xdr:to>
    <xdr:sp macro="" textlink="">
      <xdr:nvSpPr>
        <xdr:cNvPr id="577" name="フローチャート: 判断 576"/>
        <xdr:cNvSpPr/>
      </xdr:nvSpPr>
      <xdr:spPr>
        <a:xfrm>
          <a:off x="13652500" y="9987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136269</xdr:rowOff>
    </xdr:from>
    <xdr:ext cx="534377" cy="259045"/>
    <xdr:sp macro="" textlink="">
      <xdr:nvSpPr>
        <xdr:cNvPr id="578" name="テキスト ボックス 577"/>
        <xdr:cNvSpPr txBox="1"/>
      </xdr:nvSpPr>
      <xdr:spPr>
        <a:xfrm>
          <a:off x="13436111" y="10080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61258</xdr:rowOff>
    </xdr:from>
    <xdr:to>
      <xdr:col>67</xdr:col>
      <xdr:colOff>101600</xdr:colOff>
      <xdr:row>58</xdr:row>
      <xdr:rowOff>162858</xdr:rowOff>
    </xdr:to>
    <xdr:sp macro="" textlink="">
      <xdr:nvSpPr>
        <xdr:cNvPr id="579" name="フローチャート: 判断 578"/>
        <xdr:cNvSpPr/>
      </xdr:nvSpPr>
      <xdr:spPr>
        <a:xfrm>
          <a:off x="12763500" y="10005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7935</xdr:rowOff>
    </xdr:from>
    <xdr:ext cx="534377" cy="259045"/>
    <xdr:sp macro="" textlink="">
      <xdr:nvSpPr>
        <xdr:cNvPr id="580" name="テキスト ボックス 579"/>
        <xdr:cNvSpPr txBox="1"/>
      </xdr:nvSpPr>
      <xdr:spPr>
        <a:xfrm>
          <a:off x="12547111" y="9780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1" name="テキスト ボックス 580"/>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2" name="テキスト ボックス 581"/>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3" name="テキスト ボックス 582"/>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4" name="テキスト ボックス 583"/>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5" name="テキスト ボックス 584"/>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52610</xdr:rowOff>
    </xdr:from>
    <xdr:to>
      <xdr:col>85</xdr:col>
      <xdr:colOff>177800</xdr:colOff>
      <xdr:row>57</xdr:row>
      <xdr:rowOff>154210</xdr:rowOff>
    </xdr:to>
    <xdr:sp macro="" textlink="">
      <xdr:nvSpPr>
        <xdr:cNvPr id="586" name="楕円 585"/>
        <xdr:cNvSpPr/>
      </xdr:nvSpPr>
      <xdr:spPr>
        <a:xfrm>
          <a:off x="16268700" y="9825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31037</xdr:rowOff>
    </xdr:from>
    <xdr:ext cx="534377" cy="259045"/>
    <xdr:sp macro="" textlink="">
      <xdr:nvSpPr>
        <xdr:cNvPr id="587" name="教育費該当値テキスト"/>
        <xdr:cNvSpPr txBox="1"/>
      </xdr:nvSpPr>
      <xdr:spPr>
        <a:xfrm>
          <a:off x="16370300" y="98036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60954</xdr:rowOff>
    </xdr:from>
    <xdr:to>
      <xdr:col>81</xdr:col>
      <xdr:colOff>101600</xdr:colOff>
      <xdr:row>58</xdr:row>
      <xdr:rowOff>162554</xdr:rowOff>
    </xdr:to>
    <xdr:sp macro="" textlink="">
      <xdr:nvSpPr>
        <xdr:cNvPr id="588" name="楕円 587"/>
        <xdr:cNvSpPr/>
      </xdr:nvSpPr>
      <xdr:spPr>
        <a:xfrm>
          <a:off x="15430500" y="10005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153681</xdr:rowOff>
    </xdr:from>
    <xdr:ext cx="534377" cy="259045"/>
    <xdr:sp macro="" textlink="">
      <xdr:nvSpPr>
        <xdr:cNvPr id="589" name="テキスト ボックス 588"/>
        <xdr:cNvSpPr txBox="1"/>
      </xdr:nvSpPr>
      <xdr:spPr>
        <a:xfrm>
          <a:off x="15214111" y="10097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32226</xdr:rowOff>
    </xdr:from>
    <xdr:to>
      <xdr:col>76</xdr:col>
      <xdr:colOff>165100</xdr:colOff>
      <xdr:row>55</xdr:row>
      <xdr:rowOff>133826</xdr:rowOff>
    </xdr:to>
    <xdr:sp macro="" textlink="">
      <xdr:nvSpPr>
        <xdr:cNvPr id="590" name="楕円 589"/>
        <xdr:cNvSpPr/>
      </xdr:nvSpPr>
      <xdr:spPr>
        <a:xfrm>
          <a:off x="14541500" y="9461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150353</xdr:rowOff>
    </xdr:from>
    <xdr:ext cx="534377" cy="259045"/>
    <xdr:sp macro="" textlink="">
      <xdr:nvSpPr>
        <xdr:cNvPr id="591" name="テキスト ボックス 590"/>
        <xdr:cNvSpPr txBox="1"/>
      </xdr:nvSpPr>
      <xdr:spPr>
        <a:xfrm>
          <a:off x="14325111" y="9237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129381</xdr:rowOff>
    </xdr:from>
    <xdr:to>
      <xdr:col>72</xdr:col>
      <xdr:colOff>38100</xdr:colOff>
      <xdr:row>57</xdr:row>
      <xdr:rowOff>59531</xdr:rowOff>
    </xdr:to>
    <xdr:sp macro="" textlink="">
      <xdr:nvSpPr>
        <xdr:cNvPr id="592" name="楕円 591"/>
        <xdr:cNvSpPr/>
      </xdr:nvSpPr>
      <xdr:spPr>
        <a:xfrm>
          <a:off x="13652500" y="9730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76058</xdr:rowOff>
    </xdr:from>
    <xdr:ext cx="534377" cy="259045"/>
    <xdr:sp macro="" textlink="">
      <xdr:nvSpPr>
        <xdr:cNvPr id="593" name="テキスト ボックス 592"/>
        <xdr:cNvSpPr txBox="1"/>
      </xdr:nvSpPr>
      <xdr:spPr>
        <a:xfrm>
          <a:off x="13436111" y="950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89757</xdr:rowOff>
    </xdr:from>
    <xdr:to>
      <xdr:col>67</xdr:col>
      <xdr:colOff>101600</xdr:colOff>
      <xdr:row>59</xdr:row>
      <xdr:rowOff>19907</xdr:rowOff>
    </xdr:to>
    <xdr:sp macro="" textlink="">
      <xdr:nvSpPr>
        <xdr:cNvPr id="594" name="楕円 593"/>
        <xdr:cNvSpPr/>
      </xdr:nvSpPr>
      <xdr:spPr>
        <a:xfrm>
          <a:off x="12763500" y="10033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11034</xdr:rowOff>
    </xdr:from>
    <xdr:ext cx="534377" cy="259045"/>
    <xdr:sp macro="" textlink="">
      <xdr:nvSpPr>
        <xdr:cNvPr id="595" name="テキスト ボックス 594"/>
        <xdr:cNvSpPr txBox="1"/>
      </xdr:nvSpPr>
      <xdr:spPr>
        <a:xfrm>
          <a:off x="12547111" y="101265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43,955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6" name="正方形/長方形 595"/>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7" name="正方形/長方形 596"/>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8" name="正方形/長方形 597"/>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9" name="正方形/長方形 598"/>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0" name="正方形/長方形 599"/>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1" name="正方形/長方形 600"/>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2" name="正方形/長方形 601"/>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3" name="正方形/長方形 602"/>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4" name="テキスト ボックス 603"/>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5" name="直線コネクタ 604"/>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6" name="直線コネクタ 605"/>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7" name="テキスト ボックス 606"/>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8" name="直線コネクタ 607"/>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9" name="テキスト ボックス 608"/>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0" name="直線コネクタ 609"/>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1" name="テキスト ボックス 610"/>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2" name="直線コネクタ 611"/>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3" name="テキスト ボックス 612"/>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4" name="直線コネクタ 613"/>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5" name="テキスト ボックス 614"/>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7" name="テキスト ボックス 616"/>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144470</xdr:rowOff>
    </xdr:from>
    <xdr:to>
      <xdr:col>85</xdr:col>
      <xdr:colOff>126364</xdr:colOff>
      <xdr:row>79</xdr:row>
      <xdr:rowOff>44450</xdr:rowOff>
    </xdr:to>
    <xdr:cxnSp macro="">
      <xdr:nvCxnSpPr>
        <xdr:cNvPr id="619" name="直線コネクタ 618"/>
        <xdr:cNvCxnSpPr/>
      </xdr:nvCxnSpPr>
      <xdr:spPr>
        <a:xfrm flipV="1">
          <a:off x="16317595" y="12317420"/>
          <a:ext cx="1269" cy="127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66197</xdr:rowOff>
    </xdr:from>
    <xdr:ext cx="249299" cy="259045"/>
    <xdr:sp macro="" textlink="">
      <xdr:nvSpPr>
        <xdr:cNvPr id="620" name="災害復旧費最小値テキスト"/>
        <xdr:cNvSpPr txBox="1"/>
      </xdr:nvSpPr>
      <xdr:spPr>
        <a:xfrm>
          <a:off x="16370300" y="13610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1" name="直線コネクタ 620"/>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91147</xdr:rowOff>
    </xdr:from>
    <xdr:ext cx="599010" cy="259045"/>
    <xdr:sp macro="" textlink="">
      <xdr:nvSpPr>
        <xdr:cNvPr id="622" name="災害復旧費最大値テキスト"/>
        <xdr:cNvSpPr txBox="1"/>
      </xdr:nvSpPr>
      <xdr:spPr>
        <a:xfrm>
          <a:off x="16370300" y="120926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166,874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144470</xdr:rowOff>
    </xdr:from>
    <xdr:to>
      <xdr:col>86</xdr:col>
      <xdr:colOff>25400</xdr:colOff>
      <xdr:row>71</xdr:row>
      <xdr:rowOff>144470</xdr:rowOff>
    </xdr:to>
    <xdr:cxnSp macro="">
      <xdr:nvCxnSpPr>
        <xdr:cNvPr id="623" name="直線コネクタ 622"/>
        <xdr:cNvCxnSpPr/>
      </xdr:nvCxnSpPr>
      <xdr:spPr>
        <a:xfrm>
          <a:off x="16230600" y="12317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24" name="直線コネクタ 623"/>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155097</xdr:rowOff>
    </xdr:from>
    <xdr:ext cx="469744" cy="259045"/>
    <xdr:sp macro="" textlink="">
      <xdr:nvSpPr>
        <xdr:cNvPr id="625" name="災害復旧費平均値テキスト"/>
        <xdr:cNvSpPr txBox="1"/>
      </xdr:nvSpPr>
      <xdr:spPr>
        <a:xfrm>
          <a:off x="16370300" y="13356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132220</xdr:rowOff>
    </xdr:from>
    <xdr:to>
      <xdr:col>85</xdr:col>
      <xdr:colOff>177800</xdr:colOff>
      <xdr:row>79</xdr:row>
      <xdr:rowOff>62370</xdr:rowOff>
    </xdr:to>
    <xdr:sp macro="" textlink="">
      <xdr:nvSpPr>
        <xdr:cNvPr id="626" name="フローチャート: 判断 625"/>
        <xdr:cNvSpPr/>
      </xdr:nvSpPr>
      <xdr:spPr>
        <a:xfrm>
          <a:off x="16268700" y="13505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27" name="直線コネクタ 626"/>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139695</xdr:rowOff>
    </xdr:from>
    <xdr:to>
      <xdr:col>81</xdr:col>
      <xdr:colOff>101600</xdr:colOff>
      <xdr:row>79</xdr:row>
      <xdr:rowOff>69845</xdr:rowOff>
    </xdr:to>
    <xdr:sp macro="" textlink="">
      <xdr:nvSpPr>
        <xdr:cNvPr id="628" name="フローチャート: 判断 627"/>
        <xdr:cNvSpPr/>
      </xdr:nvSpPr>
      <xdr:spPr>
        <a:xfrm>
          <a:off x="15430500" y="13512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86372</xdr:rowOff>
    </xdr:from>
    <xdr:ext cx="469744" cy="259045"/>
    <xdr:sp macro="" textlink="">
      <xdr:nvSpPr>
        <xdr:cNvPr id="629" name="テキスト ボックス 628"/>
        <xdr:cNvSpPr txBox="1"/>
      </xdr:nvSpPr>
      <xdr:spPr>
        <a:xfrm>
          <a:off x="15246428" y="13288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0" name="直線コネクタ 629"/>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148512</xdr:rowOff>
    </xdr:from>
    <xdr:to>
      <xdr:col>76</xdr:col>
      <xdr:colOff>165100</xdr:colOff>
      <xdr:row>79</xdr:row>
      <xdr:rowOff>78662</xdr:rowOff>
    </xdr:to>
    <xdr:sp macro="" textlink="">
      <xdr:nvSpPr>
        <xdr:cNvPr id="631" name="フローチャート: 判断 630"/>
        <xdr:cNvSpPr/>
      </xdr:nvSpPr>
      <xdr:spPr>
        <a:xfrm>
          <a:off x="14541500" y="13521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77</xdr:row>
      <xdr:rowOff>95189</xdr:rowOff>
    </xdr:from>
    <xdr:ext cx="469744" cy="259045"/>
    <xdr:sp macro="" textlink="">
      <xdr:nvSpPr>
        <xdr:cNvPr id="632" name="テキスト ボックス 631"/>
        <xdr:cNvSpPr txBox="1"/>
      </xdr:nvSpPr>
      <xdr:spPr>
        <a:xfrm>
          <a:off x="14357428" y="13296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3" name="直線コネクタ 632"/>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155133</xdr:rowOff>
    </xdr:from>
    <xdr:to>
      <xdr:col>72</xdr:col>
      <xdr:colOff>38100</xdr:colOff>
      <xdr:row>79</xdr:row>
      <xdr:rowOff>85283</xdr:rowOff>
    </xdr:to>
    <xdr:sp macro="" textlink="">
      <xdr:nvSpPr>
        <xdr:cNvPr id="634" name="フローチャート: 判断 633"/>
        <xdr:cNvSpPr/>
      </xdr:nvSpPr>
      <xdr:spPr>
        <a:xfrm>
          <a:off x="13652500" y="1352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101810</xdr:rowOff>
    </xdr:from>
    <xdr:ext cx="469744" cy="259045"/>
    <xdr:sp macro="" textlink="">
      <xdr:nvSpPr>
        <xdr:cNvPr id="635" name="テキスト ボックス 634"/>
        <xdr:cNvSpPr txBox="1"/>
      </xdr:nvSpPr>
      <xdr:spPr>
        <a:xfrm>
          <a:off x="13468428" y="13303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147475</xdr:rowOff>
    </xdr:from>
    <xdr:to>
      <xdr:col>67</xdr:col>
      <xdr:colOff>101600</xdr:colOff>
      <xdr:row>79</xdr:row>
      <xdr:rowOff>77625</xdr:rowOff>
    </xdr:to>
    <xdr:sp macro="" textlink="">
      <xdr:nvSpPr>
        <xdr:cNvPr id="636" name="フローチャート: 判断 635"/>
        <xdr:cNvSpPr/>
      </xdr:nvSpPr>
      <xdr:spPr>
        <a:xfrm>
          <a:off x="12763500" y="13520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94152</xdr:rowOff>
    </xdr:from>
    <xdr:ext cx="469744" cy="259045"/>
    <xdr:sp macro="" textlink="">
      <xdr:nvSpPr>
        <xdr:cNvPr id="637" name="テキスト ボックス 636"/>
        <xdr:cNvSpPr txBox="1"/>
      </xdr:nvSpPr>
      <xdr:spPr>
        <a:xfrm>
          <a:off x="12579428" y="13295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3" name="楕円 642"/>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110647</xdr:rowOff>
    </xdr:from>
    <xdr:ext cx="249299" cy="259045"/>
    <xdr:sp macro="" textlink="">
      <xdr:nvSpPr>
        <xdr:cNvPr id="644" name="災害復旧費該当値テキスト"/>
        <xdr:cNvSpPr txBox="1"/>
      </xdr:nvSpPr>
      <xdr:spPr>
        <a:xfrm>
          <a:off x="16370300" y="134837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5" name="楕円 644"/>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6" name="テキスト ボックス 645"/>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47" name="楕円 646"/>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48" name="テキスト ボックス 647"/>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49" name="楕円 648"/>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0" name="テキスト ボックス 649"/>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1" name="楕円 650"/>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2" name="テキスト ボックス 651"/>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63157</xdr:rowOff>
    </xdr:from>
    <xdr:to>
      <xdr:col>85</xdr:col>
      <xdr:colOff>126364</xdr:colOff>
      <xdr:row>98</xdr:row>
      <xdr:rowOff>37954</xdr:rowOff>
    </xdr:to>
    <xdr:cxnSp macro="">
      <xdr:nvCxnSpPr>
        <xdr:cNvPr id="676" name="直線コネクタ 675"/>
        <xdr:cNvCxnSpPr/>
      </xdr:nvCxnSpPr>
      <xdr:spPr>
        <a:xfrm flipV="1">
          <a:off x="16317595" y="15493657"/>
          <a:ext cx="1269" cy="13463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41781</xdr:rowOff>
    </xdr:from>
    <xdr:ext cx="469744" cy="259045"/>
    <xdr:sp macro="" textlink="">
      <xdr:nvSpPr>
        <xdr:cNvPr id="677" name="公債費最小値テキスト"/>
        <xdr:cNvSpPr txBox="1"/>
      </xdr:nvSpPr>
      <xdr:spPr>
        <a:xfrm>
          <a:off x="16370300" y="168438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37954</xdr:rowOff>
    </xdr:from>
    <xdr:to>
      <xdr:col>86</xdr:col>
      <xdr:colOff>25400</xdr:colOff>
      <xdr:row>98</xdr:row>
      <xdr:rowOff>37954</xdr:rowOff>
    </xdr:to>
    <xdr:cxnSp macro="">
      <xdr:nvCxnSpPr>
        <xdr:cNvPr id="678" name="直線コネクタ 677"/>
        <xdr:cNvCxnSpPr/>
      </xdr:nvCxnSpPr>
      <xdr:spPr>
        <a:xfrm>
          <a:off x="16230600" y="16840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9834</xdr:rowOff>
    </xdr:from>
    <xdr:ext cx="534377" cy="259045"/>
    <xdr:sp macro="" textlink="">
      <xdr:nvSpPr>
        <xdr:cNvPr id="679" name="公債費最大値テキスト"/>
        <xdr:cNvSpPr txBox="1"/>
      </xdr:nvSpPr>
      <xdr:spPr>
        <a:xfrm>
          <a:off x="16370300" y="15268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80,018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63157</xdr:rowOff>
    </xdr:from>
    <xdr:to>
      <xdr:col>86</xdr:col>
      <xdr:colOff>25400</xdr:colOff>
      <xdr:row>90</xdr:row>
      <xdr:rowOff>63157</xdr:rowOff>
    </xdr:to>
    <xdr:cxnSp macro="">
      <xdr:nvCxnSpPr>
        <xdr:cNvPr id="680" name="直線コネクタ 679"/>
        <xdr:cNvCxnSpPr/>
      </xdr:nvCxnSpPr>
      <xdr:spPr>
        <a:xfrm>
          <a:off x="16230600" y="15493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92</xdr:row>
      <xdr:rowOff>168160</xdr:rowOff>
    </xdr:from>
    <xdr:to>
      <xdr:col>85</xdr:col>
      <xdr:colOff>127000</xdr:colOff>
      <xdr:row>93</xdr:row>
      <xdr:rowOff>62300</xdr:rowOff>
    </xdr:to>
    <xdr:cxnSp macro="">
      <xdr:nvCxnSpPr>
        <xdr:cNvPr id="681" name="直線コネクタ 680"/>
        <xdr:cNvCxnSpPr/>
      </xdr:nvCxnSpPr>
      <xdr:spPr>
        <a:xfrm>
          <a:off x="15481300" y="15941560"/>
          <a:ext cx="838200" cy="65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72928</xdr:rowOff>
    </xdr:from>
    <xdr:ext cx="534377" cy="259045"/>
    <xdr:sp macro="" textlink="">
      <xdr:nvSpPr>
        <xdr:cNvPr id="682" name="公債費平均値テキスト"/>
        <xdr:cNvSpPr txBox="1"/>
      </xdr:nvSpPr>
      <xdr:spPr>
        <a:xfrm>
          <a:off x="16370300" y="161892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94501</xdr:rowOff>
    </xdr:from>
    <xdr:to>
      <xdr:col>85</xdr:col>
      <xdr:colOff>177800</xdr:colOff>
      <xdr:row>95</xdr:row>
      <xdr:rowOff>24651</xdr:rowOff>
    </xdr:to>
    <xdr:sp macro="" textlink="">
      <xdr:nvSpPr>
        <xdr:cNvPr id="683" name="フローチャート: 判断 682"/>
        <xdr:cNvSpPr/>
      </xdr:nvSpPr>
      <xdr:spPr>
        <a:xfrm>
          <a:off x="16268700" y="162108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82455</xdr:rowOff>
    </xdr:from>
    <xdr:to>
      <xdr:col>81</xdr:col>
      <xdr:colOff>50800</xdr:colOff>
      <xdr:row>92</xdr:row>
      <xdr:rowOff>168160</xdr:rowOff>
    </xdr:to>
    <xdr:cxnSp macro="">
      <xdr:nvCxnSpPr>
        <xdr:cNvPr id="684" name="直線コネクタ 683"/>
        <xdr:cNvCxnSpPr/>
      </xdr:nvCxnSpPr>
      <xdr:spPr>
        <a:xfrm>
          <a:off x="14592300" y="15684405"/>
          <a:ext cx="889000" cy="25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94</xdr:row>
      <xdr:rowOff>82080</xdr:rowOff>
    </xdr:from>
    <xdr:to>
      <xdr:col>81</xdr:col>
      <xdr:colOff>101600</xdr:colOff>
      <xdr:row>95</xdr:row>
      <xdr:rowOff>12230</xdr:rowOff>
    </xdr:to>
    <xdr:sp macro="" textlink="">
      <xdr:nvSpPr>
        <xdr:cNvPr id="685" name="フローチャート: 判断 684"/>
        <xdr:cNvSpPr/>
      </xdr:nvSpPr>
      <xdr:spPr>
        <a:xfrm>
          <a:off x="15430500" y="16198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3357</xdr:rowOff>
    </xdr:from>
    <xdr:ext cx="534377" cy="259045"/>
    <xdr:sp macro="" textlink="">
      <xdr:nvSpPr>
        <xdr:cNvPr id="686" name="テキスト ボックス 685"/>
        <xdr:cNvSpPr txBox="1"/>
      </xdr:nvSpPr>
      <xdr:spPr>
        <a:xfrm>
          <a:off x="15214111" y="16291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91</xdr:row>
      <xdr:rowOff>82455</xdr:rowOff>
    </xdr:from>
    <xdr:to>
      <xdr:col>76</xdr:col>
      <xdr:colOff>114300</xdr:colOff>
      <xdr:row>92</xdr:row>
      <xdr:rowOff>64091</xdr:rowOff>
    </xdr:to>
    <xdr:cxnSp macro="">
      <xdr:nvCxnSpPr>
        <xdr:cNvPr id="687" name="直線コネクタ 686"/>
        <xdr:cNvCxnSpPr/>
      </xdr:nvCxnSpPr>
      <xdr:spPr>
        <a:xfrm flipV="1">
          <a:off x="13703300" y="15684405"/>
          <a:ext cx="889000" cy="153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94</xdr:row>
      <xdr:rowOff>70650</xdr:rowOff>
    </xdr:from>
    <xdr:to>
      <xdr:col>76</xdr:col>
      <xdr:colOff>165100</xdr:colOff>
      <xdr:row>95</xdr:row>
      <xdr:rowOff>800</xdr:rowOff>
    </xdr:to>
    <xdr:sp macro="" textlink="">
      <xdr:nvSpPr>
        <xdr:cNvPr id="688" name="フローチャート: 判断 687"/>
        <xdr:cNvSpPr/>
      </xdr:nvSpPr>
      <xdr:spPr>
        <a:xfrm>
          <a:off x="14541500" y="161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163377</xdr:rowOff>
    </xdr:from>
    <xdr:ext cx="534377" cy="259045"/>
    <xdr:sp macro="" textlink="">
      <xdr:nvSpPr>
        <xdr:cNvPr id="689" name="テキスト ボックス 688"/>
        <xdr:cNvSpPr txBox="1"/>
      </xdr:nvSpPr>
      <xdr:spPr>
        <a:xfrm>
          <a:off x="14325111" y="16279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92</xdr:row>
      <xdr:rowOff>64091</xdr:rowOff>
    </xdr:from>
    <xdr:to>
      <xdr:col>71</xdr:col>
      <xdr:colOff>177800</xdr:colOff>
      <xdr:row>92</xdr:row>
      <xdr:rowOff>132614</xdr:rowOff>
    </xdr:to>
    <xdr:cxnSp macro="">
      <xdr:nvCxnSpPr>
        <xdr:cNvPr id="690" name="直線コネクタ 689"/>
        <xdr:cNvCxnSpPr/>
      </xdr:nvCxnSpPr>
      <xdr:spPr>
        <a:xfrm flipV="1">
          <a:off x="12814300" y="15837491"/>
          <a:ext cx="889000" cy="685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73889</xdr:rowOff>
    </xdr:from>
    <xdr:to>
      <xdr:col>72</xdr:col>
      <xdr:colOff>38100</xdr:colOff>
      <xdr:row>95</xdr:row>
      <xdr:rowOff>4039</xdr:rowOff>
    </xdr:to>
    <xdr:sp macro="" textlink="">
      <xdr:nvSpPr>
        <xdr:cNvPr id="691" name="フローチャート: 判断 690"/>
        <xdr:cNvSpPr/>
      </xdr:nvSpPr>
      <xdr:spPr>
        <a:xfrm>
          <a:off x="13652500" y="16190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166616</xdr:rowOff>
    </xdr:from>
    <xdr:ext cx="534377" cy="259045"/>
    <xdr:sp macro="" textlink="">
      <xdr:nvSpPr>
        <xdr:cNvPr id="692" name="テキスト ボックス 691"/>
        <xdr:cNvSpPr txBox="1"/>
      </xdr:nvSpPr>
      <xdr:spPr>
        <a:xfrm>
          <a:off x="13436111" y="1628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74098</xdr:rowOff>
    </xdr:from>
    <xdr:to>
      <xdr:col>67</xdr:col>
      <xdr:colOff>101600</xdr:colOff>
      <xdr:row>95</xdr:row>
      <xdr:rowOff>4248</xdr:rowOff>
    </xdr:to>
    <xdr:sp macro="" textlink="">
      <xdr:nvSpPr>
        <xdr:cNvPr id="693" name="フローチャート: 判断 692"/>
        <xdr:cNvSpPr/>
      </xdr:nvSpPr>
      <xdr:spPr>
        <a:xfrm>
          <a:off x="12763500" y="161903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166825</xdr:rowOff>
    </xdr:from>
    <xdr:ext cx="534377" cy="259045"/>
    <xdr:sp macro="" textlink="">
      <xdr:nvSpPr>
        <xdr:cNvPr id="694" name="テキスト ボックス 693"/>
        <xdr:cNvSpPr txBox="1"/>
      </xdr:nvSpPr>
      <xdr:spPr>
        <a:xfrm>
          <a:off x="12547111" y="16283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93</xdr:row>
      <xdr:rowOff>11500</xdr:rowOff>
    </xdr:from>
    <xdr:to>
      <xdr:col>85</xdr:col>
      <xdr:colOff>177800</xdr:colOff>
      <xdr:row>93</xdr:row>
      <xdr:rowOff>113100</xdr:rowOff>
    </xdr:to>
    <xdr:sp macro="" textlink="">
      <xdr:nvSpPr>
        <xdr:cNvPr id="700" name="楕円 699"/>
        <xdr:cNvSpPr/>
      </xdr:nvSpPr>
      <xdr:spPr>
        <a:xfrm>
          <a:off x="16268700" y="15956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92</xdr:row>
      <xdr:rowOff>34377</xdr:rowOff>
    </xdr:from>
    <xdr:ext cx="534377" cy="259045"/>
    <xdr:sp macro="" textlink="">
      <xdr:nvSpPr>
        <xdr:cNvPr id="701" name="公債費該当値テキスト"/>
        <xdr:cNvSpPr txBox="1"/>
      </xdr:nvSpPr>
      <xdr:spPr>
        <a:xfrm>
          <a:off x="16370300" y="15807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92</xdr:row>
      <xdr:rowOff>117360</xdr:rowOff>
    </xdr:from>
    <xdr:to>
      <xdr:col>81</xdr:col>
      <xdr:colOff>101600</xdr:colOff>
      <xdr:row>93</xdr:row>
      <xdr:rowOff>47510</xdr:rowOff>
    </xdr:to>
    <xdr:sp macro="" textlink="">
      <xdr:nvSpPr>
        <xdr:cNvPr id="702" name="楕円 701"/>
        <xdr:cNvSpPr/>
      </xdr:nvSpPr>
      <xdr:spPr>
        <a:xfrm>
          <a:off x="15430500" y="1589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91</xdr:row>
      <xdr:rowOff>64037</xdr:rowOff>
    </xdr:from>
    <xdr:ext cx="534377" cy="259045"/>
    <xdr:sp macro="" textlink="">
      <xdr:nvSpPr>
        <xdr:cNvPr id="703" name="テキスト ボックス 702"/>
        <xdr:cNvSpPr txBox="1"/>
      </xdr:nvSpPr>
      <xdr:spPr>
        <a:xfrm>
          <a:off x="15214111" y="1566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91</xdr:row>
      <xdr:rowOff>31655</xdr:rowOff>
    </xdr:from>
    <xdr:to>
      <xdr:col>76</xdr:col>
      <xdr:colOff>165100</xdr:colOff>
      <xdr:row>91</xdr:row>
      <xdr:rowOff>133255</xdr:rowOff>
    </xdr:to>
    <xdr:sp macro="" textlink="">
      <xdr:nvSpPr>
        <xdr:cNvPr id="704" name="楕円 703"/>
        <xdr:cNvSpPr/>
      </xdr:nvSpPr>
      <xdr:spPr>
        <a:xfrm>
          <a:off x="14541500" y="15633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89</xdr:row>
      <xdr:rowOff>149782</xdr:rowOff>
    </xdr:from>
    <xdr:ext cx="534377" cy="259045"/>
    <xdr:sp macro="" textlink="">
      <xdr:nvSpPr>
        <xdr:cNvPr id="705" name="テキスト ボックス 704"/>
        <xdr:cNvSpPr txBox="1"/>
      </xdr:nvSpPr>
      <xdr:spPr>
        <a:xfrm>
          <a:off x="14325111" y="15408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92</xdr:row>
      <xdr:rowOff>13291</xdr:rowOff>
    </xdr:from>
    <xdr:to>
      <xdr:col>72</xdr:col>
      <xdr:colOff>38100</xdr:colOff>
      <xdr:row>92</xdr:row>
      <xdr:rowOff>114891</xdr:rowOff>
    </xdr:to>
    <xdr:sp macro="" textlink="">
      <xdr:nvSpPr>
        <xdr:cNvPr id="706" name="楕円 705"/>
        <xdr:cNvSpPr/>
      </xdr:nvSpPr>
      <xdr:spPr>
        <a:xfrm>
          <a:off x="13652500" y="15786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90</xdr:row>
      <xdr:rowOff>131418</xdr:rowOff>
    </xdr:from>
    <xdr:ext cx="534377" cy="259045"/>
    <xdr:sp macro="" textlink="">
      <xdr:nvSpPr>
        <xdr:cNvPr id="707" name="テキスト ボックス 706"/>
        <xdr:cNvSpPr txBox="1"/>
      </xdr:nvSpPr>
      <xdr:spPr>
        <a:xfrm>
          <a:off x="13436111" y="15561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92</xdr:row>
      <xdr:rowOff>81814</xdr:rowOff>
    </xdr:from>
    <xdr:to>
      <xdr:col>67</xdr:col>
      <xdr:colOff>101600</xdr:colOff>
      <xdr:row>93</xdr:row>
      <xdr:rowOff>11964</xdr:rowOff>
    </xdr:to>
    <xdr:sp macro="" textlink="">
      <xdr:nvSpPr>
        <xdr:cNvPr id="708" name="楕円 707"/>
        <xdr:cNvSpPr/>
      </xdr:nvSpPr>
      <xdr:spPr>
        <a:xfrm>
          <a:off x="12763500" y="1585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91</xdr:row>
      <xdr:rowOff>28491</xdr:rowOff>
    </xdr:from>
    <xdr:ext cx="534377" cy="259045"/>
    <xdr:sp macro="" textlink="">
      <xdr:nvSpPr>
        <xdr:cNvPr id="709" name="テキスト ボックス 708"/>
        <xdr:cNvSpPr txBox="1"/>
      </xdr:nvSpPr>
      <xdr:spPr>
        <a:xfrm>
          <a:off x="12547111" y="15630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23" name="テキスト ボックス 722"/>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25" name="テキスト ボックス 724"/>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27" name="テキスト ボックス 726"/>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29" name="テキスト ボックス 72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5055</xdr:rowOff>
    </xdr:from>
    <xdr:to>
      <xdr:col>116</xdr:col>
      <xdr:colOff>62864</xdr:colOff>
      <xdr:row>38</xdr:row>
      <xdr:rowOff>139700</xdr:rowOff>
    </xdr:to>
    <xdr:cxnSp macro="">
      <xdr:nvCxnSpPr>
        <xdr:cNvPr id="731" name="直線コネクタ 730"/>
        <xdr:cNvCxnSpPr/>
      </xdr:nvCxnSpPr>
      <xdr:spPr>
        <a:xfrm flipV="1">
          <a:off x="22159595" y="5148555"/>
          <a:ext cx="1269" cy="15062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6189</xdr:rowOff>
    </xdr:from>
    <xdr:ext cx="249299" cy="259045"/>
    <xdr:sp macro="" textlink="">
      <xdr:nvSpPr>
        <xdr:cNvPr id="732" name="諸支出金最小値テキスト"/>
        <xdr:cNvSpPr txBox="1"/>
      </xdr:nvSpPr>
      <xdr:spPr>
        <a:xfrm>
          <a:off x="22212300" y="6692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123182</xdr:rowOff>
    </xdr:from>
    <xdr:ext cx="469744" cy="259045"/>
    <xdr:sp macro="" textlink="">
      <xdr:nvSpPr>
        <xdr:cNvPr id="734" name="諸支出金最大値テキスト"/>
        <xdr:cNvSpPr txBox="1"/>
      </xdr:nvSpPr>
      <xdr:spPr>
        <a:xfrm>
          <a:off x="22212300" y="4923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6,589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5055</xdr:rowOff>
    </xdr:from>
    <xdr:to>
      <xdr:col>116</xdr:col>
      <xdr:colOff>152400</xdr:colOff>
      <xdr:row>30</xdr:row>
      <xdr:rowOff>5055</xdr:rowOff>
    </xdr:to>
    <xdr:cxnSp macro="">
      <xdr:nvCxnSpPr>
        <xdr:cNvPr id="735" name="直線コネクタ 734"/>
        <xdr:cNvCxnSpPr/>
      </xdr:nvCxnSpPr>
      <xdr:spPr>
        <a:xfrm>
          <a:off x="22072600" y="51485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95089</xdr:rowOff>
    </xdr:from>
    <xdr:ext cx="313932" cy="259045"/>
    <xdr:sp macro="" textlink="">
      <xdr:nvSpPr>
        <xdr:cNvPr id="737" name="諸支出金平均値テキスト"/>
        <xdr:cNvSpPr txBox="1"/>
      </xdr:nvSpPr>
      <xdr:spPr>
        <a:xfrm>
          <a:off x="22212300" y="6438739"/>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72212</xdr:rowOff>
    </xdr:from>
    <xdr:to>
      <xdr:col>116</xdr:col>
      <xdr:colOff>114300</xdr:colOff>
      <xdr:row>39</xdr:row>
      <xdr:rowOff>2362</xdr:rowOff>
    </xdr:to>
    <xdr:sp macro="" textlink="">
      <xdr:nvSpPr>
        <xdr:cNvPr id="738" name="フローチャート: 判断 737"/>
        <xdr:cNvSpPr/>
      </xdr:nvSpPr>
      <xdr:spPr>
        <a:xfrm>
          <a:off x="22110700" y="6587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68555</xdr:rowOff>
    </xdr:from>
    <xdr:to>
      <xdr:col>112</xdr:col>
      <xdr:colOff>38100</xdr:colOff>
      <xdr:row>38</xdr:row>
      <xdr:rowOff>170155</xdr:rowOff>
    </xdr:to>
    <xdr:sp macro="" textlink="">
      <xdr:nvSpPr>
        <xdr:cNvPr id="740" name="フローチャート: 判断 739"/>
        <xdr:cNvSpPr/>
      </xdr:nvSpPr>
      <xdr:spPr>
        <a:xfrm>
          <a:off x="21272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15232</xdr:rowOff>
    </xdr:from>
    <xdr:ext cx="313932" cy="259045"/>
    <xdr:sp macro="" textlink="">
      <xdr:nvSpPr>
        <xdr:cNvPr id="741" name="テキスト ボックス 740"/>
        <xdr:cNvSpPr txBox="1"/>
      </xdr:nvSpPr>
      <xdr:spPr>
        <a:xfrm>
          <a:off x="21166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68555</xdr:rowOff>
    </xdr:from>
    <xdr:to>
      <xdr:col>107</xdr:col>
      <xdr:colOff>101600</xdr:colOff>
      <xdr:row>38</xdr:row>
      <xdr:rowOff>170155</xdr:rowOff>
    </xdr:to>
    <xdr:sp macro="" textlink="">
      <xdr:nvSpPr>
        <xdr:cNvPr id="743" name="フローチャート: 判断 742"/>
        <xdr:cNvSpPr/>
      </xdr:nvSpPr>
      <xdr:spPr>
        <a:xfrm>
          <a:off x="20383500" y="6583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15232</xdr:rowOff>
    </xdr:from>
    <xdr:ext cx="313932" cy="259045"/>
    <xdr:sp macro="" textlink="">
      <xdr:nvSpPr>
        <xdr:cNvPr id="744" name="テキスト ボックス 743"/>
        <xdr:cNvSpPr txBox="1"/>
      </xdr:nvSpPr>
      <xdr:spPr>
        <a:xfrm>
          <a:off x="20277333" y="63588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37236</xdr:rowOff>
    </xdr:from>
    <xdr:to>
      <xdr:col>102</xdr:col>
      <xdr:colOff>165100</xdr:colOff>
      <xdr:row>38</xdr:row>
      <xdr:rowOff>138836</xdr:rowOff>
    </xdr:to>
    <xdr:sp macro="" textlink="">
      <xdr:nvSpPr>
        <xdr:cNvPr id="746" name="フローチャート: 判断 745"/>
        <xdr:cNvSpPr/>
      </xdr:nvSpPr>
      <xdr:spPr>
        <a:xfrm>
          <a:off x="19494500" y="6552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36</xdr:row>
      <xdr:rowOff>155363</xdr:rowOff>
    </xdr:from>
    <xdr:ext cx="378565" cy="259045"/>
    <xdr:sp macro="" textlink="">
      <xdr:nvSpPr>
        <xdr:cNvPr id="747" name="テキスト ボックス 746"/>
        <xdr:cNvSpPr txBox="1"/>
      </xdr:nvSpPr>
      <xdr:spPr>
        <a:xfrm>
          <a:off x="19356017" y="63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48" name="フローチャート: 判断 747"/>
        <xdr:cNvSpPr/>
      </xdr:nvSpPr>
      <xdr:spPr>
        <a:xfrm>
          <a:off x="18605500" y="6542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145305</xdr:rowOff>
    </xdr:from>
    <xdr:ext cx="378565" cy="259045"/>
    <xdr:sp macro="" textlink="">
      <xdr:nvSpPr>
        <xdr:cNvPr id="749" name="テキスト ボックス 748"/>
        <xdr:cNvSpPr txBox="1"/>
      </xdr:nvSpPr>
      <xdr:spPr>
        <a:xfrm>
          <a:off x="18467017" y="63175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50639</xdr:rowOff>
    </xdr:from>
    <xdr:ext cx="249299" cy="259045"/>
    <xdr:sp macro="" textlink="">
      <xdr:nvSpPr>
        <xdr:cNvPr id="756" name="諸支出金該当値テキスト"/>
        <xdr:cNvSpPr txBox="1"/>
      </xdr:nvSpPr>
      <xdr:spPr>
        <a:xfrm>
          <a:off x="22212300" y="65657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6" name="テキスト ボックス 77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7" name="直線コネクタ 77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8" name="テキスト ボックス 77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0" name="直線コネクタ 77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2" name="直線コネクタ 78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4" name="直線コネクタ 78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5" name="直線コネクタ 78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7" name="フローチャート: 判断 78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8" name="直線コネクタ 78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89" name="フローチャート: 判断 78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0" name="テキスト ボックス 78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1" name="直線コネクタ 79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2" name="フローチャート: 判断 79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3" name="テキスト ボックス 79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4" name="直線コネクタ 79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5" name="フローチャート: 判断 79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6" name="テキスト ボックス 79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7" name="フローチャート: 判断 79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8" name="テキスト ボックス 79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9" name="テキスト ボックス 79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0" name="テキスト ボックス 79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1" name="テキスト ボックス 80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2" name="テキスト ボックス 80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3" name="テキスト ボックス 80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4" name="楕円 80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6" name="楕円 80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7" name="テキスト ボックス 80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8" name="楕円 80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09" name="テキスト ボックス 80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0" name="楕円 80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1" name="テキスト ボックス 81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2" name="楕円 81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3" name="テキスト ボックス 81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4" name="正方形/長方形 81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5" name="正方形/長方形 81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6" name="テキスト ボックス 81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（新）集中改革プラン等の諸改革により、経常経費の削減と普通建設事業の平準化を行ってきた結果、多くの目的別歳出において類似団体や滋賀県平均を下回っている。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公債費は住民一人当たり</a:t>
          </a:r>
          <a:r>
            <a:rPr kumimoji="1" lang="en-US" altLang="ja-JP" sz="1300">
              <a:latin typeface="ＭＳ Ｐゴシック" panose="020B0600070205080204" pitchFamily="50" charset="-128"/>
              <a:ea typeface="ＭＳ Ｐゴシック" panose="020B0600070205080204" pitchFamily="50" charset="-128"/>
            </a:rPr>
            <a:t>53,063</a:t>
          </a:r>
          <a:r>
            <a:rPr kumimoji="1" lang="ja-JP" altLang="en-US" sz="1300">
              <a:latin typeface="ＭＳ Ｐゴシック" panose="020B0600070205080204" pitchFamily="50" charset="-128"/>
              <a:ea typeface="ＭＳ Ｐゴシック" panose="020B0600070205080204" pitchFamily="50" charset="-128"/>
            </a:rPr>
            <a:t>円となっており、類似団体や滋賀県平均と比較して高くなっているが、市債の償還は平成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年度以降は減少傾向になる。これは、人口急増対策で比較的短期間に小学校、総合福祉保健センター等の整備のため発行した市債の償還が平成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年度にピークを迎えたことによる。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実質単年度収支は、昨年度と比較して</a:t>
          </a:r>
          <a:r>
            <a:rPr kumimoji="1" lang="en-US" altLang="ja-JP" sz="1400">
              <a:latin typeface="ＭＳ ゴシック" pitchFamily="49" charset="-128"/>
              <a:ea typeface="ＭＳ ゴシック" pitchFamily="49" charset="-128"/>
            </a:rPr>
            <a:t>1.8</a:t>
          </a:r>
          <a:r>
            <a:rPr kumimoji="1" lang="ja-JP" altLang="en-US" sz="1400">
              <a:latin typeface="ＭＳ ゴシック" pitchFamily="49" charset="-128"/>
              <a:ea typeface="ＭＳ ゴシック" pitchFamily="49" charset="-128"/>
            </a:rPr>
            <a:t>ポイント減少したものの、引き続き黒字を確保している。これは、歳入においては減収補填債等の活用、歳出においては改革効果を持続し節減に努めたことにより、財政調整基金の取崩しを回避したことによるものであ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今後も（新）集中改革プランの改革効果を持続させ、健全な財政運営に努めていく。</a:t>
          </a:r>
          <a:endParaRPr kumimoji="1" lang="en-US" altLang="ja-JP"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平成１９年度以来赤字決算を続けてきた国民健康保険特別会計は、段階的な国保税率の見直しを主な要因として平成２２年度に黒字に転換し、以降、全会計合計ベースでは連結実質赤字は生じていない。</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公営企業会計全体を通じて、適切な収支が今後も保持されるように、一般会計からの繰出金の更なる適正化を進めていく。また、一般会計についても、（新）集中改革プランの改革効果を持続させ、歳入確保・歳出削減を確実に実行し、収支均衡・基金の確保・弾力性のある財政運営といった財政の健全化に努める。</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159/&#12487;&#12473;&#12463;&#12488;&#12483;&#12503;/22.9.20&#27491;&#21320;&#12294;%20&#20196;&#21644;&#65298;&#24180;&#24230;&#36001;&#25919;&#29366;&#27841;&#36039;&#26009;&#38598;&#12398;&#20316;&#25104;&#12362;&#12424;&#12403;&#25552;&#20986;&#12395;&#12388;&#12356;&#12390;&#65288;&#65298;&#22238;&#30446;&#65289;/&#22238;&#31572;/&#12304;&#36001;&#25919;&#29366;&#27841;&#36039;&#26009;&#38598;&#12305;_252085_&#26647;&#26481;&#24066;_2020(2&#22238;&#30446;)%20&#22238;&#3157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H28</v>
          </cell>
          <cell r="BX50" t="str">
            <v>H29</v>
          </cell>
          <cell r="CF50" t="str">
            <v>H30</v>
          </cell>
          <cell r="CN50" t="str">
            <v>R01</v>
          </cell>
          <cell r="CV50" t="str">
            <v>R02</v>
          </cell>
        </row>
        <row r="51">
          <cell r="AN51" t="str">
            <v>当該団体値</v>
          </cell>
          <cell r="BP51">
            <v>174</v>
          </cell>
          <cell r="BX51">
            <v>161</v>
          </cell>
          <cell r="CF51">
            <v>149.1</v>
          </cell>
          <cell r="CN51">
            <v>131.4</v>
          </cell>
          <cell r="CV51">
            <v>110.3</v>
          </cell>
        </row>
        <row r="53">
          <cell r="BP53">
            <v>58.8</v>
          </cell>
          <cell r="BX53">
            <v>58.9</v>
          </cell>
          <cell r="CF53">
            <v>57</v>
          </cell>
          <cell r="CN53">
            <v>58.3</v>
          </cell>
          <cell r="CV53">
            <v>59.4</v>
          </cell>
        </row>
        <row r="55">
          <cell r="AN55" t="str">
            <v>類似団体内平均値</v>
          </cell>
          <cell r="BP55">
            <v>33.1</v>
          </cell>
          <cell r="BX55">
            <v>31.3</v>
          </cell>
          <cell r="CF55">
            <v>25.3</v>
          </cell>
          <cell r="CN55">
            <v>25.5</v>
          </cell>
          <cell r="CV55">
            <v>25.1</v>
          </cell>
        </row>
        <row r="57">
          <cell r="BP57">
            <v>57.2</v>
          </cell>
          <cell r="BX57">
            <v>58.5</v>
          </cell>
          <cell r="CF57">
            <v>59.8</v>
          </cell>
          <cell r="CN57">
            <v>61.1</v>
          </cell>
          <cell r="CV57">
            <v>61</v>
          </cell>
        </row>
        <row r="72">
          <cell r="BP72" t="str">
            <v>H28</v>
          </cell>
          <cell r="BX72" t="str">
            <v>H29</v>
          </cell>
          <cell r="CF72" t="str">
            <v>H30</v>
          </cell>
          <cell r="CN72" t="str">
            <v>R01</v>
          </cell>
          <cell r="CV72" t="str">
            <v>R02</v>
          </cell>
        </row>
        <row r="73">
          <cell r="AN73" t="str">
            <v>当該団体値</v>
          </cell>
          <cell r="BP73">
            <v>174</v>
          </cell>
          <cell r="BX73">
            <v>161</v>
          </cell>
          <cell r="CF73">
            <v>149.1</v>
          </cell>
          <cell r="CN73">
            <v>131.4</v>
          </cell>
          <cell r="CV73">
            <v>110.3</v>
          </cell>
        </row>
        <row r="75">
          <cell r="BP75">
            <v>16.7</v>
          </cell>
          <cell r="BX75">
            <v>16.7</v>
          </cell>
          <cell r="CF75">
            <v>15.9</v>
          </cell>
          <cell r="CN75">
            <v>15</v>
          </cell>
          <cell r="CV75">
            <v>13.3</v>
          </cell>
        </row>
        <row r="77">
          <cell r="AN77" t="str">
            <v>類似団体内平均値</v>
          </cell>
          <cell r="BP77">
            <v>33.1</v>
          </cell>
          <cell r="BX77">
            <v>31.3</v>
          </cell>
          <cell r="CF77">
            <v>25.3</v>
          </cell>
          <cell r="CN77">
            <v>25.5</v>
          </cell>
          <cell r="CV77">
            <v>25.1</v>
          </cell>
        </row>
        <row r="79">
          <cell r="BP79">
            <v>7.5</v>
          </cell>
          <cell r="BX79">
            <v>7.2</v>
          </cell>
          <cell r="CF79">
            <v>6.9</v>
          </cell>
          <cell r="CN79">
            <v>6.6</v>
          </cell>
          <cell r="CV79">
            <v>6.4</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workbookViewId="0"/>
  </sheetViews>
  <sheetFormatPr defaultColWidth="0" defaultRowHeight="11.25" zeroHeight="1"/>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34195132</v>
      </c>
      <c r="BO4" s="395"/>
      <c r="BP4" s="395"/>
      <c r="BQ4" s="395"/>
      <c r="BR4" s="395"/>
      <c r="BS4" s="395"/>
      <c r="BT4" s="395"/>
      <c r="BU4" s="396"/>
      <c r="BV4" s="394">
        <v>25875145</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3</v>
      </c>
      <c r="CU4" s="401"/>
      <c r="CV4" s="401"/>
      <c r="CW4" s="401"/>
      <c r="CX4" s="401"/>
      <c r="CY4" s="401"/>
      <c r="CZ4" s="401"/>
      <c r="DA4" s="402"/>
      <c r="DB4" s="400">
        <v>4.4000000000000004</v>
      </c>
      <c r="DC4" s="401"/>
      <c r="DD4" s="401"/>
      <c r="DE4" s="401"/>
      <c r="DF4" s="401"/>
      <c r="DG4" s="401"/>
      <c r="DH4" s="401"/>
      <c r="DI4" s="402"/>
      <c r="DJ4" s="186"/>
      <c r="DK4" s="186"/>
      <c r="DL4" s="186"/>
      <c r="DM4" s="186"/>
      <c r="DN4" s="186"/>
      <c r="DO4" s="186"/>
    </row>
    <row r="5" spans="1:119" ht="18.75" customHeight="1">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33698528</v>
      </c>
      <c r="BO5" s="432"/>
      <c r="BP5" s="432"/>
      <c r="BQ5" s="432"/>
      <c r="BR5" s="432"/>
      <c r="BS5" s="432"/>
      <c r="BT5" s="432"/>
      <c r="BU5" s="433"/>
      <c r="BV5" s="431">
        <v>25135641</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92.6</v>
      </c>
      <c r="CU5" s="429"/>
      <c r="CV5" s="429"/>
      <c r="CW5" s="429"/>
      <c r="CX5" s="429"/>
      <c r="CY5" s="429"/>
      <c r="CZ5" s="429"/>
      <c r="DA5" s="430"/>
      <c r="DB5" s="428">
        <v>95.1</v>
      </c>
      <c r="DC5" s="429"/>
      <c r="DD5" s="429"/>
      <c r="DE5" s="429"/>
      <c r="DF5" s="429"/>
      <c r="DG5" s="429"/>
      <c r="DH5" s="429"/>
      <c r="DI5" s="430"/>
      <c r="DJ5" s="186"/>
      <c r="DK5" s="186"/>
      <c r="DL5" s="186"/>
      <c r="DM5" s="186"/>
      <c r="DN5" s="186"/>
      <c r="DO5" s="186"/>
    </row>
    <row r="6" spans="1:119" ht="18.75" customHeight="1">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496604</v>
      </c>
      <c r="BO6" s="432"/>
      <c r="BP6" s="432"/>
      <c r="BQ6" s="432"/>
      <c r="BR6" s="432"/>
      <c r="BS6" s="432"/>
      <c r="BT6" s="432"/>
      <c r="BU6" s="433"/>
      <c r="BV6" s="431">
        <v>739504</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95.3</v>
      </c>
      <c r="CU6" s="469"/>
      <c r="CV6" s="469"/>
      <c r="CW6" s="469"/>
      <c r="CX6" s="469"/>
      <c r="CY6" s="469"/>
      <c r="CZ6" s="469"/>
      <c r="DA6" s="470"/>
      <c r="DB6" s="468">
        <v>95.1</v>
      </c>
      <c r="DC6" s="469"/>
      <c r="DD6" s="469"/>
      <c r="DE6" s="469"/>
      <c r="DF6" s="469"/>
      <c r="DG6" s="469"/>
      <c r="DH6" s="469"/>
      <c r="DI6" s="470"/>
      <c r="DJ6" s="186"/>
      <c r="DK6" s="186"/>
      <c r="DL6" s="186"/>
      <c r="DM6" s="186"/>
      <c r="DN6" s="186"/>
      <c r="DO6" s="186"/>
    </row>
    <row r="7" spans="1:119" ht="18.75" customHeight="1">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102</v>
      </c>
      <c r="AV7" s="464"/>
      <c r="AW7" s="464"/>
      <c r="AX7" s="464"/>
      <c r="AY7" s="465" t="s">
        <v>106</v>
      </c>
      <c r="AZ7" s="466"/>
      <c r="BA7" s="466"/>
      <c r="BB7" s="466"/>
      <c r="BC7" s="466"/>
      <c r="BD7" s="466"/>
      <c r="BE7" s="466"/>
      <c r="BF7" s="466"/>
      <c r="BG7" s="466"/>
      <c r="BH7" s="466"/>
      <c r="BI7" s="466"/>
      <c r="BJ7" s="466"/>
      <c r="BK7" s="466"/>
      <c r="BL7" s="466"/>
      <c r="BM7" s="467"/>
      <c r="BN7" s="431">
        <v>35028</v>
      </c>
      <c r="BO7" s="432"/>
      <c r="BP7" s="432"/>
      <c r="BQ7" s="432"/>
      <c r="BR7" s="432"/>
      <c r="BS7" s="432"/>
      <c r="BT7" s="432"/>
      <c r="BU7" s="433"/>
      <c r="BV7" s="431">
        <v>103652</v>
      </c>
      <c r="BW7" s="432"/>
      <c r="BX7" s="432"/>
      <c r="BY7" s="432"/>
      <c r="BZ7" s="432"/>
      <c r="CA7" s="432"/>
      <c r="CB7" s="432"/>
      <c r="CC7" s="433"/>
      <c r="CD7" s="434" t="s">
        <v>107</v>
      </c>
      <c r="CE7" s="435"/>
      <c r="CF7" s="435"/>
      <c r="CG7" s="435"/>
      <c r="CH7" s="435"/>
      <c r="CI7" s="435"/>
      <c r="CJ7" s="435"/>
      <c r="CK7" s="435"/>
      <c r="CL7" s="435"/>
      <c r="CM7" s="435"/>
      <c r="CN7" s="435"/>
      <c r="CO7" s="435"/>
      <c r="CP7" s="435"/>
      <c r="CQ7" s="435"/>
      <c r="CR7" s="435"/>
      <c r="CS7" s="436"/>
      <c r="CT7" s="431">
        <v>15169159</v>
      </c>
      <c r="CU7" s="432"/>
      <c r="CV7" s="432"/>
      <c r="CW7" s="432"/>
      <c r="CX7" s="432"/>
      <c r="CY7" s="432"/>
      <c r="CZ7" s="432"/>
      <c r="DA7" s="433"/>
      <c r="DB7" s="431">
        <v>14303666</v>
      </c>
      <c r="DC7" s="432"/>
      <c r="DD7" s="432"/>
      <c r="DE7" s="432"/>
      <c r="DF7" s="432"/>
      <c r="DG7" s="432"/>
      <c r="DH7" s="432"/>
      <c r="DI7" s="433"/>
      <c r="DJ7" s="186"/>
      <c r="DK7" s="186"/>
      <c r="DL7" s="186"/>
      <c r="DM7" s="186"/>
      <c r="DN7" s="186"/>
      <c r="DO7" s="186"/>
    </row>
    <row r="8" spans="1:119" ht="18.75" customHeight="1" thickBot="1">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108</v>
      </c>
      <c r="AN8" s="461"/>
      <c r="AO8" s="461"/>
      <c r="AP8" s="461"/>
      <c r="AQ8" s="461"/>
      <c r="AR8" s="461"/>
      <c r="AS8" s="461"/>
      <c r="AT8" s="462"/>
      <c r="AU8" s="463" t="s">
        <v>109</v>
      </c>
      <c r="AV8" s="464"/>
      <c r="AW8" s="464"/>
      <c r="AX8" s="464"/>
      <c r="AY8" s="465" t="s">
        <v>110</v>
      </c>
      <c r="AZ8" s="466"/>
      <c r="BA8" s="466"/>
      <c r="BB8" s="466"/>
      <c r="BC8" s="466"/>
      <c r="BD8" s="466"/>
      <c r="BE8" s="466"/>
      <c r="BF8" s="466"/>
      <c r="BG8" s="466"/>
      <c r="BH8" s="466"/>
      <c r="BI8" s="466"/>
      <c r="BJ8" s="466"/>
      <c r="BK8" s="466"/>
      <c r="BL8" s="466"/>
      <c r="BM8" s="467"/>
      <c r="BN8" s="431">
        <v>461576</v>
      </c>
      <c r="BO8" s="432"/>
      <c r="BP8" s="432"/>
      <c r="BQ8" s="432"/>
      <c r="BR8" s="432"/>
      <c r="BS8" s="432"/>
      <c r="BT8" s="432"/>
      <c r="BU8" s="433"/>
      <c r="BV8" s="431">
        <v>635852</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0.99</v>
      </c>
      <c r="CU8" s="472"/>
      <c r="CV8" s="472"/>
      <c r="CW8" s="472"/>
      <c r="CX8" s="472"/>
      <c r="CY8" s="472"/>
      <c r="CZ8" s="472"/>
      <c r="DA8" s="473"/>
      <c r="DB8" s="471">
        <v>0.99</v>
      </c>
      <c r="DC8" s="472"/>
      <c r="DD8" s="472"/>
      <c r="DE8" s="472"/>
      <c r="DF8" s="472"/>
      <c r="DG8" s="472"/>
      <c r="DH8" s="472"/>
      <c r="DI8" s="473"/>
      <c r="DJ8" s="186"/>
      <c r="DK8" s="186"/>
      <c r="DL8" s="186"/>
      <c r="DM8" s="186"/>
      <c r="DN8" s="186"/>
      <c r="DO8" s="186"/>
    </row>
    <row r="9" spans="1:119" ht="18.75" customHeight="1" thickBot="1">
      <c r="A9" s="187"/>
      <c r="B9" s="425" t="s">
        <v>112</v>
      </c>
      <c r="C9" s="426"/>
      <c r="D9" s="426"/>
      <c r="E9" s="426"/>
      <c r="F9" s="426"/>
      <c r="G9" s="426"/>
      <c r="H9" s="426"/>
      <c r="I9" s="426"/>
      <c r="J9" s="426"/>
      <c r="K9" s="474"/>
      <c r="L9" s="475" t="s">
        <v>113</v>
      </c>
      <c r="M9" s="476"/>
      <c r="N9" s="476"/>
      <c r="O9" s="476"/>
      <c r="P9" s="476"/>
      <c r="Q9" s="477"/>
      <c r="R9" s="478">
        <v>68820</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102</v>
      </c>
      <c r="AV9" s="464"/>
      <c r="AW9" s="464"/>
      <c r="AX9" s="464"/>
      <c r="AY9" s="465" t="s">
        <v>116</v>
      </c>
      <c r="AZ9" s="466"/>
      <c r="BA9" s="466"/>
      <c r="BB9" s="466"/>
      <c r="BC9" s="466"/>
      <c r="BD9" s="466"/>
      <c r="BE9" s="466"/>
      <c r="BF9" s="466"/>
      <c r="BG9" s="466"/>
      <c r="BH9" s="466"/>
      <c r="BI9" s="466"/>
      <c r="BJ9" s="466"/>
      <c r="BK9" s="466"/>
      <c r="BL9" s="466"/>
      <c r="BM9" s="467"/>
      <c r="BN9" s="431">
        <v>-174276</v>
      </c>
      <c r="BO9" s="432"/>
      <c r="BP9" s="432"/>
      <c r="BQ9" s="432"/>
      <c r="BR9" s="432"/>
      <c r="BS9" s="432"/>
      <c r="BT9" s="432"/>
      <c r="BU9" s="433"/>
      <c r="BV9" s="431">
        <v>122898</v>
      </c>
      <c r="BW9" s="432"/>
      <c r="BX9" s="432"/>
      <c r="BY9" s="432"/>
      <c r="BZ9" s="432"/>
      <c r="CA9" s="432"/>
      <c r="CB9" s="432"/>
      <c r="CC9" s="433"/>
      <c r="CD9" s="434" t="s">
        <v>117</v>
      </c>
      <c r="CE9" s="435"/>
      <c r="CF9" s="435"/>
      <c r="CG9" s="435"/>
      <c r="CH9" s="435"/>
      <c r="CI9" s="435"/>
      <c r="CJ9" s="435"/>
      <c r="CK9" s="435"/>
      <c r="CL9" s="435"/>
      <c r="CM9" s="435"/>
      <c r="CN9" s="435"/>
      <c r="CO9" s="435"/>
      <c r="CP9" s="435"/>
      <c r="CQ9" s="435"/>
      <c r="CR9" s="435"/>
      <c r="CS9" s="436"/>
      <c r="CT9" s="428">
        <v>18.8</v>
      </c>
      <c r="CU9" s="429"/>
      <c r="CV9" s="429"/>
      <c r="CW9" s="429"/>
      <c r="CX9" s="429"/>
      <c r="CY9" s="429"/>
      <c r="CZ9" s="429"/>
      <c r="DA9" s="430"/>
      <c r="DB9" s="428">
        <v>19.899999999999999</v>
      </c>
      <c r="DC9" s="429"/>
      <c r="DD9" s="429"/>
      <c r="DE9" s="429"/>
      <c r="DF9" s="429"/>
      <c r="DG9" s="429"/>
      <c r="DH9" s="429"/>
      <c r="DI9" s="430"/>
      <c r="DJ9" s="186"/>
      <c r="DK9" s="186"/>
      <c r="DL9" s="186"/>
      <c r="DM9" s="186"/>
      <c r="DN9" s="186"/>
      <c r="DO9" s="186"/>
    </row>
    <row r="10" spans="1:119" ht="18.75" customHeight="1" thickBot="1">
      <c r="A10" s="187"/>
      <c r="B10" s="425"/>
      <c r="C10" s="426"/>
      <c r="D10" s="426"/>
      <c r="E10" s="426"/>
      <c r="F10" s="426"/>
      <c r="G10" s="426"/>
      <c r="H10" s="426"/>
      <c r="I10" s="426"/>
      <c r="J10" s="426"/>
      <c r="K10" s="474"/>
      <c r="L10" s="481" t="s">
        <v>118</v>
      </c>
      <c r="M10" s="461"/>
      <c r="N10" s="461"/>
      <c r="O10" s="461"/>
      <c r="P10" s="461"/>
      <c r="Q10" s="462"/>
      <c r="R10" s="482">
        <v>66749</v>
      </c>
      <c r="S10" s="483"/>
      <c r="T10" s="483"/>
      <c r="U10" s="483"/>
      <c r="V10" s="484"/>
      <c r="W10" s="419"/>
      <c r="X10" s="420"/>
      <c r="Y10" s="420"/>
      <c r="Z10" s="420"/>
      <c r="AA10" s="420"/>
      <c r="AB10" s="420"/>
      <c r="AC10" s="420"/>
      <c r="AD10" s="420"/>
      <c r="AE10" s="420"/>
      <c r="AF10" s="420"/>
      <c r="AG10" s="420"/>
      <c r="AH10" s="420"/>
      <c r="AI10" s="420"/>
      <c r="AJ10" s="420"/>
      <c r="AK10" s="420"/>
      <c r="AL10" s="423"/>
      <c r="AM10" s="460" t="s">
        <v>119</v>
      </c>
      <c r="AN10" s="461"/>
      <c r="AO10" s="461"/>
      <c r="AP10" s="461"/>
      <c r="AQ10" s="461"/>
      <c r="AR10" s="461"/>
      <c r="AS10" s="461"/>
      <c r="AT10" s="462"/>
      <c r="AU10" s="463" t="s">
        <v>120</v>
      </c>
      <c r="AV10" s="464"/>
      <c r="AW10" s="464"/>
      <c r="AX10" s="464"/>
      <c r="AY10" s="465" t="s">
        <v>121</v>
      </c>
      <c r="AZ10" s="466"/>
      <c r="BA10" s="466"/>
      <c r="BB10" s="466"/>
      <c r="BC10" s="466"/>
      <c r="BD10" s="466"/>
      <c r="BE10" s="466"/>
      <c r="BF10" s="466"/>
      <c r="BG10" s="466"/>
      <c r="BH10" s="466"/>
      <c r="BI10" s="466"/>
      <c r="BJ10" s="466"/>
      <c r="BK10" s="466"/>
      <c r="BL10" s="466"/>
      <c r="BM10" s="467"/>
      <c r="BN10" s="431">
        <v>302151</v>
      </c>
      <c r="BO10" s="432"/>
      <c r="BP10" s="432"/>
      <c r="BQ10" s="432"/>
      <c r="BR10" s="432"/>
      <c r="BS10" s="432"/>
      <c r="BT10" s="432"/>
      <c r="BU10" s="433"/>
      <c r="BV10" s="431">
        <v>255330</v>
      </c>
      <c r="BW10" s="432"/>
      <c r="BX10" s="432"/>
      <c r="BY10" s="432"/>
      <c r="BZ10" s="432"/>
      <c r="CA10" s="432"/>
      <c r="CB10" s="432"/>
      <c r="CC10" s="433"/>
      <c r="CD10" s="191" t="s">
        <v>122</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c r="A11" s="187"/>
      <c r="B11" s="425"/>
      <c r="C11" s="426"/>
      <c r="D11" s="426"/>
      <c r="E11" s="426"/>
      <c r="F11" s="426"/>
      <c r="G11" s="426"/>
      <c r="H11" s="426"/>
      <c r="I11" s="426"/>
      <c r="J11" s="426"/>
      <c r="K11" s="474"/>
      <c r="L11" s="485" t="s">
        <v>123</v>
      </c>
      <c r="M11" s="486"/>
      <c r="N11" s="486"/>
      <c r="O11" s="486"/>
      <c r="P11" s="486"/>
      <c r="Q11" s="487"/>
      <c r="R11" s="488" t="s">
        <v>124</v>
      </c>
      <c r="S11" s="489"/>
      <c r="T11" s="489"/>
      <c r="U11" s="489"/>
      <c r="V11" s="490"/>
      <c r="W11" s="419"/>
      <c r="X11" s="420"/>
      <c r="Y11" s="420"/>
      <c r="Z11" s="420"/>
      <c r="AA11" s="420"/>
      <c r="AB11" s="420"/>
      <c r="AC11" s="420"/>
      <c r="AD11" s="420"/>
      <c r="AE11" s="420"/>
      <c r="AF11" s="420"/>
      <c r="AG11" s="420"/>
      <c r="AH11" s="420"/>
      <c r="AI11" s="420"/>
      <c r="AJ11" s="420"/>
      <c r="AK11" s="420"/>
      <c r="AL11" s="423"/>
      <c r="AM11" s="460" t="s">
        <v>125</v>
      </c>
      <c r="AN11" s="461"/>
      <c r="AO11" s="461"/>
      <c r="AP11" s="461"/>
      <c r="AQ11" s="461"/>
      <c r="AR11" s="461"/>
      <c r="AS11" s="461"/>
      <c r="AT11" s="462"/>
      <c r="AU11" s="463" t="s">
        <v>126</v>
      </c>
      <c r="AV11" s="464"/>
      <c r="AW11" s="464"/>
      <c r="AX11" s="464"/>
      <c r="AY11" s="465" t="s">
        <v>127</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128</v>
      </c>
      <c r="CE11" s="435"/>
      <c r="CF11" s="435"/>
      <c r="CG11" s="435"/>
      <c r="CH11" s="435"/>
      <c r="CI11" s="435"/>
      <c r="CJ11" s="435"/>
      <c r="CK11" s="435"/>
      <c r="CL11" s="435"/>
      <c r="CM11" s="435"/>
      <c r="CN11" s="435"/>
      <c r="CO11" s="435"/>
      <c r="CP11" s="435"/>
      <c r="CQ11" s="435"/>
      <c r="CR11" s="435"/>
      <c r="CS11" s="436"/>
      <c r="CT11" s="471" t="s">
        <v>129</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c r="A12" s="187"/>
      <c r="B12" s="491" t="s">
        <v>130</v>
      </c>
      <c r="C12" s="492"/>
      <c r="D12" s="492"/>
      <c r="E12" s="492"/>
      <c r="F12" s="492"/>
      <c r="G12" s="492"/>
      <c r="H12" s="492"/>
      <c r="I12" s="492"/>
      <c r="J12" s="492"/>
      <c r="K12" s="493"/>
      <c r="L12" s="500" t="s">
        <v>131</v>
      </c>
      <c r="M12" s="501"/>
      <c r="N12" s="501"/>
      <c r="O12" s="501"/>
      <c r="P12" s="501"/>
      <c r="Q12" s="502"/>
      <c r="R12" s="503">
        <v>70369</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135</v>
      </c>
      <c r="AV12" s="464"/>
      <c r="AW12" s="464"/>
      <c r="AX12" s="464"/>
      <c r="AY12" s="465" t="s">
        <v>136</v>
      </c>
      <c r="AZ12" s="466"/>
      <c r="BA12" s="466"/>
      <c r="BB12" s="466"/>
      <c r="BC12" s="466"/>
      <c r="BD12" s="466"/>
      <c r="BE12" s="466"/>
      <c r="BF12" s="466"/>
      <c r="BG12" s="466"/>
      <c r="BH12" s="466"/>
      <c r="BI12" s="466"/>
      <c r="BJ12" s="466"/>
      <c r="BK12" s="466"/>
      <c r="BL12" s="466"/>
      <c r="BM12" s="467"/>
      <c r="BN12" s="431">
        <v>0</v>
      </c>
      <c r="BO12" s="432"/>
      <c r="BP12" s="432"/>
      <c r="BQ12" s="432"/>
      <c r="BR12" s="432"/>
      <c r="BS12" s="432"/>
      <c r="BT12" s="432"/>
      <c r="BU12" s="433"/>
      <c r="BV12" s="431">
        <v>0</v>
      </c>
      <c r="BW12" s="432"/>
      <c r="BX12" s="432"/>
      <c r="BY12" s="432"/>
      <c r="BZ12" s="432"/>
      <c r="CA12" s="432"/>
      <c r="CB12" s="432"/>
      <c r="CC12" s="433"/>
      <c r="CD12" s="434" t="s">
        <v>137</v>
      </c>
      <c r="CE12" s="435"/>
      <c r="CF12" s="435"/>
      <c r="CG12" s="435"/>
      <c r="CH12" s="435"/>
      <c r="CI12" s="435"/>
      <c r="CJ12" s="435"/>
      <c r="CK12" s="435"/>
      <c r="CL12" s="435"/>
      <c r="CM12" s="435"/>
      <c r="CN12" s="435"/>
      <c r="CO12" s="435"/>
      <c r="CP12" s="435"/>
      <c r="CQ12" s="435"/>
      <c r="CR12" s="435"/>
      <c r="CS12" s="436"/>
      <c r="CT12" s="471" t="s">
        <v>129</v>
      </c>
      <c r="CU12" s="472"/>
      <c r="CV12" s="472"/>
      <c r="CW12" s="472"/>
      <c r="CX12" s="472"/>
      <c r="CY12" s="472"/>
      <c r="CZ12" s="472"/>
      <c r="DA12" s="473"/>
      <c r="DB12" s="471" t="s">
        <v>138</v>
      </c>
      <c r="DC12" s="472"/>
      <c r="DD12" s="472"/>
      <c r="DE12" s="472"/>
      <c r="DF12" s="472"/>
      <c r="DG12" s="472"/>
      <c r="DH12" s="472"/>
      <c r="DI12" s="473"/>
      <c r="DJ12" s="186"/>
      <c r="DK12" s="186"/>
      <c r="DL12" s="186"/>
      <c r="DM12" s="186"/>
      <c r="DN12" s="186"/>
      <c r="DO12" s="186"/>
    </row>
    <row r="13" spans="1:119" ht="18.75" customHeight="1">
      <c r="A13" s="187"/>
      <c r="B13" s="494"/>
      <c r="C13" s="495"/>
      <c r="D13" s="495"/>
      <c r="E13" s="495"/>
      <c r="F13" s="495"/>
      <c r="G13" s="495"/>
      <c r="H13" s="495"/>
      <c r="I13" s="495"/>
      <c r="J13" s="495"/>
      <c r="K13" s="496"/>
      <c r="L13" s="197"/>
      <c r="M13" s="522" t="s">
        <v>139</v>
      </c>
      <c r="N13" s="523"/>
      <c r="O13" s="523"/>
      <c r="P13" s="523"/>
      <c r="Q13" s="524"/>
      <c r="R13" s="515">
        <v>68921</v>
      </c>
      <c r="S13" s="516"/>
      <c r="T13" s="516"/>
      <c r="U13" s="516"/>
      <c r="V13" s="517"/>
      <c r="W13" s="447" t="s">
        <v>140</v>
      </c>
      <c r="X13" s="448"/>
      <c r="Y13" s="448"/>
      <c r="Z13" s="448"/>
      <c r="AA13" s="448"/>
      <c r="AB13" s="438"/>
      <c r="AC13" s="482">
        <v>575</v>
      </c>
      <c r="AD13" s="483"/>
      <c r="AE13" s="483"/>
      <c r="AF13" s="483"/>
      <c r="AG13" s="525"/>
      <c r="AH13" s="482">
        <v>638</v>
      </c>
      <c r="AI13" s="483"/>
      <c r="AJ13" s="483"/>
      <c r="AK13" s="483"/>
      <c r="AL13" s="484"/>
      <c r="AM13" s="460" t="s">
        <v>141</v>
      </c>
      <c r="AN13" s="461"/>
      <c r="AO13" s="461"/>
      <c r="AP13" s="461"/>
      <c r="AQ13" s="461"/>
      <c r="AR13" s="461"/>
      <c r="AS13" s="461"/>
      <c r="AT13" s="462"/>
      <c r="AU13" s="463" t="s">
        <v>109</v>
      </c>
      <c r="AV13" s="464"/>
      <c r="AW13" s="464"/>
      <c r="AX13" s="464"/>
      <c r="AY13" s="465" t="s">
        <v>142</v>
      </c>
      <c r="AZ13" s="466"/>
      <c r="BA13" s="466"/>
      <c r="BB13" s="466"/>
      <c r="BC13" s="466"/>
      <c r="BD13" s="466"/>
      <c r="BE13" s="466"/>
      <c r="BF13" s="466"/>
      <c r="BG13" s="466"/>
      <c r="BH13" s="466"/>
      <c r="BI13" s="466"/>
      <c r="BJ13" s="466"/>
      <c r="BK13" s="466"/>
      <c r="BL13" s="466"/>
      <c r="BM13" s="467"/>
      <c r="BN13" s="431">
        <v>127875</v>
      </c>
      <c r="BO13" s="432"/>
      <c r="BP13" s="432"/>
      <c r="BQ13" s="432"/>
      <c r="BR13" s="432"/>
      <c r="BS13" s="432"/>
      <c r="BT13" s="432"/>
      <c r="BU13" s="433"/>
      <c r="BV13" s="431">
        <v>378228</v>
      </c>
      <c r="BW13" s="432"/>
      <c r="BX13" s="432"/>
      <c r="BY13" s="432"/>
      <c r="BZ13" s="432"/>
      <c r="CA13" s="432"/>
      <c r="CB13" s="432"/>
      <c r="CC13" s="433"/>
      <c r="CD13" s="434" t="s">
        <v>143</v>
      </c>
      <c r="CE13" s="435"/>
      <c r="CF13" s="435"/>
      <c r="CG13" s="435"/>
      <c r="CH13" s="435"/>
      <c r="CI13" s="435"/>
      <c r="CJ13" s="435"/>
      <c r="CK13" s="435"/>
      <c r="CL13" s="435"/>
      <c r="CM13" s="435"/>
      <c r="CN13" s="435"/>
      <c r="CO13" s="435"/>
      <c r="CP13" s="435"/>
      <c r="CQ13" s="435"/>
      <c r="CR13" s="435"/>
      <c r="CS13" s="436"/>
      <c r="CT13" s="428">
        <v>13.3</v>
      </c>
      <c r="CU13" s="429"/>
      <c r="CV13" s="429"/>
      <c r="CW13" s="429"/>
      <c r="CX13" s="429"/>
      <c r="CY13" s="429"/>
      <c r="CZ13" s="429"/>
      <c r="DA13" s="430"/>
      <c r="DB13" s="428">
        <v>15</v>
      </c>
      <c r="DC13" s="429"/>
      <c r="DD13" s="429"/>
      <c r="DE13" s="429"/>
      <c r="DF13" s="429"/>
      <c r="DG13" s="429"/>
      <c r="DH13" s="429"/>
      <c r="DI13" s="430"/>
      <c r="DJ13" s="186"/>
      <c r="DK13" s="186"/>
      <c r="DL13" s="186"/>
      <c r="DM13" s="186"/>
      <c r="DN13" s="186"/>
      <c r="DO13" s="186"/>
    </row>
    <row r="14" spans="1:119" ht="18.75" customHeight="1" thickBot="1">
      <c r="A14" s="187"/>
      <c r="B14" s="494"/>
      <c r="C14" s="495"/>
      <c r="D14" s="495"/>
      <c r="E14" s="495"/>
      <c r="F14" s="495"/>
      <c r="G14" s="495"/>
      <c r="H14" s="495"/>
      <c r="I14" s="495"/>
      <c r="J14" s="495"/>
      <c r="K14" s="496"/>
      <c r="L14" s="512" t="s">
        <v>144</v>
      </c>
      <c r="M14" s="513"/>
      <c r="N14" s="513"/>
      <c r="O14" s="513"/>
      <c r="P14" s="513"/>
      <c r="Q14" s="514"/>
      <c r="R14" s="515">
        <v>70091</v>
      </c>
      <c r="S14" s="516"/>
      <c r="T14" s="516"/>
      <c r="U14" s="516"/>
      <c r="V14" s="517"/>
      <c r="W14" s="421"/>
      <c r="X14" s="422"/>
      <c r="Y14" s="422"/>
      <c r="Z14" s="422"/>
      <c r="AA14" s="422"/>
      <c r="AB14" s="411"/>
      <c r="AC14" s="518">
        <v>1.8</v>
      </c>
      <c r="AD14" s="519"/>
      <c r="AE14" s="519"/>
      <c r="AF14" s="519"/>
      <c r="AG14" s="520"/>
      <c r="AH14" s="518">
        <v>2.2000000000000002</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145</v>
      </c>
      <c r="CE14" s="527"/>
      <c r="CF14" s="527"/>
      <c r="CG14" s="527"/>
      <c r="CH14" s="527"/>
      <c r="CI14" s="527"/>
      <c r="CJ14" s="527"/>
      <c r="CK14" s="527"/>
      <c r="CL14" s="527"/>
      <c r="CM14" s="527"/>
      <c r="CN14" s="527"/>
      <c r="CO14" s="527"/>
      <c r="CP14" s="527"/>
      <c r="CQ14" s="527"/>
      <c r="CR14" s="527"/>
      <c r="CS14" s="528"/>
      <c r="CT14" s="529">
        <v>110.3</v>
      </c>
      <c r="CU14" s="530"/>
      <c r="CV14" s="530"/>
      <c r="CW14" s="530"/>
      <c r="CX14" s="530"/>
      <c r="CY14" s="530"/>
      <c r="CZ14" s="530"/>
      <c r="DA14" s="531"/>
      <c r="DB14" s="529">
        <v>131.4</v>
      </c>
      <c r="DC14" s="530"/>
      <c r="DD14" s="530"/>
      <c r="DE14" s="530"/>
      <c r="DF14" s="530"/>
      <c r="DG14" s="530"/>
      <c r="DH14" s="530"/>
      <c r="DI14" s="531"/>
      <c r="DJ14" s="186"/>
      <c r="DK14" s="186"/>
      <c r="DL14" s="186"/>
      <c r="DM14" s="186"/>
      <c r="DN14" s="186"/>
      <c r="DO14" s="186"/>
    </row>
    <row r="15" spans="1:119" ht="18.75" customHeight="1">
      <c r="A15" s="187"/>
      <c r="B15" s="494"/>
      <c r="C15" s="495"/>
      <c r="D15" s="495"/>
      <c r="E15" s="495"/>
      <c r="F15" s="495"/>
      <c r="G15" s="495"/>
      <c r="H15" s="495"/>
      <c r="I15" s="495"/>
      <c r="J15" s="495"/>
      <c r="K15" s="496"/>
      <c r="L15" s="197"/>
      <c r="M15" s="522" t="s">
        <v>139</v>
      </c>
      <c r="N15" s="523"/>
      <c r="O15" s="523"/>
      <c r="P15" s="523"/>
      <c r="Q15" s="524"/>
      <c r="R15" s="515">
        <v>68649</v>
      </c>
      <c r="S15" s="516"/>
      <c r="T15" s="516"/>
      <c r="U15" s="516"/>
      <c r="V15" s="517"/>
      <c r="W15" s="447" t="s">
        <v>146</v>
      </c>
      <c r="X15" s="448"/>
      <c r="Y15" s="448"/>
      <c r="Z15" s="448"/>
      <c r="AA15" s="448"/>
      <c r="AB15" s="438"/>
      <c r="AC15" s="482">
        <v>10580</v>
      </c>
      <c r="AD15" s="483"/>
      <c r="AE15" s="483"/>
      <c r="AF15" s="483"/>
      <c r="AG15" s="525"/>
      <c r="AH15" s="482">
        <v>9840</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11521011</v>
      </c>
      <c r="BO15" s="395"/>
      <c r="BP15" s="395"/>
      <c r="BQ15" s="395"/>
      <c r="BR15" s="395"/>
      <c r="BS15" s="395"/>
      <c r="BT15" s="395"/>
      <c r="BU15" s="396"/>
      <c r="BV15" s="394">
        <v>11041796</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33.4</v>
      </c>
      <c r="AD16" s="519"/>
      <c r="AE16" s="519"/>
      <c r="AF16" s="519"/>
      <c r="AG16" s="520"/>
      <c r="AH16" s="518">
        <v>33.299999999999997</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11648567</v>
      </c>
      <c r="BO16" s="432"/>
      <c r="BP16" s="432"/>
      <c r="BQ16" s="432"/>
      <c r="BR16" s="432"/>
      <c r="BS16" s="432"/>
      <c r="BT16" s="432"/>
      <c r="BU16" s="433"/>
      <c r="BV16" s="431">
        <v>11017930</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c r="A17" s="187"/>
      <c r="B17" s="497"/>
      <c r="C17" s="498"/>
      <c r="D17" s="498"/>
      <c r="E17" s="498"/>
      <c r="F17" s="498"/>
      <c r="G17" s="498"/>
      <c r="H17" s="498"/>
      <c r="I17" s="498"/>
      <c r="J17" s="498"/>
      <c r="K17" s="499"/>
      <c r="L17" s="202"/>
      <c r="M17" s="538" t="s">
        <v>152</v>
      </c>
      <c r="N17" s="539"/>
      <c r="O17" s="539"/>
      <c r="P17" s="539"/>
      <c r="Q17" s="540"/>
      <c r="R17" s="535" t="s">
        <v>150</v>
      </c>
      <c r="S17" s="536"/>
      <c r="T17" s="536"/>
      <c r="U17" s="536"/>
      <c r="V17" s="537"/>
      <c r="W17" s="447" t="s">
        <v>153</v>
      </c>
      <c r="X17" s="448"/>
      <c r="Y17" s="448"/>
      <c r="Z17" s="448"/>
      <c r="AA17" s="448"/>
      <c r="AB17" s="438"/>
      <c r="AC17" s="482">
        <v>20528</v>
      </c>
      <c r="AD17" s="483"/>
      <c r="AE17" s="483"/>
      <c r="AF17" s="483"/>
      <c r="AG17" s="525"/>
      <c r="AH17" s="482">
        <v>19028</v>
      </c>
      <c r="AI17" s="483"/>
      <c r="AJ17" s="483"/>
      <c r="AK17" s="483"/>
      <c r="AL17" s="484"/>
      <c r="AM17" s="460"/>
      <c r="AN17" s="461"/>
      <c r="AO17" s="461"/>
      <c r="AP17" s="461"/>
      <c r="AQ17" s="461"/>
      <c r="AR17" s="461"/>
      <c r="AS17" s="461"/>
      <c r="AT17" s="462"/>
      <c r="AU17" s="463"/>
      <c r="AV17" s="464"/>
      <c r="AW17" s="464"/>
      <c r="AX17" s="464"/>
      <c r="AY17" s="465" t="s">
        <v>154</v>
      </c>
      <c r="AZ17" s="466"/>
      <c r="BA17" s="466"/>
      <c r="BB17" s="466"/>
      <c r="BC17" s="466"/>
      <c r="BD17" s="466"/>
      <c r="BE17" s="466"/>
      <c r="BF17" s="466"/>
      <c r="BG17" s="466"/>
      <c r="BH17" s="466"/>
      <c r="BI17" s="466"/>
      <c r="BJ17" s="466"/>
      <c r="BK17" s="466"/>
      <c r="BL17" s="466"/>
      <c r="BM17" s="467"/>
      <c r="BN17" s="431">
        <v>14838577</v>
      </c>
      <c r="BO17" s="432"/>
      <c r="BP17" s="432"/>
      <c r="BQ17" s="432"/>
      <c r="BR17" s="432"/>
      <c r="BS17" s="432"/>
      <c r="BT17" s="432"/>
      <c r="BU17" s="433"/>
      <c r="BV17" s="431">
        <v>14303666</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c r="A18" s="187"/>
      <c r="B18" s="545" t="s">
        <v>155</v>
      </c>
      <c r="C18" s="474"/>
      <c r="D18" s="474"/>
      <c r="E18" s="546"/>
      <c r="F18" s="546"/>
      <c r="G18" s="546"/>
      <c r="H18" s="546"/>
      <c r="I18" s="546"/>
      <c r="J18" s="546"/>
      <c r="K18" s="546"/>
      <c r="L18" s="547">
        <v>52.69</v>
      </c>
      <c r="M18" s="547"/>
      <c r="N18" s="547"/>
      <c r="O18" s="547"/>
      <c r="P18" s="547"/>
      <c r="Q18" s="547"/>
      <c r="R18" s="548"/>
      <c r="S18" s="548"/>
      <c r="T18" s="548"/>
      <c r="U18" s="548"/>
      <c r="V18" s="549"/>
      <c r="W18" s="449"/>
      <c r="X18" s="450"/>
      <c r="Y18" s="450"/>
      <c r="Z18" s="450"/>
      <c r="AA18" s="450"/>
      <c r="AB18" s="441"/>
      <c r="AC18" s="550">
        <v>64.8</v>
      </c>
      <c r="AD18" s="551"/>
      <c r="AE18" s="551"/>
      <c r="AF18" s="551"/>
      <c r="AG18" s="552"/>
      <c r="AH18" s="550">
        <v>64.5</v>
      </c>
      <c r="AI18" s="551"/>
      <c r="AJ18" s="551"/>
      <c r="AK18" s="551"/>
      <c r="AL18" s="553"/>
      <c r="AM18" s="460"/>
      <c r="AN18" s="461"/>
      <c r="AO18" s="461"/>
      <c r="AP18" s="461"/>
      <c r="AQ18" s="461"/>
      <c r="AR18" s="461"/>
      <c r="AS18" s="461"/>
      <c r="AT18" s="462"/>
      <c r="AU18" s="463"/>
      <c r="AV18" s="464"/>
      <c r="AW18" s="464"/>
      <c r="AX18" s="464"/>
      <c r="AY18" s="465" t="s">
        <v>156</v>
      </c>
      <c r="AZ18" s="466"/>
      <c r="BA18" s="466"/>
      <c r="BB18" s="466"/>
      <c r="BC18" s="466"/>
      <c r="BD18" s="466"/>
      <c r="BE18" s="466"/>
      <c r="BF18" s="466"/>
      <c r="BG18" s="466"/>
      <c r="BH18" s="466"/>
      <c r="BI18" s="466"/>
      <c r="BJ18" s="466"/>
      <c r="BK18" s="466"/>
      <c r="BL18" s="466"/>
      <c r="BM18" s="467"/>
      <c r="BN18" s="431">
        <v>14277454</v>
      </c>
      <c r="BO18" s="432"/>
      <c r="BP18" s="432"/>
      <c r="BQ18" s="432"/>
      <c r="BR18" s="432"/>
      <c r="BS18" s="432"/>
      <c r="BT18" s="432"/>
      <c r="BU18" s="433"/>
      <c r="BV18" s="431">
        <v>14151872</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c r="A19" s="187"/>
      <c r="B19" s="545" t="s">
        <v>157</v>
      </c>
      <c r="C19" s="474"/>
      <c r="D19" s="474"/>
      <c r="E19" s="546"/>
      <c r="F19" s="546"/>
      <c r="G19" s="546"/>
      <c r="H19" s="546"/>
      <c r="I19" s="546"/>
      <c r="J19" s="546"/>
      <c r="K19" s="546"/>
      <c r="L19" s="554">
        <v>1306</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158</v>
      </c>
      <c r="AZ19" s="466"/>
      <c r="BA19" s="466"/>
      <c r="BB19" s="466"/>
      <c r="BC19" s="466"/>
      <c r="BD19" s="466"/>
      <c r="BE19" s="466"/>
      <c r="BF19" s="466"/>
      <c r="BG19" s="466"/>
      <c r="BH19" s="466"/>
      <c r="BI19" s="466"/>
      <c r="BJ19" s="466"/>
      <c r="BK19" s="466"/>
      <c r="BL19" s="466"/>
      <c r="BM19" s="467"/>
      <c r="BN19" s="431">
        <v>18010076</v>
      </c>
      <c r="BO19" s="432"/>
      <c r="BP19" s="432"/>
      <c r="BQ19" s="432"/>
      <c r="BR19" s="432"/>
      <c r="BS19" s="432"/>
      <c r="BT19" s="432"/>
      <c r="BU19" s="433"/>
      <c r="BV19" s="431">
        <v>17401159</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c r="A20" s="187"/>
      <c r="B20" s="545" t="s">
        <v>159</v>
      </c>
      <c r="C20" s="474"/>
      <c r="D20" s="474"/>
      <c r="E20" s="546"/>
      <c r="F20" s="546"/>
      <c r="G20" s="546"/>
      <c r="H20" s="546"/>
      <c r="I20" s="546"/>
      <c r="J20" s="546"/>
      <c r="K20" s="546"/>
      <c r="L20" s="554">
        <v>26688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c r="A21" s="187"/>
      <c r="B21" s="565" t="s">
        <v>160</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c r="A22" s="187"/>
      <c r="B22" s="568" t="s">
        <v>161</v>
      </c>
      <c r="C22" s="569"/>
      <c r="D22" s="570"/>
      <c r="E22" s="443" t="s">
        <v>1</v>
      </c>
      <c r="F22" s="448"/>
      <c r="G22" s="448"/>
      <c r="H22" s="448"/>
      <c r="I22" s="448"/>
      <c r="J22" s="448"/>
      <c r="K22" s="438"/>
      <c r="L22" s="443" t="s">
        <v>162</v>
      </c>
      <c r="M22" s="448"/>
      <c r="N22" s="448"/>
      <c r="O22" s="448"/>
      <c r="P22" s="438"/>
      <c r="Q22" s="577" t="s">
        <v>163</v>
      </c>
      <c r="R22" s="578"/>
      <c r="S22" s="578"/>
      <c r="T22" s="578"/>
      <c r="U22" s="578"/>
      <c r="V22" s="579"/>
      <c r="W22" s="583" t="s">
        <v>164</v>
      </c>
      <c r="X22" s="569"/>
      <c r="Y22" s="570"/>
      <c r="Z22" s="443" t="s">
        <v>1</v>
      </c>
      <c r="AA22" s="448"/>
      <c r="AB22" s="448"/>
      <c r="AC22" s="448"/>
      <c r="AD22" s="448"/>
      <c r="AE22" s="448"/>
      <c r="AF22" s="448"/>
      <c r="AG22" s="438"/>
      <c r="AH22" s="596" t="s">
        <v>165</v>
      </c>
      <c r="AI22" s="448"/>
      <c r="AJ22" s="448"/>
      <c r="AK22" s="448"/>
      <c r="AL22" s="438"/>
      <c r="AM22" s="596" t="s">
        <v>166</v>
      </c>
      <c r="AN22" s="597"/>
      <c r="AO22" s="597"/>
      <c r="AP22" s="597"/>
      <c r="AQ22" s="597"/>
      <c r="AR22" s="598"/>
      <c r="AS22" s="577" t="s">
        <v>163</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167</v>
      </c>
      <c r="AZ23" s="392"/>
      <c r="BA23" s="392"/>
      <c r="BB23" s="392"/>
      <c r="BC23" s="392"/>
      <c r="BD23" s="392"/>
      <c r="BE23" s="392"/>
      <c r="BF23" s="392"/>
      <c r="BG23" s="392"/>
      <c r="BH23" s="392"/>
      <c r="BI23" s="392"/>
      <c r="BJ23" s="392"/>
      <c r="BK23" s="392"/>
      <c r="BL23" s="392"/>
      <c r="BM23" s="393"/>
      <c r="BN23" s="431">
        <v>39975195</v>
      </c>
      <c r="BO23" s="432"/>
      <c r="BP23" s="432"/>
      <c r="BQ23" s="432"/>
      <c r="BR23" s="432"/>
      <c r="BS23" s="432"/>
      <c r="BT23" s="432"/>
      <c r="BU23" s="433"/>
      <c r="BV23" s="431">
        <v>41744777</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c r="A24" s="187"/>
      <c r="B24" s="571"/>
      <c r="C24" s="572"/>
      <c r="D24" s="573"/>
      <c r="E24" s="481" t="s">
        <v>168</v>
      </c>
      <c r="F24" s="461"/>
      <c r="G24" s="461"/>
      <c r="H24" s="461"/>
      <c r="I24" s="461"/>
      <c r="J24" s="461"/>
      <c r="K24" s="462"/>
      <c r="L24" s="482">
        <v>1</v>
      </c>
      <c r="M24" s="483"/>
      <c r="N24" s="483"/>
      <c r="O24" s="483"/>
      <c r="P24" s="525"/>
      <c r="Q24" s="482">
        <v>6840</v>
      </c>
      <c r="R24" s="483"/>
      <c r="S24" s="483"/>
      <c r="T24" s="483"/>
      <c r="U24" s="483"/>
      <c r="V24" s="525"/>
      <c r="W24" s="584"/>
      <c r="X24" s="572"/>
      <c r="Y24" s="573"/>
      <c r="Z24" s="481" t="s">
        <v>169</v>
      </c>
      <c r="AA24" s="461"/>
      <c r="AB24" s="461"/>
      <c r="AC24" s="461"/>
      <c r="AD24" s="461"/>
      <c r="AE24" s="461"/>
      <c r="AF24" s="461"/>
      <c r="AG24" s="462"/>
      <c r="AH24" s="482">
        <v>357</v>
      </c>
      <c r="AI24" s="483"/>
      <c r="AJ24" s="483"/>
      <c r="AK24" s="483"/>
      <c r="AL24" s="525"/>
      <c r="AM24" s="482">
        <v>1076712</v>
      </c>
      <c r="AN24" s="483"/>
      <c r="AO24" s="483"/>
      <c r="AP24" s="483"/>
      <c r="AQ24" s="483"/>
      <c r="AR24" s="525"/>
      <c r="AS24" s="482">
        <v>3016</v>
      </c>
      <c r="AT24" s="483"/>
      <c r="AU24" s="483"/>
      <c r="AV24" s="483"/>
      <c r="AW24" s="483"/>
      <c r="AX24" s="484"/>
      <c r="AY24" s="604" t="s">
        <v>170</v>
      </c>
      <c r="AZ24" s="605"/>
      <c r="BA24" s="605"/>
      <c r="BB24" s="605"/>
      <c r="BC24" s="605"/>
      <c r="BD24" s="605"/>
      <c r="BE24" s="605"/>
      <c r="BF24" s="605"/>
      <c r="BG24" s="605"/>
      <c r="BH24" s="605"/>
      <c r="BI24" s="605"/>
      <c r="BJ24" s="605"/>
      <c r="BK24" s="605"/>
      <c r="BL24" s="605"/>
      <c r="BM24" s="606"/>
      <c r="BN24" s="431">
        <v>12290717</v>
      </c>
      <c r="BO24" s="432"/>
      <c r="BP24" s="432"/>
      <c r="BQ24" s="432"/>
      <c r="BR24" s="432"/>
      <c r="BS24" s="432"/>
      <c r="BT24" s="432"/>
      <c r="BU24" s="433"/>
      <c r="BV24" s="431">
        <v>12966043</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c r="A25" s="187"/>
      <c r="B25" s="571"/>
      <c r="C25" s="572"/>
      <c r="D25" s="573"/>
      <c r="E25" s="481" t="s">
        <v>171</v>
      </c>
      <c r="F25" s="461"/>
      <c r="G25" s="461"/>
      <c r="H25" s="461"/>
      <c r="I25" s="461"/>
      <c r="J25" s="461"/>
      <c r="K25" s="462"/>
      <c r="L25" s="482">
        <v>1</v>
      </c>
      <c r="M25" s="483"/>
      <c r="N25" s="483"/>
      <c r="O25" s="483"/>
      <c r="P25" s="525"/>
      <c r="Q25" s="482">
        <v>6227</v>
      </c>
      <c r="R25" s="483"/>
      <c r="S25" s="483"/>
      <c r="T25" s="483"/>
      <c r="U25" s="483"/>
      <c r="V25" s="525"/>
      <c r="W25" s="584"/>
      <c r="X25" s="572"/>
      <c r="Y25" s="573"/>
      <c r="Z25" s="481" t="s">
        <v>172</v>
      </c>
      <c r="AA25" s="461"/>
      <c r="AB25" s="461"/>
      <c r="AC25" s="461"/>
      <c r="AD25" s="461"/>
      <c r="AE25" s="461"/>
      <c r="AF25" s="461"/>
      <c r="AG25" s="462"/>
      <c r="AH25" s="482" t="s">
        <v>138</v>
      </c>
      <c r="AI25" s="483"/>
      <c r="AJ25" s="483"/>
      <c r="AK25" s="483"/>
      <c r="AL25" s="525"/>
      <c r="AM25" s="482" t="s">
        <v>138</v>
      </c>
      <c r="AN25" s="483"/>
      <c r="AO25" s="483"/>
      <c r="AP25" s="483"/>
      <c r="AQ25" s="483"/>
      <c r="AR25" s="525"/>
      <c r="AS25" s="482" t="s">
        <v>138</v>
      </c>
      <c r="AT25" s="483"/>
      <c r="AU25" s="483"/>
      <c r="AV25" s="483"/>
      <c r="AW25" s="483"/>
      <c r="AX25" s="484"/>
      <c r="AY25" s="391" t="s">
        <v>173</v>
      </c>
      <c r="AZ25" s="392"/>
      <c r="BA25" s="392"/>
      <c r="BB25" s="392"/>
      <c r="BC25" s="392"/>
      <c r="BD25" s="392"/>
      <c r="BE25" s="392"/>
      <c r="BF25" s="392"/>
      <c r="BG25" s="392"/>
      <c r="BH25" s="392"/>
      <c r="BI25" s="392"/>
      <c r="BJ25" s="392"/>
      <c r="BK25" s="392"/>
      <c r="BL25" s="392"/>
      <c r="BM25" s="393"/>
      <c r="BN25" s="394">
        <v>4531684</v>
      </c>
      <c r="BO25" s="395"/>
      <c r="BP25" s="395"/>
      <c r="BQ25" s="395"/>
      <c r="BR25" s="395"/>
      <c r="BS25" s="395"/>
      <c r="BT25" s="395"/>
      <c r="BU25" s="396"/>
      <c r="BV25" s="394">
        <v>3912009</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c r="A26" s="187"/>
      <c r="B26" s="571"/>
      <c r="C26" s="572"/>
      <c r="D26" s="573"/>
      <c r="E26" s="481" t="s">
        <v>174</v>
      </c>
      <c r="F26" s="461"/>
      <c r="G26" s="461"/>
      <c r="H26" s="461"/>
      <c r="I26" s="461"/>
      <c r="J26" s="461"/>
      <c r="K26" s="462"/>
      <c r="L26" s="482">
        <v>1</v>
      </c>
      <c r="M26" s="483"/>
      <c r="N26" s="483"/>
      <c r="O26" s="483"/>
      <c r="P26" s="525"/>
      <c r="Q26" s="482">
        <v>6028</v>
      </c>
      <c r="R26" s="483"/>
      <c r="S26" s="483"/>
      <c r="T26" s="483"/>
      <c r="U26" s="483"/>
      <c r="V26" s="525"/>
      <c r="W26" s="584"/>
      <c r="X26" s="572"/>
      <c r="Y26" s="573"/>
      <c r="Z26" s="481" t="s">
        <v>175</v>
      </c>
      <c r="AA26" s="594"/>
      <c r="AB26" s="594"/>
      <c r="AC26" s="594"/>
      <c r="AD26" s="594"/>
      <c r="AE26" s="594"/>
      <c r="AF26" s="594"/>
      <c r="AG26" s="595"/>
      <c r="AH26" s="482">
        <v>1</v>
      </c>
      <c r="AI26" s="483"/>
      <c r="AJ26" s="483"/>
      <c r="AK26" s="483"/>
      <c r="AL26" s="525"/>
      <c r="AM26" s="482" t="s">
        <v>176</v>
      </c>
      <c r="AN26" s="483"/>
      <c r="AO26" s="483"/>
      <c r="AP26" s="483"/>
      <c r="AQ26" s="483"/>
      <c r="AR26" s="525"/>
      <c r="AS26" s="482" t="s">
        <v>176</v>
      </c>
      <c r="AT26" s="483"/>
      <c r="AU26" s="483"/>
      <c r="AV26" s="483"/>
      <c r="AW26" s="483"/>
      <c r="AX26" s="484"/>
      <c r="AY26" s="434" t="s">
        <v>177</v>
      </c>
      <c r="AZ26" s="435"/>
      <c r="BA26" s="435"/>
      <c r="BB26" s="435"/>
      <c r="BC26" s="435"/>
      <c r="BD26" s="435"/>
      <c r="BE26" s="435"/>
      <c r="BF26" s="435"/>
      <c r="BG26" s="435"/>
      <c r="BH26" s="435"/>
      <c r="BI26" s="435"/>
      <c r="BJ26" s="435"/>
      <c r="BK26" s="435"/>
      <c r="BL26" s="435"/>
      <c r="BM26" s="436"/>
      <c r="BN26" s="431" t="s">
        <v>138</v>
      </c>
      <c r="BO26" s="432"/>
      <c r="BP26" s="432"/>
      <c r="BQ26" s="432"/>
      <c r="BR26" s="432"/>
      <c r="BS26" s="432"/>
      <c r="BT26" s="432"/>
      <c r="BU26" s="433"/>
      <c r="BV26" s="431" t="s">
        <v>138</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c r="A27" s="187"/>
      <c r="B27" s="571"/>
      <c r="C27" s="572"/>
      <c r="D27" s="573"/>
      <c r="E27" s="481" t="s">
        <v>178</v>
      </c>
      <c r="F27" s="461"/>
      <c r="G27" s="461"/>
      <c r="H27" s="461"/>
      <c r="I27" s="461"/>
      <c r="J27" s="461"/>
      <c r="K27" s="462"/>
      <c r="L27" s="482">
        <v>1</v>
      </c>
      <c r="M27" s="483"/>
      <c r="N27" s="483"/>
      <c r="O27" s="483"/>
      <c r="P27" s="525"/>
      <c r="Q27" s="482">
        <v>4200</v>
      </c>
      <c r="R27" s="483"/>
      <c r="S27" s="483"/>
      <c r="T27" s="483"/>
      <c r="U27" s="483"/>
      <c r="V27" s="525"/>
      <c r="W27" s="584"/>
      <c r="X27" s="572"/>
      <c r="Y27" s="573"/>
      <c r="Z27" s="481" t="s">
        <v>179</v>
      </c>
      <c r="AA27" s="461"/>
      <c r="AB27" s="461"/>
      <c r="AC27" s="461"/>
      <c r="AD27" s="461"/>
      <c r="AE27" s="461"/>
      <c r="AF27" s="461"/>
      <c r="AG27" s="462"/>
      <c r="AH27" s="482">
        <v>73</v>
      </c>
      <c r="AI27" s="483"/>
      <c r="AJ27" s="483"/>
      <c r="AK27" s="483"/>
      <c r="AL27" s="525"/>
      <c r="AM27" s="482">
        <v>233226</v>
      </c>
      <c r="AN27" s="483"/>
      <c r="AO27" s="483"/>
      <c r="AP27" s="483"/>
      <c r="AQ27" s="483"/>
      <c r="AR27" s="525"/>
      <c r="AS27" s="482">
        <v>3195</v>
      </c>
      <c r="AT27" s="483"/>
      <c r="AU27" s="483"/>
      <c r="AV27" s="483"/>
      <c r="AW27" s="483"/>
      <c r="AX27" s="484"/>
      <c r="AY27" s="526" t="s">
        <v>180</v>
      </c>
      <c r="AZ27" s="527"/>
      <c r="BA27" s="527"/>
      <c r="BB27" s="527"/>
      <c r="BC27" s="527"/>
      <c r="BD27" s="527"/>
      <c r="BE27" s="527"/>
      <c r="BF27" s="527"/>
      <c r="BG27" s="527"/>
      <c r="BH27" s="527"/>
      <c r="BI27" s="527"/>
      <c r="BJ27" s="527"/>
      <c r="BK27" s="527"/>
      <c r="BL27" s="527"/>
      <c r="BM27" s="528"/>
      <c r="BN27" s="607">
        <v>601364</v>
      </c>
      <c r="BO27" s="608"/>
      <c r="BP27" s="608"/>
      <c r="BQ27" s="608"/>
      <c r="BR27" s="608"/>
      <c r="BS27" s="608"/>
      <c r="BT27" s="608"/>
      <c r="BU27" s="609"/>
      <c r="BV27" s="607">
        <v>601352</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c r="A28" s="187"/>
      <c r="B28" s="571"/>
      <c r="C28" s="572"/>
      <c r="D28" s="573"/>
      <c r="E28" s="481" t="s">
        <v>181</v>
      </c>
      <c r="F28" s="461"/>
      <c r="G28" s="461"/>
      <c r="H28" s="461"/>
      <c r="I28" s="461"/>
      <c r="J28" s="461"/>
      <c r="K28" s="462"/>
      <c r="L28" s="482">
        <v>1</v>
      </c>
      <c r="M28" s="483"/>
      <c r="N28" s="483"/>
      <c r="O28" s="483"/>
      <c r="P28" s="525"/>
      <c r="Q28" s="482">
        <v>3570</v>
      </c>
      <c r="R28" s="483"/>
      <c r="S28" s="483"/>
      <c r="T28" s="483"/>
      <c r="U28" s="483"/>
      <c r="V28" s="525"/>
      <c r="W28" s="584"/>
      <c r="X28" s="572"/>
      <c r="Y28" s="573"/>
      <c r="Z28" s="481" t="s">
        <v>182</v>
      </c>
      <c r="AA28" s="461"/>
      <c r="AB28" s="461"/>
      <c r="AC28" s="461"/>
      <c r="AD28" s="461"/>
      <c r="AE28" s="461"/>
      <c r="AF28" s="461"/>
      <c r="AG28" s="462"/>
      <c r="AH28" s="482" t="s">
        <v>138</v>
      </c>
      <c r="AI28" s="483"/>
      <c r="AJ28" s="483"/>
      <c r="AK28" s="483"/>
      <c r="AL28" s="525"/>
      <c r="AM28" s="482" t="s">
        <v>138</v>
      </c>
      <c r="AN28" s="483"/>
      <c r="AO28" s="483"/>
      <c r="AP28" s="483"/>
      <c r="AQ28" s="483"/>
      <c r="AR28" s="525"/>
      <c r="AS28" s="482" t="s">
        <v>138</v>
      </c>
      <c r="AT28" s="483"/>
      <c r="AU28" s="483"/>
      <c r="AV28" s="483"/>
      <c r="AW28" s="483"/>
      <c r="AX28" s="484"/>
      <c r="AY28" s="610" t="s">
        <v>183</v>
      </c>
      <c r="AZ28" s="611"/>
      <c r="BA28" s="611"/>
      <c r="BB28" s="612"/>
      <c r="BC28" s="391" t="s">
        <v>48</v>
      </c>
      <c r="BD28" s="392"/>
      <c r="BE28" s="392"/>
      <c r="BF28" s="392"/>
      <c r="BG28" s="392"/>
      <c r="BH28" s="392"/>
      <c r="BI28" s="392"/>
      <c r="BJ28" s="392"/>
      <c r="BK28" s="392"/>
      <c r="BL28" s="392"/>
      <c r="BM28" s="393"/>
      <c r="BN28" s="394">
        <v>1673191</v>
      </c>
      <c r="BO28" s="395"/>
      <c r="BP28" s="395"/>
      <c r="BQ28" s="395"/>
      <c r="BR28" s="395"/>
      <c r="BS28" s="395"/>
      <c r="BT28" s="395"/>
      <c r="BU28" s="396"/>
      <c r="BV28" s="394">
        <v>1371040</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c r="A29" s="187"/>
      <c r="B29" s="571"/>
      <c r="C29" s="572"/>
      <c r="D29" s="573"/>
      <c r="E29" s="481" t="s">
        <v>184</v>
      </c>
      <c r="F29" s="461"/>
      <c r="G29" s="461"/>
      <c r="H29" s="461"/>
      <c r="I29" s="461"/>
      <c r="J29" s="461"/>
      <c r="K29" s="462"/>
      <c r="L29" s="482">
        <v>16</v>
      </c>
      <c r="M29" s="483"/>
      <c r="N29" s="483"/>
      <c r="O29" s="483"/>
      <c r="P29" s="525"/>
      <c r="Q29" s="482">
        <v>3255</v>
      </c>
      <c r="R29" s="483"/>
      <c r="S29" s="483"/>
      <c r="T29" s="483"/>
      <c r="U29" s="483"/>
      <c r="V29" s="525"/>
      <c r="W29" s="585"/>
      <c r="X29" s="586"/>
      <c r="Y29" s="587"/>
      <c r="Z29" s="481" t="s">
        <v>185</v>
      </c>
      <c r="AA29" s="461"/>
      <c r="AB29" s="461"/>
      <c r="AC29" s="461"/>
      <c r="AD29" s="461"/>
      <c r="AE29" s="461"/>
      <c r="AF29" s="461"/>
      <c r="AG29" s="462"/>
      <c r="AH29" s="482">
        <v>430</v>
      </c>
      <c r="AI29" s="483"/>
      <c r="AJ29" s="483"/>
      <c r="AK29" s="483"/>
      <c r="AL29" s="525"/>
      <c r="AM29" s="482">
        <v>1309938</v>
      </c>
      <c r="AN29" s="483"/>
      <c r="AO29" s="483"/>
      <c r="AP29" s="483"/>
      <c r="AQ29" s="483"/>
      <c r="AR29" s="525"/>
      <c r="AS29" s="482">
        <v>3046</v>
      </c>
      <c r="AT29" s="483"/>
      <c r="AU29" s="483"/>
      <c r="AV29" s="483"/>
      <c r="AW29" s="483"/>
      <c r="AX29" s="484"/>
      <c r="AY29" s="613"/>
      <c r="AZ29" s="614"/>
      <c r="BA29" s="614"/>
      <c r="BB29" s="615"/>
      <c r="BC29" s="465" t="s">
        <v>186</v>
      </c>
      <c r="BD29" s="466"/>
      <c r="BE29" s="466"/>
      <c r="BF29" s="466"/>
      <c r="BG29" s="466"/>
      <c r="BH29" s="466"/>
      <c r="BI29" s="466"/>
      <c r="BJ29" s="466"/>
      <c r="BK29" s="466"/>
      <c r="BL29" s="466"/>
      <c r="BM29" s="467"/>
      <c r="BN29" s="431">
        <v>2864830</v>
      </c>
      <c r="BO29" s="432"/>
      <c r="BP29" s="432"/>
      <c r="BQ29" s="432"/>
      <c r="BR29" s="432"/>
      <c r="BS29" s="432"/>
      <c r="BT29" s="432"/>
      <c r="BU29" s="433"/>
      <c r="BV29" s="431">
        <v>2374368</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187</v>
      </c>
      <c r="X30" s="592"/>
      <c r="Y30" s="592"/>
      <c r="Z30" s="592"/>
      <c r="AA30" s="592"/>
      <c r="AB30" s="592"/>
      <c r="AC30" s="592"/>
      <c r="AD30" s="592"/>
      <c r="AE30" s="592"/>
      <c r="AF30" s="592"/>
      <c r="AG30" s="593"/>
      <c r="AH30" s="550">
        <v>98.9</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629673</v>
      </c>
      <c r="BO30" s="608"/>
      <c r="BP30" s="608"/>
      <c r="BQ30" s="608"/>
      <c r="BR30" s="608"/>
      <c r="BS30" s="608"/>
      <c r="BT30" s="608"/>
      <c r="BU30" s="609"/>
      <c r="BV30" s="607">
        <v>889854</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c r="A33" s="187"/>
      <c r="B33" s="213"/>
      <c r="C33" s="455" t="s">
        <v>194</v>
      </c>
      <c r="D33" s="455"/>
      <c r="E33" s="420" t="s">
        <v>195</v>
      </c>
      <c r="F33" s="420"/>
      <c r="G33" s="420"/>
      <c r="H33" s="420"/>
      <c r="I33" s="420"/>
      <c r="J33" s="420"/>
      <c r="K33" s="420"/>
      <c r="L33" s="420"/>
      <c r="M33" s="420"/>
      <c r="N33" s="420"/>
      <c r="O33" s="420"/>
      <c r="P33" s="420"/>
      <c r="Q33" s="420"/>
      <c r="R33" s="420"/>
      <c r="S33" s="420"/>
      <c r="T33" s="216"/>
      <c r="U33" s="455" t="s">
        <v>194</v>
      </c>
      <c r="V33" s="455"/>
      <c r="W33" s="420" t="s">
        <v>196</v>
      </c>
      <c r="X33" s="420"/>
      <c r="Y33" s="420"/>
      <c r="Z33" s="420"/>
      <c r="AA33" s="420"/>
      <c r="AB33" s="420"/>
      <c r="AC33" s="420"/>
      <c r="AD33" s="420"/>
      <c r="AE33" s="420"/>
      <c r="AF33" s="420"/>
      <c r="AG33" s="420"/>
      <c r="AH33" s="420"/>
      <c r="AI33" s="420"/>
      <c r="AJ33" s="420"/>
      <c r="AK33" s="420"/>
      <c r="AL33" s="216"/>
      <c r="AM33" s="455" t="s">
        <v>194</v>
      </c>
      <c r="AN33" s="455"/>
      <c r="AO33" s="420" t="s">
        <v>196</v>
      </c>
      <c r="AP33" s="420"/>
      <c r="AQ33" s="420"/>
      <c r="AR33" s="420"/>
      <c r="AS33" s="420"/>
      <c r="AT33" s="420"/>
      <c r="AU33" s="420"/>
      <c r="AV33" s="420"/>
      <c r="AW33" s="420"/>
      <c r="AX33" s="420"/>
      <c r="AY33" s="420"/>
      <c r="AZ33" s="420"/>
      <c r="BA33" s="420"/>
      <c r="BB33" s="420"/>
      <c r="BC33" s="420"/>
      <c r="BD33" s="217"/>
      <c r="BE33" s="420" t="s">
        <v>197</v>
      </c>
      <c r="BF33" s="420"/>
      <c r="BG33" s="420" t="s">
        <v>198</v>
      </c>
      <c r="BH33" s="420"/>
      <c r="BI33" s="420"/>
      <c r="BJ33" s="420"/>
      <c r="BK33" s="420"/>
      <c r="BL33" s="420"/>
      <c r="BM33" s="420"/>
      <c r="BN33" s="420"/>
      <c r="BO33" s="420"/>
      <c r="BP33" s="420"/>
      <c r="BQ33" s="420"/>
      <c r="BR33" s="420"/>
      <c r="BS33" s="420"/>
      <c r="BT33" s="420"/>
      <c r="BU33" s="420"/>
      <c r="BV33" s="217"/>
      <c r="BW33" s="455" t="s">
        <v>197</v>
      </c>
      <c r="BX33" s="455"/>
      <c r="BY33" s="420" t="s">
        <v>199</v>
      </c>
      <c r="BZ33" s="420"/>
      <c r="CA33" s="420"/>
      <c r="CB33" s="420"/>
      <c r="CC33" s="420"/>
      <c r="CD33" s="420"/>
      <c r="CE33" s="420"/>
      <c r="CF33" s="420"/>
      <c r="CG33" s="420"/>
      <c r="CH33" s="420"/>
      <c r="CI33" s="420"/>
      <c r="CJ33" s="420"/>
      <c r="CK33" s="420"/>
      <c r="CL33" s="420"/>
      <c r="CM33" s="420"/>
      <c r="CN33" s="216"/>
      <c r="CO33" s="455" t="s">
        <v>194</v>
      </c>
      <c r="CP33" s="455"/>
      <c r="CQ33" s="420" t="s">
        <v>200</v>
      </c>
      <c r="CR33" s="420"/>
      <c r="CS33" s="420"/>
      <c r="CT33" s="420"/>
      <c r="CU33" s="420"/>
      <c r="CV33" s="420"/>
      <c r="CW33" s="420"/>
      <c r="CX33" s="420"/>
      <c r="CY33" s="420"/>
      <c r="CZ33" s="420"/>
      <c r="DA33" s="420"/>
      <c r="DB33" s="420"/>
      <c r="DC33" s="420"/>
      <c r="DD33" s="420"/>
      <c r="DE33" s="420"/>
      <c r="DF33" s="216"/>
      <c r="DG33" s="619" t="s">
        <v>201</v>
      </c>
      <c r="DH33" s="619"/>
      <c r="DI33" s="218"/>
      <c r="DJ33" s="186"/>
      <c r="DK33" s="186"/>
      <c r="DL33" s="186"/>
      <c r="DM33" s="186"/>
      <c r="DN33" s="186"/>
      <c r="DO33" s="186"/>
    </row>
    <row r="34" spans="1:119" ht="32.25" customHeight="1">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5</v>
      </c>
      <c r="V34" s="620"/>
      <c r="W34" s="621" t="str">
        <f>IF('各会計、関係団体の財政状況及び健全化判断比率'!B28="","",'各会計、関係団体の財政状況及び健全化判断比率'!B28)</f>
        <v>国民健康保険特別会計</v>
      </c>
      <c r="X34" s="621"/>
      <c r="Y34" s="621"/>
      <c r="Z34" s="621"/>
      <c r="AA34" s="621"/>
      <c r="AB34" s="621"/>
      <c r="AC34" s="621"/>
      <c r="AD34" s="621"/>
      <c r="AE34" s="621"/>
      <c r="AF34" s="621"/>
      <c r="AG34" s="621"/>
      <c r="AH34" s="621"/>
      <c r="AI34" s="621"/>
      <c r="AJ34" s="621"/>
      <c r="AK34" s="621"/>
      <c r="AL34" s="214"/>
      <c r="AM34" s="620">
        <f>IF(AO34="","",MAX(C34:D43,U34:V43)+1)</f>
        <v>8</v>
      </c>
      <c r="AN34" s="620"/>
      <c r="AO34" s="621" t="str">
        <f>IF('各会計、関係団体の財政状況及び健全化判断比率'!B31="","",'各会計、関係団体の財政状況及び健全化判断比率'!B31)</f>
        <v>水道事業会計</v>
      </c>
      <c r="AP34" s="621"/>
      <c r="AQ34" s="621"/>
      <c r="AR34" s="621"/>
      <c r="AS34" s="621"/>
      <c r="AT34" s="621"/>
      <c r="AU34" s="621"/>
      <c r="AV34" s="621"/>
      <c r="AW34" s="621"/>
      <c r="AX34" s="621"/>
      <c r="AY34" s="621"/>
      <c r="AZ34" s="621"/>
      <c r="BA34" s="621"/>
      <c r="BB34" s="621"/>
      <c r="BC34" s="621"/>
      <c r="BD34" s="214"/>
      <c r="BE34" s="620">
        <f>IF(BG34="","",MAX(C34:D43,U34:V43,AM34:AN43)+1)</f>
        <v>10</v>
      </c>
      <c r="BF34" s="620"/>
      <c r="BG34" s="621" t="str">
        <f>IF('各会計、関係団体の財政状況及び健全化判断比率'!B33="","",'各会計、関係団体の財政状況及び健全化判断比率'!B33)</f>
        <v>農業集落排水事業特別会計</v>
      </c>
      <c r="BH34" s="621"/>
      <c r="BI34" s="621"/>
      <c r="BJ34" s="621"/>
      <c r="BK34" s="621"/>
      <c r="BL34" s="621"/>
      <c r="BM34" s="621"/>
      <c r="BN34" s="621"/>
      <c r="BO34" s="621"/>
      <c r="BP34" s="621"/>
      <c r="BQ34" s="621"/>
      <c r="BR34" s="621"/>
      <c r="BS34" s="621"/>
      <c r="BT34" s="621"/>
      <c r="BU34" s="621"/>
      <c r="BV34" s="214"/>
      <c r="BW34" s="620">
        <f>IF(BY34="","",MAX(C34:D43,U34:V43,AM34:AN43,BE34:BF43)+1)</f>
        <v>11</v>
      </c>
      <c r="BX34" s="620"/>
      <c r="BY34" s="621" t="str">
        <f>IF('各会計、関係団体の財政状況及び健全化判断比率'!B68="","",'各会計、関係団体の財政状況及び健全化判断比率'!B68)</f>
        <v>滋賀県市町村職員退職手当組合</v>
      </c>
      <c r="BZ34" s="621"/>
      <c r="CA34" s="621"/>
      <c r="CB34" s="621"/>
      <c r="CC34" s="621"/>
      <c r="CD34" s="621"/>
      <c r="CE34" s="621"/>
      <c r="CF34" s="621"/>
      <c r="CG34" s="621"/>
      <c r="CH34" s="621"/>
      <c r="CI34" s="621"/>
      <c r="CJ34" s="621"/>
      <c r="CK34" s="621"/>
      <c r="CL34" s="621"/>
      <c r="CM34" s="621"/>
      <c r="CN34" s="214"/>
      <c r="CO34" s="620">
        <f>IF(CQ34="","",MAX(C34:D43,U34:V43,AM34:AN43,BE34:BF43,BW34:BX43)+1)</f>
        <v>16</v>
      </c>
      <c r="CP34" s="620"/>
      <c r="CQ34" s="621" t="str">
        <f>IF('各会計、関係団体の財政状況及び健全化判断比率'!BS7="","",'各会計、関係団体の財政状況及び健全化判断比率'!BS7)</f>
        <v>栗東市スポーツ協会</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c r="A35" s="187"/>
      <c r="B35" s="213"/>
      <c r="C35" s="620">
        <f>IF(E35="","",C34+1)</f>
        <v>2</v>
      </c>
      <c r="D35" s="620"/>
      <c r="E35" s="621" t="str">
        <f>IF('各会計、関係団体の財政状況及び健全化判断比率'!B8="","",'各会計、関係団体の財政状況及び健全化判断比率'!B8)</f>
        <v>土地取得特別会計</v>
      </c>
      <c r="F35" s="621"/>
      <c r="G35" s="621"/>
      <c r="H35" s="621"/>
      <c r="I35" s="621"/>
      <c r="J35" s="621"/>
      <c r="K35" s="621"/>
      <c r="L35" s="621"/>
      <c r="M35" s="621"/>
      <c r="N35" s="621"/>
      <c r="O35" s="621"/>
      <c r="P35" s="621"/>
      <c r="Q35" s="621"/>
      <c r="R35" s="621"/>
      <c r="S35" s="621"/>
      <c r="T35" s="214"/>
      <c r="U35" s="620">
        <f>IF(W35="","",U34+1)</f>
        <v>6</v>
      </c>
      <c r="V35" s="620"/>
      <c r="W35" s="621" t="str">
        <f>IF('各会計、関係団体の財政状況及び健全化判断比率'!B29="","",'各会計、関係団体の財政状況及び健全化判断比率'!B29)</f>
        <v>介護保険特別会計</v>
      </c>
      <c r="X35" s="621"/>
      <c r="Y35" s="621"/>
      <c r="Z35" s="621"/>
      <c r="AA35" s="621"/>
      <c r="AB35" s="621"/>
      <c r="AC35" s="621"/>
      <c r="AD35" s="621"/>
      <c r="AE35" s="621"/>
      <c r="AF35" s="621"/>
      <c r="AG35" s="621"/>
      <c r="AH35" s="621"/>
      <c r="AI35" s="621"/>
      <c r="AJ35" s="621"/>
      <c r="AK35" s="621"/>
      <c r="AL35" s="214"/>
      <c r="AM35" s="620">
        <f t="shared" ref="AM35:AM43" si="0">IF(AO35="","",AM34+1)</f>
        <v>9</v>
      </c>
      <c r="AN35" s="620"/>
      <c r="AO35" s="621" t="str">
        <f>IF('各会計、関係団体の財政状況及び健全化判断比率'!B32="","",'各会計、関係団体の財政状況及び健全化判断比率'!B32)</f>
        <v>公共下水道事業会計</v>
      </c>
      <c r="AP35" s="621"/>
      <c r="AQ35" s="621"/>
      <c r="AR35" s="621"/>
      <c r="AS35" s="621"/>
      <c r="AT35" s="621"/>
      <c r="AU35" s="621"/>
      <c r="AV35" s="621"/>
      <c r="AW35" s="621"/>
      <c r="AX35" s="621"/>
      <c r="AY35" s="621"/>
      <c r="AZ35" s="621"/>
      <c r="BA35" s="621"/>
      <c r="BB35" s="621"/>
      <c r="BC35" s="621"/>
      <c r="BD35" s="214"/>
      <c r="BE35" s="620" t="str">
        <f t="shared" ref="BE35:BE43" si="1">IF(BG35="","",BE34+1)</f>
        <v/>
      </c>
      <c r="BF35" s="620"/>
      <c r="BG35" s="621"/>
      <c r="BH35" s="621"/>
      <c r="BI35" s="621"/>
      <c r="BJ35" s="621"/>
      <c r="BK35" s="621"/>
      <c r="BL35" s="621"/>
      <c r="BM35" s="621"/>
      <c r="BN35" s="621"/>
      <c r="BO35" s="621"/>
      <c r="BP35" s="621"/>
      <c r="BQ35" s="621"/>
      <c r="BR35" s="621"/>
      <c r="BS35" s="621"/>
      <c r="BT35" s="621"/>
      <c r="BU35" s="621"/>
      <c r="BV35" s="214"/>
      <c r="BW35" s="620">
        <f t="shared" ref="BW35:BW43" si="2">IF(BY35="","",BW34+1)</f>
        <v>12</v>
      </c>
      <c r="BX35" s="620"/>
      <c r="BY35" s="621" t="str">
        <f>IF('各会計、関係団体の財政状況及び健全化判断比率'!B69="","",'各会計、関係団体の財政状況及び健全化判断比率'!B69)</f>
        <v>湖南広域行政組合</v>
      </c>
      <c r="BZ35" s="621"/>
      <c r="CA35" s="621"/>
      <c r="CB35" s="621"/>
      <c r="CC35" s="621"/>
      <c r="CD35" s="621"/>
      <c r="CE35" s="621"/>
      <c r="CF35" s="621"/>
      <c r="CG35" s="621"/>
      <c r="CH35" s="621"/>
      <c r="CI35" s="621"/>
      <c r="CJ35" s="621"/>
      <c r="CK35" s="621"/>
      <c r="CL35" s="621"/>
      <c r="CM35" s="621"/>
      <c r="CN35" s="214"/>
      <c r="CO35" s="620">
        <f t="shared" ref="CO35:CO43" si="3">IF(CQ35="","",CO34+1)</f>
        <v>17</v>
      </c>
      <c r="CP35" s="620"/>
      <c r="CQ35" s="621" t="str">
        <f>IF('各会計、関係団体の財政状況及び健全化判断比率'!BS8="","",'各会計、関係団体の財政状況及び健全化判断比率'!BS8)</f>
        <v>栗東都市整備</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c r="A36" s="187"/>
      <c r="B36" s="213"/>
      <c r="C36" s="620">
        <f>IF(E36="","",C35+1)</f>
        <v>3</v>
      </c>
      <c r="D36" s="620"/>
      <c r="E36" s="621" t="str">
        <f>IF('各会計、関係団体の財政状況及び健全化判断比率'!B9="","",'各会計、関係団体の財政状況及び健全化判断比率'!B9)</f>
        <v>栗東墓地公園特別会計</v>
      </c>
      <c r="F36" s="621"/>
      <c r="G36" s="621"/>
      <c r="H36" s="621"/>
      <c r="I36" s="621"/>
      <c r="J36" s="621"/>
      <c r="K36" s="621"/>
      <c r="L36" s="621"/>
      <c r="M36" s="621"/>
      <c r="N36" s="621"/>
      <c r="O36" s="621"/>
      <c r="P36" s="621"/>
      <c r="Q36" s="621"/>
      <c r="R36" s="621"/>
      <c r="S36" s="621"/>
      <c r="T36" s="214"/>
      <c r="U36" s="620">
        <f t="shared" ref="U36:U43" si="4">IF(W36="","",U35+1)</f>
        <v>7</v>
      </c>
      <c r="V36" s="620"/>
      <c r="W36" s="621" t="str">
        <f>IF('各会計、関係団体の財政状況及び健全化判断比率'!B30="","",'各会計、関係団体の財政状況及び健全化判断比率'!B30)</f>
        <v>後期高齢者医療特別会計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13</v>
      </c>
      <c r="BX36" s="620"/>
      <c r="BY36" s="621" t="str">
        <f>IF('各会計、関係団体の財政状況及び健全化判断比率'!B70="","",'各会計、関係団体の財政状況及び健全化判断比率'!B70)</f>
        <v>滋賀県市町村職員研修センター</v>
      </c>
      <c r="BZ36" s="621"/>
      <c r="CA36" s="621"/>
      <c r="CB36" s="621"/>
      <c r="CC36" s="621"/>
      <c r="CD36" s="621"/>
      <c r="CE36" s="621"/>
      <c r="CF36" s="621"/>
      <c r="CG36" s="621"/>
      <c r="CH36" s="621"/>
      <c r="CI36" s="621"/>
      <c r="CJ36" s="621"/>
      <c r="CK36" s="621"/>
      <c r="CL36" s="621"/>
      <c r="CM36" s="621"/>
      <c r="CN36" s="214"/>
      <c r="CO36" s="620">
        <f t="shared" si="3"/>
        <v>18</v>
      </c>
      <c r="CP36" s="620"/>
      <c r="CQ36" s="621" t="str">
        <f>IF('各会計、関係団体の財政状況及び健全化判断比率'!BS9="","",'各会計、関係団体の財政状況及び健全化判断比率'!BS9)</f>
        <v>アグリの郷栗東</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c r="A37" s="187"/>
      <c r="B37" s="213"/>
      <c r="C37" s="620">
        <f>IF(E37="","",C36+1)</f>
        <v>4</v>
      </c>
      <c r="D37" s="620"/>
      <c r="E37" s="621" t="str">
        <f>IF('各会計、関係団体の財政状況及び健全化判断比率'!B10="","",'各会計、関係団体の財政状況及び健全化判断比率'!B10)</f>
        <v>大津湖南都市計画事業栗東新都心土地区画整理事業特別会計</v>
      </c>
      <c r="F37" s="621"/>
      <c r="G37" s="621"/>
      <c r="H37" s="621"/>
      <c r="I37" s="621"/>
      <c r="J37" s="621"/>
      <c r="K37" s="621"/>
      <c r="L37" s="621"/>
      <c r="M37" s="621"/>
      <c r="N37" s="621"/>
      <c r="O37" s="621"/>
      <c r="P37" s="621"/>
      <c r="Q37" s="621"/>
      <c r="R37" s="621"/>
      <c r="S37" s="621"/>
      <c r="T37" s="214"/>
      <c r="U37" s="620" t="str">
        <f t="shared" si="4"/>
        <v/>
      </c>
      <c r="V37" s="620"/>
      <c r="W37" s="621"/>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14</v>
      </c>
      <c r="BX37" s="620"/>
      <c r="BY37" s="621" t="str">
        <f>IF('各会計、関係団体の財政状況及び健全化判断比率'!B71="","",'各会計、関係団体の財政状況及び健全化判断比率'!B71)</f>
        <v>滋賀県後期高齢者医療広域連合一般会計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t="str">
        <f t="shared" si="4"/>
        <v/>
      </c>
      <c r="V38" s="620"/>
      <c r="W38" s="621"/>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15</v>
      </c>
      <c r="BX38" s="620"/>
      <c r="BY38" s="621" t="str">
        <f>IF('各会計、関係団体の財政状況及び健全化判断比率'!B72="","",'各会計、関係団体の財政状況及び健全化判断比率'!B72)</f>
        <v>滋賀県後期高齢者医療広域連合後期高齢者医療特別会計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t="str">
        <f t="shared" si="2"/>
        <v/>
      </c>
      <c r="BX39" s="620"/>
      <c r="BY39" s="621" t="str">
        <f>IF('各会計、関係団体の財政状況及び健全化判断比率'!B73="","",'各会計、関係団体の財政状況及び健全化判断比率'!B73)</f>
        <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t="str">
        <f t="shared" si="2"/>
        <v/>
      </c>
      <c r="BX40" s="620"/>
      <c r="BY40" s="621" t="str">
        <f>IF('各会計、関係団体の財政状況及び健全化判断比率'!B74="","",'各会計、関係団体の財政状況及び健全化判断比率'!B74)</f>
        <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c r="B46" s="186" t="s">
        <v>202</v>
      </c>
      <c r="C46" s="186"/>
      <c r="D46" s="186"/>
      <c r="E46" s="186" t="s">
        <v>203</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c r="B47" s="186"/>
      <c r="C47" s="186"/>
      <c r="D47" s="186"/>
      <c r="E47" s="186" t="s">
        <v>204</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c r="B48" s="186"/>
      <c r="C48" s="186"/>
      <c r="D48" s="186"/>
      <c r="E48" s="186" t="s">
        <v>205</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c r="E49" s="222" t="s">
        <v>206</v>
      </c>
    </row>
    <row r="50" spans="5:5">
      <c r="E50" s="188" t="s">
        <v>207</v>
      </c>
    </row>
    <row r="51" spans="5:5">
      <c r="E51" s="188" t="s">
        <v>208</v>
      </c>
    </row>
    <row r="52" spans="5:5">
      <c r="E52" s="188" t="s">
        <v>209</v>
      </c>
    </row>
    <row r="53" spans="5:5"/>
    <row r="54" spans="5:5"/>
    <row r="55" spans="5:5"/>
    <row r="56" spans="5:5"/>
  </sheetData>
  <sheetProtection algorithmName="SHA-512" hashValue="2qDhfyix54A92GZpAv7UEn3apVE2ToaRLVzNOTA9FWndF5s37fobQhLlUDRmTE/gRWDFaXGpMcfZB2QyjhMttw==" saltValue="dScAevJsMscJeT2dWWl22g=="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558</v>
      </c>
      <c r="G33" s="29" t="s">
        <v>559</v>
      </c>
      <c r="H33" s="29" t="s">
        <v>560</v>
      </c>
      <c r="I33" s="29" t="s">
        <v>561</v>
      </c>
      <c r="J33" s="30" t="s">
        <v>562</v>
      </c>
      <c r="K33" s="22"/>
      <c r="L33" s="22"/>
      <c r="M33" s="22"/>
      <c r="N33" s="22"/>
      <c r="O33" s="22"/>
      <c r="P33" s="22"/>
    </row>
    <row r="34" spans="1:16" ht="39" customHeight="1">
      <c r="A34" s="22"/>
      <c r="B34" s="31"/>
      <c r="C34" s="1212" t="s">
        <v>565</v>
      </c>
      <c r="D34" s="1212"/>
      <c r="E34" s="1213"/>
      <c r="F34" s="32">
        <v>13.19</v>
      </c>
      <c r="G34" s="33">
        <v>12.58</v>
      </c>
      <c r="H34" s="33">
        <v>12.18</v>
      </c>
      <c r="I34" s="33">
        <v>9.49</v>
      </c>
      <c r="J34" s="34">
        <v>7.92</v>
      </c>
      <c r="K34" s="22"/>
      <c r="L34" s="22"/>
      <c r="M34" s="22"/>
      <c r="N34" s="22"/>
      <c r="O34" s="22"/>
      <c r="P34" s="22"/>
    </row>
    <row r="35" spans="1:16" ht="39" customHeight="1">
      <c r="A35" s="22"/>
      <c r="B35" s="35"/>
      <c r="C35" s="1206" t="s">
        <v>566</v>
      </c>
      <c r="D35" s="1207"/>
      <c r="E35" s="1208"/>
      <c r="F35" s="36">
        <v>2.56</v>
      </c>
      <c r="G35" s="37">
        <v>5.84</v>
      </c>
      <c r="H35" s="37">
        <v>6.09</v>
      </c>
      <c r="I35" s="37">
        <v>6.02</v>
      </c>
      <c r="J35" s="38">
        <v>5.9</v>
      </c>
      <c r="K35" s="22"/>
      <c r="L35" s="22"/>
      <c r="M35" s="22"/>
      <c r="N35" s="22"/>
      <c r="O35" s="22"/>
      <c r="P35" s="22"/>
    </row>
    <row r="36" spans="1:16" ht="39" customHeight="1">
      <c r="A36" s="22"/>
      <c r="B36" s="35"/>
      <c r="C36" s="1206" t="s">
        <v>567</v>
      </c>
      <c r="D36" s="1207"/>
      <c r="E36" s="1208"/>
      <c r="F36" s="36">
        <v>2.97</v>
      </c>
      <c r="G36" s="37">
        <v>3.84</v>
      </c>
      <c r="H36" s="37">
        <v>3.56</v>
      </c>
      <c r="I36" s="37">
        <v>3.59</v>
      </c>
      <c r="J36" s="38">
        <v>3.54</v>
      </c>
      <c r="K36" s="22"/>
      <c r="L36" s="22"/>
      <c r="M36" s="22"/>
      <c r="N36" s="22"/>
      <c r="O36" s="22"/>
      <c r="P36" s="22"/>
    </row>
    <row r="37" spans="1:16" ht="39" customHeight="1">
      <c r="A37" s="22"/>
      <c r="B37" s="35"/>
      <c r="C37" s="1206" t="s">
        <v>568</v>
      </c>
      <c r="D37" s="1207"/>
      <c r="E37" s="1208"/>
      <c r="F37" s="36">
        <v>3.33</v>
      </c>
      <c r="G37" s="37">
        <v>2.99</v>
      </c>
      <c r="H37" s="37">
        <v>3.57</v>
      </c>
      <c r="I37" s="37">
        <v>4.3600000000000003</v>
      </c>
      <c r="J37" s="38">
        <v>2.96</v>
      </c>
      <c r="K37" s="22"/>
      <c r="L37" s="22"/>
      <c r="M37" s="22"/>
      <c r="N37" s="22"/>
      <c r="O37" s="22"/>
      <c r="P37" s="22"/>
    </row>
    <row r="38" spans="1:16" ht="39" customHeight="1">
      <c r="A38" s="22"/>
      <c r="B38" s="35"/>
      <c r="C38" s="1206" t="s">
        <v>569</v>
      </c>
      <c r="D38" s="1207"/>
      <c r="E38" s="1208"/>
      <c r="F38" s="36">
        <v>0.69</v>
      </c>
      <c r="G38" s="37">
        <v>0.48</v>
      </c>
      <c r="H38" s="37">
        <v>0.6</v>
      </c>
      <c r="I38" s="37">
        <v>0.42</v>
      </c>
      <c r="J38" s="38">
        <v>0.67</v>
      </c>
      <c r="K38" s="22"/>
      <c r="L38" s="22"/>
      <c r="M38" s="22"/>
      <c r="N38" s="22"/>
      <c r="O38" s="22"/>
      <c r="P38" s="22"/>
    </row>
    <row r="39" spans="1:16" ht="39" customHeight="1">
      <c r="A39" s="22"/>
      <c r="B39" s="35"/>
      <c r="C39" s="1206" t="s">
        <v>570</v>
      </c>
      <c r="D39" s="1207"/>
      <c r="E39" s="1208"/>
      <c r="F39" s="36">
        <v>0.12</v>
      </c>
      <c r="G39" s="37">
        <v>0.15</v>
      </c>
      <c r="H39" s="37">
        <v>0.13</v>
      </c>
      <c r="I39" s="37">
        <v>0.11</v>
      </c>
      <c r="J39" s="38">
        <v>0.12</v>
      </c>
      <c r="K39" s="22"/>
      <c r="L39" s="22"/>
      <c r="M39" s="22"/>
      <c r="N39" s="22"/>
      <c r="O39" s="22"/>
      <c r="P39" s="22"/>
    </row>
    <row r="40" spans="1:16" ht="39" customHeight="1">
      <c r="A40" s="22"/>
      <c r="B40" s="35"/>
      <c r="C40" s="1206" t="s">
        <v>571</v>
      </c>
      <c r="D40" s="1207"/>
      <c r="E40" s="1208"/>
      <c r="F40" s="36">
        <v>0.04</v>
      </c>
      <c r="G40" s="37">
        <v>0.03</v>
      </c>
      <c r="H40" s="37">
        <v>0.04</v>
      </c>
      <c r="I40" s="37">
        <v>0.04</v>
      </c>
      <c r="J40" s="38">
        <v>0.04</v>
      </c>
      <c r="K40" s="22"/>
      <c r="L40" s="22"/>
      <c r="M40" s="22"/>
      <c r="N40" s="22"/>
      <c r="O40" s="22"/>
      <c r="P40" s="22"/>
    </row>
    <row r="41" spans="1:16" ht="39" customHeight="1">
      <c r="A41" s="22"/>
      <c r="B41" s="35"/>
      <c r="C41" s="1206" t="s">
        <v>572</v>
      </c>
      <c r="D41" s="1207"/>
      <c r="E41" s="1208"/>
      <c r="F41" s="36">
        <v>0.03</v>
      </c>
      <c r="G41" s="37">
        <v>0.03</v>
      </c>
      <c r="H41" s="37">
        <v>0.01</v>
      </c>
      <c r="I41" s="37">
        <v>0.02</v>
      </c>
      <c r="J41" s="38">
        <v>0.02</v>
      </c>
      <c r="K41" s="22"/>
      <c r="L41" s="22"/>
      <c r="M41" s="22"/>
      <c r="N41" s="22"/>
      <c r="O41" s="22"/>
      <c r="P41" s="22"/>
    </row>
    <row r="42" spans="1:16" ht="39" customHeight="1">
      <c r="A42" s="22"/>
      <c r="B42" s="39"/>
      <c r="C42" s="1206" t="s">
        <v>573</v>
      </c>
      <c r="D42" s="1207"/>
      <c r="E42" s="1208"/>
      <c r="F42" s="36" t="s">
        <v>531</v>
      </c>
      <c r="G42" s="37" t="s">
        <v>531</v>
      </c>
      <c r="H42" s="37" t="s">
        <v>531</v>
      </c>
      <c r="I42" s="37" t="s">
        <v>531</v>
      </c>
      <c r="J42" s="38" t="s">
        <v>531</v>
      </c>
      <c r="K42" s="22"/>
      <c r="L42" s="22"/>
      <c r="M42" s="22"/>
      <c r="N42" s="22"/>
      <c r="O42" s="22"/>
      <c r="P42" s="22"/>
    </row>
    <row r="43" spans="1:16" ht="39" customHeight="1" thickBot="1">
      <c r="A43" s="22"/>
      <c r="B43" s="40"/>
      <c r="C43" s="1209" t="s">
        <v>574</v>
      </c>
      <c r="D43" s="1210"/>
      <c r="E43" s="1211"/>
      <c r="F43" s="41">
        <v>0.04</v>
      </c>
      <c r="G43" s="42">
        <v>0.04</v>
      </c>
      <c r="H43" s="42">
        <v>0.03</v>
      </c>
      <c r="I43" s="42">
        <v>0.03</v>
      </c>
      <c r="J43" s="43">
        <v>0.03</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algorithmName="SHA-512" hashValue="r6fVkyG5VHA29hjzz0s7ns0auZNng/nSFwTfzNN2kFYtuxffKfp6L8DU8um3F7Yf88dCG0KKnXgdQLnteyU/tg==" saltValue="nUUEaFPzF4o+X53TIQcnV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70" zoomScaleNormal="7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558</v>
      </c>
      <c r="L44" s="56" t="s">
        <v>559</v>
      </c>
      <c r="M44" s="56" t="s">
        <v>560</v>
      </c>
      <c r="N44" s="56" t="s">
        <v>561</v>
      </c>
      <c r="O44" s="57" t="s">
        <v>562</v>
      </c>
      <c r="P44" s="48"/>
      <c r="Q44" s="48"/>
      <c r="R44" s="48"/>
      <c r="S44" s="48"/>
      <c r="T44" s="48"/>
      <c r="U44" s="48"/>
    </row>
    <row r="45" spans="1:21" ht="30.75" customHeight="1">
      <c r="A45" s="48"/>
      <c r="B45" s="1214" t="s">
        <v>11</v>
      </c>
      <c r="C45" s="1215"/>
      <c r="D45" s="58"/>
      <c r="E45" s="1220" t="s">
        <v>12</v>
      </c>
      <c r="F45" s="1220"/>
      <c r="G45" s="1220"/>
      <c r="H45" s="1220"/>
      <c r="I45" s="1220"/>
      <c r="J45" s="1221"/>
      <c r="K45" s="59">
        <v>3993</v>
      </c>
      <c r="L45" s="60">
        <v>4279</v>
      </c>
      <c r="M45" s="60">
        <v>3993</v>
      </c>
      <c r="N45" s="60">
        <v>3971</v>
      </c>
      <c r="O45" s="61">
        <v>3744</v>
      </c>
      <c r="P45" s="48"/>
      <c r="Q45" s="48"/>
      <c r="R45" s="48"/>
      <c r="S45" s="48"/>
      <c r="T45" s="48"/>
      <c r="U45" s="48"/>
    </row>
    <row r="46" spans="1:21" ht="30.75" customHeight="1">
      <c r="A46" s="48"/>
      <c r="B46" s="1216"/>
      <c r="C46" s="1217"/>
      <c r="D46" s="62"/>
      <c r="E46" s="1222" t="s">
        <v>13</v>
      </c>
      <c r="F46" s="1222"/>
      <c r="G46" s="1222"/>
      <c r="H46" s="1222"/>
      <c r="I46" s="1222"/>
      <c r="J46" s="1223"/>
      <c r="K46" s="63" t="s">
        <v>531</v>
      </c>
      <c r="L46" s="64" t="s">
        <v>531</v>
      </c>
      <c r="M46" s="64" t="s">
        <v>531</v>
      </c>
      <c r="N46" s="64" t="s">
        <v>531</v>
      </c>
      <c r="O46" s="65" t="s">
        <v>531</v>
      </c>
      <c r="P46" s="48"/>
      <c r="Q46" s="48"/>
      <c r="R46" s="48"/>
      <c r="S46" s="48"/>
      <c r="T46" s="48"/>
      <c r="U46" s="48"/>
    </row>
    <row r="47" spans="1:21" ht="30.75" customHeight="1">
      <c r="A47" s="48"/>
      <c r="B47" s="1216"/>
      <c r="C47" s="1217"/>
      <c r="D47" s="62"/>
      <c r="E47" s="1222" t="s">
        <v>14</v>
      </c>
      <c r="F47" s="1222"/>
      <c r="G47" s="1222"/>
      <c r="H47" s="1222"/>
      <c r="I47" s="1222"/>
      <c r="J47" s="1223"/>
      <c r="K47" s="63" t="s">
        <v>531</v>
      </c>
      <c r="L47" s="64" t="s">
        <v>531</v>
      </c>
      <c r="M47" s="64" t="s">
        <v>531</v>
      </c>
      <c r="N47" s="64" t="s">
        <v>531</v>
      </c>
      <c r="O47" s="65" t="s">
        <v>531</v>
      </c>
      <c r="P47" s="48"/>
      <c r="Q47" s="48"/>
      <c r="R47" s="48"/>
      <c r="S47" s="48"/>
      <c r="T47" s="48"/>
      <c r="U47" s="48"/>
    </row>
    <row r="48" spans="1:21" ht="30.75" customHeight="1">
      <c r="A48" s="48"/>
      <c r="B48" s="1216"/>
      <c r="C48" s="1217"/>
      <c r="D48" s="62"/>
      <c r="E48" s="1222" t="s">
        <v>15</v>
      </c>
      <c r="F48" s="1222"/>
      <c r="G48" s="1222"/>
      <c r="H48" s="1222"/>
      <c r="I48" s="1222"/>
      <c r="J48" s="1223"/>
      <c r="K48" s="63">
        <v>294</v>
      </c>
      <c r="L48" s="64">
        <v>305</v>
      </c>
      <c r="M48" s="64">
        <v>275</v>
      </c>
      <c r="N48" s="64">
        <v>248</v>
      </c>
      <c r="O48" s="65">
        <v>271</v>
      </c>
      <c r="P48" s="48"/>
      <c r="Q48" s="48"/>
      <c r="R48" s="48"/>
      <c r="S48" s="48"/>
      <c r="T48" s="48"/>
      <c r="U48" s="48"/>
    </row>
    <row r="49" spans="1:21" ht="30.75" customHeight="1">
      <c r="A49" s="48"/>
      <c r="B49" s="1216"/>
      <c r="C49" s="1217"/>
      <c r="D49" s="62"/>
      <c r="E49" s="1222" t="s">
        <v>16</v>
      </c>
      <c r="F49" s="1222"/>
      <c r="G49" s="1222"/>
      <c r="H49" s="1222"/>
      <c r="I49" s="1222"/>
      <c r="J49" s="1223"/>
      <c r="K49" s="63">
        <v>63</v>
      </c>
      <c r="L49" s="64">
        <v>75</v>
      </c>
      <c r="M49" s="64">
        <v>77</v>
      </c>
      <c r="N49" s="64">
        <v>73</v>
      </c>
      <c r="O49" s="65">
        <v>72</v>
      </c>
      <c r="P49" s="48"/>
      <c r="Q49" s="48"/>
      <c r="R49" s="48"/>
      <c r="S49" s="48"/>
      <c r="T49" s="48"/>
      <c r="U49" s="48"/>
    </row>
    <row r="50" spans="1:21" ht="30.75" customHeight="1">
      <c r="A50" s="48"/>
      <c r="B50" s="1216"/>
      <c r="C50" s="1217"/>
      <c r="D50" s="62"/>
      <c r="E50" s="1222" t="s">
        <v>17</v>
      </c>
      <c r="F50" s="1222"/>
      <c r="G50" s="1222"/>
      <c r="H50" s="1222"/>
      <c r="I50" s="1222"/>
      <c r="J50" s="1223"/>
      <c r="K50" s="63">
        <v>134</v>
      </c>
      <c r="L50" s="64">
        <v>113</v>
      </c>
      <c r="M50" s="64">
        <v>121</v>
      </c>
      <c r="N50" s="64">
        <v>124</v>
      </c>
      <c r="O50" s="65">
        <v>69</v>
      </c>
      <c r="P50" s="48"/>
      <c r="Q50" s="48"/>
      <c r="R50" s="48"/>
      <c r="S50" s="48"/>
      <c r="T50" s="48"/>
      <c r="U50" s="48"/>
    </row>
    <row r="51" spans="1:21" ht="30.75" customHeight="1">
      <c r="A51" s="48"/>
      <c r="B51" s="1218"/>
      <c r="C51" s="1219"/>
      <c r="D51" s="66"/>
      <c r="E51" s="1222" t="s">
        <v>18</v>
      </c>
      <c r="F51" s="1222"/>
      <c r="G51" s="1222"/>
      <c r="H51" s="1222"/>
      <c r="I51" s="1222"/>
      <c r="J51" s="1223"/>
      <c r="K51" s="63" t="s">
        <v>531</v>
      </c>
      <c r="L51" s="64" t="s">
        <v>531</v>
      </c>
      <c r="M51" s="64" t="s">
        <v>531</v>
      </c>
      <c r="N51" s="64" t="s">
        <v>531</v>
      </c>
      <c r="O51" s="65" t="s">
        <v>531</v>
      </c>
      <c r="P51" s="48"/>
      <c r="Q51" s="48"/>
      <c r="R51" s="48"/>
      <c r="S51" s="48"/>
      <c r="T51" s="48"/>
      <c r="U51" s="48"/>
    </row>
    <row r="52" spans="1:21" ht="30.75" customHeight="1">
      <c r="A52" s="48"/>
      <c r="B52" s="1224" t="s">
        <v>19</v>
      </c>
      <c r="C52" s="1225"/>
      <c r="D52" s="66"/>
      <c r="E52" s="1222" t="s">
        <v>20</v>
      </c>
      <c r="F52" s="1222"/>
      <c r="G52" s="1222"/>
      <c r="H52" s="1222"/>
      <c r="I52" s="1222"/>
      <c r="J52" s="1223"/>
      <c r="K52" s="63">
        <v>2538</v>
      </c>
      <c r="L52" s="64">
        <v>2660</v>
      </c>
      <c r="M52" s="64">
        <v>2646</v>
      </c>
      <c r="N52" s="64">
        <v>2689</v>
      </c>
      <c r="O52" s="65">
        <v>2536</v>
      </c>
      <c r="P52" s="48"/>
      <c r="Q52" s="48"/>
      <c r="R52" s="48"/>
      <c r="S52" s="48"/>
      <c r="T52" s="48"/>
      <c r="U52" s="48"/>
    </row>
    <row r="53" spans="1:21" ht="30.75" customHeight="1" thickBot="1">
      <c r="A53" s="48"/>
      <c r="B53" s="1226" t="s">
        <v>21</v>
      </c>
      <c r="C53" s="1227"/>
      <c r="D53" s="67"/>
      <c r="E53" s="1228" t="s">
        <v>22</v>
      </c>
      <c r="F53" s="1228"/>
      <c r="G53" s="1228"/>
      <c r="H53" s="1228"/>
      <c r="I53" s="1228"/>
      <c r="J53" s="1229"/>
      <c r="K53" s="68">
        <v>1946</v>
      </c>
      <c r="L53" s="69">
        <v>2112</v>
      </c>
      <c r="M53" s="69">
        <v>1820</v>
      </c>
      <c r="N53" s="69">
        <v>1727</v>
      </c>
      <c r="O53" s="70">
        <v>1620</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c r="A55" s="48"/>
      <c r="B55" s="72" t="s">
        <v>24</v>
      </c>
      <c r="C55" s="73"/>
      <c r="D55" s="73"/>
      <c r="E55" s="73"/>
      <c r="F55" s="73"/>
      <c r="G55" s="73"/>
      <c r="H55" s="73"/>
      <c r="I55" s="73"/>
      <c r="J55" s="73"/>
      <c r="K55" s="74"/>
      <c r="L55" s="74"/>
      <c r="M55" s="74"/>
      <c r="N55" s="74"/>
      <c r="O55" s="75" t="s">
        <v>575</v>
      </c>
      <c r="P55" s="48"/>
      <c r="Q55" s="48"/>
      <c r="R55" s="48"/>
      <c r="S55" s="48"/>
      <c r="T55" s="48"/>
      <c r="U55" s="48"/>
    </row>
    <row r="56" spans="1:21" ht="31.5" customHeight="1" thickBot="1">
      <c r="A56" s="48"/>
      <c r="B56" s="76"/>
      <c r="C56" s="77"/>
      <c r="D56" s="77"/>
      <c r="E56" s="78"/>
      <c r="F56" s="78"/>
      <c r="G56" s="78"/>
      <c r="H56" s="78"/>
      <c r="I56" s="78"/>
      <c r="J56" s="79" t="s">
        <v>2</v>
      </c>
      <c r="K56" s="80" t="s">
        <v>576</v>
      </c>
      <c r="L56" s="81" t="s">
        <v>577</v>
      </c>
      <c r="M56" s="81" t="s">
        <v>578</v>
      </c>
      <c r="N56" s="81" t="s">
        <v>579</v>
      </c>
      <c r="O56" s="82" t="s">
        <v>580</v>
      </c>
      <c r="P56" s="48"/>
      <c r="Q56" s="48"/>
      <c r="R56" s="48"/>
      <c r="S56" s="48"/>
      <c r="T56" s="48"/>
      <c r="U56" s="48"/>
    </row>
    <row r="57" spans="1:21" ht="31.5" customHeight="1">
      <c r="B57" s="1230" t="s">
        <v>25</v>
      </c>
      <c r="C57" s="1231"/>
      <c r="D57" s="1234" t="s">
        <v>26</v>
      </c>
      <c r="E57" s="1235"/>
      <c r="F57" s="1235"/>
      <c r="G57" s="1235"/>
      <c r="H57" s="1235"/>
      <c r="I57" s="1235"/>
      <c r="J57" s="1236"/>
      <c r="K57" s="83" t="s">
        <v>585</v>
      </c>
      <c r="L57" s="84" t="s">
        <v>585</v>
      </c>
      <c r="M57" s="84" t="s">
        <v>585</v>
      </c>
      <c r="N57" s="84" t="s">
        <v>585</v>
      </c>
      <c r="O57" s="85" t="s">
        <v>585</v>
      </c>
    </row>
    <row r="58" spans="1:21" ht="31.5" customHeight="1" thickBot="1">
      <c r="B58" s="1232"/>
      <c r="C58" s="1233"/>
      <c r="D58" s="1237" t="s">
        <v>27</v>
      </c>
      <c r="E58" s="1238"/>
      <c r="F58" s="1238"/>
      <c r="G58" s="1238"/>
      <c r="H58" s="1238"/>
      <c r="I58" s="1238"/>
      <c r="J58" s="1239"/>
      <c r="K58" s="86" t="s">
        <v>585</v>
      </c>
      <c r="L58" s="87" t="s">
        <v>585</v>
      </c>
      <c r="M58" s="87" t="s">
        <v>585</v>
      </c>
      <c r="N58" s="87" t="s">
        <v>585</v>
      </c>
      <c r="O58" s="88" t="s">
        <v>585</v>
      </c>
    </row>
    <row r="59" spans="1:21" ht="24" customHeight="1">
      <c r="B59" s="89"/>
      <c r="C59" s="89"/>
      <c r="D59" s="90" t="s">
        <v>28</v>
      </c>
      <c r="E59" s="91"/>
      <c r="F59" s="91"/>
      <c r="G59" s="91"/>
      <c r="H59" s="91"/>
      <c r="I59" s="91"/>
      <c r="J59" s="91"/>
      <c r="K59" s="91"/>
      <c r="L59" s="91"/>
      <c r="M59" s="91"/>
      <c r="N59" s="91"/>
      <c r="O59" s="91"/>
    </row>
    <row r="60" spans="1:21" ht="24" customHeight="1">
      <c r="B60" s="92"/>
      <c r="C60" s="92"/>
      <c r="D60" s="90" t="s">
        <v>29</v>
      </c>
      <c r="E60" s="91"/>
      <c r="F60" s="91"/>
      <c r="G60" s="91"/>
      <c r="H60" s="91"/>
      <c r="I60" s="91"/>
      <c r="J60" s="91"/>
      <c r="K60" s="91"/>
      <c r="L60" s="91"/>
      <c r="M60" s="91"/>
      <c r="N60" s="91"/>
      <c r="O60" s="91"/>
    </row>
    <row r="61" spans="1:21" ht="24" customHeight="1">
      <c r="A61" s="48"/>
      <c r="B61" s="71"/>
      <c r="C61" s="48"/>
      <c r="D61" s="48"/>
      <c r="E61" s="48"/>
      <c r="F61" s="48"/>
      <c r="G61" s="48"/>
      <c r="H61" s="48"/>
      <c r="I61" s="48"/>
      <c r="J61" s="48"/>
      <c r="K61" s="48"/>
      <c r="L61" s="48"/>
      <c r="M61" s="48"/>
      <c r="N61" s="48"/>
      <c r="O61" s="48"/>
      <c r="P61" s="48"/>
      <c r="Q61" s="48"/>
      <c r="R61" s="48"/>
      <c r="S61" s="48"/>
      <c r="T61" s="48"/>
      <c r="U61" s="48"/>
    </row>
    <row r="62" spans="1:21" ht="24" customHeight="1">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JwfTSzYYaxpCfAom3nJ9gkdSTuGAMpN06F7/UFxCMaXQvd0XpOu07vHpmX7wD1Ry7xtUKHq2qpY6o56WMT3CnQ==" saltValue="D07Mm4XtH/1Q2Edix3KFHw=="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4"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70" zoomScaleNormal="70" zoomScaleSheetLayoutView="100" workbookViewId="0"/>
  </sheetViews>
  <sheetFormatPr defaultColWidth="0" defaultRowHeight="13.5" customHeight="1" zeroHeight="1"/>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4" t="s">
        <v>9</v>
      </c>
    </row>
    <row r="40" spans="2:13" ht="27.75" customHeight="1" thickBot="1">
      <c r="B40" s="95" t="s">
        <v>10</v>
      </c>
      <c r="C40" s="96"/>
      <c r="D40" s="96"/>
      <c r="E40" s="97"/>
      <c r="F40" s="97"/>
      <c r="G40" s="97"/>
      <c r="H40" s="98" t="s">
        <v>2</v>
      </c>
      <c r="I40" s="99" t="s">
        <v>558</v>
      </c>
      <c r="J40" s="100" t="s">
        <v>559</v>
      </c>
      <c r="K40" s="100" t="s">
        <v>560</v>
      </c>
      <c r="L40" s="100" t="s">
        <v>561</v>
      </c>
      <c r="M40" s="101" t="s">
        <v>562</v>
      </c>
    </row>
    <row r="41" spans="2:13" ht="27.75" customHeight="1">
      <c r="B41" s="1240" t="s">
        <v>30</v>
      </c>
      <c r="C41" s="1241"/>
      <c r="D41" s="102"/>
      <c r="E41" s="1246" t="s">
        <v>31</v>
      </c>
      <c r="F41" s="1246"/>
      <c r="G41" s="1246"/>
      <c r="H41" s="1247"/>
      <c r="I41" s="103">
        <v>46232</v>
      </c>
      <c r="J41" s="104">
        <v>45663</v>
      </c>
      <c r="K41" s="104">
        <v>44013</v>
      </c>
      <c r="L41" s="104">
        <v>41776</v>
      </c>
      <c r="M41" s="105">
        <v>39997</v>
      </c>
    </row>
    <row r="42" spans="2:13" ht="27.75" customHeight="1">
      <c r="B42" s="1242"/>
      <c r="C42" s="1243"/>
      <c r="D42" s="106"/>
      <c r="E42" s="1248" t="s">
        <v>32</v>
      </c>
      <c r="F42" s="1248"/>
      <c r="G42" s="1248"/>
      <c r="H42" s="1249"/>
      <c r="I42" s="107">
        <v>1153</v>
      </c>
      <c r="J42" s="108">
        <v>1091</v>
      </c>
      <c r="K42" s="108">
        <v>967</v>
      </c>
      <c r="L42" s="108">
        <v>843</v>
      </c>
      <c r="M42" s="109">
        <v>719</v>
      </c>
    </row>
    <row r="43" spans="2:13" ht="27.75" customHeight="1">
      <c r="B43" s="1242"/>
      <c r="C43" s="1243"/>
      <c r="D43" s="106"/>
      <c r="E43" s="1248" t="s">
        <v>33</v>
      </c>
      <c r="F43" s="1248"/>
      <c r="G43" s="1248"/>
      <c r="H43" s="1249"/>
      <c r="I43" s="107">
        <v>5448</v>
      </c>
      <c r="J43" s="108">
        <v>5173</v>
      </c>
      <c r="K43" s="108">
        <v>4534</v>
      </c>
      <c r="L43" s="108">
        <v>4200</v>
      </c>
      <c r="M43" s="109">
        <v>3750</v>
      </c>
    </row>
    <row r="44" spans="2:13" ht="27.75" customHeight="1">
      <c r="B44" s="1242"/>
      <c r="C44" s="1243"/>
      <c r="D44" s="106"/>
      <c r="E44" s="1248" t="s">
        <v>34</v>
      </c>
      <c r="F44" s="1248"/>
      <c r="G44" s="1248"/>
      <c r="H44" s="1249"/>
      <c r="I44" s="107">
        <v>690</v>
      </c>
      <c r="J44" s="108">
        <v>656</v>
      </c>
      <c r="K44" s="108">
        <v>628</v>
      </c>
      <c r="L44" s="108">
        <v>584</v>
      </c>
      <c r="M44" s="109">
        <v>561</v>
      </c>
    </row>
    <row r="45" spans="2:13" ht="27.75" customHeight="1">
      <c r="B45" s="1242"/>
      <c r="C45" s="1243"/>
      <c r="D45" s="106"/>
      <c r="E45" s="1248" t="s">
        <v>35</v>
      </c>
      <c r="F45" s="1248"/>
      <c r="G45" s="1248"/>
      <c r="H45" s="1249"/>
      <c r="I45" s="107">
        <v>930</v>
      </c>
      <c r="J45" s="108">
        <v>932</v>
      </c>
      <c r="K45" s="108">
        <v>134</v>
      </c>
      <c r="L45" s="108">
        <v>2</v>
      </c>
      <c r="M45" s="109" t="s">
        <v>531</v>
      </c>
    </row>
    <row r="46" spans="2:13" ht="27.75" customHeight="1">
      <c r="B46" s="1242"/>
      <c r="C46" s="1243"/>
      <c r="D46" s="110"/>
      <c r="E46" s="1248" t="s">
        <v>36</v>
      </c>
      <c r="F46" s="1248"/>
      <c r="G46" s="1248"/>
      <c r="H46" s="1249"/>
      <c r="I46" s="107" t="s">
        <v>531</v>
      </c>
      <c r="J46" s="108" t="s">
        <v>531</v>
      </c>
      <c r="K46" s="108" t="s">
        <v>531</v>
      </c>
      <c r="L46" s="108" t="s">
        <v>531</v>
      </c>
      <c r="M46" s="109" t="s">
        <v>531</v>
      </c>
    </row>
    <row r="47" spans="2:13" ht="27.75" customHeight="1">
      <c r="B47" s="1242"/>
      <c r="C47" s="1243"/>
      <c r="D47" s="111"/>
      <c r="E47" s="1250" t="s">
        <v>37</v>
      </c>
      <c r="F47" s="1251"/>
      <c r="G47" s="1251"/>
      <c r="H47" s="1252"/>
      <c r="I47" s="107" t="s">
        <v>531</v>
      </c>
      <c r="J47" s="108" t="s">
        <v>531</v>
      </c>
      <c r="K47" s="108" t="s">
        <v>531</v>
      </c>
      <c r="L47" s="108" t="s">
        <v>531</v>
      </c>
      <c r="M47" s="109" t="s">
        <v>531</v>
      </c>
    </row>
    <row r="48" spans="2:13" ht="27.75" customHeight="1">
      <c r="B48" s="1242"/>
      <c r="C48" s="1243"/>
      <c r="D48" s="106"/>
      <c r="E48" s="1248" t="s">
        <v>38</v>
      </c>
      <c r="F48" s="1248"/>
      <c r="G48" s="1248"/>
      <c r="H48" s="1249"/>
      <c r="I48" s="107" t="s">
        <v>531</v>
      </c>
      <c r="J48" s="108" t="s">
        <v>531</v>
      </c>
      <c r="K48" s="108" t="s">
        <v>531</v>
      </c>
      <c r="L48" s="108" t="s">
        <v>531</v>
      </c>
      <c r="M48" s="109" t="s">
        <v>531</v>
      </c>
    </row>
    <row r="49" spans="2:13" ht="27.75" customHeight="1">
      <c r="B49" s="1244"/>
      <c r="C49" s="1245"/>
      <c r="D49" s="106"/>
      <c r="E49" s="1248" t="s">
        <v>39</v>
      </c>
      <c r="F49" s="1248"/>
      <c r="G49" s="1248"/>
      <c r="H49" s="1249"/>
      <c r="I49" s="107" t="s">
        <v>531</v>
      </c>
      <c r="J49" s="108" t="s">
        <v>531</v>
      </c>
      <c r="K49" s="108" t="s">
        <v>531</v>
      </c>
      <c r="L49" s="108" t="s">
        <v>531</v>
      </c>
      <c r="M49" s="109" t="s">
        <v>531</v>
      </c>
    </row>
    <row r="50" spans="2:13" ht="27.75" customHeight="1">
      <c r="B50" s="1253" t="s">
        <v>40</v>
      </c>
      <c r="C50" s="1254"/>
      <c r="D50" s="112"/>
      <c r="E50" s="1248" t="s">
        <v>41</v>
      </c>
      <c r="F50" s="1248"/>
      <c r="G50" s="1248"/>
      <c r="H50" s="1249"/>
      <c r="I50" s="107">
        <v>4471</v>
      </c>
      <c r="J50" s="108">
        <v>5427</v>
      </c>
      <c r="K50" s="108">
        <v>4703</v>
      </c>
      <c r="L50" s="108">
        <v>5072</v>
      </c>
      <c r="M50" s="109">
        <v>5573</v>
      </c>
    </row>
    <row r="51" spans="2:13" ht="27.75" customHeight="1">
      <c r="B51" s="1242"/>
      <c r="C51" s="1243"/>
      <c r="D51" s="106"/>
      <c r="E51" s="1248" t="s">
        <v>42</v>
      </c>
      <c r="F51" s="1248"/>
      <c r="G51" s="1248"/>
      <c r="H51" s="1249"/>
      <c r="I51" s="107">
        <v>8842</v>
      </c>
      <c r="J51" s="108">
        <v>8765</v>
      </c>
      <c r="K51" s="108">
        <v>8162</v>
      </c>
      <c r="L51" s="108">
        <v>7732</v>
      </c>
      <c r="M51" s="109">
        <v>7350</v>
      </c>
    </row>
    <row r="52" spans="2:13" ht="27.75" customHeight="1">
      <c r="B52" s="1244"/>
      <c r="C52" s="1245"/>
      <c r="D52" s="106"/>
      <c r="E52" s="1248" t="s">
        <v>43</v>
      </c>
      <c r="F52" s="1248"/>
      <c r="G52" s="1248"/>
      <c r="H52" s="1249"/>
      <c r="I52" s="107">
        <v>20054</v>
      </c>
      <c r="J52" s="108">
        <v>19494</v>
      </c>
      <c r="K52" s="108">
        <v>18738</v>
      </c>
      <c r="L52" s="108">
        <v>17809</v>
      </c>
      <c r="M52" s="109">
        <v>17055</v>
      </c>
    </row>
    <row r="53" spans="2:13" ht="27.75" customHeight="1" thickBot="1">
      <c r="B53" s="1255" t="s">
        <v>44</v>
      </c>
      <c r="C53" s="1256"/>
      <c r="D53" s="113"/>
      <c r="E53" s="1257" t="s">
        <v>45</v>
      </c>
      <c r="F53" s="1257"/>
      <c r="G53" s="1257"/>
      <c r="H53" s="1258"/>
      <c r="I53" s="114">
        <v>21087</v>
      </c>
      <c r="J53" s="115">
        <v>19831</v>
      </c>
      <c r="K53" s="115">
        <v>18673</v>
      </c>
      <c r="L53" s="115">
        <v>16792</v>
      </c>
      <c r="M53" s="116">
        <v>15049</v>
      </c>
    </row>
    <row r="54" spans="2:13" ht="27.75" customHeight="1">
      <c r="B54" s="117" t="s">
        <v>46</v>
      </c>
      <c r="C54" s="118"/>
      <c r="D54" s="118"/>
      <c r="E54" s="119"/>
      <c r="F54" s="119"/>
      <c r="G54" s="119"/>
      <c r="H54" s="119"/>
      <c r="I54" s="120"/>
      <c r="J54" s="120"/>
      <c r="K54" s="120"/>
      <c r="L54" s="120"/>
      <c r="M54" s="120"/>
    </row>
    <row r="55" spans="2:13" ht="12.75" customHeight="1"/>
    <row r="56" spans="2:13" ht="12.75" hidden="1" customHeight="1"/>
    <row r="57" spans="2:13" ht="12.75" hidden="1" customHeight="1"/>
    <row r="58" spans="2:13" ht="12.7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row r="86" ht="13.5" hidden="1" customHeight="1"/>
  </sheetData>
  <sheetProtection algorithmName="SHA-512" hashValue="BhQlEfBCAwL/a0ceDaHDM0ltul/mEJhnJ88pNAfnGs//efJP0M62qhE4rvKrtQog0N1lsVg9XwiZZPB1+HLrJg==" saltValue="Vqmd1q5FsaOJfDAGQxSpt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60" zoomScaleNormal="60" zoomScaleSheetLayoutView="100" workbookViewId="0"/>
  </sheetViews>
  <sheetFormatPr defaultColWidth="0" defaultRowHeight="0"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21" t="s">
        <v>47</v>
      </c>
    </row>
    <row r="54" spans="2:8" ht="29.25" customHeight="1" thickBot="1">
      <c r="B54" s="122" t="s">
        <v>1</v>
      </c>
      <c r="C54" s="123"/>
      <c r="D54" s="123"/>
      <c r="E54" s="124" t="s">
        <v>2</v>
      </c>
      <c r="F54" s="125" t="s">
        <v>560</v>
      </c>
      <c r="G54" s="125" t="s">
        <v>561</v>
      </c>
      <c r="H54" s="126" t="s">
        <v>562</v>
      </c>
    </row>
    <row r="55" spans="2:8" ht="52.5" customHeight="1">
      <c r="B55" s="127"/>
      <c r="C55" s="1267" t="s">
        <v>48</v>
      </c>
      <c r="D55" s="1267"/>
      <c r="E55" s="1268"/>
      <c r="F55" s="128">
        <v>1116</v>
      </c>
      <c r="G55" s="128">
        <v>1371</v>
      </c>
      <c r="H55" s="129">
        <v>1673</v>
      </c>
    </row>
    <row r="56" spans="2:8" ht="52.5" customHeight="1">
      <c r="B56" s="130"/>
      <c r="C56" s="1269" t="s">
        <v>49</v>
      </c>
      <c r="D56" s="1269"/>
      <c r="E56" s="1270"/>
      <c r="F56" s="131">
        <v>2028</v>
      </c>
      <c r="G56" s="131">
        <v>2374</v>
      </c>
      <c r="H56" s="132">
        <v>2865</v>
      </c>
    </row>
    <row r="57" spans="2:8" ht="53.25" customHeight="1">
      <c r="B57" s="130"/>
      <c r="C57" s="1271" t="s">
        <v>50</v>
      </c>
      <c r="D57" s="1271"/>
      <c r="E57" s="1272"/>
      <c r="F57" s="133">
        <v>1193</v>
      </c>
      <c r="G57" s="133">
        <v>890</v>
      </c>
      <c r="H57" s="134">
        <v>630</v>
      </c>
    </row>
    <row r="58" spans="2:8" ht="45.75" customHeight="1">
      <c r="B58" s="135"/>
      <c r="C58" s="1259" t="s">
        <v>586</v>
      </c>
      <c r="D58" s="1260"/>
      <c r="E58" s="1261"/>
      <c r="F58" s="136">
        <v>317</v>
      </c>
      <c r="G58" s="136">
        <v>315</v>
      </c>
      <c r="H58" s="137">
        <v>317</v>
      </c>
    </row>
    <row r="59" spans="2:8" ht="45.75" customHeight="1">
      <c r="B59" s="135"/>
      <c r="C59" s="1259" t="s">
        <v>587</v>
      </c>
      <c r="D59" s="1260"/>
      <c r="E59" s="1261"/>
      <c r="F59" s="136">
        <v>167</v>
      </c>
      <c r="G59" s="136">
        <v>190</v>
      </c>
      <c r="H59" s="137">
        <v>219</v>
      </c>
    </row>
    <row r="60" spans="2:8" ht="45.75" customHeight="1">
      <c r="B60" s="135"/>
      <c r="C60" s="1259" t="s">
        <v>588</v>
      </c>
      <c r="D60" s="1260"/>
      <c r="E60" s="1261"/>
      <c r="F60" s="136">
        <v>672</v>
      </c>
      <c r="G60" s="136">
        <v>350</v>
      </c>
      <c r="H60" s="137">
        <v>54</v>
      </c>
    </row>
    <row r="61" spans="2:8" ht="45.75" customHeight="1">
      <c r="B61" s="135"/>
      <c r="C61" s="1259" t="s">
        <v>589</v>
      </c>
      <c r="D61" s="1260"/>
      <c r="E61" s="1261"/>
      <c r="F61" s="136">
        <v>18</v>
      </c>
      <c r="G61" s="136">
        <v>18</v>
      </c>
      <c r="H61" s="137">
        <v>18</v>
      </c>
    </row>
    <row r="62" spans="2:8" ht="45.75" customHeight="1" thickBot="1">
      <c r="B62" s="138"/>
      <c r="C62" s="1262" t="s">
        <v>590</v>
      </c>
      <c r="D62" s="1263"/>
      <c r="E62" s="1264"/>
      <c r="F62" s="139">
        <v>10</v>
      </c>
      <c r="G62" s="139">
        <v>10</v>
      </c>
      <c r="H62" s="140">
        <v>10</v>
      </c>
    </row>
    <row r="63" spans="2:8" ht="52.5" customHeight="1" thickBot="1">
      <c r="B63" s="141"/>
      <c r="C63" s="1265" t="s">
        <v>51</v>
      </c>
      <c r="D63" s="1265"/>
      <c r="E63" s="1266"/>
      <c r="F63" s="142">
        <v>4336</v>
      </c>
      <c r="G63" s="142">
        <v>4635</v>
      </c>
      <c r="H63" s="143">
        <v>5168</v>
      </c>
    </row>
    <row r="64" spans="2:8" ht="15" customHeight="1"/>
  </sheetData>
  <sheetProtection algorithmName="SHA-512" hashValue="iHtM/Cvl8atQqdSL/+nUke2ofzm0Setl5ng+l5/InULzFwE0y9XWuEqM06KyCroSSoCXP+Eik7LmQtTgM01GzQ==" saltValue="XFk3TBR871Spz3HJ1pxD0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zoomScaleNormal="100" zoomScaleSheetLayoutView="55" workbookViewId="0">
      <selection activeCell="CF41" sqref="CF41"/>
    </sheetView>
  </sheetViews>
  <sheetFormatPr defaultColWidth="0" defaultRowHeight="13.5" customHeight="1" zeroHeight="1"/>
  <cols>
    <col min="1" max="1" width="6.375" style="1275" customWidth="1"/>
    <col min="2" max="107" width="2.5" style="1275" customWidth="1"/>
    <col min="108" max="108" width="6.125" style="1283" customWidth="1"/>
    <col min="109" max="109" width="5.875" style="1282" customWidth="1"/>
    <col min="110" max="110" width="19.125" style="1275" hidden="1"/>
    <col min="111" max="115" width="12.625" style="1275" hidden="1"/>
    <col min="116" max="349" width="8.625" style="1275" hidden="1"/>
    <col min="350" max="355" width="14.875" style="1275" hidden="1"/>
    <col min="356" max="357" width="15.875" style="1275" hidden="1"/>
    <col min="358" max="363" width="16.125" style="1275" hidden="1"/>
    <col min="364" max="364" width="6.125" style="1275" hidden="1"/>
    <col min="365" max="365" width="3" style="1275" hidden="1"/>
    <col min="366" max="605" width="8.625" style="1275" hidden="1"/>
    <col min="606" max="611" width="14.875" style="1275" hidden="1"/>
    <col min="612" max="613" width="15.875" style="1275" hidden="1"/>
    <col min="614" max="619" width="16.125" style="1275" hidden="1"/>
    <col min="620" max="620" width="6.125" style="1275" hidden="1"/>
    <col min="621" max="621" width="3" style="1275" hidden="1"/>
    <col min="622" max="861" width="8.625" style="1275" hidden="1"/>
    <col min="862" max="867" width="14.875" style="1275" hidden="1"/>
    <col min="868" max="869" width="15.875" style="1275" hidden="1"/>
    <col min="870" max="875" width="16.125" style="1275" hidden="1"/>
    <col min="876" max="876" width="6.125" style="1275" hidden="1"/>
    <col min="877" max="877" width="3" style="1275" hidden="1"/>
    <col min="878" max="1117" width="8.625" style="1275" hidden="1"/>
    <col min="1118" max="1123" width="14.875" style="1275" hidden="1"/>
    <col min="1124" max="1125" width="15.875" style="1275" hidden="1"/>
    <col min="1126" max="1131" width="16.125" style="1275" hidden="1"/>
    <col min="1132" max="1132" width="6.125" style="1275" hidden="1"/>
    <col min="1133" max="1133" width="3" style="1275" hidden="1"/>
    <col min="1134" max="1373" width="8.625" style="1275" hidden="1"/>
    <col min="1374" max="1379" width="14.875" style="1275" hidden="1"/>
    <col min="1380" max="1381" width="15.875" style="1275" hidden="1"/>
    <col min="1382" max="1387" width="16.125" style="1275" hidden="1"/>
    <col min="1388" max="1388" width="6.125" style="1275" hidden="1"/>
    <col min="1389" max="1389" width="3" style="1275" hidden="1"/>
    <col min="1390" max="1629" width="8.625" style="1275" hidden="1"/>
    <col min="1630" max="1635" width="14.875" style="1275" hidden="1"/>
    <col min="1636" max="1637" width="15.875" style="1275" hidden="1"/>
    <col min="1638" max="1643" width="16.125" style="1275" hidden="1"/>
    <col min="1644" max="1644" width="6.125" style="1275" hidden="1"/>
    <col min="1645" max="1645" width="3" style="1275" hidden="1"/>
    <col min="1646" max="1885" width="8.625" style="1275" hidden="1"/>
    <col min="1886" max="1891" width="14.875" style="1275" hidden="1"/>
    <col min="1892" max="1893" width="15.875" style="1275" hidden="1"/>
    <col min="1894" max="1899" width="16.125" style="1275" hidden="1"/>
    <col min="1900" max="1900" width="6.125" style="1275" hidden="1"/>
    <col min="1901" max="1901" width="3" style="1275" hidden="1"/>
    <col min="1902" max="2141" width="8.625" style="1275" hidden="1"/>
    <col min="2142" max="2147" width="14.875" style="1275" hidden="1"/>
    <col min="2148" max="2149" width="15.875" style="1275" hidden="1"/>
    <col min="2150" max="2155" width="16.125" style="1275" hidden="1"/>
    <col min="2156" max="2156" width="6.125" style="1275" hidden="1"/>
    <col min="2157" max="2157" width="3" style="1275" hidden="1"/>
    <col min="2158" max="2397" width="8.625" style="1275" hidden="1"/>
    <col min="2398" max="2403" width="14.875" style="1275" hidden="1"/>
    <col min="2404" max="2405" width="15.875" style="1275" hidden="1"/>
    <col min="2406" max="2411" width="16.125" style="1275" hidden="1"/>
    <col min="2412" max="2412" width="6.125" style="1275" hidden="1"/>
    <col min="2413" max="2413" width="3" style="1275" hidden="1"/>
    <col min="2414" max="2653" width="8.625" style="1275" hidden="1"/>
    <col min="2654" max="2659" width="14.875" style="1275" hidden="1"/>
    <col min="2660" max="2661" width="15.875" style="1275" hidden="1"/>
    <col min="2662" max="2667" width="16.125" style="1275" hidden="1"/>
    <col min="2668" max="2668" width="6.125" style="1275" hidden="1"/>
    <col min="2669" max="2669" width="3" style="1275" hidden="1"/>
    <col min="2670" max="2909" width="8.625" style="1275" hidden="1"/>
    <col min="2910" max="2915" width="14.875" style="1275" hidden="1"/>
    <col min="2916" max="2917" width="15.875" style="1275" hidden="1"/>
    <col min="2918" max="2923" width="16.125" style="1275" hidden="1"/>
    <col min="2924" max="2924" width="6.125" style="1275" hidden="1"/>
    <col min="2925" max="2925" width="3" style="1275" hidden="1"/>
    <col min="2926" max="3165" width="8.625" style="1275" hidden="1"/>
    <col min="3166" max="3171" width="14.875" style="1275" hidden="1"/>
    <col min="3172" max="3173" width="15.875" style="1275" hidden="1"/>
    <col min="3174" max="3179" width="16.125" style="1275" hidden="1"/>
    <col min="3180" max="3180" width="6.125" style="1275" hidden="1"/>
    <col min="3181" max="3181" width="3" style="1275" hidden="1"/>
    <col min="3182" max="3421" width="8.625" style="1275" hidden="1"/>
    <col min="3422" max="3427" width="14.875" style="1275" hidden="1"/>
    <col min="3428" max="3429" width="15.875" style="1275" hidden="1"/>
    <col min="3430" max="3435" width="16.125" style="1275" hidden="1"/>
    <col min="3436" max="3436" width="6.125" style="1275" hidden="1"/>
    <col min="3437" max="3437" width="3" style="1275" hidden="1"/>
    <col min="3438" max="3677" width="8.625" style="1275" hidden="1"/>
    <col min="3678" max="3683" width="14.875" style="1275" hidden="1"/>
    <col min="3684" max="3685" width="15.875" style="1275" hidden="1"/>
    <col min="3686" max="3691" width="16.125" style="1275" hidden="1"/>
    <col min="3692" max="3692" width="6.125" style="1275" hidden="1"/>
    <col min="3693" max="3693" width="3" style="1275" hidden="1"/>
    <col min="3694" max="3933" width="8.625" style="1275" hidden="1"/>
    <col min="3934" max="3939" width="14.875" style="1275" hidden="1"/>
    <col min="3940" max="3941" width="15.875" style="1275" hidden="1"/>
    <col min="3942" max="3947" width="16.125" style="1275" hidden="1"/>
    <col min="3948" max="3948" width="6.125" style="1275" hidden="1"/>
    <col min="3949" max="3949" width="3" style="1275" hidden="1"/>
    <col min="3950" max="4189" width="8.625" style="1275" hidden="1"/>
    <col min="4190" max="4195" width="14.875" style="1275" hidden="1"/>
    <col min="4196" max="4197" width="15.875" style="1275" hidden="1"/>
    <col min="4198" max="4203" width="16.125" style="1275" hidden="1"/>
    <col min="4204" max="4204" width="6.125" style="1275" hidden="1"/>
    <col min="4205" max="4205" width="3" style="1275" hidden="1"/>
    <col min="4206" max="4445" width="8.625" style="1275" hidden="1"/>
    <col min="4446" max="4451" width="14.875" style="1275" hidden="1"/>
    <col min="4452" max="4453" width="15.875" style="1275" hidden="1"/>
    <col min="4454" max="4459" width="16.125" style="1275" hidden="1"/>
    <col min="4460" max="4460" width="6.125" style="1275" hidden="1"/>
    <col min="4461" max="4461" width="3" style="1275" hidden="1"/>
    <col min="4462" max="4701" width="8.625" style="1275" hidden="1"/>
    <col min="4702" max="4707" width="14.875" style="1275" hidden="1"/>
    <col min="4708" max="4709" width="15.875" style="1275" hidden="1"/>
    <col min="4710" max="4715" width="16.125" style="1275" hidden="1"/>
    <col min="4716" max="4716" width="6.125" style="1275" hidden="1"/>
    <col min="4717" max="4717" width="3" style="1275" hidden="1"/>
    <col min="4718" max="4957" width="8.625" style="1275" hidden="1"/>
    <col min="4958" max="4963" width="14.875" style="1275" hidden="1"/>
    <col min="4964" max="4965" width="15.875" style="1275" hidden="1"/>
    <col min="4966" max="4971" width="16.125" style="1275" hidden="1"/>
    <col min="4972" max="4972" width="6.125" style="1275" hidden="1"/>
    <col min="4973" max="4973" width="3" style="1275" hidden="1"/>
    <col min="4974" max="5213" width="8.625" style="1275" hidden="1"/>
    <col min="5214" max="5219" width="14.875" style="1275" hidden="1"/>
    <col min="5220" max="5221" width="15.875" style="1275" hidden="1"/>
    <col min="5222" max="5227" width="16.125" style="1275" hidden="1"/>
    <col min="5228" max="5228" width="6.125" style="1275" hidden="1"/>
    <col min="5229" max="5229" width="3" style="1275" hidden="1"/>
    <col min="5230" max="5469" width="8.625" style="1275" hidden="1"/>
    <col min="5470" max="5475" width="14.875" style="1275" hidden="1"/>
    <col min="5476" max="5477" width="15.875" style="1275" hidden="1"/>
    <col min="5478" max="5483" width="16.125" style="1275" hidden="1"/>
    <col min="5484" max="5484" width="6.125" style="1275" hidden="1"/>
    <col min="5485" max="5485" width="3" style="1275" hidden="1"/>
    <col min="5486" max="5725" width="8.625" style="1275" hidden="1"/>
    <col min="5726" max="5731" width="14.875" style="1275" hidden="1"/>
    <col min="5732" max="5733" width="15.875" style="1275" hidden="1"/>
    <col min="5734" max="5739" width="16.125" style="1275" hidden="1"/>
    <col min="5740" max="5740" width="6.125" style="1275" hidden="1"/>
    <col min="5741" max="5741" width="3" style="1275" hidden="1"/>
    <col min="5742" max="5981" width="8.625" style="1275" hidden="1"/>
    <col min="5982" max="5987" width="14.875" style="1275" hidden="1"/>
    <col min="5988" max="5989" width="15.875" style="1275" hidden="1"/>
    <col min="5990" max="5995" width="16.125" style="1275" hidden="1"/>
    <col min="5996" max="5996" width="6.125" style="1275" hidden="1"/>
    <col min="5997" max="5997" width="3" style="1275" hidden="1"/>
    <col min="5998" max="6237" width="8.625" style="1275" hidden="1"/>
    <col min="6238" max="6243" width="14.875" style="1275" hidden="1"/>
    <col min="6244" max="6245" width="15.875" style="1275" hidden="1"/>
    <col min="6246" max="6251" width="16.125" style="1275" hidden="1"/>
    <col min="6252" max="6252" width="6.125" style="1275" hidden="1"/>
    <col min="6253" max="6253" width="3" style="1275" hidden="1"/>
    <col min="6254" max="6493" width="8.625" style="1275" hidden="1"/>
    <col min="6494" max="6499" width="14.875" style="1275" hidden="1"/>
    <col min="6500" max="6501" width="15.875" style="1275" hidden="1"/>
    <col min="6502" max="6507" width="16.125" style="1275" hidden="1"/>
    <col min="6508" max="6508" width="6.125" style="1275" hidden="1"/>
    <col min="6509" max="6509" width="3" style="1275" hidden="1"/>
    <col min="6510" max="6749" width="8.625" style="1275" hidden="1"/>
    <col min="6750" max="6755" width="14.875" style="1275" hidden="1"/>
    <col min="6756" max="6757" width="15.875" style="1275" hidden="1"/>
    <col min="6758" max="6763" width="16.125" style="1275" hidden="1"/>
    <col min="6764" max="6764" width="6.125" style="1275" hidden="1"/>
    <col min="6765" max="6765" width="3" style="1275" hidden="1"/>
    <col min="6766" max="7005" width="8.625" style="1275" hidden="1"/>
    <col min="7006" max="7011" width="14.875" style="1275" hidden="1"/>
    <col min="7012" max="7013" width="15.875" style="1275" hidden="1"/>
    <col min="7014" max="7019" width="16.125" style="1275" hidden="1"/>
    <col min="7020" max="7020" width="6.125" style="1275" hidden="1"/>
    <col min="7021" max="7021" width="3" style="1275" hidden="1"/>
    <col min="7022" max="7261" width="8.625" style="1275" hidden="1"/>
    <col min="7262" max="7267" width="14.875" style="1275" hidden="1"/>
    <col min="7268" max="7269" width="15.875" style="1275" hidden="1"/>
    <col min="7270" max="7275" width="16.125" style="1275" hidden="1"/>
    <col min="7276" max="7276" width="6.125" style="1275" hidden="1"/>
    <col min="7277" max="7277" width="3" style="1275" hidden="1"/>
    <col min="7278" max="7517" width="8.625" style="1275" hidden="1"/>
    <col min="7518" max="7523" width="14.875" style="1275" hidden="1"/>
    <col min="7524" max="7525" width="15.875" style="1275" hidden="1"/>
    <col min="7526" max="7531" width="16.125" style="1275" hidden="1"/>
    <col min="7532" max="7532" width="6.125" style="1275" hidden="1"/>
    <col min="7533" max="7533" width="3" style="1275" hidden="1"/>
    <col min="7534" max="7773" width="8.625" style="1275" hidden="1"/>
    <col min="7774" max="7779" width="14.875" style="1275" hidden="1"/>
    <col min="7780" max="7781" width="15.875" style="1275" hidden="1"/>
    <col min="7782" max="7787" width="16.125" style="1275" hidden="1"/>
    <col min="7788" max="7788" width="6.125" style="1275" hidden="1"/>
    <col min="7789" max="7789" width="3" style="1275" hidden="1"/>
    <col min="7790" max="8029" width="8.625" style="1275" hidden="1"/>
    <col min="8030" max="8035" width="14.875" style="1275" hidden="1"/>
    <col min="8036" max="8037" width="15.875" style="1275" hidden="1"/>
    <col min="8038" max="8043" width="16.125" style="1275" hidden="1"/>
    <col min="8044" max="8044" width="6.125" style="1275" hidden="1"/>
    <col min="8045" max="8045" width="3" style="1275" hidden="1"/>
    <col min="8046" max="8285" width="8.625" style="1275" hidden="1"/>
    <col min="8286" max="8291" width="14.875" style="1275" hidden="1"/>
    <col min="8292" max="8293" width="15.875" style="1275" hidden="1"/>
    <col min="8294" max="8299" width="16.125" style="1275" hidden="1"/>
    <col min="8300" max="8300" width="6.125" style="1275" hidden="1"/>
    <col min="8301" max="8301" width="3" style="1275" hidden="1"/>
    <col min="8302" max="8541" width="8.625" style="1275" hidden="1"/>
    <col min="8542" max="8547" width="14.875" style="1275" hidden="1"/>
    <col min="8548" max="8549" width="15.875" style="1275" hidden="1"/>
    <col min="8550" max="8555" width="16.125" style="1275" hidden="1"/>
    <col min="8556" max="8556" width="6.125" style="1275" hidden="1"/>
    <col min="8557" max="8557" width="3" style="1275" hidden="1"/>
    <col min="8558" max="8797" width="8.625" style="1275" hidden="1"/>
    <col min="8798" max="8803" width="14.875" style="1275" hidden="1"/>
    <col min="8804" max="8805" width="15.875" style="1275" hidden="1"/>
    <col min="8806" max="8811" width="16.125" style="1275" hidden="1"/>
    <col min="8812" max="8812" width="6.125" style="1275" hidden="1"/>
    <col min="8813" max="8813" width="3" style="1275" hidden="1"/>
    <col min="8814" max="9053" width="8.625" style="1275" hidden="1"/>
    <col min="9054" max="9059" width="14.875" style="1275" hidden="1"/>
    <col min="9060" max="9061" width="15.875" style="1275" hidden="1"/>
    <col min="9062" max="9067" width="16.125" style="1275" hidden="1"/>
    <col min="9068" max="9068" width="6.125" style="1275" hidden="1"/>
    <col min="9069" max="9069" width="3" style="1275" hidden="1"/>
    <col min="9070" max="9309" width="8.625" style="1275" hidden="1"/>
    <col min="9310" max="9315" width="14.875" style="1275" hidden="1"/>
    <col min="9316" max="9317" width="15.875" style="1275" hidden="1"/>
    <col min="9318" max="9323" width="16.125" style="1275" hidden="1"/>
    <col min="9324" max="9324" width="6.125" style="1275" hidden="1"/>
    <col min="9325" max="9325" width="3" style="1275" hidden="1"/>
    <col min="9326" max="9565" width="8.625" style="1275" hidden="1"/>
    <col min="9566" max="9571" width="14.875" style="1275" hidden="1"/>
    <col min="9572" max="9573" width="15.875" style="1275" hidden="1"/>
    <col min="9574" max="9579" width="16.125" style="1275" hidden="1"/>
    <col min="9580" max="9580" width="6.125" style="1275" hidden="1"/>
    <col min="9581" max="9581" width="3" style="1275" hidden="1"/>
    <col min="9582" max="9821" width="8.625" style="1275" hidden="1"/>
    <col min="9822" max="9827" width="14.875" style="1275" hidden="1"/>
    <col min="9828" max="9829" width="15.875" style="1275" hidden="1"/>
    <col min="9830" max="9835" width="16.125" style="1275" hidden="1"/>
    <col min="9836" max="9836" width="6.125" style="1275" hidden="1"/>
    <col min="9837" max="9837" width="3" style="1275" hidden="1"/>
    <col min="9838" max="10077" width="8.625" style="1275" hidden="1"/>
    <col min="10078" max="10083" width="14.875" style="1275" hidden="1"/>
    <col min="10084" max="10085" width="15.875" style="1275" hidden="1"/>
    <col min="10086" max="10091" width="16.125" style="1275" hidden="1"/>
    <col min="10092" max="10092" width="6.125" style="1275" hidden="1"/>
    <col min="10093" max="10093" width="3" style="1275" hidden="1"/>
    <col min="10094" max="10333" width="8.625" style="1275" hidden="1"/>
    <col min="10334" max="10339" width="14.875" style="1275" hidden="1"/>
    <col min="10340" max="10341" width="15.875" style="1275" hidden="1"/>
    <col min="10342" max="10347" width="16.125" style="1275" hidden="1"/>
    <col min="10348" max="10348" width="6.125" style="1275" hidden="1"/>
    <col min="10349" max="10349" width="3" style="1275" hidden="1"/>
    <col min="10350" max="10589" width="8.625" style="1275" hidden="1"/>
    <col min="10590" max="10595" width="14.875" style="1275" hidden="1"/>
    <col min="10596" max="10597" width="15.875" style="1275" hidden="1"/>
    <col min="10598" max="10603" width="16.125" style="1275" hidden="1"/>
    <col min="10604" max="10604" width="6.125" style="1275" hidden="1"/>
    <col min="10605" max="10605" width="3" style="1275" hidden="1"/>
    <col min="10606" max="10845" width="8.625" style="1275" hidden="1"/>
    <col min="10846" max="10851" width="14.875" style="1275" hidden="1"/>
    <col min="10852" max="10853" width="15.875" style="1275" hidden="1"/>
    <col min="10854" max="10859" width="16.125" style="1275" hidden="1"/>
    <col min="10860" max="10860" width="6.125" style="1275" hidden="1"/>
    <col min="10861" max="10861" width="3" style="1275" hidden="1"/>
    <col min="10862" max="11101" width="8.625" style="1275" hidden="1"/>
    <col min="11102" max="11107" width="14.875" style="1275" hidden="1"/>
    <col min="11108" max="11109" width="15.875" style="1275" hidden="1"/>
    <col min="11110" max="11115" width="16.125" style="1275" hidden="1"/>
    <col min="11116" max="11116" width="6.125" style="1275" hidden="1"/>
    <col min="11117" max="11117" width="3" style="1275" hidden="1"/>
    <col min="11118" max="11357" width="8.625" style="1275" hidden="1"/>
    <col min="11358" max="11363" width="14.875" style="1275" hidden="1"/>
    <col min="11364" max="11365" width="15.875" style="1275" hidden="1"/>
    <col min="11366" max="11371" width="16.125" style="1275" hidden="1"/>
    <col min="11372" max="11372" width="6.125" style="1275" hidden="1"/>
    <col min="11373" max="11373" width="3" style="1275" hidden="1"/>
    <col min="11374" max="11613" width="8.625" style="1275" hidden="1"/>
    <col min="11614" max="11619" width="14.875" style="1275" hidden="1"/>
    <col min="11620" max="11621" width="15.875" style="1275" hidden="1"/>
    <col min="11622" max="11627" width="16.125" style="1275" hidden="1"/>
    <col min="11628" max="11628" width="6.125" style="1275" hidden="1"/>
    <col min="11629" max="11629" width="3" style="1275" hidden="1"/>
    <col min="11630" max="11869" width="8.625" style="1275" hidden="1"/>
    <col min="11870" max="11875" width="14.875" style="1275" hidden="1"/>
    <col min="11876" max="11877" width="15.875" style="1275" hidden="1"/>
    <col min="11878" max="11883" width="16.125" style="1275" hidden="1"/>
    <col min="11884" max="11884" width="6.125" style="1275" hidden="1"/>
    <col min="11885" max="11885" width="3" style="1275" hidden="1"/>
    <col min="11886" max="12125" width="8.625" style="1275" hidden="1"/>
    <col min="12126" max="12131" width="14.875" style="1275" hidden="1"/>
    <col min="12132" max="12133" width="15.875" style="1275" hidden="1"/>
    <col min="12134" max="12139" width="16.125" style="1275" hidden="1"/>
    <col min="12140" max="12140" width="6.125" style="1275" hidden="1"/>
    <col min="12141" max="12141" width="3" style="1275" hidden="1"/>
    <col min="12142" max="12381" width="8.625" style="1275" hidden="1"/>
    <col min="12382" max="12387" width="14.875" style="1275" hidden="1"/>
    <col min="12388" max="12389" width="15.875" style="1275" hidden="1"/>
    <col min="12390" max="12395" width="16.125" style="1275" hidden="1"/>
    <col min="12396" max="12396" width="6.125" style="1275" hidden="1"/>
    <col min="12397" max="12397" width="3" style="1275" hidden="1"/>
    <col min="12398" max="12637" width="8.625" style="1275" hidden="1"/>
    <col min="12638" max="12643" width="14.875" style="1275" hidden="1"/>
    <col min="12644" max="12645" width="15.875" style="1275" hidden="1"/>
    <col min="12646" max="12651" width="16.125" style="1275" hidden="1"/>
    <col min="12652" max="12652" width="6.125" style="1275" hidden="1"/>
    <col min="12653" max="12653" width="3" style="1275" hidden="1"/>
    <col min="12654" max="12893" width="8.625" style="1275" hidden="1"/>
    <col min="12894" max="12899" width="14.875" style="1275" hidden="1"/>
    <col min="12900" max="12901" width="15.875" style="1275" hidden="1"/>
    <col min="12902" max="12907" width="16.125" style="1275" hidden="1"/>
    <col min="12908" max="12908" width="6.125" style="1275" hidden="1"/>
    <col min="12909" max="12909" width="3" style="1275" hidden="1"/>
    <col min="12910" max="13149" width="8.625" style="1275" hidden="1"/>
    <col min="13150" max="13155" width="14.875" style="1275" hidden="1"/>
    <col min="13156" max="13157" width="15.875" style="1275" hidden="1"/>
    <col min="13158" max="13163" width="16.125" style="1275" hidden="1"/>
    <col min="13164" max="13164" width="6.125" style="1275" hidden="1"/>
    <col min="13165" max="13165" width="3" style="1275" hidden="1"/>
    <col min="13166" max="13405" width="8.625" style="1275" hidden="1"/>
    <col min="13406" max="13411" width="14.875" style="1275" hidden="1"/>
    <col min="13412" max="13413" width="15.875" style="1275" hidden="1"/>
    <col min="13414" max="13419" width="16.125" style="1275" hidden="1"/>
    <col min="13420" max="13420" width="6.125" style="1275" hidden="1"/>
    <col min="13421" max="13421" width="3" style="1275" hidden="1"/>
    <col min="13422" max="13661" width="8.625" style="1275" hidden="1"/>
    <col min="13662" max="13667" width="14.875" style="1275" hidden="1"/>
    <col min="13668" max="13669" width="15.875" style="1275" hidden="1"/>
    <col min="13670" max="13675" width="16.125" style="1275" hidden="1"/>
    <col min="13676" max="13676" width="6.125" style="1275" hidden="1"/>
    <col min="13677" max="13677" width="3" style="1275" hidden="1"/>
    <col min="13678" max="13917" width="8.625" style="1275" hidden="1"/>
    <col min="13918" max="13923" width="14.875" style="1275" hidden="1"/>
    <col min="13924" max="13925" width="15.875" style="1275" hidden="1"/>
    <col min="13926" max="13931" width="16.125" style="1275" hidden="1"/>
    <col min="13932" max="13932" width="6.125" style="1275" hidden="1"/>
    <col min="13933" max="13933" width="3" style="1275" hidden="1"/>
    <col min="13934" max="14173" width="8.625" style="1275" hidden="1"/>
    <col min="14174" max="14179" width="14.875" style="1275" hidden="1"/>
    <col min="14180" max="14181" width="15.875" style="1275" hidden="1"/>
    <col min="14182" max="14187" width="16.125" style="1275" hidden="1"/>
    <col min="14188" max="14188" width="6.125" style="1275" hidden="1"/>
    <col min="14189" max="14189" width="3" style="1275" hidden="1"/>
    <col min="14190" max="14429" width="8.625" style="1275" hidden="1"/>
    <col min="14430" max="14435" width="14.875" style="1275" hidden="1"/>
    <col min="14436" max="14437" width="15.875" style="1275" hidden="1"/>
    <col min="14438" max="14443" width="16.125" style="1275" hidden="1"/>
    <col min="14444" max="14444" width="6.125" style="1275" hidden="1"/>
    <col min="14445" max="14445" width="3" style="1275" hidden="1"/>
    <col min="14446" max="14685" width="8.625" style="1275" hidden="1"/>
    <col min="14686" max="14691" width="14.875" style="1275" hidden="1"/>
    <col min="14692" max="14693" width="15.875" style="1275" hidden="1"/>
    <col min="14694" max="14699" width="16.125" style="1275" hidden="1"/>
    <col min="14700" max="14700" width="6.125" style="1275" hidden="1"/>
    <col min="14701" max="14701" width="3" style="1275" hidden="1"/>
    <col min="14702" max="14941" width="8.625" style="1275" hidden="1"/>
    <col min="14942" max="14947" width="14.875" style="1275" hidden="1"/>
    <col min="14948" max="14949" width="15.875" style="1275" hidden="1"/>
    <col min="14950" max="14955" width="16.125" style="1275" hidden="1"/>
    <col min="14956" max="14956" width="6.125" style="1275" hidden="1"/>
    <col min="14957" max="14957" width="3" style="1275" hidden="1"/>
    <col min="14958" max="15197" width="8.625" style="1275" hidden="1"/>
    <col min="15198" max="15203" width="14.875" style="1275" hidden="1"/>
    <col min="15204" max="15205" width="15.875" style="1275" hidden="1"/>
    <col min="15206" max="15211" width="16.125" style="1275" hidden="1"/>
    <col min="15212" max="15212" width="6.125" style="1275" hidden="1"/>
    <col min="15213" max="15213" width="3" style="1275" hidden="1"/>
    <col min="15214" max="15453" width="8.625" style="1275" hidden="1"/>
    <col min="15454" max="15459" width="14.875" style="1275" hidden="1"/>
    <col min="15460" max="15461" width="15.875" style="1275" hidden="1"/>
    <col min="15462" max="15467" width="16.125" style="1275" hidden="1"/>
    <col min="15468" max="15468" width="6.125" style="1275" hidden="1"/>
    <col min="15469" max="15469" width="3" style="1275" hidden="1"/>
    <col min="15470" max="15709" width="8.625" style="1275" hidden="1"/>
    <col min="15710" max="15715" width="14.875" style="1275" hidden="1"/>
    <col min="15716" max="15717" width="15.875" style="1275" hidden="1"/>
    <col min="15718" max="15723" width="16.125" style="1275" hidden="1"/>
    <col min="15724" max="15724" width="6.125" style="1275" hidden="1"/>
    <col min="15725" max="15725" width="3" style="1275" hidden="1"/>
    <col min="15726" max="15965" width="8.625" style="1275" hidden="1"/>
    <col min="15966" max="15971" width="14.875" style="1275" hidden="1"/>
    <col min="15972" max="15973" width="15.875" style="1275" hidden="1"/>
    <col min="15974" max="15979" width="16.125" style="1275" hidden="1"/>
    <col min="15980" max="15980" width="6.125" style="1275" hidden="1"/>
    <col min="15981" max="15981" width="3" style="1275" hidden="1"/>
    <col min="15982" max="16221" width="8.625" style="1275" hidden="1"/>
    <col min="16222" max="16227" width="14.875" style="1275" hidden="1"/>
    <col min="16228" max="16229" width="15.875" style="1275" hidden="1"/>
    <col min="16230" max="16235" width="16.125" style="1275" hidden="1"/>
    <col min="16236" max="16236" width="6.125" style="1275" hidden="1"/>
    <col min="16237" max="16237" width="3" style="1275" hidden="1"/>
    <col min="16238" max="16384" width="8.625" style="1275" hidden="1"/>
  </cols>
  <sheetData>
    <row r="1" spans="1:143" ht="42.75" customHeight="1">
      <c r="A1" s="1273"/>
      <c r="B1" s="1274"/>
      <c r="DD1" s="1275"/>
      <c r="DE1" s="1275"/>
    </row>
    <row r="2" spans="1:143" ht="25.5" customHeight="1">
      <c r="A2" s="1276"/>
      <c r="C2" s="1276"/>
      <c r="O2" s="1276"/>
      <c r="P2" s="1276"/>
      <c r="Q2" s="1276"/>
      <c r="R2" s="1276"/>
      <c r="S2" s="1276"/>
      <c r="T2" s="1276"/>
      <c r="U2" s="1276"/>
      <c r="V2" s="1276"/>
      <c r="W2" s="1276"/>
      <c r="X2" s="1276"/>
      <c r="Y2" s="1276"/>
      <c r="Z2" s="1276"/>
      <c r="AA2" s="1276"/>
      <c r="AB2" s="1276"/>
      <c r="AC2" s="1276"/>
      <c r="AD2" s="1276"/>
      <c r="AE2" s="1276"/>
      <c r="AF2" s="1276"/>
      <c r="AG2" s="1276"/>
      <c r="AH2" s="1276"/>
      <c r="AI2" s="1276"/>
      <c r="AU2" s="1276"/>
      <c r="BG2" s="1276"/>
      <c r="BS2" s="1276"/>
      <c r="CE2" s="1276"/>
      <c r="CQ2" s="1276"/>
      <c r="DD2" s="1275"/>
      <c r="DE2" s="1275"/>
    </row>
    <row r="3" spans="1:143" ht="25.5" customHeight="1">
      <c r="A3" s="1276"/>
      <c r="C3" s="1276"/>
      <c r="O3" s="1276"/>
      <c r="P3" s="1276"/>
      <c r="Q3" s="1276"/>
      <c r="R3" s="1276"/>
      <c r="S3" s="1276"/>
      <c r="T3" s="1276"/>
      <c r="U3" s="1276"/>
      <c r="V3" s="1276"/>
      <c r="W3" s="1276"/>
      <c r="X3" s="1276"/>
      <c r="Y3" s="1276"/>
      <c r="Z3" s="1276"/>
      <c r="AA3" s="1276"/>
      <c r="AB3" s="1276"/>
      <c r="AC3" s="1276"/>
      <c r="AD3" s="1276"/>
      <c r="AE3" s="1276"/>
      <c r="AF3" s="1276"/>
      <c r="AG3" s="1276"/>
      <c r="AH3" s="1276"/>
      <c r="AI3" s="1276"/>
      <c r="AU3" s="1276"/>
      <c r="BG3" s="1276"/>
      <c r="BS3" s="1276"/>
      <c r="CE3" s="1276"/>
      <c r="CQ3" s="1276"/>
      <c r="DD3" s="1275"/>
      <c r="DE3" s="1275"/>
    </row>
    <row r="4" spans="1:143" s="292" customFormat="1">
      <c r="A4" s="1276"/>
      <c r="B4" s="1276"/>
      <c r="C4" s="1276"/>
      <c r="D4" s="1276"/>
      <c r="E4" s="1276"/>
      <c r="F4" s="1276"/>
      <c r="G4" s="1276"/>
      <c r="H4" s="1276"/>
      <c r="I4" s="1276"/>
      <c r="J4" s="1276"/>
      <c r="K4" s="1276"/>
      <c r="L4" s="1276"/>
      <c r="M4" s="1276"/>
      <c r="N4" s="1276"/>
      <c r="O4" s="1276"/>
      <c r="P4" s="1276"/>
      <c r="Q4" s="1276"/>
      <c r="R4" s="1276"/>
      <c r="S4" s="1276"/>
      <c r="T4" s="1276"/>
      <c r="U4" s="1276"/>
      <c r="V4" s="1276"/>
      <c r="W4" s="1276"/>
      <c r="X4" s="1276"/>
      <c r="Y4" s="1276"/>
      <c r="Z4" s="1276"/>
      <c r="AA4" s="1276"/>
      <c r="AB4" s="1276"/>
      <c r="AC4" s="1276"/>
      <c r="AD4" s="1276"/>
      <c r="AE4" s="1276"/>
      <c r="AF4" s="1276"/>
      <c r="AG4" s="1276"/>
      <c r="AH4" s="1276"/>
      <c r="AI4" s="1276"/>
      <c r="AJ4" s="1276"/>
      <c r="AK4" s="1276"/>
      <c r="AL4" s="1276"/>
      <c r="AM4" s="1276"/>
      <c r="AN4" s="1276"/>
      <c r="AO4" s="1276"/>
      <c r="AP4" s="1276"/>
      <c r="AQ4" s="1276"/>
      <c r="AR4" s="1276"/>
      <c r="AS4" s="1276"/>
      <c r="AT4" s="1276"/>
      <c r="AU4" s="1276"/>
      <c r="AV4" s="1276"/>
      <c r="AW4" s="1276"/>
      <c r="AX4" s="1276"/>
      <c r="AY4" s="1276"/>
      <c r="AZ4" s="1276"/>
      <c r="BA4" s="1276"/>
      <c r="BB4" s="1276"/>
      <c r="BC4" s="1276"/>
      <c r="BD4" s="1276"/>
      <c r="BE4" s="1276"/>
      <c r="BF4" s="1276"/>
      <c r="BG4" s="1276"/>
      <c r="BH4" s="1276"/>
      <c r="BI4" s="1276"/>
      <c r="BJ4" s="1276"/>
      <c r="BK4" s="1276"/>
      <c r="BL4" s="1276"/>
      <c r="BM4" s="1276"/>
      <c r="BN4" s="1276"/>
      <c r="BO4" s="1276"/>
      <c r="BP4" s="1276"/>
      <c r="BQ4" s="1276"/>
      <c r="BR4" s="1276"/>
      <c r="BS4" s="1276"/>
      <c r="BT4" s="1276"/>
      <c r="BU4" s="1276"/>
      <c r="BV4" s="1276"/>
      <c r="BW4" s="1276"/>
      <c r="BX4" s="1276"/>
      <c r="BY4" s="1276"/>
      <c r="BZ4" s="1276"/>
      <c r="CA4" s="1276"/>
      <c r="CB4" s="1276"/>
      <c r="CC4" s="1276"/>
      <c r="CD4" s="1276"/>
      <c r="CE4" s="1276"/>
      <c r="CF4" s="1276"/>
      <c r="CG4" s="1276"/>
      <c r="CH4" s="1276"/>
      <c r="CI4" s="1276"/>
      <c r="CJ4" s="1276"/>
      <c r="CK4" s="1276"/>
      <c r="CL4" s="1276"/>
      <c r="CM4" s="1276"/>
      <c r="CN4" s="1276"/>
      <c r="CO4" s="1276"/>
      <c r="CP4" s="1276"/>
      <c r="CQ4" s="1276"/>
      <c r="CR4" s="1276"/>
      <c r="CS4" s="1276"/>
      <c r="CT4" s="1276"/>
      <c r="CU4" s="1276"/>
      <c r="CV4" s="1276"/>
      <c r="CW4" s="1276"/>
      <c r="CX4" s="1276"/>
      <c r="CY4" s="1276"/>
      <c r="CZ4" s="1276"/>
      <c r="DA4" s="1276"/>
      <c r="DB4" s="1276"/>
      <c r="DC4" s="1276"/>
      <c r="DD4" s="1276"/>
      <c r="DE4" s="1276"/>
      <c r="DF4" s="293"/>
      <c r="DG4" s="293"/>
      <c r="DH4" s="293"/>
      <c r="DI4" s="293"/>
      <c r="DJ4" s="293"/>
      <c r="DK4" s="293"/>
      <c r="DL4" s="293"/>
      <c r="DM4" s="293"/>
      <c r="DN4" s="293"/>
      <c r="DO4" s="293"/>
      <c r="DP4" s="293"/>
      <c r="DQ4" s="293"/>
      <c r="DR4" s="293"/>
      <c r="DS4" s="293"/>
      <c r="DT4" s="293"/>
      <c r="DU4" s="293"/>
      <c r="DV4" s="293"/>
      <c r="DW4" s="293"/>
    </row>
    <row r="5" spans="1:143" s="292" customFormat="1">
      <c r="A5" s="1276"/>
      <c r="B5" s="1276"/>
      <c r="C5" s="1276"/>
      <c r="D5" s="1276"/>
      <c r="E5" s="1276"/>
      <c r="F5" s="1276"/>
      <c r="G5" s="1276"/>
      <c r="H5" s="1276"/>
      <c r="I5" s="1276"/>
      <c r="J5" s="1276"/>
      <c r="K5" s="1276"/>
      <c r="L5" s="1276"/>
      <c r="M5" s="1276"/>
      <c r="N5" s="1276"/>
      <c r="O5" s="1276"/>
      <c r="P5" s="1276"/>
      <c r="Q5" s="1276"/>
      <c r="R5" s="1276"/>
      <c r="S5" s="1276"/>
      <c r="T5" s="1276"/>
      <c r="U5" s="1276"/>
      <c r="V5" s="1276"/>
      <c r="W5" s="1276"/>
      <c r="X5" s="1276"/>
      <c r="Y5" s="1276"/>
      <c r="Z5" s="1276"/>
      <c r="AA5" s="1276"/>
      <c r="AB5" s="1276"/>
      <c r="AC5" s="1276"/>
      <c r="AD5" s="1276"/>
      <c r="AE5" s="1276"/>
      <c r="AF5" s="1276"/>
      <c r="AG5" s="1276"/>
      <c r="AH5" s="1276"/>
      <c r="AI5" s="1276"/>
      <c r="AJ5" s="1276"/>
      <c r="AK5" s="1276"/>
      <c r="AL5" s="1276"/>
      <c r="AM5" s="1276"/>
      <c r="AN5" s="1276"/>
      <c r="AO5" s="1276"/>
      <c r="AP5" s="1276"/>
      <c r="AQ5" s="1276"/>
      <c r="AR5" s="1276"/>
      <c r="AS5" s="1276"/>
      <c r="AT5" s="1276"/>
      <c r="AU5" s="1276"/>
      <c r="AV5" s="1276"/>
      <c r="AW5" s="1276"/>
      <c r="AX5" s="1276"/>
      <c r="AY5" s="1276"/>
      <c r="AZ5" s="1276"/>
      <c r="BA5" s="1276"/>
      <c r="BB5" s="1276"/>
      <c r="BC5" s="1276"/>
      <c r="BD5" s="1276"/>
      <c r="BE5" s="1276"/>
      <c r="BF5" s="1276"/>
      <c r="BG5" s="1276"/>
      <c r="BH5" s="1276"/>
      <c r="BI5" s="1276"/>
      <c r="BJ5" s="1276"/>
      <c r="BK5" s="1276"/>
      <c r="BL5" s="1276"/>
      <c r="BM5" s="1276"/>
      <c r="BN5" s="1276"/>
      <c r="BO5" s="1276"/>
      <c r="BP5" s="1276"/>
      <c r="BQ5" s="1276"/>
      <c r="BR5" s="1276"/>
      <c r="BS5" s="1276"/>
      <c r="BT5" s="1276"/>
      <c r="BU5" s="1276"/>
      <c r="BV5" s="1276"/>
      <c r="BW5" s="1276"/>
      <c r="BX5" s="1276"/>
      <c r="BY5" s="1276"/>
      <c r="BZ5" s="1276"/>
      <c r="CA5" s="1276"/>
      <c r="CB5" s="1276"/>
      <c r="CC5" s="1276"/>
      <c r="CD5" s="1276"/>
      <c r="CE5" s="1276"/>
      <c r="CF5" s="1276"/>
      <c r="CG5" s="1276"/>
      <c r="CH5" s="1276"/>
      <c r="CI5" s="1276"/>
      <c r="CJ5" s="1276"/>
      <c r="CK5" s="1276"/>
      <c r="CL5" s="1276"/>
      <c r="CM5" s="1276"/>
      <c r="CN5" s="1276"/>
      <c r="CO5" s="1276"/>
      <c r="CP5" s="1276"/>
      <c r="CQ5" s="1276"/>
      <c r="CR5" s="1276"/>
      <c r="CS5" s="1276"/>
      <c r="CT5" s="1276"/>
      <c r="CU5" s="1276"/>
      <c r="CV5" s="1276"/>
      <c r="CW5" s="1276"/>
      <c r="CX5" s="1276"/>
      <c r="CY5" s="1276"/>
      <c r="CZ5" s="1276"/>
      <c r="DA5" s="1276"/>
      <c r="DB5" s="1276"/>
      <c r="DC5" s="1276"/>
      <c r="DD5" s="1276"/>
      <c r="DE5" s="1276"/>
      <c r="DF5" s="293"/>
      <c r="DG5" s="293"/>
      <c r="DH5" s="293"/>
      <c r="DI5" s="293"/>
      <c r="DJ5" s="293"/>
      <c r="DK5" s="293"/>
      <c r="DL5" s="293"/>
      <c r="DM5" s="293"/>
      <c r="DN5" s="293"/>
      <c r="DO5" s="293"/>
      <c r="DP5" s="293"/>
      <c r="DQ5" s="293"/>
      <c r="DR5" s="293"/>
      <c r="DS5" s="293"/>
      <c r="DT5" s="293"/>
      <c r="DU5" s="293"/>
      <c r="DV5" s="293"/>
      <c r="DW5" s="293"/>
    </row>
    <row r="6" spans="1:143" s="292" customFormat="1">
      <c r="A6" s="1276"/>
      <c r="B6" s="1276"/>
      <c r="C6" s="1276"/>
      <c r="D6" s="1276"/>
      <c r="E6" s="1276"/>
      <c r="F6" s="1276"/>
      <c r="G6" s="1276"/>
      <c r="H6" s="1276"/>
      <c r="I6" s="1276"/>
      <c r="J6" s="1276"/>
      <c r="K6" s="1276"/>
      <c r="L6" s="1276"/>
      <c r="M6" s="1276"/>
      <c r="N6" s="1276"/>
      <c r="O6" s="1276"/>
      <c r="P6" s="1276"/>
      <c r="Q6" s="1276"/>
      <c r="R6" s="1276"/>
      <c r="S6" s="1276"/>
      <c r="T6" s="1276"/>
      <c r="U6" s="1276"/>
      <c r="V6" s="1276"/>
      <c r="W6" s="1276"/>
      <c r="X6" s="1276"/>
      <c r="Y6" s="1276"/>
      <c r="Z6" s="1276"/>
      <c r="AA6" s="1276"/>
      <c r="AB6" s="1276"/>
      <c r="AC6" s="1276"/>
      <c r="AD6" s="1276"/>
      <c r="AE6" s="1276"/>
      <c r="AF6" s="1276"/>
      <c r="AG6" s="1276"/>
      <c r="AH6" s="1276"/>
      <c r="AI6" s="1276"/>
      <c r="AJ6" s="1276"/>
      <c r="AK6" s="1276"/>
      <c r="AL6" s="1276"/>
      <c r="AM6" s="1276"/>
      <c r="AN6" s="1276"/>
      <c r="AO6" s="1276"/>
      <c r="AP6" s="1276"/>
      <c r="AQ6" s="1276"/>
      <c r="AR6" s="1276"/>
      <c r="AS6" s="1276"/>
      <c r="AT6" s="1276"/>
      <c r="AU6" s="1276"/>
      <c r="AV6" s="1276"/>
      <c r="AW6" s="1276"/>
      <c r="AX6" s="1276"/>
      <c r="AY6" s="1276"/>
      <c r="AZ6" s="1276"/>
      <c r="BA6" s="1276"/>
      <c r="BB6" s="1276"/>
      <c r="BC6" s="1276"/>
      <c r="BD6" s="1276"/>
      <c r="BE6" s="1276"/>
      <c r="BF6" s="1276"/>
      <c r="BG6" s="1276"/>
      <c r="BH6" s="1276"/>
      <c r="BI6" s="1276"/>
      <c r="BJ6" s="1276"/>
      <c r="BK6" s="1276"/>
      <c r="BL6" s="1276"/>
      <c r="BM6" s="1276"/>
      <c r="BN6" s="1276"/>
      <c r="BO6" s="1276"/>
      <c r="BP6" s="1276"/>
      <c r="BQ6" s="1276"/>
      <c r="BR6" s="1276"/>
      <c r="BS6" s="1276"/>
      <c r="BT6" s="1276"/>
      <c r="BU6" s="1276"/>
      <c r="BV6" s="1276"/>
      <c r="BW6" s="1276"/>
      <c r="BX6" s="1276"/>
      <c r="BY6" s="1276"/>
      <c r="BZ6" s="1276"/>
      <c r="CA6" s="1276"/>
      <c r="CB6" s="1276"/>
      <c r="CC6" s="1276"/>
      <c r="CD6" s="1276"/>
      <c r="CE6" s="1276"/>
      <c r="CF6" s="1276"/>
      <c r="CG6" s="1276"/>
      <c r="CH6" s="1276"/>
      <c r="CI6" s="1276"/>
      <c r="CJ6" s="1276"/>
      <c r="CK6" s="1276"/>
      <c r="CL6" s="1276"/>
      <c r="CM6" s="1276"/>
      <c r="CN6" s="1276"/>
      <c r="CO6" s="1276"/>
      <c r="CP6" s="1276"/>
      <c r="CQ6" s="1276"/>
      <c r="CR6" s="1276"/>
      <c r="CS6" s="1276"/>
      <c r="CT6" s="1276"/>
      <c r="CU6" s="1276"/>
      <c r="CV6" s="1276"/>
      <c r="CW6" s="1276"/>
      <c r="CX6" s="1276"/>
      <c r="CY6" s="1276"/>
      <c r="CZ6" s="1276"/>
      <c r="DA6" s="1276"/>
      <c r="DB6" s="1276"/>
      <c r="DC6" s="1276"/>
      <c r="DD6" s="1276"/>
      <c r="DE6" s="1276"/>
      <c r="DF6" s="293"/>
      <c r="DG6" s="293"/>
      <c r="DH6" s="293"/>
      <c r="DI6" s="293"/>
      <c r="DJ6" s="293"/>
      <c r="DK6" s="293"/>
      <c r="DL6" s="293"/>
      <c r="DM6" s="293"/>
      <c r="DN6" s="293"/>
      <c r="DO6" s="293"/>
      <c r="DP6" s="293"/>
      <c r="DQ6" s="293"/>
      <c r="DR6" s="293"/>
      <c r="DS6" s="293"/>
      <c r="DT6" s="293"/>
      <c r="DU6" s="293"/>
      <c r="DV6" s="293"/>
      <c r="DW6" s="293"/>
    </row>
    <row r="7" spans="1:143" s="292" customFormat="1">
      <c r="A7" s="1276"/>
      <c r="B7" s="1276"/>
      <c r="C7" s="1276"/>
      <c r="D7" s="1276"/>
      <c r="E7" s="1276"/>
      <c r="F7" s="1276"/>
      <c r="G7" s="1276"/>
      <c r="H7" s="1276"/>
      <c r="I7" s="1276"/>
      <c r="J7" s="1276"/>
      <c r="K7" s="1276"/>
      <c r="L7" s="1276"/>
      <c r="M7" s="1276"/>
      <c r="N7" s="1276"/>
      <c r="O7" s="1276"/>
      <c r="P7" s="1276"/>
      <c r="Q7" s="1276"/>
      <c r="R7" s="1276"/>
      <c r="S7" s="1276"/>
      <c r="T7" s="1276"/>
      <c r="U7" s="1276"/>
      <c r="V7" s="1276"/>
      <c r="W7" s="1276"/>
      <c r="X7" s="1276"/>
      <c r="Y7" s="1276"/>
      <c r="Z7" s="1276"/>
      <c r="AA7" s="1276"/>
      <c r="AB7" s="1276"/>
      <c r="AC7" s="1276"/>
      <c r="AD7" s="1276"/>
      <c r="AE7" s="1276"/>
      <c r="AF7" s="1276"/>
      <c r="AG7" s="1276"/>
      <c r="AH7" s="1276"/>
      <c r="AI7" s="1276"/>
      <c r="AJ7" s="1276"/>
      <c r="AK7" s="1276"/>
      <c r="AL7" s="1276"/>
      <c r="AM7" s="1276"/>
      <c r="AN7" s="1276"/>
      <c r="AO7" s="1276"/>
      <c r="AP7" s="1276"/>
      <c r="AQ7" s="1276"/>
      <c r="AR7" s="1276"/>
      <c r="AS7" s="1276"/>
      <c r="AT7" s="1276"/>
      <c r="AU7" s="1276"/>
      <c r="AV7" s="1276"/>
      <c r="AW7" s="1276"/>
      <c r="AX7" s="1276"/>
      <c r="AY7" s="1276"/>
      <c r="AZ7" s="1276"/>
      <c r="BA7" s="1276"/>
      <c r="BB7" s="1276"/>
      <c r="BC7" s="1276"/>
      <c r="BD7" s="1276"/>
      <c r="BE7" s="1276"/>
      <c r="BF7" s="1276"/>
      <c r="BG7" s="1276"/>
      <c r="BH7" s="1276"/>
      <c r="BI7" s="1276"/>
      <c r="BJ7" s="1276"/>
      <c r="BK7" s="1276"/>
      <c r="BL7" s="1276"/>
      <c r="BM7" s="1276"/>
      <c r="BN7" s="1276"/>
      <c r="BO7" s="1276"/>
      <c r="BP7" s="1276"/>
      <c r="BQ7" s="1276"/>
      <c r="BR7" s="1276"/>
      <c r="BS7" s="1276"/>
      <c r="BT7" s="1276"/>
      <c r="BU7" s="1276"/>
      <c r="BV7" s="1276"/>
      <c r="BW7" s="1276"/>
      <c r="BX7" s="1276"/>
      <c r="BY7" s="1276"/>
      <c r="BZ7" s="1276"/>
      <c r="CA7" s="1276"/>
      <c r="CB7" s="1276"/>
      <c r="CC7" s="1276"/>
      <c r="CD7" s="1276"/>
      <c r="CE7" s="1276"/>
      <c r="CF7" s="1276"/>
      <c r="CG7" s="1276"/>
      <c r="CH7" s="1276"/>
      <c r="CI7" s="1276"/>
      <c r="CJ7" s="1276"/>
      <c r="CK7" s="1276"/>
      <c r="CL7" s="1276"/>
      <c r="CM7" s="1276"/>
      <c r="CN7" s="1276"/>
      <c r="CO7" s="1276"/>
      <c r="CP7" s="1276"/>
      <c r="CQ7" s="1276"/>
      <c r="CR7" s="1276"/>
      <c r="CS7" s="1276"/>
      <c r="CT7" s="1276"/>
      <c r="CU7" s="1276"/>
      <c r="CV7" s="1276"/>
      <c r="CW7" s="1276"/>
      <c r="CX7" s="1276"/>
      <c r="CY7" s="1276"/>
      <c r="CZ7" s="1276"/>
      <c r="DA7" s="1276"/>
      <c r="DB7" s="1276"/>
      <c r="DC7" s="1276"/>
      <c r="DD7" s="1276"/>
      <c r="DE7" s="1276"/>
      <c r="DF7" s="293"/>
      <c r="DG7" s="293"/>
      <c r="DH7" s="293"/>
      <c r="DI7" s="293"/>
      <c r="DJ7" s="293"/>
      <c r="DK7" s="293"/>
      <c r="DL7" s="293"/>
      <c r="DM7" s="293"/>
      <c r="DN7" s="293"/>
      <c r="DO7" s="293"/>
      <c r="DP7" s="293"/>
      <c r="DQ7" s="293"/>
      <c r="DR7" s="293"/>
      <c r="DS7" s="293"/>
      <c r="DT7" s="293"/>
      <c r="DU7" s="293"/>
      <c r="DV7" s="293"/>
      <c r="DW7" s="293"/>
    </row>
    <row r="8" spans="1:143" s="292" customFormat="1">
      <c r="A8" s="1276"/>
      <c r="B8" s="1276"/>
      <c r="C8" s="1276"/>
      <c r="D8" s="1276"/>
      <c r="E8" s="1276"/>
      <c r="F8" s="1276"/>
      <c r="G8" s="1276"/>
      <c r="H8" s="1276"/>
      <c r="I8" s="1276"/>
      <c r="J8" s="1276"/>
      <c r="K8" s="1276"/>
      <c r="L8" s="1276"/>
      <c r="M8" s="1276"/>
      <c r="N8" s="1276"/>
      <c r="O8" s="1276"/>
      <c r="P8" s="1276"/>
      <c r="Q8" s="1276"/>
      <c r="R8" s="1276"/>
      <c r="S8" s="1276"/>
      <c r="T8" s="1276"/>
      <c r="U8" s="1276"/>
      <c r="V8" s="1276"/>
      <c r="W8" s="1276"/>
      <c r="X8" s="1276"/>
      <c r="Y8" s="1276"/>
      <c r="Z8" s="1276"/>
      <c r="AA8" s="1276"/>
      <c r="AB8" s="1276"/>
      <c r="AC8" s="1276"/>
      <c r="AD8" s="1276"/>
      <c r="AE8" s="1276"/>
      <c r="AF8" s="1276"/>
      <c r="AG8" s="1276"/>
      <c r="AH8" s="1276"/>
      <c r="AI8" s="1276"/>
      <c r="AJ8" s="1276"/>
      <c r="AK8" s="1276"/>
      <c r="AL8" s="1276"/>
      <c r="AM8" s="1276"/>
      <c r="AN8" s="1276"/>
      <c r="AO8" s="1276"/>
      <c r="AP8" s="1276"/>
      <c r="AQ8" s="1276"/>
      <c r="AR8" s="1276"/>
      <c r="AS8" s="1276"/>
      <c r="AT8" s="1276"/>
      <c r="AU8" s="1276"/>
      <c r="AV8" s="1276"/>
      <c r="AW8" s="1276"/>
      <c r="AX8" s="1276"/>
      <c r="AY8" s="1276"/>
      <c r="AZ8" s="1276"/>
      <c r="BA8" s="1276"/>
      <c r="BB8" s="1276"/>
      <c r="BC8" s="1276"/>
      <c r="BD8" s="1276"/>
      <c r="BE8" s="1276"/>
      <c r="BF8" s="1276"/>
      <c r="BG8" s="1276"/>
      <c r="BH8" s="1276"/>
      <c r="BI8" s="1276"/>
      <c r="BJ8" s="1276"/>
      <c r="BK8" s="1276"/>
      <c r="BL8" s="1276"/>
      <c r="BM8" s="1276"/>
      <c r="BN8" s="1276"/>
      <c r="BO8" s="1276"/>
      <c r="BP8" s="1276"/>
      <c r="BQ8" s="1276"/>
      <c r="BR8" s="1276"/>
      <c r="BS8" s="1276"/>
      <c r="BT8" s="1276"/>
      <c r="BU8" s="1276"/>
      <c r="BV8" s="1276"/>
      <c r="BW8" s="1276"/>
      <c r="BX8" s="1276"/>
      <c r="BY8" s="1276"/>
      <c r="BZ8" s="1276"/>
      <c r="CA8" s="1276"/>
      <c r="CB8" s="1276"/>
      <c r="CC8" s="1276"/>
      <c r="CD8" s="1276"/>
      <c r="CE8" s="1276"/>
      <c r="CF8" s="1276"/>
      <c r="CG8" s="1276"/>
      <c r="CH8" s="1276"/>
      <c r="CI8" s="1276"/>
      <c r="CJ8" s="1276"/>
      <c r="CK8" s="1276"/>
      <c r="CL8" s="1276"/>
      <c r="CM8" s="1276"/>
      <c r="CN8" s="1276"/>
      <c r="CO8" s="1276"/>
      <c r="CP8" s="1276"/>
      <c r="CQ8" s="1276"/>
      <c r="CR8" s="1276"/>
      <c r="CS8" s="1276"/>
      <c r="CT8" s="1276"/>
      <c r="CU8" s="1276"/>
      <c r="CV8" s="1276"/>
      <c r="CW8" s="1276"/>
      <c r="CX8" s="1276"/>
      <c r="CY8" s="1276"/>
      <c r="CZ8" s="1276"/>
      <c r="DA8" s="1276"/>
      <c r="DB8" s="1276"/>
      <c r="DC8" s="1276"/>
      <c r="DD8" s="1276"/>
      <c r="DE8" s="1276"/>
      <c r="DF8" s="293"/>
      <c r="DG8" s="293"/>
      <c r="DH8" s="293"/>
      <c r="DI8" s="293"/>
      <c r="DJ8" s="293"/>
      <c r="DK8" s="293"/>
      <c r="DL8" s="293"/>
      <c r="DM8" s="293"/>
      <c r="DN8" s="293"/>
      <c r="DO8" s="293"/>
      <c r="DP8" s="293"/>
      <c r="DQ8" s="293"/>
      <c r="DR8" s="293"/>
      <c r="DS8" s="293"/>
      <c r="DT8" s="293"/>
      <c r="DU8" s="293"/>
      <c r="DV8" s="293"/>
      <c r="DW8" s="293"/>
    </row>
    <row r="9" spans="1:143" s="292" customFormat="1">
      <c r="A9" s="1276"/>
      <c r="B9" s="1276"/>
      <c r="C9" s="1276"/>
      <c r="D9" s="1276"/>
      <c r="E9" s="1276"/>
      <c r="F9" s="1276"/>
      <c r="G9" s="1276"/>
      <c r="H9" s="1276"/>
      <c r="I9" s="1276"/>
      <c r="J9" s="1276"/>
      <c r="K9" s="1276"/>
      <c r="L9" s="1276"/>
      <c r="M9" s="1276"/>
      <c r="N9" s="1276"/>
      <c r="O9" s="1276"/>
      <c r="P9" s="1276"/>
      <c r="Q9" s="1276"/>
      <c r="R9" s="1276"/>
      <c r="S9" s="1276"/>
      <c r="T9" s="1276"/>
      <c r="U9" s="1276"/>
      <c r="V9" s="1276"/>
      <c r="W9" s="1276"/>
      <c r="X9" s="1276"/>
      <c r="Y9" s="1276"/>
      <c r="Z9" s="1276"/>
      <c r="AA9" s="1276"/>
      <c r="AB9" s="1276"/>
      <c r="AC9" s="1276"/>
      <c r="AD9" s="1276"/>
      <c r="AE9" s="1276"/>
      <c r="AF9" s="1276"/>
      <c r="AG9" s="1276"/>
      <c r="AH9" s="1276"/>
      <c r="AI9" s="1276"/>
      <c r="AJ9" s="1276"/>
      <c r="AK9" s="1276"/>
      <c r="AL9" s="1276"/>
      <c r="AM9" s="1276"/>
      <c r="AN9" s="1276"/>
      <c r="AO9" s="1276"/>
      <c r="AP9" s="1276"/>
      <c r="AQ9" s="1276"/>
      <c r="AR9" s="1276"/>
      <c r="AS9" s="1276"/>
      <c r="AT9" s="1276"/>
      <c r="AU9" s="1276"/>
      <c r="AV9" s="1276"/>
      <c r="AW9" s="1276"/>
      <c r="AX9" s="1276"/>
      <c r="AY9" s="1276"/>
      <c r="AZ9" s="1276"/>
      <c r="BA9" s="1276"/>
      <c r="BB9" s="1276"/>
      <c r="BC9" s="1276"/>
      <c r="BD9" s="1276"/>
      <c r="BE9" s="1276"/>
      <c r="BF9" s="1276"/>
      <c r="BG9" s="1276"/>
      <c r="BH9" s="1276"/>
      <c r="BI9" s="1276"/>
      <c r="BJ9" s="1276"/>
      <c r="BK9" s="1276"/>
      <c r="BL9" s="1276"/>
      <c r="BM9" s="1276"/>
      <c r="BN9" s="1276"/>
      <c r="BO9" s="1276"/>
      <c r="BP9" s="1276"/>
      <c r="BQ9" s="1276"/>
      <c r="BR9" s="1276"/>
      <c r="BS9" s="1276"/>
      <c r="BT9" s="1276"/>
      <c r="BU9" s="1276"/>
      <c r="BV9" s="1276"/>
      <c r="BW9" s="1276"/>
      <c r="BX9" s="1276"/>
      <c r="BY9" s="1276"/>
      <c r="BZ9" s="1276"/>
      <c r="CA9" s="1276"/>
      <c r="CB9" s="1276"/>
      <c r="CC9" s="1276"/>
      <c r="CD9" s="1276"/>
      <c r="CE9" s="1276"/>
      <c r="CF9" s="1276"/>
      <c r="CG9" s="1276"/>
      <c r="CH9" s="1276"/>
      <c r="CI9" s="1276"/>
      <c r="CJ9" s="1276"/>
      <c r="CK9" s="1276"/>
      <c r="CL9" s="1276"/>
      <c r="CM9" s="1276"/>
      <c r="CN9" s="1276"/>
      <c r="CO9" s="1276"/>
      <c r="CP9" s="1276"/>
      <c r="CQ9" s="1276"/>
      <c r="CR9" s="1276"/>
      <c r="CS9" s="1276"/>
      <c r="CT9" s="1276"/>
      <c r="CU9" s="1276"/>
      <c r="CV9" s="1276"/>
      <c r="CW9" s="1276"/>
      <c r="CX9" s="1276"/>
      <c r="CY9" s="1276"/>
      <c r="CZ9" s="1276"/>
      <c r="DA9" s="1276"/>
      <c r="DB9" s="1276"/>
      <c r="DC9" s="1276"/>
      <c r="DD9" s="1276"/>
      <c r="DE9" s="1276"/>
      <c r="DF9" s="293"/>
      <c r="DG9" s="293"/>
      <c r="DH9" s="293"/>
      <c r="DI9" s="293"/>
      <c r="DJ9" s="293"/>
      <c r="DK9" s="293"/>
      <c r="DL9" s="293"/>
      <c r="DM9" s="293"/>
      <c r="DN9" s="293"/>
      <c r="DO9" s="293"/>
      <c r="DP9" s="293"/>
      <c r="DQ9" s="293"/>
      <c r="DR9" s="293"/>
      <c r="DS9" s="293"/>
      <c r="DT9" s="293"/>
      <c r="DU9" s="293"/>
      <c r="DV9" s="293"/>
      <c r="DW9" s="293"/>
    </row>
    <row r="10" spans="1:143" s="292" customFormat="1">
      <c r="A10" s="1276"/>
      <c r="B10" s="1276"/>
      <c r="C10" s="1276"/>
      <c r="D10" s="1276"/>
      <c r="E10" s="1276"/>
      <c r="F10" s="1276"/>
      <c r="G10" s="1276"/>
      <c r="H10" s="1276"/>
      <c r="I10" s="1276"/>
      <c r="J10" s="1276"/>
      <c r="K10" s="1276"/>
      <c r="L10" s="1276"/>
      <c r="M10" s="1276"/>
      <c r="N10" s="1276"/>
      <c r="O10" s="1276"/>
      <c r="P10" s="1276"/>
      <c r="Q10" s="1276"/>
      <c r="R10" s="1276"/>
      <c r="S10" s="1276"/>
      <c r="T10" s="1276"/>
      <c r="U10" s="1276"/>
      <c r="V10" s="1276"/>
      <c r="W10" s="1276"/>
      <c r="X10" s="1276"/>
      <c r="Y10" s="1276"/>
      <c r="Z10" s="1276"/>
      <c r="AA10" s="1276"/>
      <c r="AB10" s="1276"/>
      <c r="AC10" s="1276"/>
      <c r="AD10" s="1276"/>
      <c r="AE10" s="1276"/>
      <c r="AF10" s="1276"/>
      <c r="AG10" s="1276"/>
      <c r="AH10" s="1276"/>
      <c r="AI10" s="1276"/>
      <c r="AJ10" s="1276"/>
      <c r="AK10" s="1276"/>
      <c r="AL10" s="1276"/>
      <c r="AM10" s="1276"/>
      <c r="AN10" s="1276"/>
      <c r="AO10" s="1276"/>
      <c r="AP10" s="1276"/>
      <c r="AQ10" s="1276"/>
      <c r="AR10" s="1276"/>
      <c r="AS10" s="1276"/>
      <c r="AT10" s="1276"/>
      <c r="AU10" s="1276"/>
      <c r="AV10" s="1276"/>
      <c r="AW10" s="1276"/>
      <c r="AX10" s="1276"/>
      <c r="AY10" s="1276"/>
      <c r="AZ10" s="1276"/>
      <c r="BA10" s="1276"/>
      <c r="BB10" s="1276"/>
      <c r="BC10" s="1276"/>
      <c r="BD10" s="1276"/>
      <c r="BE10" s="1276"/>
      <c r="BF10" s="1276"/>
      <c r="BG10" s="1276"/>
      <c r="BH10" s="1276"/>
      <c r="BI10" s="1276"/>
      <c r="BJ10" s="1276"/>
      <c r="BK10" s="1276"/>
      <c r="BL10" s="1276"/>
      <c r="BM10" s="1276"/>
      <c r="BN10" s="1276"/>
      <c r="BO10" s="1276"/>
      <c r="BP10" s="1276"/>
      <c r="BQ10" s="1276"/>
      <c r="BR10" s="1276"/>
      <c r="BS10" s="1276"/>
      <c r="BT10" s="1276"/>
      <c r="BU10" s="1276"/>
      <c r="BV10" s="1276"/>
      <c r="BW10" s="1276"/>
      <c r="BX10" s="1276"/>
      <c r="BY10" s="1276"/>
      <c r="BZ10" s="1276"/>
      <c r="CA10" s="1276"/>
      <c r="CB10" s="1276"/>
      <c r="CC10" s="1276"/>
      <c r="CD10" s="1276"/>
      <c r="CE10" s="1276"/>
      <c r="CF10" s="1276"/>
      <c r="CG10" s="1276"/>
      <c r="CH10" s="1276"/>
      <c r="CI10" s="1276"/>
      <c r="CJ10" s="1276"/>
      <c r="CK10" s="1276"/>
      <c r="CL10" s="1276"/>
      <c r="CM10" s="1276"/>
      <c r="CN10" s="1276"/>
      <c r="CO10" s="1276"/>
      <c r="CP10" s="1276"/>
      <c r="CQ10" s="1276"/>
      <c r="CR10" s="1276"/>
      <c r="CS10" s="1276"/>
      <c r="CT10" s="1276"/>
      <c r="CU10" s="1276"/>
      <c r="CV10" s="1276"/>
      <c r="CW10" s="1276"/>
      <c r="CX10" s="1276"/>
      <c r="CY10" s="1276"/>
      <c r="CZ10" s="1276"/>
      <c r="DA10" s="1276"/>
      <c r="DB10" s="1276"/>
      <c r="DC10" s="1276"/>
      <c r="DD10" s="1276"/>
      <c r="DE10" s="1276"/>
      <c r="DF10" s="293"/>
      <c r="DG10" s="293"/>
      <c r="DH10" s="293"/>
      <c r="DI10" s="293"/>
      <c r="DJ10" s="293"/>
      <c r="DK10" s="293"/>
      <c r="DL10" s="293"/>
      <c r="DM10" s="293"/>
      <c r="DN10" s="293"/>
      <c r="DO10" s="293"/>
      <c r="DP10" s="293"/>
      <c r="DQ10" s="293"/>
      <c r="DR10" s="293"/>
      <c r="DS10" s="293"/>
      <c r="DT10" s="293"/>
      <c r="DU10" s="293"/>
      <c r="DV10" s="293"/>
      <c r="DW10" s="293"/>
      <c r="EM10" s="292" t="s">
        <v>596</v>
      </c>
    </row>
    <row r="11" spans="1:143" s="292" customFormat="1">
      <c r="A11" s="1276"/>
      <c r="B11" s="1276"/>
      <c r="C11" s="1276"/>
      <c r="D11" s="1276"/>
      <c r="E11" s="1276"/>
      <c r="F11" s="1276"/>
      <c r="G11" s="1276"/>
      <c r="H11" s="1276"/>
      <c r="I11" s="1276"/>
      <c r="J11" s="1276"/>
      <c r="K11" s="1276"/>
      <c r="L11" s="1276"/>
      <c r="M11" s="1276"/>
      <c r="N11" s="1276"/>
      <c r="O11" s="1276"/>
      <c r="P11" s="1276"/>
      <c r="Q11" s="1276"/>
      <c r="R11" s="1276"/>
      <c r="S11" s="1276"/>
      <c r="T11" s="1276"/>
      <c r="U11" s="1276"/>
      <c r="V11" s="1276"/>
      <c r="W11" s="1276"/>
      <c r="X11" s="1276"/>
      <c r="Y11" s="1276"/>
      <c r="Z11" s="1276"/>
      <c r="AA11" s="1276"/>
      <c r="AB11" s="1276"/>
      <c r="AC11" s="1276"/>
      <c r="AD11" s="1276"/>
      <c r="AE11" s="1276"/>
      <c r="AF11" s="1276"/>
      <c r="AG11" s="1276"/>
      <c r="AH11" s="1276"/>
      <c r="AI11" s="1276"/>
      <c r="AJ11" s="1276"/>
      <c r="AK11" s="1276"/>
      <c r="AL11" s="1276"/>
      <c r="AM11" s="1276"/>
      <c r="AN11" s="1276"/>
      <c r="AO11" s="1276"/>
      <c r="AP11" s="1276"/>
      <c r="AQ11" s="1276"/>
      <c r="AR11" s="1276"/>
      <c r="AS11" s="1276"/>
      <c r="AT11" s="1276"/>
      <c r="AU11" s="1276"/>
      <c r="AV11" s="1276"/>
      <c r="AW11" s="1276"/>
      <c r="AX11" s="1276"/>
      <c r="AY11" s="1276"/>
      <c r="AZ11" s="1276"/>
      <c r="BA11" s="1276"/>
      <c r="BB11" s="1276"/>
      <c r="BC11" s="1276"/>
      <c r="BD11" s="1276"/>
      <c r="BE11" s="1276"/>
      <c r="BF11" s="1276"/>
      <c r="BG11" s="1276"/>
      <c r="BH11" s="1276"/>
      <c r="BI11" s="1276"/>
      <c r="BJ11" s="1276"/>
      <c r="BK11" s="1276"/>
      <c r="BL11" s="1276"/>
      <c r="BM11" s="1276"/>
      <c r="BN11" s="1276"/>
      <c r="BO11" s="1276"/>
      <c r="BP11" s="1276"/>
      <c r="BQ11" s="1276"/>
      <c r="BR11" s="1276"/>
      <c r="BS11" s="1276"/>
      <c r="BT11" s="1276"/>
      <c r="BU11" s="1276"/>
      <c r="BV11" s="1276"/>
      <c r="BW11" s="1276"/>
      <c r="BX11" s="1276"/>
      <c r="BY11" s="1276"/>
      <c r="BZ11" s="1276"/>
      <c r="CA11" s="1276"/>
      <c r="CB11" s="1276"/>
      <c r="CC11" s="1276"/>
      <c r="CD11" s="1276"/>
      <c r="CE11" s="1276"/>
      <c r="CF11" s="1276"/>
      <c r="CG11" s="1276"/>
      <c r="CH11" s="1276"/>
      <c r="CI11" s="1276"/>
      <c r="CJ11" s="1276"/>
      <c r="CK11" s="1276"/>
      <c r="CL11" s="1276"/>
      <c r="CM11" s="1276"/>
      <c r="CN11" s="1276"/>
      <c r="CO11" s="1276"/>
      <c r="CP11" s="1276"/>
      <c r="CQ11" s="1276"/>
      <c r="CR11" s="1276"/>
      <c r="CS11" s="1276"/>
      <c r="CT11" s="1276"/>
      <c r="CU11" s="1276"/>
      <c r="CV11" s="1276"/>
      <c r="CW11" s="1276"/>
      <c r="CX11" s="1276"/>
      <c r="CY11" s="1276"/>
      <c r="CZ11" s="1276"/>
      <c r="DA11" s="1276"/>
      <c r="DB11" s="1276"/>
      <c r="DC11" s="1276"/>
      <c r="DD11" s="1276"/>
      <c r="DE11" s="1276"/>
      <c r="DF11" s="293"/>
      <c r="DG11" s="293"/>
      <c r="DH11" s="293"/>
      <c r="DI11" s="293"/>
      <c r="DJ11" s="293"/>
      <c r="DK11" s="293"/>
      <c r="DL11" s="293"/>
      <c r="DM11" s="293"/>
      <c r="DN11" s="293"/>
      <c r="DO11" s="293"/>
      <c r="DP11" s="293"/>
      <c r="DQ11" s="293"/>
      <c r="DR11" s="293"/>
      <c r="DS11" s="293"/>
      <c r="DT11" s="293"/>
      <c r="DU11" s="293"/>
      <c r="DV11" s="293"/>
      <c r="DW11" s="293"/>
    </row>
    <row r="12" spans="1:143" s="292" customFormat="1">
      <c r="A12" s="1276"/>
      <c r="B12" s="1276"/>
      <c r="C12" s="1276"/>
      <c r="D12" s="1276"/>
      <c r="E12" s="1276"/>
      <c r="F12" s="1276"/>
      <c r="G12" s="1276"/>
      <c r="H12" s="1276"/>
      <c r="I12" s="1276"/>
      <c r="J12" s="1276"/>
      <c r="K12" s="1276"/>
      <c r="L12" s="1276"/>
      <c r="M12" s="1276"/>
      <c r="N12" s="1276"/>
      <c r="O12" s="1276"/>
      <c r="P12" s="1276"/>
      <c r="Q12" s="1276"/>
      <c r="R12" s="1276"/>
      <c r="S12" s="1276"/>
      <c r="T12" s="1276"/>
      <c r="U12" s="1276"/>
      <c r="V12" s="1276"/>
      <c r="W12" s="1276"/>
      <c r="X12" s="1276"/>
      <c r="Y12" s="1276"/>
      <c r="Z12" s="1276"/>
      <c r="AA12" s="1276"/>
      <c r="AB12" s="1276"/>
      <c r="AC12" s="1276"/>
      <c r="AD12" s="1276"/>
      <c r="AE12" s="1276"/>
      <c r="AF12" s="1276"/>
      <c r="AG12" s="1276"/>
      <c r="AH12" s="1276"/>
      <c r="AI12" s="1276"/>
      <c r="AJ12" s="1276"/>
      <c r="AK12" s="1276"/>
      <c r="AL12" s="1276"/>
      <c r="AM12" s="1276"/>
      <c r="AN12" s="1276"/>
      <c r="AO12" s="1276"/>
      <c r="AP12" s="1276"/>
      <c r="AQ12" s="1276"/>
      <c r="AR12" s="1276"/>
      <c r="AS12" s="1276"/>
      <c r="AT12" s="1276"/>
      <c r="AU12" s="1276"/>
      <c r="AV12" s="1276"/>
      <c r="AW12" s="1276"/>
      <c r="AX12" s="1276"/>
      <c r="AY12" s="1276"/>
      <c r="AZ12" s="1276"/>
      <c r="BA12" s="1276"/>
      <c r="BB12" s="1276"/>
      <c r="BC12" s="1276"/>
      <c r="BD12" s="1276"/>
      <c r="BE12" s="1276"/>
      <c r="BF12" s="1276"/>
      <c r="BG12" s="1276"/>
      <c r="BH12" s="1276"/>
      <c r="BI12" s="1276"/>
      <c r="BJ12" s="1276"/>
      <c r="BK12" s="1276"/>
      <c r="BL12" s="1276"/>
      <c r="BM12" s="1276"/>
      <c r="BN12" s="1276"/>
      <c r="BO12" s="1276"/>
      <c r="BP12" s="1276"/>
      <c r="BQ12" s="1276"/>
      <c r="BR12" s="1276"/>
      <c r="BS12" s="1276"/>
      <c r="BT12" s="1276"/>
      <c r="BU12" s="1276"/>
      <c r="BV12" s="1276"/>
      <c r="BW12" s="1276"/>
      <c r="BX12" s="1276"/>
      <c r="BY12" s="1276"/>
      <c r="BZ12" s="1276"/>
      <c r="CA12" s="1276"/>
      <c r="CB12" s="1276"/>
      <c r="CC12" s="1276"/>
      <c r="CD12" s="1276"/>
      <c r="CE12" s="1276"/>
      <c r="CF12" s="1276"/>
      <c r="CG12" s="1276"/>
      <c r="CH12" s="1276"/>
      <c r="CI12" s="1276"/>
      <c r="CJ12" s="1276"/>
      <c r="CK12" s="1276"/>
      <c r="CL12" s="1276"/>
      <c r="CM12" s="1276"/>
      <c r="CN12" s="1276"/>
      <c r="CO12" s="1276"/>
      <c r="CP12" s="1276"/>
      <c r="CQ12" s="1276"/>
      <c r="CR12" s="1276"/>
      <c r="CS12" s="1276"/>
      <c r="CT12" s="1276"/>
      <c r="CU12" s="1276"/>
      <c r="CV12" s="1276"/>
      <c r="CW12" s="1276"/>
      <c r="CX12" s="1276"/>
      <c r="CY12" s="1276"/>
      <c r="CZ12" s="1276"/>
      <c r="DA12" s="1276"/>
      <c r="DB12" s="1276"/>
      <c r="DC12" s="1276"/>
      <c r="DD12" s="1276"/>
      <c r="DE12" s="1276"/>
      <c r="DF12" s="293"/>
      <c r="DG12" s="293"/>
      <c r="DH12" s="293"/>
      <c r="DI12" s="293"/>
      <c r="DJ12" s="293"/>
      <c r="DK12" s="293"/>
      <c r="DL12" s="293"/>
      <c r="DM12" s="293"/>
      <c r="DN12" s="293"/>
      <c r="DO12" s="293"/>
      <c r="DP12" s="293"/>
      <c r="DQ12" s="293"/>
      <c r="DR12" s="293"/>
      <c r="DS12" s="293"/>
      <c r="DT12" s="293"/>
      <c r="DU12" s="293"/>
      <c r="DV12" s="293"/>
      <c r="DW12" s="293"/>
      <c r="EM12" s="292" t="s">
        <v>596</v>
      </c>
    </row>
    <row r="13" spans="1:143" s="292" customFormat="1">
      <c r="A13" s="1276"/>
      <c r="B13" s="1276"/>
      <c r="C13" s="1276"/>
      <c r="D13" s="1276"/>
      <c r="E13" s="1276"/>
      <c r="F13" s="1276"/>
      <c r="G13" s="1276"/>
      <c r="H13" s="1276"/>
      <c r="I13" s="1276"/>
      <c r="J13" s="1276"/>
      <c r="K13" s="1276"/>
      <c r="L13" s="1276"/>
      <c r="M13" s="1276"/>
      <c r="N13" s="1276"/>
      <c r="O13" s="1276"/>
      <c r="P13" s="1276"/>
      <c r="Q13" s="1276"/>
      <c r="R13" s="1276"/>
      <c r="S13" s="1276"/>
      <c r="T13" s="1276"/>
      <c r="U13" s="1276"/>
      <c r="V13" s="1276"/>
      <c r="W13" s="1276"/>
      <c r="X13" s="1276"/>
      <c r="Y13" s="1276"/>
      <c r="Z13" s="1276"/>
      <c r="AA13" s="1276"/>
      <c r="AB13" s="1276"/>
      <c r="AC13" s="1276"/>
      <c r="AD13" s="1276"/>
      <c r="AE13" s="1276"/>
      <c r="AF13" s="1276"/>
      <c r="AG13" s="1276"/>
      <c r="AH13" s="1276"/>
      <c r="AI13" s="1276"/>
      <c r="AJ13" s="1276"/>
      <c r="AK13" s="1276"/>
      <c r="AL13" s="1276"/>
      <c r="AM13" s="1276"/>
      <c r="AN13" s="1276"/>
      <c r="AO13" s="1276"/>
      <c r="AP13" s="1276"/>
      <c r="AQ13" s="1276"/>
      <c r="AR13" s="1276"/>
      <c r="AS13" s="1276"/>
      <c r="AT13" s="1276"/>
      <c r="AU13" s="1276"/>
      <c r="AV13" s="1276"/>
      <c r="AW13" s="1276"/>
      <c r="AX13" s="1276"/>
      <c r="AY13" s="1276"/>
      <c r="AZ13" s="1276"/>
      <c r="BA13" s="1276"/>
      <c r="BB13" s="1276"/>
      <c r="BC13" s="1276"/>
      <c r="BD13" s="1276"/>
      <c r="BE13" s="1276"/>
      <c r="BF13" s="1276"/>
      <c r="BG13" s="1276"/>
      <c r="BH13" s="1276"/>
      <c r="BI13" s="1276"/>
      <c r="BJ13" s="1276"/>
      <c r="BK13" s="1276"/>
      <c r="BL13" s="1276"/>
      <c r="BM13" s="1276"/>
      <c r="BN13" s="1276"/>
      <c r="BO13" s="1276"/>
      <c r="BP13" s="1276"/>
      <c r="BQ13" s="1276"/>
      <c r="BR13" s="1276"/>
      <c r="BS13" s="1276"/>
      <c r="BT13" s="1276"/>
      <c r="BU13" s="1276"/>
      <c r="BV13" s="1276"/>
      <c r="BW13" s="1276"/>
      <c r="BX13" s="1276"/>
      <c r="BY13" s="1276"/>
      <c r="BZ13" s="1276"/>
      <c r="CA13" s="1276"/>
      <c r="CB13" s="1276"/>
      <c r="CC13" s="1276"/>
      <c r="CD13" s="1276"/>
      <c r="CE13" s="1276"/>
      <c r="CF13" s="1276"/>
      <c r="CG13" s="1276"/>
      <c r="CH13" s="1276"/>
      <c r="CI13" s="1276"/>
      <c r="CJ13" s="1276"/>
      <c r="CK13" s="1276"/>
      <c r="CL13" s="1276"/>
      <c r="CM13" s="1276"/>
      <c r="CN13" s="1276"/>
      <c r="CO13" s="1276"/>
      <c r="CP13" s="1276"/>
      <c r="CQ13" s="1276"/>
      <c r="CR13" s="1276"/>
      <c r="CS13" s="1276"/>
      <c r="CT13" s="1276"/>
      <c r="CU13" s="1276"/>
      <c r="CV13" s="1276"/>
      <c r="CW13" s="1276"/>
      <c r="CX13" s="1276"/>
      <c r="CY13" s="1276"/>
      <c r="CZ13" s="1276"/>
      <c r="DA13" s="1276"/>
      <c r="DB13" s="1276"/>
      <c r="DC13" s="1276"/>
      <c r="DD13" s="1276"/>
      <c r="DE13" s="1276"/>
      <c r="DF13" s="293"/>
      <c r="DG13" s="293"/>
      <c r="DH13" s="293"/>
      <c r="DI13" s="293"/>
      <c r="DJ13" s="293"/>
      <c r="DK13" s="293"/>
      <c r="DL13" s="293"/>
      <c r="DM13" s="293"/>
      <c r="DN13" s="293"/>
      <c r="DO13" s="293"/>
      <c r="DP13" s="293"/>
      <c r="DQ13" s="293"/>
      <c r="DR13" s="293"/>
      <c r="DS13" s="293"/>
      <c r="DT13" s="293"/>
      <c r="DU13" s="293"/>
      <c r="DV13" s="293"/>
      <c r="DW13" s="293"/>
    </row>
    <row r="14" spans="1:143" s="292" customFormat="1">
      <c r="A14" s="1276"/>
      <c r="B14" s="1276"/>
      <c r="C14" s="1276"/>
      <c r="D14" s="1276"/>
      <c r="E14" s="1276"/>
      <c r="F14" s="1276"/>
      <c r="G14" s="1276"/>
      <c r="H14" s="1276"/>
      <c r="I14" s="1276"/>
      <c r="J14" s="1276"/>
      <c r="K14" s="1276"/>
      <c r="L14" s="1276"/>
      <c r="M14" s="1276"/>
      <c r="N14" s="1276"/>
      <c r="O14" s="1276"/>
      <c r="P14" s="1276"/>
      <c r="Q14" s="1276"/>
      <c r="R14" s="1276"/>
      <c r="S14" s="1276"/>
      <c r="T14" s="1276"/>
      <c r="U14" s="1276"/>
      <c r="V14" s="1276"/>
      <c r="W14" s="1276"/>
      <c r="X14" s="1276"/>
      <c r="Y14" s="1276"/>
      <c r="Z14" s="1276"/>
      <c r="AA14" s="1276"/>
      <c r="AB14" s="1276"/>
      <c r="AC14" s="1276"/>
      <c r="AD14" s="1276"/>
      <c r="AE14" s="1276"/>
      <c r="AF14" s="1276"/>
      <c r="AG14" s="1276"/>
      <c r="AH14" s="1276"/>
      <c r="AI14" s="1276"/>
      <c r="AJ14" s="1276"/>
      <c r="AK14" s="1276"/>
      <c r="AL14" s="1276"/>
      <c r="AM14" s="1276"/>
      <c r="AN14" s="1276"/>
      <c r="AO14" s="1276"/>
      <c r="AP14" s="1276"/>
      <c r="AQ14" s="1276"/>
      <c r="AR14" s="1276"/>
      <c r="AS14" s="1276"/>
      <c r="AT14" s="1276"/>
      <c r="AU14" s="1276"/>
      <c r="AV14" s="1276"/>
      <c r="AW14" s="1276"/>
      <c r="AX14" s="1276"/>
      <c r="AY14" s="1276"/>
      <c r="AZ14" s="1276"/>
      <c r="BA14" s="1276"/>
      <c r="BB14" s="1276"/>
      <c r="BC14" s="1276"/>
      <c r="BD14" s="1276"/>
      <c r="BE14" s="1276"/>
      <c r="BF14" s="1276"/>
      <c r="BG14" s="1276"/>
      <c r="BH14" s="1276"/>
      <c r="BI14" s="1276"/>
      <c r="BJ14" s="1276"/>
      <c r="BK14" s="1276"/>
      <c r="BL14" s="1276"/>
      <c r="BM14" s="1276"/>
      <c r="BN14" s="1276"/>
      <c r="BO14" s="1276"/>
      <c r="BP14" s="1276"/>
      <c r="BQ14" s="1276"/>
      <c r="BR14" s="1276"/>
      <c r="BS14" s="1276"/>
      <c r="BT14" s="1276"/>
      <c r="BU14" s="1276"/>
      <c r="BV14" s="1276"/>
      <c r="BW14" s="1276"/>
      <c r="BX14" s="1276"/>
      <c r="BY14" s="1276"/>
      <c r="BZ14" s="1276"/>
      <c r="CA14" s="1276"/>
      <c r="CB14" s="1276"/>
      <c r="CC14" s="1276"/>
      <c r="CD14" s="1276"/>
      <c r="CE14" s="1276"/>
      <c r="CF14" s="1276"/>
      <c r="CG14" s="1276"/>
      <c r="CH14" s="1276"/>
      <c r="CI14" s="1276"/>
      <c r="CJ14" s="1276"/>
      <c r="CK14" s="1276"/>
      <c r="CL14" s="1276"/>
      <c r="CM14" s="1276"/>
      <c r="CN14" s="1276"/>
      <c r="CO14" s="1276"/>
      <c r="CP14" s="1276"/>
      <c r="CQ14" s="1276"/>
      <c r="CR14" s="1276"/>
      <c r="CS14" s="1276"/>
      <c r="CT14" s="1276"/>
      <c r="CU14" s="1276"/>
      <c r="CV14" s="1276"/>
      <c r="CW14" s="1276"/>
      <c r="CX14" s="1276"/>
      <c r="CY14" s="1276"/>
      <c r="CZ14" s="1276"/>
      <c r="DA14" s="1276"/>
      <c r="DB14" s="1276"/>
      <c r="DC14" s="1276"/>
      <c r="DD14" s="1276"/>
      <c r="DE14" s="1276"/>
      <c r="DF14" s="293"/>
      <c r="DG14" s="293"/>
      <c r="DH14" s="293"/>
      <c r="DI14" s="293"/>
      <c r="DJ14" s="293"/>
      <c r="DK14" s="293"/>
      <c r="DL14" s="293"/>
      <c r="DM14" s="293"/>
      <c r="DN14" s="293"/>
      <c r="DO14" s="293"/>
      <c r="DP14" s="293"/>
      <c r="DQ14" s="293"/>
      <c r="DR14" s="293"/>
      <c r="DS14" s="293"/>
      <c r="DT14" s="293"/>
      <c r="DU14" s="293"/>
      <c r="DV14" s="293"/>
      <c r="DW14" s="293"/>
    </row>
    <row r="15" spans="1:143" s="292" customFormat="1">
      <c r="A15" s="1275"/>
      <c r="B15" s="1276"/>
      <c r="C15" s="1276"/>
      <c r="D15" s="1276"/>
      <c r="E15" s="1276"/>
      <c r="F15" s="1276"/>
      <c r="G15" s="1276"/>
      <c r="H15" s="1276"/>
      <c r="I15" s="1276"/>
      <c r="J15" s="1276"/>
      <c r="K15" s="1276"/>
      <c r="L15" s="1276"/>
      <c r="M15" s="1276"/>
      <c r="N15" s="1276"/>
      <c r="O15" s="1276"/>
      <c r="P15" s="1276"/>
      <c r="Q15" s="1276"/>
      <c r="R15" s="1276"/>
      <c r="S15" s="1276"/>
      <c r="T15" s="1276"/>
      <c r="U15" s="1276"/>
      <c r="V15" s="1276"/>
      <c r="W15" s="1276"/>
      <c r="X15" s="1276"/>
      <c r="Y15" s="1276"/>
      <c r="Z15" s="1276"/>
      <c r="AA15" s="1276"/>
      <c r="AB15" s="1276"/>
      <c r="AC15" s="1276"/>
      <c r="AD15" s="1276"/>
      <c r="AE15" s="1276"/>
      <c r="AF15" s="1276"/>
      <c r="AG15" s="1276"/>
      <c r="AH15" s="1276"/>
      <c r="AI15" s="1276"/>
      <c r="AJ15" s="1276"/>
      <c r="AK15" s="1276"/>
      <c r="AL15" s="1276"/>
      <c r="AM15" s="1276"/>
      <c r="AN15" s="1276"/>
      <c r="AO15" s="1276"/>
      <c r="AP15" s="1276"/>
      <c r="AQ15" s="1276"/>
      <c r="AR15" s="1276"/>
      <c r="AS15" s="1276"/>
      <c r="AT15" s="1276"/>
      <c r="AU15" s="1276"/>
      <c r="AV15" s="1276"/>
      <c r="AW15" s="1276"/>
      <c r="AX15" s="1276"/>
      <c r="AY15" s="1276"/>
      <c r="AZ15" s="1276"/>
      <c r="BA15" s="1276"/>
      <c r="BB15" s="1276"/>
      <c r="BC15" s="1276"/>
      <c r="BD15" s="1276"/>
      <c r="BE15" s="1276"/>
      <c r="BF15" s="1276"/>
      <c r="BG15" s="1276"/>
      <c r="BH15" s="1276"/>
      <c r="BI15" s="1276"/>
      <c r="BJ15" s="1276"/>
      <c r="BK15" s="1276"/>
      <c r="BL15" s="1276"/>
      <c r="BM15" s="1276"/>
      <c r="BN15" s="1276"/>
      <c r="BO15" s="1276"/>
      <c r="BP15" s="1276"/>
      <c r="BQ15" s="1276"/>
      <c r="BR15" s="1276"/>
      <c r="BS15" s="1276"/>
      <c r="BT15" s="1276"/>
      <c r="BU15" s="1276"/>
      <c r="BV15" s="1276"/>
      <c r="BW15" s="1276"/>
      <c r="BX15" s="1276"/>
      <c r="BY15" s="1276"/>
      <c r="BZ15" s="1276"/>
      <c r="CA15" s="1276"/>
      <c r="CB15" s="1276"/>
      <c r="CC15" s="1276"/>
      <c r="CD15" s="1276"/>
      <c r="CE15" s="1276"/>
      <c r="CF15" s="1276"/>
      <c r="CG15" s="1276"/>
      <c r="CH15" s="1276"/>
      <c r="CI15" s="1276"/>
      <c r="CJ15" s="1276"/>
      <c r="CK15" s="1276"/>
      <c r="CL15" s="1276"/>
      <c r="CM15" s="1276"/>
      <c r="CN15" s="1276"/>
      <c r="CO15" s="1276"/>
      <c r="CP15" s="1276"/>
      <c r="CQ15" s="1276"/>
      <c r="CR15" s="1276"/>
      <c r="CS15" s="1276"/>
      <c r="CT15" s="1276"/>
      <c r="CU15" s="1276"/>
      <c r="CV15" s="1276"/>
      <c r="CW15" s="1276"/>
      <c r="CX15" s="1276"/>
      <c r="CY15" s="1276"/>
      <c r="CZ15" s="1276"/>
      <c r="DA15" s="1276"/>
      <c r="DB15" s="1276"/>
      <c r="DC15" s="1276"/>
      <c r="DD15" s="1276"/>
      <c r="DE15" s="1276"/>
      <c r="DF15" s="293"/>
      <c r="DG15" s="293"/>
      <c r="DH15" s="293"/>
      <c r="DI15" s="293"/>
      <c r="DJ15" s="293"/>
      <c r="DK15" s="293"/>
      <c r="DL15" s="293"/>
      <c r="DM15" s="293"/>
      <c r="DN15" s="293"/>
      <c r="DO15" s="293"/>
      <c r="DP15" s="293"/>
      <c r="DQ15" s="293"/>
      <c r="DR15" s="293"/>
      <c r="DS15" s="293"/>
      <c r="DT15" s="293"/>
      <c r="DU15" s="293"/>
      <c r="DV15" s="293"/>
      <c r="DW15" s="293"/>
    </row>
    <row r="16" spans="1:143" s="292" customFormat="1">
      <c r="A16" s="1275"/>
      <c r="B16" s="1276"/>
      <c r="C16" s="1276"/>
      <c r="D16" s="1276"/>
      <c r="E16" s="1276"/>
      <c r="F16" s="1276"/>
      <c r="G16" s="1276"/>
      <c r="H16" s="1276"/>
      <c r="I16" s="1276"/>
      <c r="J16" s="1276"/>
      <c r="K16" s="1276"/>
      <c r="L16" s="1276"/>
      <c r="M16" s="1276"/>
      <c r="N16" s="1276"/>
      <c r="O16" s="1276"/>
      <c r="P16" s="1276"/>
      <c r="Q16" s="1276"/>
      <c r="R16" s="1276"/>
      <c r="S16" s="1276"/>
      <c r="T16" s="1276"/>
      <c r="U16" s="1276"/>
      <c r="V16" s="1276"/>
      <c r="W16" s="1276"/>
      <c r="X16" s="1276"/>
      <c r="Y16" s="1276"/>
      <c r="Z16" s="1276"/>
      <c r="AA16" s="1276"/>
      <c r="AB16" s="1276"/>
      <c r="AC16" s="1276"/>
      <c r="AD16" s="1276"/>
      <c r="AE16" s="1276"/>
      <c r="AF16" s="1276"/>
      <c r="AG16" s="1276"/>
      <c r="AH16" s="1276"/>
      <c r="AI16" s="1276"/>
      <c r="AJ16" s="1276"/>
      <c r="AK16" s="1276"/>
      <c r="AL16" s="1276"/>
      <c r="AM16" s="1276"/>
      <c r="AN16" s="1276"/>
      <c r="AO16" s="1276"/>
      <c r="AP16" s="1276"/>
      <c r="AQ16" s="1276"/>
      <c r="AR16" s="1276"/>
      <c r="AS16" s="1276"/>
      <c r="AT16" s="1276"/>
      <c r="AU16" s="1276"/>
      <c r="AV16" s="1276"/>
      <c r="AW16" s="1276"/>
      <c r="AX16" s="1276"/>
      <c r="AY16" s="1276"/>
      <c r="AZ16" s="1276"/>
      <c r="BA16" s="1276"/>
      <c r="BB16" s="1276"/>
      <c r="BC16" s="1276"/>
      <c r="BD16" s="1276"/>
      <c r="BE16" s="1276"/>
      <c r="BF16" s="1276"/>
      <c r="BG16" s="1276"/>
      <c r="BH16" s="1276"/>
      <c r="BI16" s="1276"/>
      <c r="BJ16" s="1276"/>
      <c r="BK16" s="1276"/>
      <c r="BL16" s="1276"/>
      <c r="BM16" s="1276"/>
      <c r="BN16" s="1276"/>
      <c r="BO16" s="1276"/>
      <c r="BP16" s="1276"/>
      <c r="BQ16" s="1276"/>
      <c r="BR16" s="1276"/>
      <c r="BS16" s="1276"/>
      <c r="BT16" s="1276"/>
      <c r="BU16" s="1276"/>
      <c r="BV16" s="1276"/>
      <c r="BW16" s="1276"/>
      <c r="BX16" s="1276"/>
      <c r="BY16" s="1276"/>
      <c r="BZ16" s="1276"/>
      <c r="CA16" s="1276"/>
      <c r="CB16" s="1276"/>
      <c r="CC16" s="1276"/>
      <c r="CD16" s="1276"/>
      <c r="CE16" s="1276"/>
      <c r="CF16" s="1276"/>
      <c r="CG16" s="1276"/>
      <c r="CH16" s="1276"/>
      <c r="CI16" s="1276"/>
      <c r="CJ16" s="1276"/>
      <c r="CK16" s="1276"/>
      <c r="CL16" s="1276"/>
      <c r="CM16" s="1276"/>
      <c r="CN16" s="1276"/>
      <c r="CO16" s="1276"/>
      <c r="CP16" s="1276"/>
      <c r="CQ16" s="1276"/>
      <c r="CR16" s="1276"/>
      <c r="CS16" s="1276"/>
      <c r="CT16" s="1276"/>
      <c r="CU16" s="1276"/>
      <c r="CV16" s="1276"/>
      <c r="CW16" s="1276"/>
      <c r="CX16" s="1276"/>
      <c r="CY16" s="1276"/>
      <c r="CZ16" s="1276"/>
      <c r="DA16" s="1276"/>
      <c r="DB16" s="1276"/>
      <c r="DC16" s="1276"/>
      <c r="DD16" s="1276"/>
      <c r="DE16" s="1276"/>
      <c r="DF16" s="293"/>
      <c r="DG16" s="293"/>
      <c r="DH16" s="293"/>
      <c r="DI16" s="293"/>
      <c r="DJ16" s="293"/>
      <c r="DK16" s="293"/>
      <c r="DL16" s="293"/>
      <c r="DM16" s="293"/>
      <c r="DN16" s="293"/>
      <c r="DO16" s="293"/>
      <c r="DP16" s="293"/>
      <c r="DQ16" s="293"/>
      <c r="DR16" s="293"/>
      <c r="DS16" s="293"/>
      <c r="DT16" s="293"/>
      <c r="DU16" s="293"/>
      <c r="DV16" s="293"/>
      <c r="DW16" s="293"/>
    </row>
    <row r="17" spans="1:351" s="292" customFormat="1">
      <c r="A17" s="1275"/>
      <c r="B17" s="1276"/>
      <c r="C17" s="1276"/>
      <c r="D17" s="1276"/>
      <c r="E17" s="1276"/>
      <c r="F17" s="1276"/>
      <c r="G17" s="1276"/>
      <c r="H17" s="1276"/>
      <c r="I17" s="1276"/>
      <c r="J17" s="1276"/>
      <c r="K17" s="1276"/>
      <c r="L17" s="1276"/>
      <c r="M17" s="1276"/>
      <c r="N17" s="1276"/>
      <c r="O17" s="1276"/>
      <c r="P17" s="1276"/>
      <c r="Q17" s="1276"/>
      <c r="R17" s="1276"/>
      <c r="S17" s="1276"/>
      <c r="T17" s="1276"/>
      <c r="U17" s="1276"/>
      <c r="V17" s="1276"/>
      <c r="W17" s="1276"/>
      <c r="X17" s="1276"/>
      <c r="Y17" s="1276"/>
      <c r="Z17" s="1276"/>
      <c r="AA17" s="1276"/>
      <c r="AB17" s="1276"/>
      <c r="AC17" s="1276"/>
      <c r="AD17" s="1276"/>
      <c r="AE17" s="1276"/>
      <c r="AF17" s="1276"/>
      <c r="AG17" s="1276"/>
      <c r="AH17" s="1276"/>
      <c r="AI17" s="1276"/>
      <c r="AJ17" s="1276"/>
      <c r="AK17" s="1276"/>
      <c r="AL17" s="1276"/>
      <c r="AM17" s="1276"/>
      <c r="AN17" s="1276"/>
      <c r="AO17" s="1276"/>
      <c r="AP17" s="1276"/>
      <c r="AQ17" s="1276"/>
      <c r="AR17" s="1276"/>
      <c r="AS17" s="1276"/>
      <c r="AT17" s="1276"/>
      <c r="AU17" s="1276"/>
      <c r="AV17" s="1276"/>
      <c r="AW17" s="1276"/>
      <c r="AX17" s="1276"/>
      <c r="AY17" s="1276"/>
      <c r="AZ17" s="1276"/>
      <c r="BA17" s="1276"/>
      <c r="BB17" s="1276"/>
      <c r="BC17" s="1276"/>
      <c r="BD17" s="1276"/>
      <c r="BE17" s="1276"/>
      <c r="BF17" s="1276"/>
      <c r="BG17" s="1276"/>
      <c r="BH17" s="1276"/>
      <c r="BI17" s="1276"/>
      <c r="BJ17" s="1276"/>
      <c r="BK17" s="1276"/>
      <c r="BL17" s="1276"/>
      <c r="BM17" s="1276"/>
      <c r="BN17" s="1276"/>
      <c r="BO17" s="1276"/>
      <c r="BP17" s="1276"/>
      <c r="BQ17" s="1276"/>
      <c r="BR17" s="1276"/>
      <c r="BS17" s="1276"/>
      <c r="BT17" s="1276"/>
      <c r="BU17" s="1276"/>
      <c r="BV17" s="1276"/>
      <c r="BW17" s="1276"/>
      <c r="BX17" s="1276"/>
      <c r="BY17" s="1276"/>
      <c r="BZ17" s="1276"/>
      <c r="CA17" s="1276"/>
      <c r="CB17" s="1276"/>
      <c r="CC17" s="1276"/>
      <c r="CD17" s="1276"/>
      <c r="CE17" s="1276"/>
      <c r="CF17" s="1276"/>
      <c r="CG17" s="1276"/>
      <c r="CH17" s="1276"/>
      <c r="CI17" s="1276"/>
      <c r="CJ17" s="1276"/>
      <c r="CK17" s="1276"/>
      <c r="CL17" s="1276"/>
      <c r="CM17" s="1276"/>
      <c r="CN17" s="1276"/>
      <c r="CO17" s="1276"/>
      <c r="CP17" s="1276"/>
      <c r="CQ17" s="1276"/>
      <c r="CR17" s="1276"/>
      <c r="CS17" s="1276"/>
      <c r="CT17" s="1276"/>
      <c r="CU17" s="1276"/>
      <c r="CV17" s="1276"/>
      <c r="CW17" s="1276"/>
      <c r="CX17" s="1276"/>
      <c r="CY17" s="1276"/>
      <c r="CZ17" s="1276"/>
      <c r="DA17" s="1276"/>
      <c r="DB17" s="1276"/>
      <c r="DC17" s="1276"/>
      <c r="DD17" s="1276"/>
      <c r="DE17" s="1276"/>
      <c r="DF17" s="293"/>
      <c r="DG17" s="293"/>
      <c r="DH17" s="293"/>
      <c r="DI17" s="293"/>
      <c r="DJ17" s="293"/>
      <c r="DK17" s="293"/>
      <c r="DL17" s="293"/>
      <c r="DM17" s="293"/>
      <c r="DN17" s="293"/>
      <c r="DO17" s="293"/>
      <c r="DP17" s="293"/>
      <c r="DQ17" s="293"/>
      <c r="DR17" s="293"/>
      <c r="DS17" s="293"/>
      <c r="DT17" s="293"/>
      <c r="DU17" s="293"/>
      <c r="DV17" s="293"/>
      <c r="DW17" s="293"/>
    </row>
    <row r="18" spans="1:351" s="292" customFormat="1">
      <c r="A18" s="1275"/>
      <c r="B18" s="1276"/>
      <c r="C18" s="1276"/>
      <c r="D18" s="1276"/>
      <c r="E18" s="1276"/>
      <c r="F18" s="1276"/>
      <c r="G18" s="1276"/>
      <c r="H18" s="1276"/>
      <c r="I18" s="1276"/>
      <c r="J18" s="1276"/>
      <c r="K18" s="1276"/>
      <c r="L18" s="1276"/>
      <c r="M18" s="1276"/>
      <c r="N18" s="1276"/>
      <c r="O18" s="1276"/>
      <c r="P18" s="1276"/>
      <c r="Q18" s="1276"/>
      <c r="R18" s="1276"/>
      <c r="S18" s="1276"/>
      <c r="T18" s="1276"/>
      <c r="U18" s="1276"/>
      <c r="V18" s="1276"/>
      <c r="W18" s="1276"/>
      <c r="X18" s="1276"/>
      <c r="Y18" s="1276"/>
      <c r="Z18" s="1276"/>
      <c r="AA18" s="1276"/>
      <c r="AB18" s="1276"/>
      <c r="AC18" s="1276"/>
      <c r="AD18" s="1276"/>
      <c r="AE18" s="1276"/>
      <c r="AF18" s="1276"/>
      <c r="AG18" s="1276"/>
      <c r="AH18" s="1276"/>
      <c r="AI18" s="1276"/>
      <c r="AJ18" s="1276"/>
      <c r="AK18" s="1276"/>
      <c r="AL18" s="1276"/>
      <c r="AM18" s="1276"/>
      <c r="AN18" s="1276"/>
      <c r="AO18" s="1276"/>
      <c r="AP18" s="1276"/>
      <c r="AQ18" s="1276"/>
      <c r="AR18" s="1276"/>
      <c r="AS18" s="1276"/>
      <c r="AT18" s="1276"/>
      <c r="AU18" s="1276"/>
      <c r="AV18" s="1276"/>
      <c r="AW18" s="1276"/>
      <c r="AX18" s="1276"/>
      <c r="AY18" s="1276"/>
      <c r="AZ18" s="1276"/>
      <c r="BA18" s="1276"/>
      <c r="BB18" s="1276"/>
      <c r="BC18" s="1276"/>
      <c r="BD18" s="1276"/>
      <c r="BE18" s="1276"/>
      <c r="BF18" s="1276"/>
      <c r="BG18" s="1276"/>
      <c r="BH18" s="1276"/>
      <c r="BI18" s="1276"/>
      <c r="BJ18" s="1276"/>
      <c r="BK18" s="1276"/>
      <c r="BL18" s="1276"/>
      <c r="BM18" s="1276"/>
      <c r="BN18" s="1276"/>
      <c r="BO18" s="1276"/>
      <c r="BP18" s="1276"/>
      <c r="BQ18" s="1276"/>
      <c r="BR18" s="1276"/>
      <c r="BS18" s="1276"/>
      <c r="BT18" s="1276"/>
      <c r="BU18" s="1276"/>
      <c r="BV18" s="1276"/>
      <c r="BW18" s="1276"/>
      <c r="BX18" s="1276"/>
      <c r="BY18" s="1276"/>
      <c r="BZ18" s="1276"/>
      <c r="CA18" s="1276"/>
      <c r="CB18" s="1276"/>
      <c r="CC18" s="1276"/>
      <c r="CD18" s="1276"/>
      <c r="CE18" s="1276"/>
      <c r="CF18" s="1276"/>
      <c r="CG18" s="1276"/>
      <c r="CH18" s="1276"/>
      <c r="CI18" s="1276"/>
      <c r="CJ18" s="1276"/>
      <c r="CK18" s="1276"/>
      <c r="CL18" s="1276"/>
      <c r="CM18" s="1276"/>
      <c r="CN18" s="1276"/>
      <c r="CO18" s="1276"/>
      <c r="CP18" s="1276"/>
      <c r="CQ18" s="1276"/>
      <c r="CR18" s="1276"/>
      <c r="CS18" s="1276"/>
      <c r="CT18" s="1276"/>
      <c r="CU18" s="1276"/>
      <c r="CV18" s="1276"/>
      <c r="CW18" s="1276"/>
      <c r="CX18" s="1276"/>
      <c r="CY18" s="1276"/>
      <c r="CZ18" s="1276"/>
      <c r="DA18" s="1276"/>
      <c r="DB18" s="1276"/>
      <c r="DC18" s="1276"/>
      <c r="DD18" s="1276"/>
      <c r="DE18" s="1276"/>
      <c r="DF18" s="293"/>
      <c r="DG18" s="293"/>
      <c r="DH18" s="293"/>
      <c r="DI18" s="293"/>
      <c r="DJ18" s="293"/>
      <c r="DK18" s="293"/>
      <c r="DL18" s="293"/>
      <c r="DM18" s="293"/>
      <c r="DN18" s="293"/>
      <c r="DO18" s="293"/>
      <c r="DP18" s="293"/>
      <c r="DQ18" s="293"/>
      <c r="DR18" s="293"/>
      <c r="DS18" s="293"/>
      <c r="DT18" s="293"/>
      <c r="DU18" s="293"/>
      <c r="DV18" s="293"/>
      <c r="DW18" s="293"/>
    </row>
    <row r="19" spans="1:351">
      <c r="DD19" s="1275"/>
      <c r="DE19" s="1275"/>
    </row>
    <row r="20" spans="1:351">
      <c r="DD20" s="1275"/>
      <c r="DE20" s="1275"/>
    </row>
    <row r="21" spans="1:351" ht="17.25">
      <c r="B21" s="1277"/>
      <c r="C21" s="1278"/>
      <c r="D21" s="1278"/>
      <c r="E21" s="1278"/>
      <c r="F21" s="1278"/>
      <c r="G21" s="1278"/>
      <c r="H21" s="1278"/>
      <c r="I21" s="1278"/>
      <c r="J21" s="1278"/>
      <c r="K21" s="1278"/>
      <c r="L21" s="1278"/>
      <c r="M21" s="1278"/>
      <c r="N21" s="1279"/>
      <c r="O21" s="1278"/>
      <c r="P21" s="1278"/>
      <c r="Q21" s="1278"/>
      <c r="R21" s="1278"/>
      <c r="S21" s="1278"/>
      <c r="T21" s="1278"/>
      <c r="U21" s="1278"/>
      <c r="V21" s="1278"/>
      <c r="W21" s="1278"/>
      <c r="X21" s="1278"/>
      <c r="Y21" s="1278"/>
      <c r="Z21" s="1278"/>
      <c r="AA21" s="1278"/>
      <c r="AB21" s="1278"/>
      <c r="AC21" s="1278"/>
      <c r="AD21" s="1278"/>
      <c r="AE21" s="1278"/>
      <c r="AF21" s="1278"/>
      <c r="AG21" s="1278"/>
      <c r="AH21" s="1278"/>
      <c r="AI21" s="1278"/>
      <c r="AJ21" s="1278"/>
      <c r="AK21" s="1278"/>
      <c r="AL21" s="1278"/>
      <c r="AM21" s="1278"/>
      <c r="AN21" s="1278"/>
      <c r="AO21" s="1278"/>
      <c r="AP21" s="1278"/>
      <c r="AQ21" s="1278"/>
      <c r="AR21" s="1278"/>
      <c r="AS21" s="1278"/>
      <c r="AT21" s="1279"/>
      <c r="AU21" s="1278"/>
      <c r="AV21" s="1278"/>
      <c r="AW21" s="1278"/>
      <c r="AX21" s="1278"/>
      <c r="AY21" s="1278"/>
      <c r="AZ21" s="1278"/>
      <c r="BA21" s="1278"/>
      <c r="BB21" s="1278"/>
      <c r="BC21" s="1278"/>
      <c r="BD21" s="1278"/>
      <c r="BE21" s="1278"/>
      <c r="BF21" s="1279"/>
      <c r="BG21" s="1278"/>
      <c r="BH21" s="1278"/>
      <c r="BI21" s="1278"/>
      <c r="BJ21" s="1278"/>
      <c r="BK21" s="1278"/>
      <c r="BL21" s="1278"/>
      <c r="BM21" s="1278"/>
      <c r="BN21" s="1278"/>
      <c r="BO21" s="1278"/>
      <c r="BP21" s="1278"/>
      <c r="BQ21" s="1278"/>
      <c r="BR21" s="1279"/>
      <c r="BS21" s="1278"/>
      <c r="BT21" s="1278"/>
      <c r="BU21" s="1278"/>
      <c r="BV21" s="1278"/>
      <c r="BW21" s="1278"/>
      <c r="BX21" s="1278"/>
      <c r="BY21" s="1278"/>
      <c r="BZ21" s="1278"/>
      <c r="CA21" s="1278"/>
      <c r="CB21" s="1278"/>
      <c r="CC21" s="1278"/>
      <c r="CD21" s="1279"/>
      <c r="CE21" s="1278"/>
      <c r="CF21" s="1278"/>
      <c r="CG21" s="1278"/>
      <c r="CH21" s="1278"/>
      <c r="CI21" s="1278"/>
      <c r="CJ21" s="1278"/>
      <c r="CK21" s="1278"/>
      <c r="CL21" s="1278"/>
      <c r="CM21" s="1278"/>
      <c r="CN21" s="1278"/>
      <c r="CO21" s="1278"/>
      <c r="CP21" s="1279"/>
      <c r="CQ21" s="1278"/>
      <c r="CR21" s="1278"/>
      <c r="CS21" s="1278"/>
      <c r="CT21" s="1278"/>
      <c r="CU21" s="1278"/>
      <c r="CV21" s="1278"/>
      <c r="CW21" s="1278"/>
      <c r="CX21" s="1278"/>
      <c r="CY21" s="1278"/>
      <c r="CZ21" s="1278"/>
      <c r="DA21" s="1278"/>
      <c r="DB21" s="1279"/>
      <c r="DC21" s="1278"/>
      <c r="DD21" s="1280"/>
      <c r="DE21" s="1275"/>
      <c r="MM21" s="1281"/>
    </row>
    <row r="22" spans="1:351" ht="17.25">
      <c r="B22" s="1282"/>
      <c r="MM22" s="1281"/>
    </row>
    <row r="23" spans="1:351">
      <c r="B23" s="1282"/>
    </row>
    <row r="24" spans="1:351">
      <c r="B24" s="1282"/>
    </row>
    <row r="25" spans="1:351">
      <c r="B25" s="1282"/>
    </row>
    <row r="26" spans="1:351">
      <c r="B26" s="1282"/>
    </row>
    <row r="27" spans="1:351">
      <c r="B27" s="1282"/>
    </row>
    <row r="28" spans="1:351">
      <c r="B28" s="1282"/>
    </row>
    <row r="29" spans="1:351">
      <c r="B29" s="1282"/>
    </row>
    <row r="30" spans="1:351">
      <c r="B30" s="1282"/>
    </row>
    <row r="31" spans="1:351">
      <c r="B31" s="1282"/>
    </row>
    <row r="32" spans="1:351">
      <c r="B32" s="1282"/>
    </row>
    <row r="33" spans="2:109">
      <c r="B33" s="1282"/>
    </row>
    <row r="34" spans="2:109">
      <c r="B34" s="1282"/>
    </row>
    <row r="35" spans="2:109">
      <c r="B35" s="1282"/>
    </row>
    <row r="36" spans="2:109">
      <c r="B36" s="1282"/>
    </row>
    <row r="37" spans="2:109">
      <c r="B37" s="1282"/>
    </row>
    <row r="38" spans="2:109">
      <c r="B38" s="1282"/>
    </row>
    <row r="39" spans="2:109">
      <c r="B39" s="1284"/>
      <c r="C39" s="1285"/>
      <c r="D39" s="1285"/>
      <c r="E39" s="1285"/>
      <c r="F39" s="1285"/>
      <c r="G39" s="1285"/>
      <c r="H39" s="1285"/>
      <c r="I39" s="1285"/>
      <c r="J39" s="1285"/>
      <c r="K39" s="1285"/>
      <c r="L39" s="1285"/>
      <c r="M39" s="1285"/>
      <c r="N39" s="1285"/>
      <c r="O39" s="1285"/>
      <c r="P39" s="1285"/>
      <c r="Q39" s="1285"/>
      <c r="R39" s="1285"/>
      <c r="S39" s="1285"/>
      <c r="T39" s="1285"/>
      <c r="U39" s="1285"/>
      <c r="V39" s="1285"/>
      <c r="W39" s="1285"/>
      <c r="X39" s="1285"/>
      <c r="Y39" s="1285"/>
      <c r="Z39" s="1285"/>
      <c r="AA39" s="1285"/>
      <c r="AB39" s="1285"/>
      <c r="AC39" s="1285"/>
      <c r="AD39" s="1285"/>
      <c r="AE39" s="1285"/>
      <c r="AF39" s="1285"/>
      <c r="AG39" s="1285"/>
      <c r="AH39" s="1285"/>
      <c r="AI39" s="1285"/>
      <c r="AJ39" s="1285"/>
      <c r="AK39" s="1285"/>
      <c r="AL39" s="1285"/>
      <c r="AM39" s="1285"/>
      <c r="AN39" s="1285"/>
      <c r="AO39" s="1285"/>
      <c r="AP39" s="1285"/>
      <c r="AQ39" s="1285"/>
      <c r="AR39" s="1285"/>
      <c r="AS39" s="1285"/>
      <c r="AT39" s="1285"/>
      <c r="AU39" s="1285"/>
      <c r="AV39" s="1285"/>
      <c r="AW39" s="1285"/>
      <c r="AX39" s="1285"/>
      <c r="AY39" s="1285"/>
      <c r="AZ39" s="1285"/>
      <c r="BA39" s="1285"/>
      <c r="BB39" s="1285"/>
      <c r="BC39" s="1285"/>
      <c r="BD39" s="1285"/>
      <c r="BE39" s="1285"/>
      <c r="BF39" s="1285"/>
      <c r="BG39" s="1285"/>
      <c r="BH39" s="1285"/>
      <c r="BI39" s="1285"/>
      <c r="BJ39" s="1285"/>
      <c r="BK39" s="1285"/>
      <c r="BL39" s="1285"/>
      <c r="BM39" s="1285"/>
      <c r="BN39" s="1285"/>
      <c r="BO39" s="1285"/>
      <c r="BP39" s="1285"/>
      <c r="BQ39" s="1285"/>
      <c r="BR39" s="1285"/>
      <c r="BS39" s="1285"/>
      <c r="BT39" s="1285"/>
      <c r="BU39" s="1285"/>
      <c r="BV39" s="1285"/>
      <c r="BW39" s="1285"/>
      <c r="BX39" s="1285"/>
      <c r="BY39" s="1285"/>
      <c r="BZ39" s="1285"/>
      <c r="CA39" s="1285"/>
      <c r="CB39" s="1285"/>
      <c r="CC39" s="1285"/>
      <c r="CD39" s="1285"/>
      <c r="CE39" s="1285"/>
      <c r="CF39" s="1285"/>
      <c r="CG39" s="1285"/>
      <c r="CH39" s="1285"/>
      <c r="CI39" s="1285"/>
      <c r="CJ39" s="1285"/>
      <c r="CK39" s="1285"/>
      <c r="CL39" s="1285"/>
      <c r="CM39" s="1285"/>
      <c r="CN39" s="1285"/>
      <c r="CO39" s="1285"/>
      <c r="CP39" s="1285"/>
      <c r="CQ39" s="1285"/>
      <c r="CR39" s="1285"/>
      <c r="CS39" s="1285"/>
      <c r="CT39" s="1285"/>
      <c r="CU39" s="1285"/>
      <c r="CV39" s="1285"/>
      <c r="CW39" s="1285"/>
      <c r="CX39" s="1285"/>
      <c r="CY39" s="1285"/>
      <c r="CZ39" s="1285"/>
      <c r="DA39" s="1285"/>
      <c r="DB39" s="1285"/>
      <c r="DC39" s="1285"/>
      <c r="DD39" s="1286"/>
    </row>
    <row r="40" spans="2:109">
      <c r="B40" s="1287"/>
      <c r="DD40" s="1287"/>
      <c r="DE40" s="1275"/>
    </row>
    <row r="41" spans="2:109" ht="17.25">
      <c r="B41" s="1288" t="s">
        <v>597</v>
      </c>
      <c r="C41" s="1278"/>
      <c r="D41" s="1278"/>
      <c r="E41" s="1278"/>
      <c r="F41" s="1278"/>
      <c r="G41" s="1278"/>
      <c r="H41" s="1278"/>
      <c r="I41" s="1278"/>
      <c r="J41" s="1278"/>
      <c r="K41" s="1278"/>
      <c r="L41" s="1278"/>
      <c r="M41" s="1278"/>
      <c r="N41" s="1278"/>
      <c r="O41" s="1278"/>
      <c r="P41" s="1278"/>
      <c r="Q41" s="1278"/>
      <c r="R41" s="1278"/>
      <c r="S41" s="1278"/>
      <c r="T41" s="1278"/>
      <c r="U41" s="1278"/>
      <c r="V41" s="1278"/>
      <c r="W41" s="1278"/>
      <c r="X41" s="1278"/>
      <c r="Y41" s="1278"/>
      <c r="Z41" s="1278"/>
      <c r="AA41" s="1278"/>
      <c r="AB41" s="1278"/>
      <c r="AC41" s="1278"/>
      <c r="AD41" s="1278"/>
      <c r="AE41" s="1278"/>
      <c r="AF41" s="1278"/>
      <c r="AG41" s="1278"/>
      <c r="AH41" s="1278"/>
      <c r="AI41" s="1278"/>
      <c r="AJ41" s="1278"/>
      <c r="AK41" s="1278"/>
      <c r="AL41" s="1278"/>
      <c r="AM41" s="1278"/>
      <c r="AN41" s="1278"/>
      <c r="AO41" s="1278"/>
      <c r="AP41" s="1278"/>
      <c r="AQ41" s="1278"/>
      <c r="AR41" s="1278"/>
      <c r="AS41" s="1278"/>
      <c r="AT41" s="1278"/>
      <c r="AU41" s="1278"/>
      <c r="AV41" s="1278"/>
      <c r="AW41" s="1278"/>
      <c r="AX41" s="1278"/>
      <c r="AY41" s="1278"/>
      <c r="AZ41" s="1278"/>
      <c r="BA41" s="1278"/>
      <c r="BB41" s="1278"/>
      <c r="BC41" s="1278"/>
      <c r="BD41" s="1278"/>
      <c r="BE41" s="1278"/>
      <c r="BF41" s="1278"/>
      <c r="BG41" s="1278"/>
      <c r="BH41" s="1278"/>
      <c r="BI41" s="1278"/>
      <c r="BJ41" s="1278"/>
      <c r="BK41" s="1278"/>
      <c r="BL41" s="1278"/>
      <c r="BM41" s="1278"/>
      <c r="BN41" s="1278"/>
      <c r="BO41" s="1278"/>
      <c r="BP41" s="1278"/>
      <c r="BQ41" s="1278"/>
      <c r="BR41" s="1278"/>
      <c r="BS41" s="1278"/>
      <c r="BT41" s="1278"/>
      <c r="BU41" s="1278"/>
      <c r="BV41" s="1278"/>
      <c r="BW41" s="1278"/>
      <c r="BX41" s="1278"/>
      <c r="BY41" s="1278"/>
      <c r="BZ41" s="1278"/>
      <c r="CA41" s="1278"/>
      <c r="CB41" s="1278"/>
      <c r="CC41" s="1278"/>
      <c r="CD41" s="1278"/>
      <c r="CE41" s="1278"/>
      <c r="CF41" s="1278"/>
      <c r="CG41" s="1278"/>
      <c r="CH41" s="1278"/>
      <c r="CI41" s="1278"/>
      <c r="CJ41" s="1278"/>
      <c r="CK41" s="1278"/>
      <c r="CL41" s="1278"/>
      <c r="CM41" s="1278"/>
      <c r="CN41" s="1278"/>
      <c r="CO41" s="1278"/>
      <c r="CP41" s="1278"/>
      <c r="CQ41" s="1278"/>
      <c r="CR41" s="1278"/>
      <c r="CS41" s="1278"/>
      <c r="CT41" s="1278"/>
      <c r="CU41" s="1278"/>
      <c r="CV41" s="1278"/>
      <c r="CW41" s="1278"/>
      <c r="CX41" s="1278"/>
      <c r="CY41" s="1278"/>
      <c r="CZ41" s="1278"/>
      <c r="DA41" s="1278"/>
      <c r="DB41" s="1278"/>
      <c r="DC41" s="1278"/>
      <c r="DD41" s="1280"/>
    </row>
    <row r="42" spans="2:109">
      <c r="B42" s="1282"/>
      <c r="G42" s="1289"/>
      <c r="I42" s="1290"/>
      <c r="J42" s="1290"/>
      <c r="K42" s="1290"/>
      <c r="AM42" s="1289"/>
      <c r="AN42" s="1289" t="s">
        <v>598</v>
      </c>
      <c r="AP42" s="1290"/>
      <c r="AQ42" s="1290"/>
      <c r="AR42" s="1290"/>
      <c r="AY42" s="1289"/>
      <c r="BA42" s="1290"/>
      <c r="BB42" s="1290"/>
      <c r="BC42" s="1290"/>
      <c r="BK42" s="1289"/>
      <c r="BM42" s="1290"/>
      <c r="BN42" s="1290"/>
      <c r="BO42" s="1290"/>
      <c r="BW42" s="1289"/>
      <c r="BY42" s="1290"/>
      <c r="BZ42" s="1290"/>
      <c r="CA42" s="1290"/>
      <c r="CI42" s="1289"/>
      <c r="CK42" s="1290"/>
      <c r="CL42" s="1290"/>
      <c r="CM42" s="1290"/>
      <c r="CU42" s="1289"/>
      <c r="CW42" s="1290"/>
      <c r="CX42" s="1290"/>
      <c r="CY42" s="1290"/>
    </row>
    <row r="43" spans="2:109" ht="13.5" customHeight="1">
      <c r="B43" s="1282"/>
      <c r="AN43" s="1291" t="s">
        <v>599</v>
      </c>
      <c r="AO43" s="1292"/>
      <c r="AP43" s="1292"/>
      <c r="AQ43" s="1292"/>
      <c r="AR43" s="1292"/>
      <c r="AS43" s="1292"/>
      <c r="AT43" s="1292"/>
      <c r="AU43" s="1292"/>
      <c r="AV43" s="1292"/>
      <c r="AW43" s="1292"/>
      <c r="AX43" s="1292"/>
      <c r="AY43" s="1292"/>
      <c r="AZ43" s="1292"/>
      <c r="BA43" s="1292"/>
      <c r="BB43" s="1292"/>
      <c r="BC43" s="1292"/>
      <c r="BD43" s="1292"/>
      <c r="BE43" s="1292"/>
      <c r="BF43" s="1292"/>
      <c r="BG43" s="1292"/>
      <c r="BH43" s="1292"/>
      <c r="BI43" s="1292"/>
      <c r="BJ43" s="1292"/>
      <c r="BK43" s="1292"/>
      <c r="BL43" s="1292"/>
      <c r="BM43" s="1292"/>
      <c r="BN43" s="1292"/>
      <c r="BO43" s="1292"/>
      <c r="BP43" s="1292"/>
      <c r="BQ43" s="1292"/>
      <c r="BR43" s="1292"/>
      <c r="BS43" s="1292"/>
      <c r="BT43" s="1292"/>
      <c r="BU43" s="1292"/>
      <c r="BV43" s="1292"/>
      <c r="BW43" s="1292"/>
      <c r="BX43" s="1292"/>
      <c r="BY43" s="1292"/>
      <c r="BZ43" s="1292"/>
      <c r="CA43" s="1292"/>
      <c r="CB43" s="1292"/>
      <c r="CC43" s="1292"/>
      <c r="CD43" s="1292"/>
      <c r="CE43" s="1292"/>
      <c r="CF43" s="1292"/>
      <c r="CG43" s="1292"/>
      <c r="CH43" s="1292"/>
      <c r="CI43" s="1292"/>
      <c r="CJ43" s="1292"/>
      <c r="CK43" s="1292"/>
      <c r="CL43" s="1292"/>
      <c r="CM43" s="1292"/>
      <c r="CN43" s="1292"/>
      <c r="CO43" s="1292"/>
      <c r="CP43" s="1292"/>
      <c r="CQ43" s="1292"/>
      <c r="CR43" s="1292"/>
      <c r="CS43" s="1292"/>
      <c r="CT43" s="1292"/>
      <c r="CU43" s="1292"/>
      <c r="CV43" s="1292"/>
      <c r="CW43" s="1292"/>
      <c r="CX43" s="1292"/>
      <c r="CY43" s="1292"/>
      <c r="CZ43" s="1292"/>
      <c r="DA43" s="1292"/>
      <c r="DB43" s="1292"/>
      <c r="DC43" s="1293"/>
    </row>
    <row r="44" spans="2:109">
      <c r="B44" s="1282"/>
      <c r="AN44" s="1294"/>
      <c r="AO44" s="1295"/>
      <c r="AP44" s="1295"/>
      <c r="AQ44" s="1295"/>
      <c r="AR44" s="1295"/>
      <c r="AS44" s="1295"/>
      <c r="AT44" s="1295"/>
      <c r="AU44" s="1295"/>
      <c r="AV44" s="1295"/>
      <c r="AW44" s="1295"/>
      <c r="AX44" s="1295"/>
      <c r="AY44" s="1295"/>
      <c r="AZ44" s="1295"/>
      <c r="BA44" s="1295"/>
      <c r="BB44" s="1295"/>
      <c r="BC44" s="1295"/>
      <c r="BD44" s="1295"/>
      <c r="BE44" s="1295"/>
      <c r="BF44" s="1295"/>
      <c r="BG44" s="1295"/>
      <c r="BH44" s="1295"/>
      <c r="BI44" s="1295"/>
      <c r="BJ44" s="1295"/>
      <c r="BK44" s="1295"/>
      <c r="BL44" s="1295"/>
      <c r="BM44" s="1295"/>
      <c r="BN44" s="1295"/>
      <c r="BO44" s="1295"/>
      <c r="BP44" s="1295"/>
      <c r="BQ44" s="1295"/>
      <c r="BR44" s="1295"/>
      <c r="BS44" s="1295"/>
      <c r="BT44" s="1295"/>
      <c r="BU44" s="1295"/>
      <c r="BV44" s="1295"/>
      <c r="BW44" s="1295"/>
      <c r="BX44" s="1295"/>
      <c r="BY44" s="1295"/>
      <c r="BZ44" s="1295"/>
      <c r="CA44" s="1295"/>
      <c r="CB44" s="1295"/>
      <c r="CC44" s="1295"/>
      <c r="CD44" s="1295"/>
      <c r="CE44" s="1295"/>
      <c r="CF44" s="1295"/>
      <c r="CG44" s="1295"/>
      <c r="CH44" s="1295"/>
      <c r="CI44" s="1295"/>
      <c r="CJ44" s="1295"/>
      <c r="CK44" s="1295"/>
      <c r="CL44" s="1295"/>
      <c r="CM44" s="1295"/>
      <c r="CN44" s="1295"/>
      <c r="CO44" s="1295"/>
      <c r="CP44" s="1295"/>
      <c r="CQ44" s="1295"/>
      <c r="CR44" s="1295"/>
      <c r="CS44" s="1295"/>
      <c r="CT44" s="1295"/>
      <c r="CU44" s="1295"/>
      <c r="CV44" s="1295"/>
      <c r="CW44" s="1295"/>
      <c r="CX44" s="1295"/>
      <c r="CY44" s="1295"/>
      <c r="CZ44" s="1295"/>
      <c r="DA44" s="1295"/>
      <c r="DB44" s="1295"/>
      <c r="DC44" s="1296"/>
    </row>
    <row r="45" spans="2:109">
      <c r="B45" s="1282"/>
      <c r="AN45" s="1294"/>
      <c r="AO45" s="1295"/>
      <c r="AP45" s="1295"/>
      <c r="AQ45" s="1295"/>
      <c r="AR45" s="1295"/>
      <c r="AS45" s="1295"/>
      <c r="AT45" s="1295"/>
      <c r="AU45" s="1295"/>
      <c r="AV45" s="1295"/>
      <c r="AW45" s="1295"/>
      <c r="AX45" s="1295"/>
      <c r="AY45" s="1295"/>
      <c r="AZ45" s="1295"/>
      <c r="BA45" s="1295"/>
      <c r="BB45" s="1295"/>
      <c r="BC45" s="1295"/>
      <c r="BD45" s="1295"/>
      <c r="BE45" s="1295"/>
      <c r="BF45" s="1295"/>
      <c r="BG45" s="1295"/>
      <c r="BH45" s="1295"/>
      <c r="BI45" s="1295"/>
      <c r="BJ45" s="1295"/>
      <c r="BK45" s="1295"/>
      <c r="BL45" s="1295"/>
      <c r="BM45" s="1295"/>
      <c r="BN45" s="1295"/>
      <c r="BO45" s="1295"/>
      <c r="BP45" s="1295"/>
      <c r="BQ45" s="1295"/>
      <c r="BR45" s="1295"/>
      <c r="BS45" s="1295"/>
      <c r="BT45" s="1295"/>
      <c r="BU45" s="1295"/>
      <c r="BV45" s="1295"/>
      <c r="BW45" s="1295"/>
      <c r="BX45" s="1295"/>
      <c r="BY45" s="1295"/>
      <c r="BZ45" s="1295"/>
      <c r="CA45" s="1295"/>
      <c r="CB45" s="1295"/>
      <c r="CC45" s="1295"/>
      <c r="CD45" s="1295"/>
      <c r="CE45" s="1295"/>
      <c r="CF45" s="1295"/>
      <c r="CG45" s="1295"/>
      <c r="CH45" s="1295"/>
      <c r="CI45" s="1295"/>
      <c r="CJ45" s="1295"/>
      <c r="CK45" s="1295"/>
      <c r="CL45" s="1295"/>
      <c r="CM45" s="1295"/>
      <c r="CN45" s="1295"/>
      <c r="CO45" s="1295"/>
      <c r="CP45" s="1295"/>
      <c r="CQ45" s="1295"/>
      <c r="CR45" s="1295"/>
      <c r="CS45" s="1295"/>
      <c r="CT45" s="1295"/>
      <c r="CU45" s="1295"/>
      <c r="CV45" s="1295"/>
      <c r="CW45" s="1295"/>
      <c r="CX45" s="1295"/>
      <c r="CY45" s="1295"/>
      <c r="CZ45" s="1295"/>
      <c r="DA45" s="1295"/>
      <c r="DB45" s="1295"/>
      <c r="DC45" s="1296"/>
    </row>
    <row r="46" spans="2:109">
      <c r="B46" s="1282"/>
      <c r="AN46" s="1294"/>
      <c r="AO46" s="1295"/>
      <c r="AP46" s="1295"/>
      <c r="AQ46" s="1295"/>
      <c r="AR46" s="1295"/>
      <c r="AS46" s="1295"/>
      <c r="AT46" s="1295"/>
      <c r="AU46" s="1295"/>
      <c r="AV46" s="1295"/>
      <c r="AW46" s="1295"/>
      <c r="AX46" s="1295"/>
      <c r="AY46" s="1295"/>
      <c r="AZ46" s="1295"/>
      <c r="BA46" s="1295"/>
      <c r="BB46" s="1295"/>
      <c r="BC46" s="1295"/>
      <c r="BD46" s="1295"/>
      <c r="BE46" s="1295"/>
      <c r="BF46" s="1295"/>
      <c r="BG46" s="1295"/>
      <c r="BH46" s="1295"/>
      <c r="BI46" s="1295"/>
      <c r="BJ46" s="1295"/>
      <c r="BK46" s="1295"/>
      <c r="BL46" s="1295"/>
      <c r="BM46" s="1295"/>
      <c r="BN46" s="1295"/>
      <c r="BO46" s="1295"/>
      <c r="BP46" s="1295"/>
      <c r="BQ46" s="1295"/>
      <c r="BR46" s="1295"/>
      <c r="BS46" s="1295"/>
      <c r="BT46" s="1295"/>
      <c r="BU46" s="1295"/>
      <c r="BV46" s="1295"/>
      <c r="BW46" s="1295"/>
      <c r="BX46" s="1295"/>
      <c r="BY46" s="1295"/>
      <c r="BZ46" s="1295"/>
      <c r="CA46" s="1295"/>
      <c r="CB46" s="1295"/>
      <c r="CC46" s="1295"/>
      <c r="CD46" s="1295"/>
      <c r="CE46" s="1295"/>
      <c r="CF46" s="1295"/>
      <c r="CG46" s="1295"/>
      <c r="CH46" s="1295"/>
      <c r="CI46" s="1295"/>
      <c r="CJ46" s="1295"/>
      <c r="CK46" s="1295"/>
      <c r="CL46" s="1295"/>
      <c r="CM46" s="1295"/>
      <c r="CN46" s="1295"/>
      <c r="CO46" s="1295"/>
      <c r="CP46" s="1295"/>
      <c r="CQ46" s="1295"/>
      <c r="CR46" s="1295"/>
      <c r="CS46" s="1295"/>
      <c r="CT46" s="1295"/>
      <c r="CU46" s="1295"/>
      <c r="CV46" s="1295"/>
      <c r="CW46" s="1295"/>
      <c r="CX46" s="1295"/>
      <c r="CY46" s="1295"/>
      <c r="CZ46" s="1295"/>
      <c r="DA46" s="1295"/>
      <c r="DB46" s="1295"/>
      <c r="DC46" s="1296"/>
    </row>
    <row r="47" spans="2:109">
      <c r="B47" s="1282"/>
      <c r="AN47" s="1297"/>
      <c r="AO47" s="1298"/>
      <c r="AP47" s="1298"/>
      <c r="AQ47" s="1298"/>
      <c r="AR47" s="1298"/>
      <c r="AS47" s="1298"/>
      <c r="AT47" s="1298"/>
      <c r="AU47" s="1298"/>
      <c r="AV47" s="1298"/>
      <c r="AW47" s="1298"/>
      <c r="AX47" s="1298"/>
      <c r="AY47" s="1298"/>
      <c r="AZ47" s="1298"/>
      <c r="BA47" s="1298"/>
      <c r="BB47" s="1298"/>
      <c r="BC47" s="1298"/>
      <c r="BD47" s="1298"/>
      <c r="BE47" s="1298"/>
      <c r="BF47" s="1298"/>
      <c r="BG47" s="1298"/>
      <c r="BH47" s="1298"/>
      <c r="BI47" s="1298"/>
      <c r="BJ47" s="1298"/>
      <c r="BK47" s="1298"/>
      <c r="BL47" s="1298"/>
      <c r="BM47" s="1298"/>
      <c r="BN47" s="1298"/>
      <c r="BO47" s="1298"/>
      <c r="BP47" s="1298"/>
      <c r="BQ47" s="1298"/>
      <c r="BR47" s="1298"/>
      <c r="BS47" s="1298"/>
      <c r="BT47" s="1298"/>
      <c r="BU47" s="1298"/>
      <c r="BV47" s="1298"/>
      <c r="BW47" s="1298"/>
      <c r="BX47" s="1298"/>
      <c r="BY47" s="1298"/>
      <c r="BZ47" s="1298"/>
      <c r="CA47" s="1298"/>
      <c r="CB47" s="1298"/>
      <c r="CC47" s="1298"/>
      <c r="CD47" s="1298"/>
      <c r="CE47" s="1298"/>
      <c r="CF47" s="1298"/>
      <c r="CG47" s="1298"/>
      <c r="CH47" s="1298"/>
      <c r="CI47" s="1298"/>
      <c r="CJ47" s="1298"/>
      <c r="CK47" s="1298"/>
      <c r="CL47" s="1298"/>
      <c r="CM47" s="1298"/>
      <c r="CN47" s="1298"/>
      <c r="CO47" s="1298"/>
      <c r="CP47" s="1298"/>
      <c r="CQ47" s="1298"/>
      <c r="CR47" s="1298"/>
      <c r="CS47" s="1298"/>
      <c r="CT47" s="1298"/>
      <c r="CU47" s="1298"/>
      <c r="CV47" s="1298"/>
      <c r="CW47" s="1298"/>
      <c r="CX47" s="1298"/>
      <c r="CY47" s="1298"/>
      <c r="CZ47" s="1298"/>
      <c r="DA47" s="1298"/>
      <c r="DB47" s="1298"/>
      <c r="DC47" s="1299"/>
    </row>
    <row r="48" spans="2:109">
      <c r="B48" s="1282"/>
      <c r="H48" s="1300"/>
      <c r="I48" s="1300"/>
      <c r="J48" s="1300"/>
      <c r="AN48" s="1300"/>
      <c r="AO48" s="1300"/>
      <c r="AP48" s="1300"/>
      <c r="AZ48" s="1300"/>
      <c r="BA48" s="1300"/>
      <c r="BB48" s="1300"/>
      <c r="BL48" s="1300"/>
      <c r="BM48" s="1300"/>
      <c r="BN48" s="1300"/>
      <c r="BX48" s="1300"/>
      <c r="BY48" s="1300"/>
      <c r="BZ48" s="1300"/>
      <c r="CJ48" s="1300"/>
      <c r="CK48" s="1300"/>
      <c r="CL48" s="1300"/>
      <c r="CV48" s="1300"/>
      <c r="CW48" s="1300"/>
      <c r="CX48" s="1300"/>
    </row>
    <row r="49" spans="1:109">
      <c r="B49" s="1282"/>
      <c r="AN49" s="1275" t="s">
        <v>600</v>
      </c>
    </row>
    <row r="50" spans="1:109">
      <c r="B50" s="1282"/>
      <c r="G50" s="1301"/>
      <c r="H50" s="1301"/>
      <c r="I50" s="1301"/>
      <c r="J50" s="1301"/>
      <c r="K50" s="1302"/>
      <c r="L50" s="1302"/>
      <c r="M50" s="1303"/>
      <c r="N50" s="1303"/>
      <c r="AN50" s="1304"/>
      <c r="AO50" s="1305"/>
      <c r="AP50" s="1305"/>
      <c r="AQ50" s="1305"/>
      <c r="AR50" s="1305"/>
      <c r="AS50" s="1305"/>
      <c r="AT50" s="1305"/>
      <c r="AU50" s="1305"/>
      <c r="AV50" s="1305"/>
      <c r="AW50" s="1305"/>
      <c r="AX50" s="1305"/>
      <c r="AY50" s="1305"/>
      <c r="AZ50" s="1305"/>
      <c r="BA50" s="1305"/>
      <c r="BB50" s="1305"/>
      <c r="BC50" s="1305"/>
      <c r="BD50" s="1305"/>
      <c r="BE50" s="1305"/>
      <c r="BF50" s="1305"/>
      <c r="BG50" s="1305"/>
      <c r="BH50" s="1305"/>
      <c r="BI50" s="1305"/>
      <c r="BJ50" s="1305"/>
      <c r="BK50" s="1305"/>
      <c r="BL50" s="1305"/>
      <c r="BM50" s="1305"/>
      <c r="BN50" s="1305"/>
      <c r="BO50" s="1306"/>
      <c r="BP50" s="1307" t="s">
        <v>558</v>
      </c>
      <c r="BQ50" s="1307"/>
      <c r="BR50" s="1307"/>
      <c r="BS50" s="1307"/>
      <c r="BT50" s="1307"/>
      <c r="BU50" s="1307"/>
      <c r="BV50" s="1307"/>
      <c r="BW50" s="1307"/>
      <c r="BX50" s="1307" t="s">
        <v>559</v>
      </c>
      <c r="BY50" s="1307"/>
      <c r="BZ50" s="1307"/>
      <c r="CA50" s="1307"/>
      <c r="CB50" s="1307"/>
      <c r="CC50" s="1307"/>
      <c r="CD50" s="1307"/>
      <c r="CE50" s="1307"/>
      <c r="CF50" s="1307" t="s">
        <v>560</v>
      </c>
      <c r="CG50" s="1307"/>
      <c r="CH50" s="1307"/>
      <c r="CI50" s="1307"/>
      <c r="CJ50" s="1307"/>
      <c r="CK50" s="1307"/>
      <c r="CL50" s="1307"/>
      <c r="CM50" s="1307"/>
      <c r="CN50" s="1307" t="s">
        <v>561</v>
      </c>
      <c r="CO50" s="1307"/>
      <c r="CP50" s="1307"/>
      <c r="CQ50" s="1307"/>
      <c r="CR50" s="1307"/>
      <c r="CS50" s="1307"/>
      <c r="CT50" s="1307"/>
      <c r="CU50" s="1307"/>
      <c r="CV50" s="1307" t="s">
        <v>562</v>
      </c>
      <c r="CW50" s="1307"/>
      <c r="CX50" s="1307"/>
      <c r="CY50" s="1307"/>
      <c r="CZ50" s="1307"/>
      <c r="DA50" s="1307"/>
      <c r="DB50" s="1307"/>
      <c r="DC50" s="1307"/>
    </row>
    <row r="51" spans="1:109" ht="13.5" customHeight="1">
      <c r="B51" s="1282"/>
      <c r="G51" s="1308"/>
      <c r="H51" s="1308"/>
      <c r="I51" s="1309"/>
      <c r="J51" s="1309"/>
      <c r="K51" s="1310"/>
      <c r="L51" s="1310"/>
      <c r="M51" s="1310"/>
      <c r="N51" s="1310"/>
      <c r="AM51" s="1300"/>
      <c r="AN51" s="1311" t="s">
        <v>601</v>
      </c>
      <c r="AO51" s="1311"/>
      <c r="AP51" s="1311"/>
      <c r="AQ51" s="1311"/>
      <c r="AR51" s="1311"/>
      <c r="AS51" s="1311"/>
      <c r="AT51" s="1311"/>
      <c r="AU51" s="1311"/>
      <c r="AV51" s="1311"/>
      <c r="AW51" s="1311"/>
      <c r="AX51" s="1311"/>
      <c r="AY51" s="1311"/>
      <c r="AZ51" s="1311"/>
      <c r="BA51" s="1311"/>
      <c r="BB51" s="1311" t="s">
        <v>602</v>
      </c>
      <c r="BC51" s="1311"/>
      <c r="BD51" s="1311"/>
      <c r="BE51" s="1311"/>
      <c r="BF51" s="1311"/>
      <c r="BG51" s="1311"/>
      <c r="BH51" s="1311"/>
      <c r="BI51" s="1311"/>
      <c r="BJ51" s="1311"/>
      <c r="BK51" s="1311"/>
      <c r="BL51" s="1311"/>
      <c r="BM51" s="1311"/>
      <c r="BN51" s="1311"/>
      <c r="BO51" s="1311"/>
      <c r="BP51" s="1312">
        <v>174</v>
      </c>
      <c r="BQ51" s="1312"/>
      <c r="BR51" s="1312"/>
      <c r="BS51" s="1312"/>
      <c r="BT51" s="1312"/>
      <c r="BU51" s="1312"/>
      <c r="BV51" s="1312"/>
      <c r="BW51" s="1312"/>
      <c r="BX51" s="1312">
        <v>161</v>
      </c>
      <c r="BY51" s="1312"/>
      <c r="BZ51" s="1312"/>
      <c r="CA51" s="1312"/>
      <c r="CB51" s="1312"/>
      <c r="CC51" s="1312"/>
      <c r="CD51" s="1312"/>
      <c r="CE51" s="1312"/>
      <c r="CF51" s="1312">
        <v>149.1</v>
      </c>
      <c r="CG51" s="1312"/>
      <c r="CH51" s="1312"/>
      <c r="CI51" s="1312"/>
      <c r="CJ51" s="1312"/>
      <c r="CK51" s="1312"/>
      <c r="CL51" s="1312"/>
      <c r="CM51" s="1312"/>
      <c r="CN51" s="1312">
        <v>131.4</v>
      </c>
      <c r="CO51" s="1312"/>
      <c r="CP51" s="1312"/>
      <c r="CQ51" s="1312"/>
      <c r="CR51" s="1312"/>
      <c r="CS51" s="1312"/>
      <c r="CT51" s="1312"/>
      <c r="CU51" s="1312"/>
      <c r="CV51" s="1312">
        <v>110.3</v>
      </c>
      <c r="CW51" s="1312"/>
      <c r="CX51" s="1312"/>
      <c r="CY51" s="1312"/>
      <c r="CZ51" s="1312"/>
      <c r="DA51" s="1312"/>
      <c r="DB51" s="1312"/>
      <c r="DC51" s="1312"/>
    </row>
    <row r="52" spans="1:109">
      <c r="B52" s="1282"/>
      <c r="G52" s="1308"/>
      <c r="H52" s="1308"/>
      <c r="I52" s="1309"/>
      <c r="J52" s="1309"/>
      <c r="K52" s="1310"/>
      <c r="L52" s="1310"/>
      <c r="M52" s="1310"/>
      <c r="N52" s="1310"/>
      <c r="AM52" s="1300"/>
      <c r="AN52" s="1311"/>
      <c r="AO52" s="1311"/>
      <c r="AP52" s="1311"/>
      <c r="AQ52" s="1311"/>
      <c r="AR52" s="1311"/>
      <c r="AS52" s="1311"/>
      <c r="AT52" s="1311"/>
      <c r="AU52" s="1311"/>
      <c r="AV52" s="1311"/>
      <c r="AW52" s="1311"/>
      <c r="AX52" s="1311"/>
      <c r="AY52" s="1311"/>
      <c r="AZ52" s="1311"/>
      <c r="BA52" s="1311"/>
      <c r="BB52" s="1311"/>
      <c r="BC52" s="1311"/>
      <c r="BD52" s="1311"/>
      <c r="BE52" s="1311"/>
      <c r="BF52" s="1311"/>
      <c r="BG52" s="1311"/>
      <c r="BH52" s="1311"/>
      <c r="BI52" s="1311"/>
      <c r="BJ52" s="1311"/>
      <c r="BK52" s="1311"/>
      <c r="BL52" s="1311"/>
      <c r="BM52" s="1311"/>
      <c r="BN52" s="1311"/>
      <c r="BO52" s="1311"/>
      <c r="BP52" s="1312"/>
      <c r="BQ52" s="1312"/>
      <c r="BR52" s="1312"/>
      <c r="BS52" s="1312"/>
      <c r="BT52" s="1312"/>
      <c r="BU52" s="1312"/>
      <c r="BV52" s="1312"/>
      <c r="BW52" s="1312"/>
      <c r="BX52" s="1312"/>
      <c r="BY52" s="1312"/>
      <c r="BZ52" s="1312"/>
      <c r="CA52" s="1312"/>
      <c r="CB52" s="1312"/>
      <c r="CC52" s="1312"/>
      <c r="CD52" s="1312"/>
      <c r="CE52" s="1312"/>
      <c r="CF52" s="1312"/>
      <c r="CG52" s="1312"/>
      <c r="CH52" s="1312"/>
      <c r="CI52" s="1312"/>
      <c r="CJ52" s="1312"/>
      <c r="CK52" s="1312"/>
      <c r="CL52" s="1312"/>
      <c r="CM52" s="1312"/>
      <c r="CN52" s="1312"/>
      <c r="CO52" s="1312"/>
      <c r="CP52" s="1312"/>
      <c r="CQ52" s="1312"/>
      <c r="CR52" s="1312"/>
      <c r="CS52" s="1312"/>
      <c r="CT52" s="1312"/>
      <c r="CU52" s="1312"/>
      <c r="CV52" s="1312"/>
      <c r="CW52" s="1312"/>
      <c r="CX52" s="1312"/>
      <c r="CY52" s="1312"/>
      <c r="CZ52" s="1312"/>
      <c r="DA52" s="1312"/>
      <c r="DB52" s="1312"/>
      <c r="DC52" s="1312"/>
    </row>
    <row r="53" spans="1:109">
      <c r="A53" s="1290"/>
      <c r="B53" s="1282"/>
      <c r="G53" s="1308"/>
      <c r="H53" s="1308"/>
      <c r="I53" s="1301"/>
      <c r="J53" s="1301"/>
      <c r="K53" s="1310"/>
      <c r="L53" s="1310"/>
      <c r="M53" s="1310"/>
      <c r="N53" s="1310"/>
      <c r="AM53" s="1300"/>
      <c r="AN53" s="1311"/>
      <c r="AO53" s="1311"/>
      <c r="AP53" s="1311"/>
      <c r="AQ53" s="1311"/>
      <c r="AR53" s="1311"/>
      <c r="AS53" s="1311"/>
      <c r="AT53" s="1311"/>
      <c r="AU53" s="1311"/>
      <c r="AV53" s="1311"/>
      <c r="AW53" s="1311"/>
      <c r="AX53" s="1311"/>
      <c r="AY53" s="1311"/>
      <c r="AZ53" s="1311"/>
      <c r="BA53" s="1311"/>
      <c r="BB53" s="1311" t="s">
        <v>603</v>
      </c>
      <c r="BC53" s="1311"/>
      <c r="BD53" s="1311"/>
      <c r="BE53" s="1311"/>
      <c r="BF53" s="1311"/>
      <c r="BG53" s="1311"/>
      <c r="BH53" s="1311"/>
      <c r="BI53" s="1311"/>
      <c r="BJ53" s="1311"/>
      <c r="BK53" s="1311"/>
      <c r="BL53" s="1311"/>
      <c r="BM53" s="1311"/>
      <c r="BN53" s="1311"/>
      <c r="BO53" s="1311"/>
      <c r="BP53" s="1312">
        <v>58.8</v>
      </c>
      <c r="BQ53" s="1312"/>
      <c r="BR53" s="1312"/>
      <c r="BS53" s="1312"/>
      <c r="BT53" s="1312"/>
      <c r="BU53" s="1312"/>
      <c r="BV53" s="1312"/>
      <c r="BW53" s="1312"/>
      <c r="BX53" s="1312">
        <v>58.9</v>
      </c>
      <c r="BY53" s="1312"/>
      <c r="BZ53" s="1312"/>
      <c r="CA53" s="1312"/>
      <c r="CB53" s="1312"/>
      <c r="CC53" s="1312"/>
      <c r="CD53" s="1312"/>
      <c r="CE53" s="1312"/>
      <c r="CF53" s="1312">
        <v>57</v>
      </c>
      <c r="CG53" s="1312"/>
      <c r="CH53" s="1312"/>
      <c r="CI53" s="1312"/>
      <c r="CJ53" s="1312"/>
      <c r="CK53" s="1312"/>
      <c r="CL53" s="1312"/>
      <c r="CM53" s="1312"/>
      <c r="CN53" s="1312">
        <v>58.3</v>
      </c>
      <c r="CO53" s="1312"/>
      <c r="CP53" s="1312"/>
      <c r="CQ53" s="1312"/>
      <c r="CR53" s="1312"/>
      <c r="CS53" s="1312"/>
      <c r="CT53" s="1312"/>
      <c r="CU53" s="1312"/>
      <c r="CV53" s="1312">
        <v>59.4</v>
      </c>
      <c r="CW53" s="1312"/>
      <c r="CX53" s="1312"/>
      <c r="CY53" s="1312"/>
      <c r="CZ53" s="1312"/>
      <c r="DA53" s="1312"/>
      <c r="DB53" s="1312"/>
      <c r="DC53" s="1312"/>
    </row>
    <row r="54" spans="1:109">
      <c r="A54" s="1290"/>
      <c r="B54" s="1282"/>
      <c r="G54" s="1308"/>
      <c r="H54" s="1308"/>
      <c r="I54" s="1301"/>
      <c r="J54" s="1301"/>
      <c r="K54" s="1310"/>
      <c r="L54" s="1310"/>
      <c r="M54" s="1310"/>
      <c r="N54" s="1310"/>
      <c r="AM54" s="1300"/>
      <c r="AN54" s="1311"/>
      <c r="AO54" s="1311"/>
      <c r="AP54" s="1311"/>
      <c r="AQ54" s="1311"/>
      <c r="AR54" s="1311"/>
      <c r="AS54" s="1311"/>
      <c r="AT54" s="1311"/>
      <c r="AU54" s="1311"/>
      <c r="AV54" s="1311"/>
      <c r="AW54" s="1311"/>
      <c r="AX54" s="1311"/>
      <c r="AY54" s="1311"/>
      <c r="AZ54" s="1311"/>
      <c r="BA54" s="1311"/>
      <c r="BB54" s="1311"/>
      <c r="BC54" s="1311"/>
      <c r="BD54" s="1311"/>
      <c r="BE54" s="1311"/>
      <c r="BF54" s="1311"/>
      <c r="BG54" s="1311"/>
      <c r="BH54" s="1311"/>
      <c r="BI54" s="1311"/>
      <c r="BJ54" s="1311"/>
      <c r="BK54" s="1311"/>
      <c r="BL54" s="1311"/>
      <c r="BM54" s="1311"/>
      <c r="BN54" s="1311"/>
      <c r="BO54" s="1311"/>
      <c r="BP54" s="1312"/>
      <c r="BQ54" s="1312"/>
      <c r="BR54" s="1312"/>
      <c r="BS54" s="1312"/>
      <c r="BT54" s="1312"/>
      <c r="BU54" s="1312"/>
      <c r="BV54" s="1312"/>
      <c r="BW54" s="1312"/>
      <c r="BX54" s="1312"/>
      <c r="BY54" s="1312"/>
      <c r="BZ54" s="1312"/>
      <c r="CA54" s="1312"/>
      <c r="CB54" s="1312"/>
      <c r="CC54" s="1312"/>
      <c r="CD54" s="1312"/>
      <c r="CE54" s="1312"/>
      <c r="CF54" s="1312"/>
      <c r="CG54" s="1312"/>
      <c r="CH54" s="1312"/>
      <c r="CI54" s="1312"/>
      <c r="CJ54" s="1312"/>
      <c r="CK54" s="1312"/>
      <c r="CL54" s="1312"/>
      <c r="CM54" s="1312"/>
      <c r="CN54" s="1312"/>
      <c r="CO54" s="1312"/>
      <c r="CP54" s="1312"/>
      <c r="CQ54" s="1312"/>
      <c r="CR54" s="1312"/>
      <c r="CS54" s="1312"/>
      <c r="CT54" s="1312"/>
      <c r="CU54" s="1312"/>
      <c r="CV54" s="1312"/>
      <c r="CW54" s="1312"/>
      <c r="CX54" s="1312"/>
      <c r="CY54" s="1312"/>
      <c r="CZ54" s="1312"/>
      <c r="DA54" s="1312"/>
      <c r="DB54" s="1312"/>
      <c r="DC54" s="1312"/>
    </row>
    <row r="55" spans="1:109">
      <c r="A55" s="1290"/>
      <c r="B55" s="1282"/>
      <c r="G55" s="1301"/>
      <c r="H55" s="1301"/>
      <c r="I55" s="1301"/>
      <c r="J55" s="1301"/>
      <c r="K55" s="1310"/>
      <c r="L55" s="1310"/>
      <c r="M55" s="1310"/>
      <c r="N55" s="1310"/>
      <c r="AN55" s="1307" t="s">
        <v>604</v>
      </c>
      <c r="AO55" s="1307"/>
      <c r="AP55" s="1307"/>
      <c r="AQ55" s="1307"/>
      <c r="AR55" s="1307"/>
      <c r="AS55" s="1307"/>
      <c r="AT55" s="1307"/>
      <c r="AU55" s="1307"/>
      <c r="AV55" s="1307"/>
      <c r="AW55" s="1307"/>
      <c r="AX55" s="1307"/>
      <c r="AY55" s="1307"/>
      <c r="AZ55" s="1307"/>
      <c r="BA55" s="1307"/>
      <c r="BB55" s="1311" t="s">
        <v>602</v>
      </c>
      <c r="BC55" s="1311"/>
      <c r="BD55" s="1311"/>
      <c r="BE55" s="1311"/>
      <c r="BF55" s="1311"/>
      <c r="BG55" s="1311"/>
      <c r="BH55" s="1311"/>
      <c r="BI55" s="1311"/>
      <c r="BJ55" s="1311"/>
      <c r="BK55" s="1311"/>
      <c r="BL55" s="1311"/>
      <c r="BM55" s="1311"/>
      <c r="BN55" s="1311"/>
      <c r="BO55" s="1311"/>
      <c r="BP55" s="1312">
        <v>33.1</v>
      </c>
      <c r="BQ55" s="1312"/>
      <c r="BR55" s="1312"/>
      <c r="BS55" s="1312"/>
      <c r="BT55" s="1312"/>
      <c r="BU55" s="1312"/>
      <c r="BV55" s="1312"/>
      <c r="BW55" s="1312"/>
      <c r="BX55" s="1312">
        <v>31.3</v>
      </c>
      <c r="BY55" s="1312"/>
      <c r="BZ55" s="1312"/>
      <c r="CA55" s="1312"/>
      <c r="CB55" s="1312"/>
      <c r="CC55" s="1312"/>
      <c r="CD55" s="1312"/>
      <c r="CE55" s="1312"/>
      <c r="CF55" s="1312">
        <v>25.3</v>
      </c>
      <c r="CG55" s="1312"/>
      <c r="CH55" s="1312"/>
      <c r="CI55" s="1312"/>
      <c r="CJ55" s="1312"/>
      <c r="CK55" s="1312"/>
      <c r="CL55" s="1312"/>
      <c r="CM55" s="1312"/>
      <c r="CN55" s="1312">
        <v>25.5</v>
      </c>
      <c r="CO55" s="1312"/>
      <c r="CP55" s="1312"/>
      <c r="CQ55" s="1312"/>
      <c r="CR55" s="1312"/>
      <c r="CS55" s="1312"/>
      <c r="CT55" s="1312"/>
      <c r="CU55" s="1312"/>
      <c r="CV55" s="1312">
        <v>25.1</v>
      </c>
      <c r="CW55" s="1312"/>
      <c r="CX55" s="1312"/>
      <c r="CY55" s="1312"/>
      <c r="CZ55" s="1312"/>
      <c r="DA55" s="1312"/>
      <c r="DB55" s="1312"/>
      <c r="DC55" s="1312"/>
    </row>
    <row r="56" spans="1:109">
      <c r="A56" s="1290"/>
      <c r="B56" s="1282"/>
      <c r="G56" s="1301"/>
      <c r="H56" s="1301"/>
      <c r="I56" s="1301"/>
      <c r="J56" s="1301"/>
      <c r="K56" s="1310"/>
      <c r="L56" s="1310"/>
      <c r="M56" s="1310"/>
      <c r="N56" s="1310"/>
      <c r="AN56" s="1307"/>
      <c r="AO56" s="1307"/>
      <c r="AP56" s="1307"/>
      <c r="AQ56" s="1307"/>
      <c r="AR56" s="1307"/>
      <c r="AS56" s="1307"/>
      <c r="AT56" s="1307"/>
      <c r="AU56" s="1307"/>
      <c r="AV56" s="1307"/>
      <c r="AW56" s="1307"/>
      <c r="AX56" s="1307"/>
      <c r="AY56" s="1307"/>
      <c r="AZ56" s="1307"/>
      <c r="BA56" s="1307"/>
      <c r="BB56" s="1311"/>
      <c r="BC56" s="1311"/>
      <c r="BD56" s="1311"/>
      <c r="BE56" s="1311"/>
      <c r="BF56" s="1311"/>
      <c r="BG56" s="1311"/>
      <c r="BH56" s="1311"/>
      <c r="BI56" s="1311"/>
      <c r="BJ56" s="1311"/>
      <c r="BK56" s="1311"/>
      <c r="BL56" s="1311"/>
      <c r="BM56" s="1311"/>
      <c r="BN56" s="1311"/>
      <c r="BO56" s="1311"/>
      <c r="BP56" s="1312"/>
      <c r="BQ56" s="1312"/>
      <c r="BR56" s="1312"/>
      <c r="BS56" s="1312"/>
      <c r="BT56" s="1312"/>
      <c r="BU56" s="1312"/>
      <c r="BV56" s="1312"/>
      <c r="BW56" s="1312"/>
      <c r="BX56" s="1312"/>
      <c r="BY56" s="1312"/>
      <c r="BZ56" s="1312"/>
      <c r="CA56" s="1312"/>
      <c r="CB56" s="1312"/>
      <c r="CC56" s="1312"/>
      <c r="CD56" s="1312"/>
      <c r="CE56" s="1312"/>
      <c r="CF56" s="1312"/>
      <c r="CG56" s="1312"/>
      <c r="CH56" s="1312"/>
      <c r="CI56" s="1312"/>
      <c r="CJ56" s="1312"/>
      <c r="CK56" s="1312"/>
      <c r="CL56" s="1312"/>
      <c r="CM56" s="1312"/>
      <c r="CN56" s="1312"/>
      <c r="CO56" s="1312"/>
      <c r="CP56" s="1312"/>
      <c r="CQ56" s="1312"/>
      <c r="CR56" s="1312"/>
      <c r="CS56" s="1312"/>
      <c r="CT56" s="1312"/>
      <c r="CU56" s="1312"/>
      <c r="CV56" s="1312"/>
      <c r="CW56" s="1312"/>
      <c r="CX56" s="1312"/>
      <c r="CY56" s="1312"/>
      <c r="CZ56" s="1312"/>
      <c r="DA56" s="1312"/>
      <c r="DB56" s="1312"/>
      <c r="DC56" s="1312"/>
    </row>
    <row r="57" spans="1:109" s="1290" customFormat="1">
      <c r="B57" s="1313"/>
      <c r="G57" s="1301"/>
      <c r="H57" s="1301"/>
      <c r="I57" s="1314"/>
      <c r="J57" s="1314"/>
      <c r="K57" s="1310"/>
      <c r="L57" s="1310"/>
      <c r="M57" s="1310"/>
      <c r="N57" s="1310"/>
      <c r="AM57" s="1275"/>
      <c r="AN57" s="1307"/>
      <c r="AO57" s="1307"/>
      <c r="AP57" s="1307"/>
      <c r="AQ57" s="1307"/>
      <c r="AR57" s="1307"/>
      <c r="AS57" s="1307"/>
      <c r="AT57" s="1307"/>
      <c r="AU57" s="1307"/>
      <c r="AV57" s="1307"/>
      <c r="AW57" s="1307"/>
      <c r="AX57" s="1307"/>
      <c r="AY57" s="1307"/>
      <c r="AZ57" s="1307"/>
      <c r="BA57" s="1307"/>
      <c r="BB57" s="1311" t="s">
        <v>603</v>
      </c>
      <c r="BC57" s="1311"/>
      <c r="BD57" s="1311"/>
      <c r="BE57" s="1311"/>
      <c r="BF57" s="1311"/>
      <c r="BG57" s="1311"/>
      <c r="BH57" s="1311"/>
      <c r="BI57" s="1311"/>
      <c r="BJ57" s="1311"/>
      <c r="BK57" s="1311"/>
      <c r="BL57" s="1311"/>
      <c r="BM57" s="1311"/>
      <c r="BN57" s="1311"/>
      <c r="BO57" s="1311"/>
      <c r="BP57" s="1312">
        <v>57.2</v>
      </c>
      <c r="BQ57" s="1312"/>
      <c r="BR57" s="1312"/>
      <c r="BS57" s="1312"/>
      <c r="BT57" s="1312"/>
      <c r="BU57" s="1312"/>
      <c r="BV57" s="1312"/>
      <c r="BW57" s="1312"/>
      <c r="BX57" s="1312">
        <v>58.5</v>
      </c>
      <c r="BY57" s="1312"/>
      <c r="BZ57" s="1312"/>
      <c r="CA57" s="1312"/>
      <c r="CB57" s="1312"/>
      <c r="CC57" s="1312"/>
      <c r="CD57" s="1312"/>
      <c r="CE57" s="1312"/>
      <c r="CF57" s="1312">
        <v>59.8</v>
      </c>
      <c r="CG57" s="1312"/>
      <c r="CH57" s="1312"/>
      <c r="CI57" s="1312"/>
      <c r="CJ57" s="1312"/>
      <c r="CK57" s="1312"/>
      <c r="CL57" s="1312"/>
      <c r="CM57" s="1312"/>
      <c r="CN57" s="1312">
        <v>61.1</v>
      </c>
      <c r="CO57" s="1312"/>
      <c r="CP57" s="1312"/>
      <c r="CQ57" s="1312"/>
      <c r="CR57" s="1312"/>
      <c r="CS57" s="1312"/>
      <c r="CT57" s="1312"/>
      <c r="CU57" s="1312"/>
      <c r="CV57" s="1312">
        <v>61</v>
      </c>
      <c r="CW57" s="1312"/>
      <c r="CX57" s="1312"/>
      <c r="CY57" s="1312"/>
      <c r="CZ57" s="1312"/>
      <c r="DA57" s="1312"/>
      <c r="DB57" s="1312"/>
      <c r="DC57" s="1312"/>
      <c r="DD57" s="1315"/>
      <c r="DE57" s="1313"/>
    </row>
    <row r="58" spans="1:109" s="1290" customFormat="1">
      <c r="A58" s="1275"/>
      <c r="B58" s="1313"/>
      <c r="G58" s="1301"/>
      <c r="H58" s="1301"/>
      <c r="I58" s="1314"/>
      <c r="J58" s="1314"/>
      <c r="K58" s="1310"/>
      <c r="L58" s="1310"/>
      <c r="M58" s="1310"/>
      <c r="N58" s="1310"/>
      <c r="AM58" s="1275"/>
      <c r="AN58" s="1307"/>
      <c r="AO58" s="1307"/>
      <c r="AP58" s="1307"/>
      <c r="AQ58" s="1307"/>
      <c r="AR58" s="1307"/>
      <c r="AS58" s="1307"/>
      <c r="AT58" s="1307"/>
      <c r="AU58" s="1307"/>
      <c r="AV58" s="1307"/>
      <c r="AW58" s="1307"/>
      <c r="AX58" s="1307"/>
      <c r="AY58" s="1307"/>
      <c r="AZ58" s="1307"/>
      <c r="BA58" s="1307"/>
      <c r="BB58" s="1311"/>
      <c r="BC58" s="1311"/>
      <c r="BD58" s="1311"/>
      <c r="BE58" s="1311"/>
      <c r="BF58" s="1311"/>
      <c r="BG58" s="1311"/>
      <c r="BH58" s="1311"/>
      <c r="BI58" s="1311"/>
      <c r="BJ58" s="1311"/>
      <c r="BK58" s="1311"/>
      <c r="BL58" s="1311"/>
      <c r="BM58" s="1311"/>
      <c r="BN58" s="1311"/>
      <c r="BO58" s="1311"/>
      <c r="BP58" s="1312"/>
      <c r="BQ58" s="1312"/>
      <c r="BR58" s="1312"/>
      <c r="BS58" s="1312"/>
      <c r="BT58" s="1312"/>
      <c r="BU58" s="1312"/>
      <c r="BV58" s="1312"/>
      <c r="BW58" s="1312"/>
      <c r="BX58" s="1312"/>
      <c r="BY58" s="1312"/>
      <c r="BZ58" s="1312"/>
      <c r="CA58" s="1312"/>
      <c r="CB58" s="1312"/>
      <c r="CC58" s="1312"/>
      <c r="CD58" s="1312"/>
      <c r="CE58" s="1312"/>
      <c r="CF58" s="1312"/>
      <c r="CG58" s="1312"/>
      <c r="CH58" s="1312"/>
      <c r="CI58" s="1312"/>
      <c r="CJ58" s="1312"/>
      <c r="CK58" s="1312"/>
      <c r="CL58" s="1312"/>
      <c r="CM58" s="1312"/>
      <c r="CN58" s="1312"/>
      <c r="CO58" s="1312"/>
      <c r="CP58" s="1312"/>
      <c r="CQ58" s="1312"/>
      <c r="CR58" s="1312"/>
      <c r="CS58" s="1312"/>
      <c r="CT58" s="1312"/>
      <c r="CU58" s="1312"/>
      <c r="CV58" s="1312"/>
      <c r="CW58" s="1312"/>
      <c r="CX58" s="1312"/>
      <c r="CY58" s="1312"/>
      <c r="CZ58" s="1312"/>
      <c r="DA58" s="1312"/>
      <c r="DB58" s="1312"/>
      <c r="DC58" s="1312"/>
      <c r="DD58" s="1315"/>
      <c r="DE58" s="1313"/>
    </row>
    <row r="59" spans="1:109" s="1290" customFormat="1">
      <c r="A59" s="1275"/>
      <c r="B59" s="1313"/>
      <c r="K59" s="1316"/>
      <c r="L59" s="1316"/>
      <c r="M59" s="1316"/>
      <c r="N59" s="1316"/>
      <c r="AQ59" s="1316"/>
      <c r="AR59" s="1316"/>
      <c r="AS59" s="1316"/>
      <c r="AT59" s="1316"/>
      <c r="BC59" s="1316"/>
      <c r="BD59" s="1316"/>
      <c r="BE59" s="1316"/>
      <c r="BF59" s="1316"/>
      <c r="BO59" s="1316"/>
      <c r="BP59" s="1316"/>
      <c r="BQ59" s="1316"/>
      <c r="BR59" s="1316"/>
      <c r="CA59" s="1316"/>
      <c r="CB59" s="1316"/>
      <c r="CC59" s="1316"/>
      <c r="CD59" s="1316"/>
      <c r="CM59" s="1316"/>
      <c r="CN59" s="1316"/>
      <c r="CO59" s="1316"/>
      <c r="CP59" s="1316"/>
      <c r="CY59" s="1316"/>
      <c r="CZ59" s="1316"/>
      <c r="DA59" s="1316"/>
      <c r="DB59" s="1316"/>
      <c r="DC59" s="1316"/>
      <c r="DD59" s="1315"/>
      <c r="DE59" s="1313"/>
    </row>
    <row r="60" spans="1:109" s="1290" customFormat="1">
      <c r="A60" s="1275"/>
      <c r="B60" s="1313"/>
      <c r="K60" s="1316"/>
      <c r="L60" s="1316"/>
      <c r="M60" s="1316"/>
      <c r="N60" s="1316"/>
      <c r="AQ60" s="1316"/>
      <c r="AR60" s="1316"/>
      <c r="AS60" s="1316"/>
      <c r="AT60" s="1316"/>
      <c r="BC60" s="1316"/>
      <c r="BD60" s="1316"/>
      <c r="BE60" s="1316"/>
      <c r="BF60" s="1316"/>
      <c r="BO60" s="1316"/>
      <c r="BP60" s="1316"/>
      <c r="BQ60" s="1316"/>
      <c r="BR60" s="1316"/>
      <c r="CA60" s="1316"/>
      <c r="CB60" s="1316"/>
      <c r="CC60" s="1316"/>
      <c r="CD60" s="1316"/>
      <c r="CM60" s="1316"/>
      <c r="CN60" s="1316"/>
      <c r="CO60" s="1316"/>
      <c r="CP60" s="1316"/>
      <c r="CY60" s="1316"/>
      <c r="CZ60" s="1316"/>
      <c r="DA60" s="1316"/>
      <c r="DB60" s="1316"/>
      <c r="DC60" s="1316"/>
      <c r="DD60" s="1315"/>
      <c r="DE60" s="1313"/>
    </row>
    <row r="61" spans="1:109" s="1290" customFormat="1">
      <c r="A61" s="1275"/>
      <c r="B61" s="1317"/>
      <c r="C61" s="1318"/>
      <c r="D61" s="1318"/>
      <c r="E61" s="1318"/>
      <c r="F61" s="1318"/>
      <c r="G61" s="1318"/>
      <c r="H61" s="1318"/>
      <c r="I61" s="1318"/>
      <c r="J61" s="1318"/>
      <c r="K61" s="1318"/>
      <c r="L61" s="1318"/>
      <c r="M61" s="1319"/>
      <c r="N61" s="1319"/>
      <c r="O61" s="1318"/>
      <c r="P61" s="1318"/>
      <c r="Q61" s="1318"/>
      <c r="R61" s="1318"/>
      <c r="S61" s="1318"/>
      <c r="T61" s="1318"/>
      <c r="U61" s="1318"/>
      <c r="V61" s="1318"/>
      <c r="W61" s="1318"/>
      <c r="X61" s="1318"/>
      <c r="Y61" s="1318"/>
      <c r="Z61" s="1318"/>
      <c r="AA61" s="1318"/>
      <c r="AB61" s="1318"/>
      <c r="AC61" s="1318"/>
      <c r="AD61" s="1318"/>
      <c r="AE61" s="1318"/>
      <c r="AF61" s="1318"/>
      <c r="AG61" s="1318"/>
      <c r="AH61" s="1318"/>
      <c r="AI61" s="1318"/>
      <c r="AJ61" s="1318"/>
      <c r="AK61" s="1318"/>
      <c r="AL61" s="1318"/>
      <c r="AM61" s="1318"/>
      <c r="AN61" s="1318"/>
      <c r="AO61" s="1318"/>
      <c r="AP61" s="1318"/>
      <c r="AQ61" s="1318"/>
      <c r="AR61" s="1318"/>
      <c r="AS61" s="1319"/>
      <c r="AT61" s="1319"/>
      <c r="AU61" s="1318"/>
      <c r="AV61" s="1318"/>
      <c r="AW61" s="1318"/>
      <c r="AX61" s="1318"/>
      <c r="AY61" s="1318"/>
      <c r="AZ61" s="1318"/>
      <c r="BA61" s="1318"/>
      <c r="BB61" s="1318"/>
      <c r="BC61" s="1318"/>
      <c r="BD61" s="1318"/>
      <c r="BE61" s="1319"/>
      <c r="BF61" s="1319"/>
      <c r="BG61" s="1318"/>
      <c r="BH61" s="1318"/>
      <c r="BI61" s="1318"/>
      <c r="BJ61" s="1318"/>
      <c r="BK61" s="1318"/>
      <c r="BL61" s="1318"/>
      <c r="BM61" s="1318"/>
      <c r="BN61" s="1318"/>
      <c r="BO61" s="1318"/>
      <c r="BP61" s="1318"/>
      <c r="BQ61" s="1319"/>
      <c r="BR61" s="1319"/>
      <c r="BS61" s="1318"/>
      <c r="BT61" s="1318"/>
      <c r="BU61" s="1318"/>
      <c r="BV61" s="1318"/>
      <c r="BW61" s="1318"/>
      <c r="BX61" s="1318"/>
      <c r="BY61" s="1318"/>
      <c r="BZ61" s="1318"/>
      <c r="CA61" s="1318"/>
      <c r="CB61" s="1318"/>
      <c r="CC61" s="1319"/>
      <c r="CD61" s="1319"/>
      <c r="CE61" s="1318"/>
      <c r="CF61" s="1318"/>
      <c r="CG61" s="1318"/>
      <c r="CH61" s="1318"/>
      <c r="CI61" s="1318"/>
      <c r="CJ61" s="1318"/>
      <c r="CK61" s="1318"/>
      <c r="CL61" s="1318"/>
      <c r="CM61" s="1318"/>
      <c r="CN61" s="1318"/>
      <c r="CO61" s="1319"/>
      <c r="CP61" s="1319"/>
      <c r="CQ61" s="1318"/>
      <c r="CR61" s="1318"/>
      <c r="CS61" s="1318"/>
      <c r="CT61" s="1318"/>
      <c r="CU61" s="1318"/>
      <c r="CV61" s="1318"/>
      <c r="CW61" s="1318"/>
      <c r="CX61" s="1318"/>
      <c r="CY61" s="1318"/>
      <c r="CZ61" s="1318"/>
      <c r="DA61" s="1319"/>
      <c r="DB61" s="1319"/>
      <c r="DC61" s="1319"/>
      <c r="DD61" s="1320"/>
      <c r="DE61" s="1313"/>
    </row>
    <row r="62" spans="1:109">
      <c r="B62" s="1287"/>
      <c r="C62" s="1287"/>
      <c r="D62" s="1287"/>
      <c r="E62" s="1287"/>
      <c r="F62" s="1287"/>
      <c r="G62" s="1287"/>
      <c r="H62" s="1287"/>
      <c r="I62" s="1287"/>
      <c r="J62" s="1287"/>
      <c r="K62" s="1287"/>
      <c r="L62" s="1287"/>
      <c r="M62" s="1287"/>
      <c r="N62" s="1287"/>
      <c r="O62" s="1287"/>
      <c r="P62" s="1287"/>
      <c r="Q62" s="1287"/>
      <c r="R62" s="1287"/>
      <c r="S62" s="1287"/>
      <c r="T62" s="1287"/>
      <c r="U62" s="1287"/>
      <c r="V62" s="1287"/>
      <c r="W62" s="1287"/>
      <c r="X62" s="1287"/>
      <c r="Y62" s="1287"/>
      <c r="Z62" s="1287"/>
      <c r="AA62" s="1287"/>
      <c r="AB62" s="1287"/>
      <c r="AC62" s="1287"/>
      <c r="AD62" s="1287"/>
      <c r="AE62" s="1287"/>
      <c r="AF62" s="1287"/>
      <c r="AG62" s="1287"/>
      <c r="AH62" s="1287"/>
      <c r="AI62" s="1287"/>
      <c r="AJ62" s="1287"/>
      <c r="AK62" s="1287"/>
      <c r="AL62" s="1287"/>
      <c r="AM62" s="1287"/>
      <c r="AN62" s="1287"/>
      <c r="AO62" s="1287"/>
      <c r="AP62" s="1287"/>
      <c r="AQ62" s="1287"/>
      <c r="AR62" s="1287"/>
      <c r="AS62" s="1287"/>
      <c r="AT62" s="1287"/>
      <c r="AU62" s="1287"/>
      <c r="AV62" s="1287"/>
      <c r="AW62" s="1287"/>
      <c r="AX62" s="1287"/>
      <c r="AY62" s="1287"/>
      <c r="AZ62" s="1287"/>
      <c r="BA62" s="1287"/>
      <c r="BB62" s="1287"/>
      <c r="BC62" s="1287"/>
      <c r="BD62" s="1287"/>
      <c r="BE62" s="1287"/>
      <c r="BF62" s="1287"/>
      <c r="BG62" s="1287"/>
      <c r="BH62" s="1287"/>
      <c r="BI62" s="1287"/>
      <c r="BJ62" s="1287"/>
      <c r="BK62" s="1287"/>
      <c r="BL62" s="1287"/>
      <c r="BM62" s="1287"/>
      <c r="BN62" s="1287"/>
      <c r="BO62" s="1287"/>
      <c r="BP62" s="1287"/>
      <c r="BQ62" s="1287"/>
      <c r="BR62" s="1287"/>
      <c r="BS62" s="1287"/>
      <c r="BT62" s="1287"/>
      <c r="BU62" s="1287"/>
      <c r="BV62" s="1287"/>
      <c r="BW62" s="1287"/>
      <c r="BX62" s="1287"/>
      <c r="BY62" s="1287"/>
      <c r="BZ62" s="1287"/>
      <c r="CA62" s="1287"/>
      <c r="CB62" s="1287"/>
      <c r="CC62" s="1287"/>
      <c r="CD62" s="1287"/>
      <c r="CE62" s="1287"/>
      <c r="CF62" s="1287"/>
      <c r="CG62" s="1287"/>
      <c r="CH62" s="1287"/>
      <c r="CI62" s="1287"/>
      <c r="CJ62" s="1287"/>
      <c r="CK62" s="1287"/>
      <c r="CL62" s="1287"/>
      <c r="CM62" s="1287"/>
      <c r="CN62" s="1287"/>
      <c r="CO62" s="1287"/>
      <c r="CP62" s="1287"/>
      <c r="CQ62" s="1287"/>
      <c r="CR62" s="1287"/>
      <c r="CS62" s="1287"/>
      <c r="CT62" s="1287"/>
      <c r="CU62" s="1287"/>
      <c r="CV62" s="1287"/>
      <c r="CW62" s="1287"/>
      <c r="CX62" s="1287"/>
      <c r="CY62" s="1287"/>
      <c r="CZ62" s="1287"/>
      <c r="DA62" s="1287"/>
      <c r="DB62" s="1287"/>
      <c r="DC62" s="1287"/>
      <c r="DD62" s="1287"/>
      <c r="DE62" s="1275"/>
    </row>
    <row r="63" spans="1:109" ht="17.25">
      <c r="B63" s="1321" t="s">
        <v>605</v>
      </c>
    </row>
    <row r="64" spans="1:109">
      <c r="B64" s="1282"/>
      <c r="G64" s="1289"/>
      <c r="I64" s="1322"/>
      <c r="J64" s="1322"/>
      <c r="K64" s="1322"/>
      <c r="L64" s="1322"/>
      <c r="M64" s="1322"/>
      <c r="N64" s="1323"/>
      <c r="AM64" s="1289"/>
      <c r="AN64" s="1289" t="s">
        <v>598</v>
      </c>
      <c r="AP64" s="1290"/>
      <c r="AQ64" s="1290"/>
      <c r="AR64" s="1290"/>
      <c r="AY64" s="1289"/>
      <c r="BA64" s="1290"/>
      <c r="BB64" s="1290"/>
      <c r="BC64" s="1290"/>
      <c r="BK64" s="1289"/>
      <c r="BM64" s="1290"/>
      <c r="BN64" s="1290"/>
      <c r="BO64" s="1290"/>
      <c r="BW64" s="1289"/>
      <c r="BY64" s="1290"/>
      <c r="BZ64" s="1290"/>
      <c r="CA64" s="1290"/>
      <c r="CI64" s="1289"/>
      <c r="CK64" s="1290"/>
      <c r="CL64" s="1290"/>
      <c r="CM64" s="1290"/>
      <c r="CU64" s="1289"/>
      <c r="CW64" s="1290"/>
      <c r="CX64" s="1290"/>
      <c r="CY64" s="1290"/>
    </row>
    <row r="65" spans="2:107">
      <c r="B65" s="1282"/>
      <c r="AN65" s="1291" t="s">
        <v>606</v>
      </c>
      <c r="AO65" s="1292"/>
      <c r="AP65" s="1292"/>
      <c r="AQ65" s="1292"/>
      <c r="AR65" s="1292"/>
      <c r="AS65" s="1292"/>
      <c r="AT65" s="1292"/>
      <c r="AU65" s="1292"/>
      <c r="AV65" s="1292"/>
      <c r="AW65" s="1292"/>
      <c r="AX65" s="1292"/>
      <c r="AY65" s="1292"/>
      <c r="AZ65" s="1292"/>
      <c r="BA65" s="1292"/>
      <c r="BB65" s="1292"/>
      <c r="BC65" s="1292"/>
      <c r="BD65" s="1292"/>
      <c r="BE65" s="1292"/>
      <c r="BF65" s="1292"/>
      <c r="BG65" s="1292"/>
      <c r="BH65" s="1292"/>
      <c r="BI65" s="1292"/>
      <c r="BJ65" s="1292"/>
      <c r="BK65" s="1292"/>
      <c r="BL65" s="1292"/>
      <c r="BM65" s="1292"/>
      <c r="BN65" s="1292"/>
      <c r="BO65" s="1292"/>
      <c r="BP65" s="1292"/>
      <c r="BQ65" s="1292"/>
      <c r="BR65" s="1292"/>
      <c r="BS65" s="1292"/>
      <c r="BT65" s="1292"/>
      <c r="BU65" s="1292"/>
      <c r="BV65" s="1292"/>
      <c r="BW65" s="1292"/>
      <c r="BX65" s="1292"/>
      <c r="BY65" s="1292"/>
      <c r="BZ65" s="1292"/>
      <c r="CA65" s="1292"/>
      <c r="CB65" s="1292"/>
      <c r="CC65" s="1292"/>
      <c r="CD65" s="1292"/>
      <c r="CE65" s="1292"/>
      <c r="CF65" s="1292"/>
      <c r="CG65" s="1292"/>
      <c r="CH65" s="1292"/>
      <c r="CI65" s="1292"/>
      <c r="CJ65" s="1292"/>
      <c r="CK65" s="1292"/>
      <c r="CL65" s="1292"/>
      <c r="CM65" s="1292"/>
      <c r="CN65" s="1292"/>
      <c r="CO65" s="1292"/>
      <c r="CP65" s="1292"/>
      <c r="CQ65" s="1292"/>
      <c r="CR65" s="1292"/>
      <c r="CS65" s="1292"/>
      <c r="CT65" s="1292"/>
      <c r="CU65" s="1292"/>
      <c r="CV65" s="1292"/>
      <c r="CW65" s="1292"/>
      <c r="CX65" s="1292"/>
      <c r="CY65" s="1292"/>
      <c r="CZ65" s="1292"/>
      <c r="DA65" s="1292"/>
      <c r="DB65" s="1292"/>
      <c r="DC65" s="1293"/>
    </row>
    <row r="66" spans="2:107">
      <c r="B66" s="1282"/>
      <c r="AN66" s="1294"/>
      <c r="AO66" s="1295"/>
      <c r="AP66" s="1295"/>
      <c r="AQ66" s="1295"/>
      <c r="AR66" s="1295"/>
      <c r="AS66" s="1295"/>
      <c r="AT66" s="1295"/>
      <c r="AU66" s="1295"/>
      <c r="AV66" s="1295"/>
      <c r="AW66" s="1295"/>
      <c r="AX66" s="1295"/>
      <c r="AY66" s="1295"/>
      <c r="AZ66" s="1295"/>
      <c r="BA66" s="1295"/>
      <c r="BB66" s="1295"/>
      <c r="BC66" s="1295"/>
      <c r="BD66" s="1295"/>
      <c r="BE66" s="1295"/>
      <c r="BF66" s="1295"/>
      <c r="BG66" s="1295"/>
      <c r="BH66" s="1295"/>
      <c r="BI66" s="1295"/>
      <c r="BJ66" s="1295"/>
      <c r="BK66" s="1295"/>
      <c r="BL66" s="1295"/>
      <c r="BM66" s="1295"/>
      <c r="BN66" s="1295"/>
      <c r="BO66" s="1295"/>
      <c r="BP66" s="1295"/>
      <c r="BQ66" s="1295"/>
      <c r="BR66" s="1295"/>
      <c r="BS66" s="1295"/>
      <c r="BT66" s="1295"/>
      <c r="BU66" s="1295"/>
      <c r="BV66" s="1295"/>
      <c r="BW66" s="1295"/>
      <c r="BX66" s="1295"/>
      <c r="BY66" s="1295"/>
      <c r="BZ66" s="1295"/>
      <c r="CA66" s="1295"/>
      <c r="CB66" s="1295"/>
      <c r="CC66" s="1295"/>
      <c r="CD66" s="1295"/>
      <c r="CE66" s="1295"/>
      <c r="CF66" s="1295"/>
      <c r="CG66" s="1295"/>
      <c r="CH66" s="1295"/>
      <c r="CI66" s="1295"/>
      <c r="CJ66" s="1295"/>
      <c r="CK66" s="1295"/>
      <c r="CL66" s="1295"/>
      <c r="CM66" s="1295"/>
      <c r="CN66" s="1295"/>
      <c r="CO66" s="1295"/>
      <c r="CP66" s="1295"/>
      <c r="CQ66" s="1295"/>
      <c r="CR66" s="1295"/>
      <c r="CS66" s="1295"/>
      <c r="CT66" s="1295"/>
      <c r="CU66" s="1295"/>
      <c r="CV66" s="1295"/>
      <c r="CW66" s="1295"/>
      <c r="CX66" s="1295"/>
      <c r="CY66" s="1295"/>
      <c r="CZ66" s="1295"/>
      <c r="DA66" s="1295"/>
      <c r="DB66" s="1295"/>
      <c r="DC66" s="1296"/>
    </row>
    <row r="67" spans="2:107">
      <c r="B67" s="1282"/>
      <c r="AN67" s="1294"/>
      <c r="AO67" s="1295"/>
      <c r="AP67" s="1295"/>
      <c r="AQ67" s="1295"/>
      <c r="AR67" s="1295"/>
      <c r="AS67" s="1295"/>
      <c r="AT67" s="1295"/>
      <c r="AU67" s="1295"/>
      <c r="AV67" s="1295"/>
      <c r="AW67" s="1295"/>
      <c r="AX67" s="1295"/>
      <c r="AY67" s="1295"/>
      <c r="AZ67" s="1295"/>
      <c r="BA67" s="1295"/>
      <c r="BB67" s="1295"/>
      <c r="BC67" s="1295"/>
      <c r="BD67" s="1295"/>
      <c r="BE67" s="1295"/>
      <c r="BF67" s="1295"/>
      <c r="BG67" s="1295"/>
      <c r="BH67" s="1295"/>
      <c r="BI67" s="1295"/>
      <c r="BJ67" s="1295"/>
      <c r="BK67" s="1295"/>
      <c r="BL67" s="1295"/>
      <c r="BM67" s="1295"/>
      <c r="BN67" s="1295"/>
      <c r="BO67" s="1295"/>
      <c r="BP67" s="1295"/>
      <c r="BQ67" s="1295"/>
      <c r="BR67" s="1295"/>
      <c r="BS67" s="1295"/>
      <c r="BT67" s="1295"/>
      <c r="BU67" s="1295"/>
      <c r="BV67" s="1295"/>
      <c r="BW67" s="1295"/>
      <c r="BX67" s="1295"/>
      <c r="BY67" s="1295"/>
      <c r="BZ67" s="1295"/>
      <c r="CA67" s="1295"/>
      <c r="CB67" s="1295"/>
      <c r="CC67" s="1295"/>
      <c r="CD67" s="1295"/>
      <c r="CE67" s="1295"/>
      <c r="CF67" s="1295"/>
      <c r="CG67" s="1295"/>
      <c r="CH67" s="1295"/>
      <c r="CI67" s="1295"/>
      <c r="CJ67" s="1295"/>
      <c r="CK67" s="1295"/>
      <c r="CL67" s="1295"/>
      <c r="CM67" s="1295"/>
      <c r="CN67" s="1295"/>
      <c r="CO67" s="1295"/>
      <c r="CP67" s="1295"/>
      <c r="CQ67" s="1295"/>
      <c r="CR67" s="1295"/>
      <c r="CS67" s="1295"/>
      <c r="CT67" s="1295"/>
      <c r="CU67" s="1295"/>
      <c r="CV67" s="1295"/>
      <c r="CW67" s="1295"/>
      <c r="CX67" s="1295"/>
      <c r="CY67" s="1295"/>
      <c r="CZ67" s="1295"/>
      <c r="DA67" s="1295"/>
      <c r="DB67" s="1295"/>
      <c r="DC67" s="1296"/>
    </row>
    <row r="68" spans="2:107">
      <c r="B68" s="1282"/>
      <c r="AN68" s="1294"/>
      <c r="AO68" s="1295"/>
      <c r="AP68" s="1295"/>
      <c r="AQ68" s="1295"/>
      <c r="AR68" s="1295"/>
      <c r="AS68" s="1295"/>
      <c r="AT68" s="1295"/>
      <c r="AU68" s="1295"/>
      <c r="AV68" s="1295"/>
      <c r="AW68" s="1295"/>
      <c r="AX68" s="1295"/>
      <c r="AY68" s="1295"/>
      <c r="AZ68" s="1295"/>
      <c r="BA68" s="1295"/>
      <c r="BB68" s="1295"/>
      <c r="BC68" s="1295"/>
      <c r="BD68" s="1295"/>
      <c r="BE68" s="1295"/>
      <c r="BF68" s="1295"/>
      <c r="BG68" s="1295"/>
      <c r="BH68" s="1295"/>
      <c r="BI68" s="1295"/>
      <c r="BJ68" s="1295"/>
      <c r="BK68" s="1295"/>
      <c r="BL68" s="1295"/>
      <c r="BM68" s="1295"/>
      <c r="BN68" s="1295"/>
      <c r="BO68" s="1295"/>
      <c r="BP68" s="1295"/>
      <c r="BQ68" s="1295"/>
      <c r="BR68" s="1295"/>
      <c r="BS68" s="1295"/>
      <c r="BT68" s="1295"/>
      <c r="BU68" s="1295"/>
      <c r="BV68" s="1295"/>
      <c r="BW68" s="1295"/>
      <c r="BX68" s="1295"/>
      <c r="BY68" s="1295"/>
      <c r="BZ68" s="1295"/>
      <c r="CA68" s="1295"/>
      <c r="CB68" s="1295"/>
      <c r="CC68" s="1295"/>
      <c r="CD68" s="1295"/>
      <c r="CE68" s="1295"/>
      <c r="CF68" s="1295"/>
      <c r="CG68" s="1295"/>
      <c r="CH68" s="1295"/>
      <c r="CI68" s="1295"/>
      <c r="CJ68" s="1295"/>
      <c r="CK68" s="1295"/>
      <c r="CL68" s="1295"/>
      <c r="CM68" s="1295"/>
      <c r="CN68" s="1295"/>
      <c r="CO68" s="1295"/>
      <c r="CP68" s="1295"/>
      <c r="CQ68" s="1295"/>
      <c r="CR68" s="1295"/>
      <c r="CS68" s="1295"/>
      <c r="CT68" s="1295"/>
      <c r="CU68" s="1295"/>
      <c r="CV68" s="1295"/>
      <c r="CW68" s="1295"/>
      <c r="CX68" s="1295"/>
      <c r="CY68" s="1295"/>
      <c r="CZ68" s="1295"/>
      <c r="DA68" s="1295"/>
      <c r="DB68" s="1295"/>
      <c r="DC68" s="1296"/>
    </row>
    <row r="69" spans="2:107">
      <c r="B69" s="1282"/>
      <c r="AN69" s="1297"/>
      <c r="AO69" s="1298"/>
      <c r="AP69" s="1298"/>
      <c r="AQ69" s="1298"/>
      <c r="AR69" s="1298"/>
      <c r="AS69" s="1298"/>
      <c r="AT69" s="1298"/>
      <c r="AU69" s="1298"/>
      <c r="AV69" s="1298"/>
      <c r="AW69" s="1298"/>
      <c r="AX69" s="1298"/>
      <c r="AY69" s="1298"/>
      <c r="AZ69" s="1298"/>
      <c r="BA69" s="1298"/>
      <c r="BB69" s="1298"/>
      <c r="BC69" s="1298"/>
      <c r="BD69" s="1298"/>
      <c r="BE69" s="1298"/>
      <c r="BF69" s="1298"/>
      <c r="BG69" s="1298"/>
      <c r="BH69" s="1298"/>
      <c r="BI69" s="1298"/>
      <c r="BJ69" s="1298"/>
      <c r="BK69" s="1298"/>
      <c r="BL69" s="1298"/>
      <c r="BM69" s="1298"/>
      <c r="BN69" s="1298"/>
      <c r="BO69" s="1298"/>
      <c r="BP69" s="1298"/>
      <c r="BQ69" s="1298"/>
      <c r="BR69" s="1298"/>
      <c r="BS69" s="1298"/>
      <c r="BT69" s="1298"/>
      <c r="BU69" s="1298"/>
      <c r="BV69" s="1298"/>
      <c r="BW69" s="1298"/>
      <c r="BX69" s="1298"/>
      <c r="BY69" s="1298"/>
      <c r="BZ69" s="1298"/>
      <c r="CA69" s="1298"/>
      <c r="CB69" s="1298"/>
      <c r="CC69" s="1298"/>
      <c r="CD69" s="1298"/>
      <c r="CE69" s="1298"/>
      <c r="CF69" s="1298"/>
      <c r="CG69" s="1298"/>
      <c r="CH69" s="1298"/>
      <c r="CI69" s="1298"/>
      <c r="CJ69" s="1298"/>
      <c r="CK69" s="1298"/>
      <c r="CL69" s="1298"/>
      <c r="CM69" s="1298"/>
      <c r="CN69" s="1298"/>
      <c r="CO69" s="1298"/>
      <c r="CP69" s="1298"/>
      <c r="CQ69" s="1298"/>
      <c r="CR69" s="1298"/>
      <c r="CS69" s="1298"/>
      <c r="CT69" s="1298"/>
      <c r="CU69" s="1298"/>
      <c r="CV69" s="1298"/>
      <c r="CW69" s="1298"/>
      <c r="CX69" s="1298"/>
      <c r="CY69" s="1298"/>
      <c r="CZ69" s="1298"/>
      <c r="DA69" s="1298"/>
      <c r="DB69" s="1298"/>
      <c r="DC69" s="1299"/>
    </row>
    <row r="70" spans="2:107">
      <c r="B70" s="1282"/>
      <c r="H70" s="1324"/>
      <c r="I70" s="1324"/>
      <c r="J70" s="1325"/>
      <c r="K70" s="1325"/>
      <c r="L70" s="1326"/>
      <c r="M70" s="1325"/>
      <c r="N70" s="1326"/>
      <c r="AN70" s="1300"/>
      <c r="AO70" s="1300"/>
      <c r="AP70" s="1300"/>
      <c r="AZ70" s="1300"/>
      <c r="BA70" s="1300"/>
      <c r="BB70" s="1300"/>
      <c r="BL70" s="1300"/>
      <c r="BM70" s="1300"/>
      <c r="BN70" s="1300"/>
      <c r="BX70" s="1300"/>
      <c r="BY70" s="1300"/>
      <c r="BZ70" s="1300"/>
      <c r="CJ70" s="1300"/>
      <c r="CK70" s="1300"/>
      <c r="CL70" s="1300"/>
      <c r="CV70" s="1300"/>
      <c r="CW70" s="1300"/>
      <c r="CX70" s="1300"/>
    </row>
    <row r="71" spans="2:107">
      <c r="B71" s="1282"/>
      <c r="G71" s="1327"/>
      <c r="I71" s="1328"/>
      <c r="J71" s="1325"/>
      <c r="K71" s="1325"/>
      <c r="L71" s="1326"/>
      <c r="M71" s="1325"/>
      <c r="N71" s="1326"/>
      <c r="AM71" s="1327"/>
      <c r="AN71" s="1275" t="s">
        <v>600</v>
      </c>
    </row>
    <row r="72" spans="2:107">
      <c r="B72" s="1282"/>
      <c r="G72" s="1301"/>
      <c r="H72" s="1301"/>
      <c r="I72" s="1301"/>
      <c r="J72" s="1301"/>
      <c r="K72" s="1302"/>
      <c r="L72" s="1302"/>
      <c r="M72" s="1303"/>
      <c r="N72" s="1303"/>
      <c r="AN72" s="1304"/>
      <c r="AO72" s="1305"/>
      <c r="AP72" s="1305"/>
      <c r="AQ72" s="1305"/>
      <c r="AR72" s="1305"/>
      <c r="AS72" s="1305"/>
      <c r="AT72" s="1305"/>
      <c r="AU72" s="1305"/>
      <c r="AV72" s="1305"/>
      <c r="AW72" s="1305"/>
      <c r="AX72" s="1305"/>
      <c r="AY72" s="1305"/>
      <c r="AZ72" s="1305"/>
      <c r="BA72" s="1305"/>
      <c r="BB72" s="1305"/>
      <c r="BC72" s="1305"/>
      <c r="BD72" s="1305"/>
      <c r="BE72" s="1305"/>
      <c r="BF72" s="1305"/>
      <c r="BG72" s="1305"/>
      <c r="BH72" s="1305"/>
      <c r="BI72" s="1305"/>
      <c r="BJ72" s="1305"/>
      <c r="BK72" s="1305"/>
      <c r="BL72" s="1305"/>
      <c r="BM72" s="1305"/>
      <c r="BN72" s="1305"/>
      <c r="BO72" s="1306"/>
      <c r="BP72" s="1307" t="s">
        <v>558</v>
      </c>
      <c r="BQ72" s="1307"/>
      <c r="BR72" s="1307"/>
      <c r="BS72" s="1307"/>
      <c r="BT72" s="1307"/>
      <c r="BU72" s="1307"/>
      <c r="BV72" s="1307"/>
      <c r="BW72" s="1307"/>
      <c r="BX72" s="1307" t="s">
        <v>559</v>
      </c>
      <c r="BY72" s="1307"/>
      <c r="BZ72" s="1307"/>
      <c r="CA72" s="1307"/>
      <c r="CB72" s="1307"/>
      <c r="CC72" s="1307"/>
      <c r="CD72" s="1307"/>
      <c r="CE72" s="1307"/>
      <c r="CF72" s="1307" t="s">
        <v>560</v>
      </c>
      <c r="CG72" s="1307"/>
      <c r="CH72" s="1307"/>
      <c r="CI72" s="1307"/>
      <c r="CJ72" s="1307"/>
      <c r="CK72" s="1307"/>
      <c r="CL72" s="1307"/>
      <c r="CM72" s="1307"/>
      <c r="CN72" s="1307" t="s">
        <v>561</v>
      </c>
      <c r="CO72" s="1307"/>
      <c r="CP72" s="1307"/>
      <c r="CQ72" s="1307"/>
      <c r="CR72" s="1307"/>
      <c r="CS72" s="1307"/>
      <c r="CT72" s="1307"/>
      <c r="CU72" s="1307"/>
      <c r="CV72" s="1307" t="s">
        <v>562</v>
      </c>
      <c r="CW72" s="1307"/>
      <c r="CX72" s="1307"/>
      <c r="CY72" s="1307"/>
      <c r="CZ72" s="1307"/>
      <c r="DA72" s="1307"/>
      <c r="DB72" s="1307"/>
      <c r="DC72" s="1307"/>
    </row>
    <row r="73" spans="2:107">
      <c r="B73" s="1282"/>
      <c r="G73" s="1308"/>
      <c r="H73" s="1308"/>
      <c r="I73" s="1308"/>
      <c r="J73" s="1308"/>
      <c r="K73" s="1329"/>
      <c r="L73" s="1329"/>
      <c r="M73" s="1329"/>
      <c r="N73" s="1329"/>
      <c r="AM73" s="1300"/>
      <c r="AN73" s="1311" t="s">
        <v>601</v>
      </c>
      <c r="AO73" s="1311"/>
      <c r="AP73" s="1311"/>
      <c r="AQ73" s="1311"/>
      <c r="AR73" s="1311"/>
      <c r="AS73" s="1311"/>
      <c r="AT73" s="1311"/>
      <c r="AU73" s="1311"/>
      <c r="AV73" s="1311"/>
      <c r="AW73" s="1311"/>
      <c r="AX73" s="1311"/>
      <c r="AY73" s="1311"/>
      <c r="AZ73" s="1311"/>
      <c r="BA73" s="1311"/>
      <c r="BB73" s="1311" t="s">
        <v>602</v>
      </c>
      <c r="BC73" s="1311"/>
      <c r="BD73" s="1311"/>
      <c r="BE73" s="1311"/>
      <c r="BF73" s="1311"/>
      <c r="BG73" s="1311"/>
      <c r="BH73" s="1311"/>
      <c r="BI73" s="1311"/>
      <c r="BJ73" s="1311"/>
      <c r="BK73" s="1311"/>
      <c r="BL73" s="1311"/>
      <c r="BM73" s="1311"/>
      <c r="BN73" s="1311"/>
      <c r="BO73" s="1311"/>
      <c r="BP73" s="1312">
        <v>174</v>
      </c>
      <c r="BQ73" s="1312"/>
      <c r="BR73" s="1312"/>
      <c r="BS73" s="1312"/>
      <c r="BT73" s="1312"/>
      <c r="BU73" s="1312"/>
      <c r="BV73" s="1312"/>
      <c r="BW73" s="1312"/>
      <c r="BX73" s="1312">
        <v>161</v>
      </c>
      <c r="BY73" s="1312"/>
      <c r="BZ73" s="1312"/>
      <c r="CA73" s="1312"/>
      <c r="CB73" s="1312"/>
      <c r="CC73" s="1312"/>
      <c r="CD73" s="1312"/>
      <c r="CE73" s="1312"/>
      <c r="CF73" s="1312">
        <v>149.1</v>
      </c>
      <c r="CG73" s="1312"/>
      <c r="CH73" s="1312"/>
      <c r="CI73" s="1312"/>
      <c r="CJ73" s="1312"/>
      <c r="CK73" s="1312"/>
      <c r="CL73" s="1312"/>
      <c r="CM73" s="1312"/>
      <c r="CN73" s="1312">
        <v>131.4</v>
      </c>
      <c r="CO73" s="1312"/>
      <c r="CP73" s="1312"/>
      <c r="CQ73" s="1312"/>
      <c r="CR73" s="1312"/>
      <c r="CS73" s="1312"/>
      <c r="CT73" s="1312"/>
      <c r="CU73" s="1312"/>
      <c r="CV73" s="1312">
        <v>110.3</v>
      </c>
      <c r="CW73" s="1312"/>
      <c r="CX73" s="1312"/>
      <c r="CY73" s="1312"/>
      <c r="CZ73" s="1312"/>
      <c r="DA73" s="1312"/>
      <c r="DB73" s="1312"/>
      <c r="DC73" s="1312"/>
    </row>
    <row r="74" spans="2:107">
      <c r="B74" s="1282"/>
      <c r="G74" s="1308"/>
      <c r="H74" s="1308"/>
      <c r="I74" s="1308"/>
      <c r="J74" s="1308"/>
      <c r="K74" s="1329"/>
      <c r="L74" s="1329"/>
      <c r="M74" s="1329"/>
      <c r="N74" s="1329"/>
      <c r="AM74" s="1300"/>
      <c r="AN74" s="1311"/>
      <c r="AO74" s="1311"/>
      <c r="AP74" s="1311"/>
      <c r="AQ74" s="1311"/>
      <c r="AR74" s="1311"/>
      <c r="AS74" s="1311"/>
      <c r="AT74" s="1311"/>
      <c r="AU74" s="1311"/>
      <c r="AV74" s="1311"/>
      <c r="AW74" s="1311"/>
      <c r="AX74" s="1311"/>
      <c r="AY74" s="1311"/>
      <c r="AZ74" s="1311"/>
      <c r="BA74" s="1311"/>
      <c r="BB74" s="1311"/>
      <c r="BC74" s="1311"/>
      <c r="BD74" s="1311"/>
      <c r="BE74" s="1311"/>
      <c r="BF74" s="1311"/>
      <c r="BG74" s="1311"/>
      <c r="BH74" s="1311"/>
      <c r="BI74" s="1311"/>
      <c r="BJ74" s="1311"/>
      <c r="BK74" s="1311"/>
      <c r="BL74" s="1311"/>
      <c r="BM74" s="1311"/>
      <c r="BN74" s="1311"/>
      <c r="BO74" s="1311"/>
      <c r="BP74" s="1312"/>
      <c r="BQ74" s="1312"/>
      <c r="BR74" s="1312"/>
      <c r="BS74" s="1312"/>
      <c r="BT74" s="1312"/>
      <c r="BU74" s="1312"/>
      <c r="BV74" s="1312"/>
      <c r="BW74" s="1312"/>
      <c r="BX74" s="1312"/>
      <c r="BY74" s="1312"/>
      <c r="BZ74" s="1312"/>
      <c r="CA74" s="1312"/>
      <c r="CB74" s="1312"/>
      <c r="CC74" s="1312"/>
      <c r="CD74" s="1312"/>
      <c r="CE74" s="1312"/>
      <c r="CF74" s="1312"/>
      <c r="CG74" s="1312"/>
      <c r="CH74" s="1312"/>
      <c r="CI74" s="1312"/>
      <c r="CJ74" s="1312"/>
      <c r="CK74" s="1312"/>
      <c r="CL74" s="1312"/>
      <c r="CM74" s="1312"/>
      <c r="CN74" s="1312"/>
      <c r="CO74" s="1312"/>
      <c r="CP74" s="1312"/>
      <c r="CQ74" s="1312"/>
      <c r="CR74" s="1312"/>
      <c r="CS74" s="1312"/>
      <c r="CT74" s="1312"/>
      <c r="CU74" s="1312"/>
      <c r="CV74" s="1312"/>
      <c r="CW74" s="1312"/>
      <c r="CX74" s="1312"/>
      <c r="CY74" s="1312"/>
      <c r="CZ74" s="1312"/>
      <c r="DA74" s="1312"/>
      <c r="DB74" s="1312"/>
      <c r="DC74" s="1312"/>
    </row>
    <row r="75" spans="2:107">
      <c r="B75" s="1282"/>
      <c r="G75" s="1308"/>
      <c r="H75" s="1308"/>
      <c r="I75" s="1301"/>
      <c r="J75" s="1301"/>
      <c r="K75" s="1310"/>
      <c r="L75" s="1310"/>
      <c r="M75" s="1310"/>
      <c r="N75" s="1310"/>
      <c r="AM75" s="1300"/>
      <c r="AN75" s="1311"/>
      <c r="AO75" s="1311"/>
      <c r="AP75" s="1311"/>
      <c r="AQ75" s="1311"/>
      <c r="AR75" s="1311"/>
      <c r="AS75" s="1311"/>
      <c r="AT75" s="1311"/>
      <c r="AU75" s="1311"/>
      <c r="AV75" s="1311"/>
      <c r="AW75" s="1311"/>
      <c r="AX75" s="1311"/>
      <c r="AY75" s="1311"/>
      <c r="AZ75" s="1311"/>
      <c r="BA75" s="1311"/>
      <c r="BB75" s="1311" t="s">
        <v>607</v>
      </c>
      <c r="BC75" s="1311"/>
      <c r="BD75" s="1311"/>
      <c r="BE75" s="1311"/>
      <c r="BF75" s="1311"/>
      <c r="BG75" s="1311"/>
      <c r="BH75" s="1311"/>
      <c r="BI75" s="1311"/>
      <c r="BJ75" s="1311"/>
      <c r="BK75" s="1311"/>
      <c r="BL75" s="1311"/>
      <c r="BM75" s="1311"/>
      <c r="BN75" s="1311"/>
      <c r="BO75" s="1311"/>
      <c r="BP75" s="1312">
        <v>16.7</v>
      </c>
      <c r="BQ75" s="1312"/>
      <c r="BR75" s="1312"/>
      <c r="BS75" s="1312"/>
      <c r="BT75" s="1312"/>
      <c r="BU75" s="1312"/>
      <c r="BV75" s="1312"/>
      <c r="BW75" s="1312"/>
      <c r="BX75" s="1312">
        <v>16.7</v>
      </c>
      <c r="BY75" s="1312"/>
      <c r="BZ75" s="1312"/>
      <c r="CA75" s="1312"/>
      <c r="CB75" s="1312"/>
      <c r="CC75" s="1312"/>
      <c r="CD75" s="1312"/>
      <c r="CE75" s="1312"/>
      <c r="CF75" s="1312">
        <v>15.9</v>
      </c>
      <c r="CG75" s="1312"/>
      <c r="CH75" s="1312"/>
      <c r="CI75" s="1312"/>
      <c r="CJ75" s="1312"/>
      <c r="CK75" s="1312"/>
      <c r="CL75" s="1312"/>
      <c r="CM75" s="1312"/>
      <c r="CN75" s="1312">
        <v>15</v>
      </c>
      <c r="CO75" s="1312"/>
      <c r="CP75" s="1312"/>
      <c r="CQ75" s="1312"/>
      <c r="CR75" s="1312"/>
      <c r="CS75" s="1312"/>
      <c r="CT75" s="1312"/>
      <c r="CU75" s="1312"/>
      <c r="CV75" s="1312">
        <v>13.3</v>
      </c>
      <c r="CW75" s="1312"/>
      <c r="CX75" s="1312"/>
      <c r="CY75" s="1312"/>
      <c r="CZ75" s="1312"/>
      <c r="DA75" s="1312"/>
      <c r="DB75" s="1312"/>
      <c r="DC75" s="1312"/>
    </row>
    <row r="76" spans="2:107">
      <c r="B76" s="1282"/>
      <c r="G76" s="1308"/>
      <c r="H76" s="1308"/>
      <c r="I76" s="1301"/>
      <c r="J76" s="1301"/>
      <c r="K76" s="1310"/>
      <c r="L76" s="1310"/>
      <c r="M76" s="1310"/>
      <c r="N76" s="1310"/>
      <c r="AM76" s="1300"/>
      <c r="AN76" s="1311"/>
      <c r="AO76" s="1311"/>
      <c r="AP76" s="1311"/>
      <c r="AQ76" s="1311"/>
      <c r="AR76" s="1311"/>
      <c r="AS76" s="1311"/>
      <c r="AT76" s="1311"/>
      <c r="AU76" s="1311"/>
      <c r="AV76" s="1311"/>
      <c r="AW76" s="1311"/>
      <c r="AX76" s="1311"/>
      <c r="AY76" s="1311"/>
      <c r="AZ76" s="1311"/>
      <c r="BA76" s="1311"/>
      <c r="BB76" s="1311"/>
      <c r="BC76" s="1311"/>
      <c r="BD76" s="1311"/>
      <c r="BE76" s="1311"/>
      <c r="BF76" s="1311"/>
      <c r="BG76" s="1311"/>
      <c r="BH76" s="1311"/>
      <c r="BI76" s="1311"/>
      <c r="BJ76" s="1311"/>
      <c r="BK76" s="1311"/>
      <c r="BL76" s="1311"/>
      <c r="BM76" s="1311"/>
      <c r="BN76" s="1311"/>
      <c r="BO76" s="1311"/>
      <c r="BP76" s="1312"/>
      <c r="BQ76" s="1312"/>
      <c r="BR76" s="1312"/>
      <c r="BS76" s="1312"/>
      <c r="BT76" s="1312"/>
      <c r="BU76" s="1312"/>
      <c r="BV76" s="1312"/>
      <c r="BW76" s="1312"/>
      <c r="BX76" s="1312"/>
      <c r="BY76" s="1312"/>
      <c r="BZ76" s="1312"/>
      <c r="CA76" s="1312"/>
      <c r="CB76" s="1312"/>
      <c r="CC76" s="1312"/>
      <c r="CD76" s="1312"/>
      <c r="CE76" s="1312"/>
      <c r="CF76" s="1312"/>
      <c r="CG76" s="1312"/>
      <c r="CH76" s="1312"/>
      <c r="CI76" s="1312"/>
      <c r="CJ76" s="1312"/>
      <c r="CK76" s="1312"/>
      <c r="CL76" s="1312"/>
      <c r="CM76" s="1312"/>
      <c r="CN76" s="1312"/>
      <c r="CO76" s="1312"/>
      <c r="CP76" s="1312"/>
      <c r="CQ76" s="1312"/>
      <c r="CR76" s="1312"/>
      <c r="CS76" s="1312"/>
      <c r="CT76" s="1312"/>
      <c r="CU76" s="1312"/>
      <c r="CV76" s="1312"/>
      <c r="CW76" s="1312"/>
      <c r="CX76" s="1312"/>
      <c r="CY76" s="1312"/>
      <c r="CZ76" s="1312"/>
      <c r="DA76" s="1312"/>
      <c r="DB76" s="1312"/>
      <c r="DC76" s="1312"/>
    </row>
    <row r="77" spans="2:107">
      <c r="B77" s="1282"/>
      <c r="G77" s="1301"/>
      <c r="H77" s="1301"/>
      <c r="I77" s="1301"/>
      <c r="J77" s="1301"/>
      <c r="K77" s="1329"/>
      <c r="L77" s="1329"/>
      <c r="M77" s="1329"/>
      <c r="N77" s="1329"/>
      <c r="AN77" s="1307" t="s">
        <v>604</v>
      </c>
      <c r="AO77" s="1307"/>
      <c r="AP77" s="1307"/>
      <c r="AQ77" s="1307"/>
      <c r="AR77" s="1307"/>
      <c r="AS77" s="1307"/>
      <c r="AT77" s="1307"/>
      <c r="AU77" s="1307"/>
      <c r="AV77" s="1307"/>
      <c r="AW77" s="1307"/>
      <c r="AX77" s="1307"/>
      <c r="AY77" s="1307"/>
      <c r="AZ77" s="1307"/>
      <c r="BA77" s="1307"/>
      <c r="BB77" s="1311" t="s">
        <v>602</v>
      </c>
      <c r="BC77" s="1311"/>
      <c r="BD77" s="1311"/>
      <c r="BE77" s="1311"/>
      <c r="BF77" s="1311"/>
      <c r="BG77" s="1311"/>
      <c r="BH77" s="1311"/>
      <c r="BI77" s="1311"/>
      <c r="BJ77" s="1311"/>
      <c r="BK77" s="1311"/>
      <c r="BL77" s="1311"/>
      <c r="BM77" s="1311"/>
      <c r="BN77" s="1311"/>
      <c r="BO77" s="1311"/>
      <c r="BP77" s="1312">
        <v>33.1</v>
      </c>
      <c r="BQ77" s="1312"/>
      <c r="BR77" s="1312"/>
      <c r="BS77" s="1312"/>
      <c r="BT77" s="1312"/>
      <c r="BU77" s="1312"/>
      <c r="BV77" s="1312"/>
      <c r="BW77" s="1312"/>
      <c r="BX77" s="1312">
        <v>31.3</v>
      </c>
      <c r="BY77" s="1312"/>
      <c r="BZ77" s="1312"/>
      <c r="CA77" s="1312"/>
      <c r="CB77" s="1312"/>
      <c r="CC77" s="1312"/>
      <c r="CD77" s="1312"/>
      <c r="CE77" s="1312"/>
      <c r="CF77" s="1312">
        <v>25.3</v>
      </c>
      <c r="CG77" s="1312"/>
      <c r="CH77" s="1312"/>
      <c r="CI77" s="1312"/>
      <c r="CJ77" s="1312"/>
      <c r="CK77" s="1312"/>
      <c r="CL77" s="1312"/>
      <c r="CM77" s="1312"/>
      <c r="CN77" s="1312">
        <v>25.5</v>
      </c>
      <c r="CO77" s="1312"/>
      <c r="CP77" s="1312"/>
      <c r="CQ77" s="1312"/>
      <c r="CR77" s="1312"/>
      <c r="CS77" s="1312"/>
      <c r="CT77" s="1312"/>
      <c r="CU77" s="1312"/>
      <c r="CV77" s="1312">
        <v>25.1</v>
      </c>
      <c r="CW77" s="1312"/>
      <c r="CX77" s="1312"/>
      <c r="CY77" s="1312"/>
      <c r="CZ77" s="1312"/>
      <c r="DA77" s="1312"/>
      <c r="DB77" s="1312"/>
      <c r="DC77" s="1312"/>
    </row>
    <row r="78" spans="2:107">
      <c r="B78" s="1282"/>
      <c r="G78" s="1301"/>
      <c r="H78" s="1301"/>
      <c r="I78" s="1301"/>
      <c r="J78" s="1301"/>
      <c r="K78" s="1329"/>
      <c r="L78" s="1329"/>
      <c r="M78" s="1329"/>
      <c r="N78" s="1329"/>
      <c r="AN78" s="1307"/>
      <c r="AO78" s="1307"/>
      <c r="AP78" s="1307"/>
      <c r="AQ78" s="1307"/>
      <c r="AR78" s="1307"/>
      <c r="AS78" s="1307"/>
      <c r="AT78" s="1307"/>
      <c r="AU78" s="1307"/>
      <c r="AV78" s="1307"/>
      <c r="AW78" s="1307"/>
      <c r="AX78" s="1307"/>
      <c r="AY78" s="1307"/>
      <c r="AZ78" s="1307"/>
      <c r="BA78" s="1307"/>
      <c r="BB78" s="1311"/>
      <c r="BC78" s="1311"/>
      <c r="BD78" s="1311"/>
      <c r="BE78" s="1311"/>
      <c r="BF78" s="1311"/>
      <c r="BG78" s="1311"/>
      <c r="BH78" s="1311"/>
      <c r="BI78" s="1311"/>
      <c r="BJ78" s="1311"/>
      <c r="BK78" s="1311"/>
      <c r="BL78" s="1311"/>
      <c r="BM78" s="1311"/>
      <c r="BN78" s="1311"/>
      <c r="BO78" s="1311"/>
      <c r="BP78" s="1312"/>
      <c r="BQ78" s="1312"/>
      <c r="BR78" s="1312"/>
      <c r="BS78" s="1312"/>
      <c r="BT78" s="1312"/>
      <c r="BU78" s="1312"/>
      <c r="BV78" s="1312"/>
      <c r="BW78" s="1312"/>
      <c r="BX78" s="1312"/>
      <c r="BY78" s="1312"/>
      <c r="BZ78" s="1312"/>
      <c r="CA78" s="1312"/>
      <c r="CB78" s="1312"/>
      <c r="CC78" s="1312"/>
      <c r="CD78" s="1312"/>
      <c r="CE78" s="1312"/>
      <c r="CF78" s="1312"/>
      <c r="CG78" s="1312"/>
      <c r="CH78" s="1312"/>
      <c r="CI78" s="1312"/>
      <c r="CJ78" s="1312"/>
      <c r="CK78" s="1312"/>
      <c r="CL78" s="1312"/>
      <c r="CM78" s="1312"/>
      <c r="CN78" s="1312"/>
      <c r="CO78" s="1312"/>
      <c r="CP78" s="1312"/>
      <c r="CQ78" s="1312"/>
      <c r="CR78" s="1312"/>
      <c r="CS78" s="1312"/>
      <c r="CT78" s="1312"/>
      <c r="CU78" s="1312"/>
      <c r="CV78" s="1312"/>
      <c r="CW78" s="1312"/>
      <c r="CX78" s="1312"/>
      <c r="CY78" s="1312"/>
      <c r="CZ78" s="1312"/>
      <c r="DA78" s="1312"/>
      <c r="DB78" s="1312"/>
      <c r="DC78" s="1312"/>
    </row>
    <row r="79" spans="2:107">
      <c r="B79" s="1282"/>
      <c r="G79" s="1301"/>
      <c r="H79" s="1301"/>
      <c r="I79" s="1314"/>
      <c r="J79" s="1314"/>
      <c r="K79" s="1330"/>
      <c r="L79" s="1330"/>
      <c r="M79" s="1330"/>
      <c r="N79" s="1330"/>
      <c r="AN79" s="1307"/>
      <c r="AO79" s="1307"/>
      <c r="AP79" s="1307"/>
      <c r="AQ79" s="1307"/>
      <c r="AR79" s="1307"/>
      <c r="AS79" s="1307"/>
      <c r="AT79" s="1307"/>
      <c r="AU79" s="1307"/>
      <c r="AV79" s="1307"/>
      <c r="AW79" s="1307"/>
      <c r="AX79" s="1307"/>
      <c r="AY79" s="1307"/>
      <c r="AZ79" s="1307"/>
      <c r="BA79" s="1307"/>
      <c r="BB79" s="1311" t="s">
        <v>607</v>
      </c>
      <c r="BC79" s="1311"/>
      <c r="BD79" s="1311"/>
      <c r="BE79" s="1311"/>
      <c r="BF79" s="1311"/>
      <c r="BG79" s="1311"/>
      <c r="BH79" s="1311"/>
      <c r="BI79" s="1311"/>
      <c r="BJ79" s="1311"/>
      <c r="BK79" s="1311"/>
      <c r="BL79" s="1311"/>
      <c r="BM79" s="1311"/>
      <c r="BN79" s="1311"/>
      <c r="BO79" s="1311"/>
      <c r="BP79" s="1312">
        <v>7.5</v>
      </c>
      <c r="BQ79" s="1312"/>
      <c r="BR79" s="1312"/>
      <c r="BS79" s="1312"/>
      <c r="BT79" s="1312"/>
      <c r="BU79" s="1312"/>
      <c r="BV79" s="1312"/>
      <c r="BW79" s="1312"/>
      <c r="BX79" s="1312">
        <v>7.2</v>
      </c>
      <c r="BY79" s="1312"/>
      <c r="BZ79" s="1312"/>
      <c r="CA79" s="1312"/>
      <c r="CB79" s="1312"/>
      <c r="CC79" s="1312"/>
      <c r="CD79" s="1312"/>
      <c r="CE79" s="1312"/>
      <c r="CF79" s="1312">
        <v>6.9</v>
      </c>
      <c r="CG79" s="1312"/>
      <c r="CH79" s="1312"/>
      <c r="CI79" s="1312"/>
      <c r="CJ79" s="1312"/>
      <c r="CK79" s="1312"/>
      <c r="CL79" s="1312"/>
      <c r="CM79" s="1312"/>
      <c r="CN79" s="1312">
        <v>6.6</v>
      </c>
      <c r="CO79" s="1312"/>
      <c r="CP79" s="1312"/>
      <c r="CQ79" s="1312"/>
      <c r="CR79" s="1312"/>
      <c r="CS79" s="1312"/>
      <c r="CT79" s="1312"/>
      <c r="CU79" s="1312"/>
      <c r="CV79" s="1312">
        <v>6.4</v>
      </c>
      <c r="CW79" s="1312"/>
      <c r="CX79" s="1312"/>
      <c r="CY79" s="1312"/>
      <c r="CZ79" s="1312"/>
      <c r="DA79" s="1312"/>
      <c r="DB79" s="1312"/>
      <c r="DC79" s="1312"/>
    </row>
    <row r="80" spans="2:107">
      <c r="B80" s="1282"/>
      <c r="G80" s="1301"/>
      <c r="H80" s="1301"/>
      <c r="I80" s="1314"/>
      <c r="J80" s="1314"/>
      <c r="K80" s="1330"/>
      <c r="L80" s="1330"/>
      <c r="M80" s="1330"/>
      <c r="N80" s="1330"/>
      <c r="AN80" s="1307"/>
      <c r="AO80" s="1307"/>
      <c r="AP80" s="1307"/>
      <c r="AQ80" s="1307"/>
      <c r="AR80" s="1307"/>
      <c r="AS80" s="1307"/>
      <c r="AT80" s="1307"/>
      <c r="AU80" s="1307"/>
      <c r="AV80" s="1307"/>
      <c r="AW80" s="1307"/>
      <c r="AX80" s="1307"/>
      <c r="AY80" s="1307"/>
      <c r="AZ80" s="1307"/>
      <c r="BA80" s="1307"/>
      <c r="BB80" s="1311"/>
      <c r="BC80" s="1311"/>
      <c r="BD80" s="1311"/>
      <c r="BE80" s="1311"/>
      <c r="BF80" s="1311"/>
      <c r="BG80" s="1311"/>
      <c r="BH80" s="1311"/>
      <c r="BI80" s="1311"/>
      <c r="BJ80" s="1311"/>
      <c r="BK80" s="1311"/>
      <c r="BL80" s="1311"/>
      <c r="BM80" s="1311"/>
      <c r="BN80" s="1311"/>
      <c r="BO80" s="1311"/>
      <c r="BP80" s="1312"/>
      <c r="BQ80" s="1312"/>
      <c r="BR80" s="1312"/>
      <c r="BS80" s="1312"/>
      <c r="BT80" s="1312"/>
      <c r="BU80" s="1312"/>
      <c r="BV80" s="1312"/>
      <c r="BW80" s="1312"/>
      <c r="BX80" s="1312"/>
      <c r="BY80" s="1312"/>
      <c r="BZ80" s="1312"/>
      <c r="CA80" s="1312"/>
      <c r="CB80" s="1312"/>
      <c r="CC80" s="1312"/>
      <c r="CD80" s="1312"/>
      <c r="CE80" s="1312"/>
      <c r="CF80" s="1312"/>
      <c r="CG80" s="1312"/>
      <c r="CH80" s="1312"/>
      <c r="CI80" s="1312"/>
      <c r="CJ80" s="1312"/>
      <c r="CK80" s="1312"/>
      <c r="CL80" s="1312"/>
      <c r="CM80" s="1312"/>
      <c r="CN80" s="1312"/>
      <c r="CO80" s="1312"/>
      <c r="CP80" s="1312"/>
      <c r="CQ80" s="1312"/>
      <c r="CR80" s="1312"/>
      <c r="CS80" s="1312"/>
      <c r="CT80" s="1312"/>
      <c r="CU80" s="1312"/>
      <c r="CV80" s="1312"/>
      <c r="CW80" s="1312"/>
      <c r="CX80" s="1312"/>
      <c r="CY80" s="1312"/>
      <c r="CZ80" s="1312"/>
      <c r="DA80" s="1312"/>
      <c r="DB80" s="1312"/>
      <c r="DC80" s="1312"/>
    </row>
    <row r="81" spans="2:109">
      <c r="B81" s="1282"/>
    </row>
    <row r="82" spans="2:109" ht="17.25">
      <c r="B82" s="1282"/>
      <c r="K82" s="1331"/>
      <c r="L82" s="1331"/>
      <c r="M82" s="1331"/>
      <c r="N82" s="1331"/>
      <c r="AQ82" s="1331"/>
      <c r="AR82" s="1331"/>
      <c r="AS82" s="1331"/>
      <c r="AT82" s="1331"/>
      <c r="BC82" s="1331"/>
      <c r="BD82" s="1331"/>
      <c r="BE82" s="1331"/>
      <c r="BF82" s="1331"/>
      <c r="BO82" s="1331"/>
      <c r="BP82" s="1331"/>
      <c r="BQ82" s="1331"/>
      <c r="BR82" s="1331"/>
      <c r="CA82" s="1331"/>
      <c r="CB82" s="1331"/>
      <c r="CC82" s="1331"/>
      <c r="CD82" s="1331"/>
      <c r="CM82" s="1331"/>
      <c r="CN82" s="1331"/>
      <c r="CO82" s="1331"/>
      <c r="CP82" s="1331"/>
      <c r="CY82" s="1331"/>
      <c r="CZ82" s="1331"/>
      <c r="DA82" s="1331"/>
      <c r="DB82" s="1331"/>
      <c r="DC82" s="1331"/>
    </row>
    <row r="83" spans="2:109">
      <c r="B83" s="1284"/>
      <c r="C83" s="1285"/>
      <c r="D83" s="1285"/>
      <c r="E83" s="1285"/>
      <c r="F83" s="1285"/>
      <c r="G83" s="1285"/>
      <c r="H83" s="1285"/>
      <c r="I83" s="1285"/>
      <c r="J83" s="1285"/>
      <c r="K83" s="1285"/>
      <c r="L83" s="1285"/>
      <c r="M83" s="1285"/>
      <c r="N83" s="1285"/>
      <c r="O83" s="1285"/>
      <c r="P83" s="1285"/>
      <c r="Q83" s="1285"/>
      <c r="R83" s="1285"/>
      <c r="S83" s="1285"/>
      <c r="T83" s="1285"/>
      <c r="U83" s="1285"/>
      <c r="V83" s="1285"/>
      <c r="W83" s="1285"/>
      <c r="X83" s="1285"/>
      <c r="Y83" s="1285"/>
      <c r="Z83" s="1285"/>
      <c r="AA83" s="1285"/>
      <c r="AB83" s="1285"/>
      <c r="AC83" s="1285"/>
      <c r="AD83" s="1285"/>
      <c r="AE83" s="1285"/>
      <c r="AF83" s="1285"/>
      <c r="AG83" s="1285"/>
      <c r="AH83" s="1285"/>
      <c r="AI83" s="1285"/>
      <c r="AJ83" s="1285"/>
      <c r="AK83" s="1285"/>
      <c r="AL83" s="1285"/>
      <c r="AM83" s="1285"/>
      <c r="AN83" s="1285"/>
      <c r="AO83" s="1285"/>
      <c r="AP83" s="1285"/>
      <c r="AQ83" s="1285"/>
      <c r="AR83" s="1285"/>
      <c r="AS83" s="1285"/>
      <c r="AT83" s="1285"/>
      <c r="AU83" s="1285"/>
      <c r="AV83" s="1285"/>
      <c r="AW83" s="1285"/>
      <c r="AX83" s="1285"/>
      <c r="AY83" s="1285"/>
      <c r="AZ83" s="1285"/>
      <c r="BA83" s="1285"/>
      <c r="BB83" s="1285"/>
      <c r="BC83" s="1285"/>
      <c r="BD83" s="1285"/>
      <c r="BE83" s="1285"/>
      <c r="BF83" s="1285"/>
      <c r="BG83" s="1285"/>
      <c r="BH83" s="1285"/>
      <c r="BI83" s="1285"/>
      <c r="BJ83" s="1285"/>
      <c r="BK83" s="1285"/>
      <c r="BL83" s="1285"/>
      <c r="BM83" s="1285"/>
      <c r="BN83" s="1285"/>
      <c r="BO83" s="1285"/>
      <c r="BP83" s="1285"/>
      <c r="BQ83" s="1285"/>
      <c r="BR83" s="1285"/>
      <c r="BS83" s="1285"/>
      <c r="BT83" s="1285"/>
      <c r="BU83" s="1285"/>
      <c r="BV83" s="1285"/>
      <c r="BW83" s="1285"/>
      <c r="BX83" s="1285"/>
      <c r="BY83" s="1285"/>
      <c r="BZ83" s="1285"/>
      <c r="CA83" s="1285"/>
      <c r="CB83" s="1285"/>
      <c r="CC83" s="1285"/>
      <c r="CD83" s="1285"/>
      <c r="CE83" s="1285"/>
      <c r="CF83" s="1285"/>
      <c r="CG83" s="1285"/>
      <c r="CH83" s="1285"/>
      <c r="CI83" s="1285"/>
      <c r="CJ83" s="1285"/>
      <c r="CK83" s="1285"/>
      <c r="CL83" s="1285"/>
      <c r="CM83" s="1285"/>
      <c r="CN83" s="1285"/>
      <c r="CO83" s="1285"/>
      <c r="CP83" s="1285"/>
      <c r="CQ83" s="1285"/>
      <c r="CR83" s="1285"/>
      <c r="CS83" s="1285"/>
      <c r="CT83" s="1285"/>
      <c r="CU83" s="1285"/>
      <c r="CV83" s="1285"/>
      <c r="CW83" s="1285"/>
      <c r="CX83" s="1285"/>
      <c r="CY83" s="1285"/>
      <c r="CZ83" s="1285"/>
      <c r="DA83" s="1285"/>
      <c r="DB83" s="1285"/>
      <c r="DC83" s="1285"/>
      <c r="DD83" s="1286"/>
    </row>
    <row r="84" spans="2:109">
      <c r="DD84" s="1275"/>
      <c r="DE84" s="1275"/>
    </row>
    <row r="85" spans="2:109">
      <c r="DD85" s="1275"/>
      <c r="DE85" s="1275"/>
    </row>
    <row r="86" spans="2:109" hidden="1">
      <c r="DD86" s="1275"/>
      <c r="DE86" s="1275"/>
    </row>
    <row r="87" spans="2:109" hidden="1">
      <c r="K87" s="1332"/>
      <c r="AQ87" s="1332"/>
      <c r="BC87" s="1332"/>
      <c r="BO87" s="1332"/>
      <c r="CA87" s="1332"/>
      <c r="CM87" s="1332"/>
      <c r="CY87" s="1332"/>
      <c r="DD87" s="1275"/>
      <c r="DE87" s="1275"/>
    </row>
    <row r="88" spans="2:109" hidden="1">
      <c r="DD88" s="1275"/>
      <c r="DE88" s="1275"/>
    </row>
    <row r="89" spans="2:109" hidden="1">
      <c r="DD89" s="1275"/>
      <c r="DE89" s="1275"/>
    </row>
    <row r="90" spans="2:109" hidden="1">
      <c r="DD90" s="1275"/>
      <c r="DE90" s="1275"/>
    </row>
    <row r="91" spans="2:109" hidden="1">
      <c r="DD91" s="1275"/>
      <c r="DE91" s="1275"/>
    </row>
    <row r="92" spans="2:109" ht="13.5" hidden="1" customHeight="1">
      <c r="DD92" s="1275"/>
      <c r="DE92" s="1275"/>
    </row>
    <row r="93" spans="2:109" ht="13.5" hidden="1" customHeight="1">
      <c r="DD93" s="1275"/>
      <c r="DE93" s="1275"/>
    </row>
    <row r="94" spans="2:109" ht="13.5" hidden="1" customHeight="1">
      <c r="DD94" s="1275"/>
      <c r="DE94" s="1275"/>
    </row>
    <row r="95" spans="2:109" ht="13.5" hidden="1" customHeight="1">
      <c r="DD95" s="1275"/>
      <c r="DE95" s="1275"/>
    </row>
    <row r="96" spans="2:109" ht="13.5" hidden="1" customHeight="1">
      <c r="DD96" s="1275"/>
      <c r="DE96" s="1275"/>
    </row>
    <row r="97" s="1275" customFormat="1" ht="13.5" hidden="1" customHeight="1"/>
    <row r="98" s="1275" customFormat="1" ht="13.5" hidden="1" customHeight="1"/>
    <row r="99" s="1275" customFormat="1" ht="13.5" hidden="1" customHeight="1"/>
    <row r="100" s="1275" customFormat="1" ht="13.5" hidden="1" customHeight="1"/>
    <row r="101" s="1275" customFormat="1" ht="13.5" hidden="1" customHeight="1"/>
    <row r="102" s="1275" customFormat="1" ht="13.5" hidden="1" customHeight="1"/>
    <row r="103" s="1275" customFormat="1" ht="13.5" hidden="1" customHeight="1"/>
    <row r="104" s="1275" customFormat="1" ht="13.5" hidden="1" customHeight="1"/>
    <row r="105" s="1275" customFormat="1" ht="13.5" hidden="1" customHeight="1"/>
    <row r="106" s="1275" customFormat="1" ht="13.5" hidden="1" customHeight="1"/>
    <row r="107" s="1275" customFormat="1" ht="13.5" hidden="1" customHeight="1"/>
    <row r="108" s="1275" customFormat="1" ht="13.5" hidden="1" customHeight="1"/>
    <row r="109" s="1275" customFormat="1" ht="13.5" hidden="1" customHeight="1"/>
    <row r="110" s="1275" customFormat="1" ht="13.5" hidden="1" customHeight="1"/>
    <row r="111" s="1275" customFormat="1" ht="13.5" hidden="1" customHeight="1"/>
    <row r="112" s="1275" customFormat="1" ht="13.5" hidden="1" customHeight="1"/>
    <row r="113" s="1275" customFormat="1" ht="13.5" hidden="1" customHeight="1"/>
    <row r="114" s="1275" customFormat="1" ht="13.5" hidden="1" customHeight="1"/>
    <row r="115" s="1275" customFormat="1" ht="13.5" hidden="1" customHeight="1"/>
    <row r="116" s="1275" customFormat="1" ht="13.5" hidden="1" customHeight="1"/>
    <row r="117" s="1275" customFormat="1" ht="13.5" hidden="1" customHeight="1"/>
    <row r="118" s="1275" customFormat="1" ht="13.5" hidden="1" customHeight="1"/>
    <row r="119" s="1275" customFormat="1" ht="13.5" hidden="1" customHeight="1"/>
    <row r="120" s="1275" customFormat="1" ht="13.5" hidden="1" customHeight="1"/>
    <row r="121" s="1275" customFormat="1" ht="13.5" hidden="1" customHeight="1"/>
    <row r="122" s="1275" customFormat="1" ht="13.5" hidden="1" customHeight="1"/>
    <row r="123" s="1275" customFormat="1" ht="13.5" hidden="1" customHeight="1"/>
    <row r="124" s="1275" customFormat="1" ht="13.5" hidden="1" customHeight="1"/>
    <row r="125" s="1275" customFormat="1" ht="13.5" hidden="1" customHeight="1"/>
    <row r="126" s="1275" customFormat="1" ht="13.5" hidden="1" customHeight="1"/>
    <row r="127" s="1275" customFormat="1" ht="13.5" hidden="1" customHeight="1"/>
    <row r="128" s="1275" customFormat="1" ht="13.5" hidden="1" customHeight="1"/>
    <row r="129" s="1275" customFormat="1" ht="13.5" hidden="1" customHeight="1"/>
    <row r="130" s="1275" customFormat="1" ht="13.5" hidden="1" customHeight="1"/>
    <row r="131" s="1275" customFormat="1" ht="13.5" hidden="1" customHeight="1"/>
    <row r="132" s="1275" customFormat="1" ht="13.5" hidden="1" customHeight="1"/>
    <row r="133" s="1275" customFormat="1" ht="13.5" hidden="1" customHeight="1"/>
    <row r="134" s="1275" customFormat="1" ht="13.5" hidden="1" customHeight="1"/>
    <row r="135" s="1275" customFormat="1" ht="13.5" hidden="1" customHeight="1"/>
    <row r="136" s="1275" customFormat="1" ht="13.5" hidden="1" customHeight="1"/>
    <row r="137" s="1275" customFormat="1" ht="13.5" hidden="1" customHeight="1"/>
    <row r="138" s="1275" customFormat="1" ht="13.5" hidden="1" customHeight="1"/>
    <row r="139" s="1275" customFormat="1" ht="13.5" hidden="1" customHeight="1"/>
    <row r="140" s="1275" customFormat="1" ht="13.5" hidden="1" customHeight="1"/>
    <row r="141" s="1275" customFormat="1" ht="13.5" hidden="1" customHeight="1"/>
    <row r="142" s="1275" customFormat="1" ht="13.5" hidden="1" customHeight="1"/>
    <row r="143" s="1275" customFormat="1" ht="13.5" hidden="1" customHeight="1"/>
    <row r="144" s="1275" customFormat="1" ht="13.5" hidden="1" customHeight="1"/>
    <row r="145" s="1275" customFormat="1" ht="13.5" hidden="1" customHeight="1"/>
    <row r="146" s="1275" customFormat="1" ht="13.5" hidden="1" customHeight="1"/>
    <row r="147" s="1275" customFormat="1" ht="13.5" hidden="1" customHeight="1"/>
    <row r="148" s="1275" customFormat="1" ht="13.5" hidden="1" customHeight="1"/>
    <row r="149" s="1275" customFormat="1" ht="13.5" hidden="1" customHeight="1"/>
    <row r="150" s="1275" customFormat="1" ht="13.5" hidden="1" customHeight="1"/>
    <row r="151" s="1275" customFormat="1" ht="13.5" hidden="1" customHeight="1"/>
    <row r="152" s="1275" customFormat="1" ht="13.5" hidden="1" customHeight="1"/>
    <row r="153" s="1275" customFormat="1" ht="13.5" hidden="1" customHeight="1"/>
    <row r="154" s="1275" customFormat="1" ht="13.5" hidden="1" customHeight="1"/>
    <row r="155" s="1275" customFormat="1" ht="13.5" hidden="1" customHeight="1"/>
    <row r="156" s="1275" customFormat="1" ht="13.5" hidden="1" customHeight="1"/>
    <row r="157" s="1275" customFormat="1" ht="13.5" hidden="1" customHeight="1"/>
    <row r="158" s="1275" customFormat="1" ht="13.5" hidden="1" customHeight="1"/>
    <row r="159" s="1275" customFormat="1" ht="13.5" hidden="1" customHeight="1"/>
    <row r="160" s="1275" customFormat="1" ht="13.5" hidden="1" customHeight="1"/>
  </sheetData>
  <sheetProtection algorithmName="SHA-512" hashValue="YZKiXQMwt4N0xRA7UGYpDEQvF9NVrrtvYPUs2YpFVze5vJAjenKrdDwQfZqV5vPK0Xms6dMEeyE2EBDG5G4ujQ==" saltValue="QulFqhd8mPho1b7T+VZLB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100" zoomScaleNormal="100" zoomScaleSheetLayoutView="70" workbookViewId="0">
      <selection activeCell="CF41" sqref="CF41"/>
    </sheetView>
  </sheetViews>
  <sheetFormatPr defaultColWidth="0" defaultRowHeight="13.5" customHeight="1" zeroHeight="1"/>
  <cols>
    <col min="1" max="34" width="2.5" style="293" customWidth="1"/>
    <col min="35" max="122" width="2.5" style="292" customWidth="1"/>
    <col min="123" max="16384" width="2.5" style="292" hidden="1"/>
  </cols>
  <sheetData>
    <row r="1" spans="1:34"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c r="S2" s="292"/>
      <c r="AH2" s="292"/>
    </row>
    <row r="3" spans="1: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row r="5" spans="1:34"/>
    <row r="6" spans="1:34"/>
    <row r="7" spans="1:34"/>
    <row r="8" spans="1:34"/>
    <row r="9" spans="1:34">
      <c r="AH9" s="292"/>
    </row>
    <row r="10" spans="1:34"/>
    <row r="11" spans="1:34"/>
    <row r="12" spans="1:34"/>
    <row r="13" spans="1:34"/>
    <row r="14" spans="1:34"/>
    <row r="15" spans="1:34"/>
    <row r="16" spans="1: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505</v>
      </c>
    </row>
  </sheetData>
  <sheetProtection algorithmName="SHA-512" hashValue="12x5GBWchE4614JI0LaAJOhMaHnsJyoxwEQJzO1azEiHbzfuBk1tFN3VP1FpfH4glZLeBgO1A1u5rpiN7UNX1A==" saltValue="SQh1lU7t5lIH7PAMJ8jy3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82" zoomScaleNormal="100" zoomScaleSheetLayoutView="55" workbookViewId="0">
      <selection activeCell="CF41" sqref="CF41"/>
    </sheetView>
  </sheetViews>
  <sheetFormatPr defaultColWidth="0" defaultRowHeight="13.5" customHeight="1" zeroHeight="1"/>
  <cols>
    <col min="1" max="34" width="2.5" style="293" customWidth="1"/>
    <col min="35" max="122" width="2.5" style="292" customWidth="1"/>
    <col min="123" max="16384" width="2.5" style="292" hidden="1"/>
  </cols>
  <sheetData>
    <row r="1" spans="2:34"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c r="S2" s="292"/>
      <c r="AH2" s="292"/>
    </row>
    <row r="3" spans="2:34">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row r="5" spans="2:34"/>
    <row r="6" spans="2:34"/>
    <row r="7" spans="2:34"/>
    <row r="8" spans="2:34"/>
    <row r="9" spans="2:34">
      <c r="AH9" s="292"/>
    </row>
    <row r="10" spans="2:34"/>
    <row r="11" spans="2:34"/>
    <row r="12" spans="2:34"/>
    <row r="13" spans="2:34"/>
    <row r="14" spans="2:34"/>
    <row r="15" spans="2:34"/>
    <row r="16" spans="2:34"/>
    <row r="17" spans="12:34">
      <c r="AH17" s="292"/>
    </row>
    <row r="18" spans="12:34"/>
    <row r="19" spans="12:34"/>
    <row r="20" spans="12:34">
      <c r="AH20" s="292"/>
    </row>
    <row r="21" spans="12:34">
      <c r="AH21" s="292"/>
    </row>
    <row r="22" spans="12:34"/>
    <row r="23" spans="12:34"/>
    <row r="24" spans="12:34">
      <c r="Q24" s="292"/>
    </row>
    <row r="25" spans="12:34"/>
    <row r="26" spans="12:34"/>
    <row r="27" spans="12:34"/>
    <row r="28" spans="12:34">
      <c r="O28" s="292"/>
      <c r="T28" s="292"/>
      <c r="AH28" s="292"/>
    </row>
    <row r="29" spans="12:34"/>
    <row r="30" spans="12:34"/>
    <row r="31" spans="12:34">
      <c r="Q31" s="292"/>
    </row>
    <row r="32" spans="12:34">
      <c r="L32" s="292"/>
    </row>
    <row r="33" spans="2:34">
      <c r="C33" s="292"/>
      <c r="E33" s="292"/>
      <c r="G33" s="292"/>
      <c r="I33" s="292"/>
      <c r="X33" s="292"/>
    </row>
    <row r="34" spans="2:34">
      <c r="B34" s="292"/>
      <c r="P34" s="292"/>
      <c r="R34" s="292"/>
      <c r="T34" s="292"/>
    </row>
    <row r="35" spans="2:34">
      <c r="D35" s="292"/>
      <c r="W35" s="292"/>
      <c r="AC35" s="292"/>
      <c r="AD35" s="292"/>
      <c r="AE35" s="292"/>
      <c r="AF35" s="292"/>
      <c r="AG35" s="292"/>
      <c r="AH35" s="292"/>
    </row>
    <row r="36" spans="2:34">
      <c r="H36" s="292"/>
      <c r="J36" s="292"/>
      <c r="K36" s="292"/>
      <c r="M36" s="292"/>
      <c r="Y36" s="292"/>
      <c r="Z36" s="292"/>
      <c r="AA36" s="292"/>
      <c r="AB36" s="292"/>
      <c r="AC36" s="292"/>
      <c r="AD36" s="292"/>
      <c r="AE36" s="292"/>
      <c r="AF36" s="292"/>
      <c r="AG36" s="292"/>
      <c r="AH36" s="292"/>
    </row>
    <row r="37" spans="2:34">
      <c r="AH37" s="292"/>
    </row>
    <row r="38" spans="2:34">
      <c r="AG38" s="292"/>
      <c r="AH38" s="292"/>
    </row>
    <row r="39" spans="2:34"/>
    <row r="40" spans="2:34">
      <c r="X40" s="292"/>
    </row>
    <row r="41" spans="2:34">
      <c r="R41" s="292"/>
    </row>
    <row r="42" spans="2:34">
      <c r="W42" s="292"/>
    </row>
    <row r="43" spans="2:34">
      <c r="Y43" s="292"/>
      <c r="Z43" s="292"/>
      <c r="AA43" s="292"/>
      <c r="AB43" s="292"/>
      <c r="AC43" s="292"/>
      <c r="AD43" s="292"/>
      <c r="AE43" s="292"/>
      <c r="AF43" s="292"/>
      <c r="AG43" s="292"/>
      <c r="AH43" s="292"/>
    </row>
    <row r="44" spans="2:34">
      <c r="AH44" s="292"/>
    </row>
    <row r="45" spans="2:34">
      <c r="X45" s="292"/>
    </row>
    <row r="46" spans="2:34"/>
    <row r="47" spans="2:34"/>
    <row r="48" spans="2:34">
      <c r="W48" s="292"/>
      <c r="Y48" s="292"/>
      <c r="Z48" s="292"/>
      <c r="AA48" s="292"/>
      <c r="AB48" s="292"/>
      <c r="AC48" s="292"/>
      <c r="AD48" s="292"/>
      <c r="AE48" s="292"/>
      <c r="AF48" s="292"/>
      <c r="AG48" s="292"/>
      <c r="AH48" s="292"/>
    </row>
    <row r="49" spans="28:34"/>
    <row r="50" spans="28:34">
      <c r="AE50" s="292"/>
      <c r="AF50" s="292"/>
      <c r="AG50" s="292"/>
      <c r="AH50" s="292"/>
    </row>
    <row r="51" spans="28:34">
      <c r="AC51" s="292"/>
      <c r="AD51" s="292"/>
      <c r="AE51" s="292"/>
      <c r="AF51" s="292"/>
      <c r="AG51" s="292"/>
      <c r="AH51" s="292"/>
    </row>
    <row r="52" spans="28:34"/>
    <row r="53" spans="28:34">
      <c r="AF53" s="292"/>
      <c r="AG53" s="292"/>
      <c r="AH53" s="292"/>
    </row>
    <row r="54" spans="28:34">
      <c r="AH54" s="292"/>
    </row>
    <row r="55" spans="28:34"/>
    <row r="56" spans="28:34">
      <c r="AB56" s="292"/>
      <c r="AC56" s="292"/>
      <c r="AD56" s="292"/>
      <c r="AE56" s="292"/>
      <c r="AF56" s="292"/>
      <c r="AG56" s="292"/>
      <c r="AH56" s="292"/>
    </row>
    <row r="57" spans="28:34">
      <c r="AH57" s="292"/>
    </row>
    <row r="58" spans="28:34">
      <c r="AH58" s="292"/>
    </row>
    <row r="59" spans="28:34">
      <c r="AG59" s="292"/>
      <c r="AH59" s="292"/>
    </row>
    <row r="60" spans="28:34"/>
    <row r="61" spans="28:34"/>
    <row r="62" spans="28:34"/>
    <row r="63" spans="28:34">
      <c r="AH63" s="292"/>
    </row>
    <row r="64" spans="28:34">
      <c r="AG64" s="292"/>
      <c r="AH64" s="292"/>
    </row>
    <row r="65" spans="28:34"/>
    <row r="66" spans="28:34"/>
    <row r="67" spans="28:34"/>
    <row r="68" spans="28:34">
      <c r="AB68" s="292"/>
      <c r="AC68" s="292"/>
      <c r="AD68" s="292"/>
      <c r="AE68" s="292"/>
      <c r="AF68" s="292"/>
      <c r="AG68" s="292"/>
      <c r="AH68" s="292"/>
    </row>
    <row r="69" spans="28:34">
      <c r="AF69" s="292"/>
      <c r="AG69" s="292"/>
      <c r="AH69" s="292"/>
    </row>
    <row r="70" spans="28:34"/>
    <row r="71" spans="28:34"/>
    <row r="72" spans="28:34"/>
    <row r="73" spans="28:34"/>
    <row r="74" spans="28:34"/>
    <row r="75" spans="28:34">
      <c r="AH75" s="292"/>
    </row>
    <row r="76" spans="28:34">
      <c r="AF76" s="292"/>
      <c r="AG76" s="292"/>
      <c r="AH76" s="292"/>
    </row>
    <row r="77" spans="28:34">
      <c r="AG77" s="292"/>
      <c r="AH77" s="292"/>
    </row>
    <row r="78" spans="28:34"/>
    <row r="79" spans="28:34"/>
    <row r="80" spans="28:34"/>
    <row r="81" spans="25:34"/>
    <row r="82" spans="25:34">
      <c r="Y82" s="292"/>
    </row>
    <row r="83" spans="25:34">
      <c r="Y83" s="292"/>
      <c r="Z83" s="292"/>
      <c r="AA83" s="292"/>
      <c r="AB83" s="292"/>
      <c r="AC83" s="292"/>
      <c r="AD83" s="292"/>
      <c r="AE83" s="292"/>
      <c r="AF83" s="292"/>
      <c r="AG83" s="292"/>
      <c r="AH83" s="292"/>
    </row>
    <row r="84" spans="25:34"/>
    <row r="85" spans="25:34"/>
    <row r="86" spans="25:34"/>
    <row r="87" spans="25:34"/>
    <row r="88" spans="25:34">
      <c r="AH88" s="292"/>
    </row>
    <row r="89" spans="25:34"/>
    <row r="90" spans="25:34"/>
    <row r="91" spans="25:34"/>
    <row r="92" spans="25:34" ht="13.5" customHeight="1"/>
    <row r="93" spans="25:34" ht="13.5" customHeight="1"/>
    <row r="94" spans="25:34" ht="13.5" customHeight="1">
      <c r="AF94" s="292"/>
      <c r="AG94" s="292"/>
      <c r="AH94" s="292"/>
    </row>
    <row r="95" spans="25:34" ht="13.5" customHeight="1">
      <c r="AH95" s="292"/>
    </row>
    <row r="96" spans="25:34" ht="13.5" customHeight="1"/>
    <row r="97" spans="33:34" ht="13.5" customHeight="1"/>
    <row r="98" spans="33:34" ht="13.5" customHeight="1"/>
    <row r="99" spans="33:34" ht="13.5" customHeight="1"/>
    <row r="100" spans="33:34" ht="13.5" customHeight="1"/>
    <row r="101" spans="33:34" ht="13.5" customHeight="1">
      <c r="AH101" s="292"/>
    </row>
    <row r="102" spans="33:34" ht="13.5" customHeight="1"/>
    <row r="103" spans="33:34" ht="13.5" customHeight="1"/>
    <row r="104" spans="33:34" ht="13.5" customHeight="1">
      <c r="AG104" s="292"/>
      <c r="AH104" s="292"/>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92"/>
    </row>
    <row r="117" spans="34:122" ht="13.5" customHeight="1"/>
    <row r="118" spans="34:122" ht="13.5" customHeight="1"/>
    <row r="119" spans="34:122" ht="13.5" customHeight="1"/>
    <row r="120" spans="34:122" ht="13.5" customHeight="1">
      <c r="AH120" s="292"/>
    </row>
    <row r="121" spans="34:122" ht="13.5" customHeight="1">
      <c r="AH121" s="292"/>
    </row>
    <row r="122" spans="34:122" ht="13.5" customHeight="1"/>
    <row r="123" spans="34:122" ht="13.5" customHeight="1"/>
    <row r="124" spans="34:122" ht="13.5" customHeight="1"/>
    <row r="125" spans="34:122" ht="13.5" customHeight="1">
      <c r="DR125" s="292" t="s">
        <v>505</v>
      </c>
    </row>
  </sheetData>
  <sheetProtection algorithmName="SHA-512" hashValue="ZGHO6xT9H0r1QJLTLufMa8VNY2GtNCeoJBkmmTH7WoWmI4dkpNRRDTW7FXb57AFV0jZHqbsPsDSLu1DWvUqE8A==" saltValue="iZoRpHQfAHG8aT8Bf/Y2Bg=="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cols>
    <col min="1" max="1" width="45.875" style="150" customWidth="1"/>
    <col min="2" max="8" width="13.375" style="150" customWidth="1"/>
    <col min="9" max="16384" width="11.125" style="150"/>
  </cols>
  <sheetData>
    <row r="1" spans="1:8">
      <c r="A1" s="144"/>
      <c r="B1" s="145"/>
      <c r="C1" s="146"/>
      <c r="D1" s="147"/>
      <c r="E1" s="148"/>
      <c r="F1" s="148"/>
      <c r="G1" s="148"/>
      <c r="H1" s="149"/>
    </row>
    <row r="2" spans="1:8">
      <c r="A2" s="151"/>
      <c r="B2" s="152"/>
      <c r="C2" s="153"/>
      <c r="D2" s="154" t="s">
        <v>52</v>
      </c>
      <c r="E2" s="155"/>
      <c r="F2" s="156" t="s">
        <v>555</v>
      </c>
      <c r="G2" s="157"/>
      <c r="H2" s="158"/>
    </row>
    <row r="3" spans="1:8">
      <c r="A3" s="154" t="s">
        <v>548</v>
      </c>
      <c r="B3" s="159"/>
      <c r="C3" s="160"/>
      <c r="D3" s="161">
        <v>50478</v>
      </c>
      <c r="E3" s="162"/>
      <c r="F3" s="163">
        <v>57295</v>
      </c>
      <c r="G3" s="164"/>
      <c r="H3" s="165"/>
    </row>
    <row r="4" spans="1:8">
      <c r="A4" s="166"/>
      <c r="B4" s="167"/>
      <c r="C4" s="168"/>
      <c r="D4" s="169">
        <v>37212</v>
      </c>
      <c r="E4" s="170"/>
      <c r="F4" s="171">
        <v>32771</v>
      </c>
      <c r="G4" s="172"/>
      <c r="H4" s="173"/>
    </row>
    <row r="5" spans="1:8">
      <c r="A5" s="154" t="s">
        <v>550</v>
      </c>
      <c r="B5" s="159"/>
      <c r="C5" s="160"/>
      <c r="D5" s="161">
        <v>70426</v>
      </c>
      <c r="E5" s="162"/>
      <c r="F5" s="163">
        <v>54110</v>
      </c>
      <c r="G5" s="164"/>
      <c r="H5" s="165"/>
    </row>
    <row r="6" spans="1:8">
      <c r="A6" s="166"/>
      <c r="B6" s="167"/>
      <c r="C6" s="168"/>
      <c r="D6" s="169">
        <v>49932</v>
      </c>
      <c r="E6" s="170"/>
      <c r="F6" s="171">
        <v>30620</v>
      </c>
      <c r="G6" s="172"/>
      <c r="H6" s="173"/>
    </row>
    <row r="7" spans="1:8">
      <c r="A7" s="154" t="s">
        <v>551</v>
      </c>
      <c r="B7" s="159"/>
      <c r="C7" s="160"/>
      <c r="D7" s="161">
        <v>65760</v>
      </c>
      <c r="E7" s="162"/>
      <c r="F7" s="163">
        <v>54684</v>
      </c>
      <c r="G7" s="164"/>
      <c r="H7" s="165"/>
    </row>
    <row r="8" spans="1:8">
      <c r="A8" s="166"/>
      <c r="B8" s="167"/>
      <c r="C8" s="168"/>
      <c r="D8" s="169">
        <v>37472</v>
      </c>
      <c r="E8" s="170"/>
      <c r="F8" s="171">
        <v>32829</v>
      </c>
      <c r="G8" s="172"/>
      <c r="H8" s="173"/>
    </row>
    <row r="9" spans="1:8">
      <c r="A9" s="154" t="s">
        <v>552</v>
      </c>
      <c r="B9" s="159"/>
      <c r="C9" s="160"/>
      <c r="D9" s="161">
        <v>36542</v>
      </c>
      <c r="E9" s="162"/>
      <c r="F9" s="163">
        <v>62383</v>
      </c>
      <c r="G9" s="164"/>
      <c r="H9" s="165"/>
    </row>
    <row r="10" spans="1:8">
      <c r="A10" s="166"/>
      <c r="B10" s="167"/>
      <c r="C10" s="168"/>
      <c r="D10" s="169">
        <v>22192</v>
      </c>
      <c r="E10" s="170"/>
      <c r="F10" s="171">
        <v>35325</v>
      </c>
      <c r="G10" s="172"/>
      <c r="H10" s="173"/>
    </row>
    <row r="11" spans="1:8">
      <c r="A11" s="154" t="s">
        <v>553</v>
      </c>
      <c r="B11" s="159"/>
      <c r="C11" s="160"/>
      <c r="D11" s="161">
        <v>40810</v>
      </c>
      <c r="E11" s="162"/>
      <c r="F11" s="163">
        <v>63812</v>
      </c>
      <c r="G11" s="164"/>
      <c r="H11" s="165"/>
    </row>
    <row r="12" spans="1:8">
      <c r="A12" s="166"/>
      <c r="B12" s="167"/>
      <c r="C12" s="174"/>
      <c r="D12" s="169">
        <v>23009</v>
      </c>
      <c r="E12" s="170"/>
      <c r="F12" s="171">
        <v>33848</v>
      </c>
      <c r="G12" s="172"/>
      <c r="H12" s="173"/>
    </row>
    <row r="13" spans="1:8">
      <c r="A13" s="154"/>
      <c r="B13" s="159"/>
      <c r="C13" s="175"/>
      <c r="D13" s="176">
        <v>52803</v>
      </c>
      <c r="E13" s="177"/>
      <c r="F13" s="178">
        <v>58457</v>
      </c>
      <c r="G13" s="179"/>
      <c r="H13" s="165"/>
    </row>
    <row r="14" spans="1:8">
      <c r="A14" s="166"/>
      <c r="B14" s="167"/>
      <c r="C14" s="168"/>
      <c r="D14" s="169">
        <v>33963</v>
      </c>
      <c r="E14" s="170"/>
      <c r="F14" s="171">
        <v>33079</v>
      </c>
      <c r="G14" s="172"/>
      <c r="H14" s="173"/>
    </row>
    <row r="17" spans="1:11">
      <c r="A17" s="150" t="s">
        <v>53</v>
      </c>
    </row>
    <row r="18" spans="1:11">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c r="A19" s="180" t="s">
        <v>54</v>
      </c>
      <c r="B19" s="180">
        <f>ROUND(VALUE(SUBSTITUTE(実質収支比率等に係る経年分析!F$48,"▲","-")),2)</f>
        <v>3.45</v>
      </c>
      <c r="C19" s="180">
        <f>ROUND(VALUE(SUBSTITUTE(実質収支比率等に係る経年分析!G$48,"▲","-")),2)</f>
        <v>3.08</v>
      </c>
      <c r="D19" s="180">
        <f>ROUND(VALUE(SUBSTITUTE(実質収支比率等に係る経年分析!H$48,"▲","-")),2)</f>
        <v>3.66</v>
      </c>
      <c r="E19" s="180">
        <f>ROUND(VALUE(SUBSTITUTE(実質収支比率等に係る経年分析!I$48,"▲","-")),2)</f>
        <v>4.45</v>
      </c>
      <c r="F19" s="180">
        <f>ROUND(VALUE(SUBSTITUTE(実質収支比率等に係る経年分析!J$48,"▲","-")),2)</f>
        <v>3.04</v>
      </c>
    </row>
    <row r="20" spans="1:11">
      <c r="A20" s="180" t="s">
        <v>55</v>
      </c>
      <c r="B20" s="180">
        <f>ROUND(VALUE(SUBSTITUTE(実質収支比率等に係る経年分析!F$47,"▲","-")),2)</f>
        <v>8.09</v>
      </c>
      <c r="C20" s="180">
        <f>ROUND(VALUE(SUBSTITUTE(実質収支比率等に係る経年分析!G$47,"▲","-")),2)</f>
        <v>7.76</v>
      </c>
      <c r="D20" s="180">
        <f>ROUND(VALUE(SUBSTITUTE(実質収支比率等に係る経年分析!H$47,"▲","-")),2)</f>
        <v>7.95</v>
      </c>
      <c r="E20" s="180">
        <f>ROUND(VALUE(SUBSTITUTE(実質収支比率等に係る経年分析!I$47,"▲","-")),2)</f>
        <v>9.59</v>
      </c>
      <c r="F20" s="180">
        <f>ROUND(VALUE(SUBSTITUTE(実質収支比率等に係る経年分析!J$47,"▲","-")),2)</f>
        <v>11.03</v>
      </c>
    </row>
    <row r="21" spans="1:11">
      <c r="A21" s="180" t="s">
        <v>56</v>
      </c>
      <c r="B21" s="180">
        <f>IF(ISNUMBER(VALUE(SUBSTITUTE(実質収支比率等に係る経年分析!F$49,"▲","-"))),ROUND(VALUE(SUBSTITUTE(実質収支比率等に係る経年分析!F$49,"▲","-")),2),NA())</f>
        <v>-0.4</v>
      </c>
      <c r="C21" s="180">
        <f>IF(ISNUMBER(VALUE(SUBSTITUTE(実質収支比率等に係る経年分析!G$49,"▲","-"))),ROUND(VALUE(SUBSTITUTE(実質収支比率等に係る経年分析!G$49,"▲","-")),2),NA())</f>
        <v>-0.68</v>
      </c>
      <c r="D21" s="180">
        <f>IF(ISNUMBER(VALUE(SUBSTITUTE(実質収支比率等に係る経年分析!H$49,"▲","-"))),ROUND(VALUE(SUBSTITUTE(実質収支比率等に係る経年分析!H$49,"▲","-")),2),NA())</f>
        <v>0.91</v>
      </c>
      <c r="E21" s="180">
        <f>IF(ISNUMBER(VALUE(SUBSTITUTE(実質収支比率等に係る経年分析!I$49,"▲","-"))),ROUND(VALUE(SUBSTITUTE(実質収支比率等に係る経年分析!I$49,"▲","-")),2),NA())</f>
        <v>2.64</v>
      </c>
      <c r="F21" s="180">
        <f>IF(ISNUMBER(VALUE(SUBSTITUTE(実質収支比率等に係る経年分析!J$49,"▲","-"))),ROUND(VALUE(SUBSTITUTE(実質収支比率等に係る経年分析!J$49,"▲","-")),2),NA())</f>
        <v>0.84</v>
      </c>
    </row>
    <row r="24" spans="1:11">
      <c r="A24" s="150" t="s">
        <v>57</v>
      </c>
    </row>
    <row r="25" spans="1:11">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c r="A26" s="181"/>
      <c r="B26" s="181" t="s">
        <v>58</v>
      </c>
      <c r="C26" s="181" t="s">
        <v>59</v>
      </c>
      <c r="D26" s="181" t="s">
        <v>58</v>
      </c>
      <c r="E26" s="181" t="s">
        <v>59</v>
      </c>
      <c r="F26" s="181" t="s">
        <v>58</v>
      </c>
      <c r="G26" s="181" t="s">
        <v>59</v>
      </c>
      <c r="H26" s="181" t="s">
        <v>58</v>
      </c>
      <c r="I26" s="181" t="s">
        <v>59</v>
      </c>
      <c r="J26" s="181" t="s">
        <v>58</v>
      </c>
      <c r="K26" s="181" t="s">
        <v>59</v>
      </c>
    </row>
    <row r="27" spans="1:11">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#N/A</v>
      </c>
      <c r="C27" s="181">
        <f>IF(ROUND(VALUE(SUBSTITUTE(連結実質赤字比率に係る赤字・黒字の構成分析!F$43,"▲", "-")), 2) &gt;= 0, ABS(ROUND(VALUE(SUBSTITUTE(連結実質赤字比率に係る赤字・黒字の構成分析!F$43,"▲", "-")), 2)), NA())</f>
        <v>0.04</v>
      </c>
      <c r="D27" s="181" t="e">
        <f>IF(ROUND(VALUE(SUBSTITUTE(連結実質赤字比率に係る赤字・黒字の構成分析!G$43,"▲", "-")), 2) &lt; 0, ABS(ROUND(VALUE(SUBSTITUTE(連結実質赤字比率に係る赤字・黒字の構成分析!G$43,"▲", "-")), 2)), NA())</f>
        <v>#N/A</v>
      </c>
      <c r="E27" s="181">
        <f>IF(ROUND(VALUE(SUBSTITUTE(連結実質赤字比率に係る赤字・黒字の構成分析!G$43,"▲", "-")), 2) &gt;= 0, ABS(ROUND(VALUE(SUBSTITUTE(連結実質赤字比率に係る赤字・黒字の構成分析!G$43,"▲", "-")), 2)), NA())</f>
        <v>0.04</v>
      </c>
      <c r="F27" s="181" t="e">
        <f>IF(ROUND(VALUE(SUBSTITUTE(連結実質赤字比率に係る赤字・黒字の構成分析!H$43,"▲", "-")), 2) &lt; 0, ABS(ROUND(VALUE(SUBSTITUTE(連結実質赤字比率に係る赤字・黒字の構成分析!H$43,"▲", "-")), 2)), NA())</f>
        <v>#N/A</v>
      </c>
      <c r="G27" s="181">
        <f>IF(ROUND(VALUE(SUBSTITUTE(連結実質赤字比率に係る赤字・黒字の構成分析!H$43,"▲", "-")), 2) &gt;= 0, ABS(ROUND(VALUE(SUBSTITUTE(連結実質赤字比率に係る赤字・黒字の構成分析!H$43,"▲", "-")), 2)), NA())</f>
        <v>0.03</v>
      </c>
      <c r="H27" s="181" t="e">
        <f>IF(ROUND(VALUE(SUBSTITUTE(連結実質赤字比率に係る赤字・黒字の構成分析!I$43,"▲", "-")), 2) &lt; 0, ABS(ROUND(VALUE(SUBSTITUTE(連結実質赤字比率に係る赤字・黒字の構成分析!I$43,"▲", "-")), 2)), NA())</f>
        <v>#N/A</v>
      </c>
      <c r="I27" s="181">
        <f>IF(ROUND(VALUE(SUBSTITUTE(連結実質赤字比率に係る赤字・黒字の構成分析!I$43,"▲", "-")), 2) &gt;= 0, ABS(ROUND(VALUE(SUBSTITUTE(連結実質赤字比率に係る赤字・黒字の構成分析!I$43,"▲", "-")), 2)), NA())</f>
        <v>0.03</v>
      </c>
      <c r="J27" s="181" t="e">
        <f>IF(ROUND(VALUE(SUBSTITUTE(連結実質赤字比率に係る赤字・黒字の構成分析!J$43,"▲", "-")), 2) &lt; 0, ABS(ROUND(VALUE(SUBSTITUTE(連結実質赤字比率に係る赤字・黒字の構成分析!J$43,"▲", "-")), 2)), NA())</f>
        <v>#N/A</v>
      </c>
      <c r="K27" s="181">
        <f>IF(ROUND(VALUE(SUBSTITUTE(連結実質赤字比率に係る赤字・黒字の構成分析!J$43,"▲", "-")), 2) &gt;= 0, ABS(ROUND(VALUE(SUBSTITUTE(連結実質赤字比率に係る赤字・黒字の構成分析!J$43,"▲", "-")), 2)), NA())</f>
        <v>0.03</v>
      </c>
    </row>
    <row r="28" spans="1:11">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c r="A29" s="181" t="str">
        <f>IF(連結実質赤字比率に係る赤字・黒字の構成分析!C$41="",NA(),連結実質赤字比率に係る赤字・黒字の構成分析!C$41)</f>
        <v>農業集落排水事業特別会計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0.03</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0.03</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0.01</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0.02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0.02</v>
      </c>
    </row>
    <row r="30" spans="1:11">
      <c r="A30" s="181" t="str">
        <f>IF(連結実質赤字比率に係る赤字・黒字の構成分析!C$40="",NA(),連結実質赤字比率に係る赤字・黒字の構成分析!C$40)</f>
        <v>栗東墓地公園特別会計</v>
      </c>
      <c r="B30" s="181" t="e">
        <f>IF(ROUND(VALUE(SUBSTITUTE(連結実質赤字比率に係る赤字・黒字の構成分析!F$40,"▲", "-")), 2) &lt; 0, ABS(ROUND(VALUE(SUBSTITUTE(連結実質赤字比率に係る赤字・黒字の構成分析!F$40,"▲", "-")), 2)), NA())</f>
        <v>#N/A</v>
      </c>
      <c r="C30" s="181">
        <f>IF(ROUND(VALUE(SUBSTITUTE(連結実質赤字比率に係る赤字・黒字の構成分析!F$40,"▲", "-")), 2) &gt;= 0, ABS(ROUND(VALUE(SUBSTITUTE(連結実質赤字比率に係る赤字・黒字の構成分析!F$40,"▲", "-")), 2)), NA())</f>
        <v>0.04</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0.04</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0.04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0.04</v>
      </c>
    </row>
    <row r="31" spans="1:11">
      <c r="A31" s="181" t="str">
        <f>IF(連結実質赤字比率に係る赤字・黒字の構成分析!C$39="",NA(),連結実質赤字比率に係る赤字・黒字の構成分析!C$39)</f>
        <v>後期高齢者医療特別会計</v>
      </c>
      <c r="B31" s="181" t="e">
        <f>IF(ROUND(VALUE(SUBSTITUTE(連結実質赤字比率に係る赤字・黒字の構成分析!F$39,"▲", "-")), 2) &lt; 0, ABS(ROUND(VALUE(SUBSTITUTE(連結実質赤字比率に係る赤字・黒字の構成分析!F$39,"▲", "-")), 2)), NA())</f>
        <v>#N/A</v>
      </c>
      <c r="C31" s="181">
        <f>IF(ROUND(VALUE(SUBSTITUTE(連結実質赤字比率に係る赤字・黒字の構成分析!F$39,"▲", "-")), 2) &gt;= 0, ABS(ROUND(VALUE(SUBSTITUTE(連結実質赤字比率に係る赤字・黒字の構成分析!F$39,"▲", "-")), 2)), NA())</f>
        <v>0.12</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0.15</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0.13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0.11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0.12</v>
      </c>
    </row>
    <row r="32" spans="1:11">
      <c r="A32" s="181" t="str">
        <f>IF(連結実質赤字比率に係る赤字・黒字の構成分析!C$38="",NA(),連結実質赤字比率に係る赤字・黒字の構成分析!C$38)</f>
        <v>介護保険特別会計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0.69</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0.48</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0.6</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0.42</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0.67</v>
      </c>
    </row>
    <row r="33" spans="1:16">
      <c r="A33" s="181" t="str">
        <f>IF(連結実質赤字比率に係る赤字・黒字の構成分析!C$37="",NA(),連結実質赤字比率に係る赤字・黒字の構成分析!C$37)</f>
        <v>一般会計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3.33</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2.99</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3.57</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4.3600000000000003</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2.96</v>
      </c>
    </row>
    <row r="34" spans="1:16">
      <c r="A34" s="181" t="str">
        <f>IF(連結実質赤字比率に係る赤字・黒字の構成分析!C$36="",NA(),連結実質赤字比率に係る赤字・黒字の構成分析!C$36)</f>
        <v>国民健康保険特別会計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2.97</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3.84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3.56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3.59</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3.54</v>
      </c>
    </row>
    <row r="35" spans="1:16">
      <c r="A35" s="181" t="str">
        <f>IF(連結実質赤字比率に係る赤字・黒字の構成分析!C$35="",NA(),連結実質赤字比率に係る赤字・黒字の構成分析!C$35)</f>
        <v>公共下水道事業会計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2.56</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5.84</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6.09</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6.02</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5.9</v>
      </c>
    </row>
    <row r="36" spans="1:16">
      <c r="A36" s="181" t="str">
        <f>IF(連結実質赤字比率に係る赤字・黒字の構成分析!C$34="",NA(),連結実質赤字比率に係る赤字・黒字の構成分析!C$34)</f>
        <v>水道事業会計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13.19</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12.58</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12.18</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9.49</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7.92</v>
      </c>
    </row>
    <row r="39" spans="1:16">
      <c r="A39" s="150" t="s">
        <v>60</v>
      </c>
    </row>
    <row r="40" spans="1:16">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c r="A42" s="182" t="s">
        <v>63</v>
      </c>
      <c r="B42" s="182"/>
      <c r="C42" s="182"/>
      <c r="D42" s="182">
        <f>'実質公債費比率（分子）の構造'!K$52</f>
        <v>2538</v>
      </c>
      <c r="E42" s="182"/>
      <c r="F42" s="182"/>
      <c r="G42" s="182">
        <f>'実質公債費比率（分子）の構造'!L$52</f>
        <v>2660</v>
      </c>
      <c r="H42" s="182"/>
      <c r="I42" s="182"/>
      <c r="J42" s="182">
        <f>'実質公債費比率（分子）の構造'!M$52</f>
        <v>2646</v>
      </c>
      <c r="K42" s="182"/>
      <c r="L42" s="182"/>
      <c r="M42" s="182">
        <f>'実質公債費比率（分子）の構造'!N$52</f>
        <v>2689</v>
      </c>
      <c r="N42" s="182"/>
      <c r="O42" s="182"/>
      <c r="P42" s="182">
        <f>'実質公債費比率（分子）の構造'!O$52</f>
        <v>2536</v>
      </c>
    </row>
    <row r="43" spans="1:16">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c r="A44" s="182" t="s">
        <v>65</v>
      </c>
      <c r="B44" s="182">
        <f>'実質公債費比率（分子）の構造'!K$50</f>
        <v>134</v>
      </c>
      <c r="C44" s="182"/>
      <c r="D44" s="182"/>
      <c r="E44" s="182">
        <f>'実質公債費比率（分子）の構造'!L$50</f>
        <v>113</v>
      </c>
      <c r="F44" s="182"/>
      <c r="G44" s="182"/>
      <c r="H44" s="182">
        <f>'実質公債費比率（分子）の構造'!M$50</f>
        <v>121</v>
      </c>
      <c r="I44" s="182"/>
      <c r="J44" s="182"/>
      <c r="K44" s="182">
        <f>'実質公債費比率（分子）の構造'!N$50</f>
        <v>124</v>
      </c>
      <c r="L44" s="182"/>
      <c r="M44" s="182"/>
      <c r="N44" s="182">
        <f>'実質公債費比率（分子）の構造'!O$50</f>
        <v>69</v>
      </c>
      <c r="O44" s="182"/>
      <c r="P44" s="182"/>
    </row>
    <row r="45" spans="1:16">
      <c r="A45" s="182" t="s">
        <v>66</v>
      </c>
      <c r="B45" s="182">
        <f>'実質公債費比率（分子）の構造'!K$49</f>
        <v>63</v>
      </c>
      <c r="C45" s="182"/>
      <c r="D45" s="182"/>
      <c r="E45" s="182">
        <f>'実質公債費比率（分子）の構造'!L$49</f>
        <v>75</v>
      </c>
      <c r="F45" s="182"/>
      <c r="G45" s="182"/>
      <c r="H45" s="182">
        <f>'実質公債費比率（分子）の構造'!M$49</f>
        <v>77</v>
      </c>
      <c r="I45" s="182"/>
      <c r="J45" s="182"/>
      <c r="K45" s="182">
        <f>'実質公債費比率（分子）の構造'!N$49</f>
        <v>73</v>
      </c>
      <c r="L45" s="182"/>
      <c r="M45" s="182"/>
      <c r="N45" s="182">
        <f>'実質公債費比率（分子）の構造'!O$49</f>
        <v>72</v>
      </c>
      <c r="O45" s="182"/>
      <c r="P45" s="182"/>
    </row>
    <row r="46" spans="1:16">
      <c r="A46" s="182" t="s">
        <v>67</v>
      </c>
      <c r="B46" s="182">
        <f>'実質公債費比率（分子）の構造'!K$48</f>
        <v>294</v>
      </c>
      <c r="C46" s="182"/>
      <c r="D46" s="182"/>
      <c r="E46" s="182">
        <f>'実質公債費比率（分子）の構造'!L$48</f>
        <v>305</v>
      </c>
      <c r="F46" s="182"/>
      <c r="G46" s="182"/>
      <c r="H46" s="182">
        <f>'実質公債費比率（分子）の構造'!M$48</f>
        <v>275</v>
      </c>
      <c r="I46" s="182"/>
      <c r="J46" s="182"/>
      <c r="K46" s="182">
        <f>'実質公債費比率（分子）の構造'!N$48</f>
        <v>248</v>
      </c>
      <c r="L46" s="182"/>
      <c r="M46" s="182"/>
      <c r="N46" s="182">
        <f>'実質公債費比率（分子）の構造'!O$48</f>
        <v>271</v>
      </c>
      <c r="O46" s="182"/>
      <c r="P46" s="182"/>
    </row>
    <row r="47" spans="1:16">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c r="A49" s="182" t="s">
        <v>70</v>
      </c>
      <c r="B49" s="182">
        <f>'実質公債費比率（分子）の構造'!K$45</f>
        <v>3993</v>
      </c>
      <c r="C49" s="182"/>
      <c r="D49" s="182"/>
      <c r="E49" s="182">
        <f>'実質公債費比率（分子）の構造'!L$45</f>
        <v>4279</v>
      </c>
      <c r="F49" s="182"/>
      <c r="G49" s="182"/>
      <c r="H49" s="182">
        <f>'実質公債費比率（分子）の構造'!M$45</f>
        <v>3993</v>
      </c>
      <c r="I49" s="182"/>
      <c r="J49" s="182"/>
      <c r="K49" s="182">
        <f>'実質公債費比率（分子）の構造'!N$45</f>
        <v>3971</v>
      </c>
      <c r="L49" s="182"/>
      <c r="M49" s="182"/>
      <c r="N49" s="182">
        <f>'実質公債費比率（分子）の構造'!O$45</f>
        <v>3744</v>
      </c>
      <c r="O49" s="182"/>
      <c r="P49" s="182"/>
    </row>
    <row r="50" spans="1:16">
      <c r="A50" s="182" t="s">
        <v>71</v>
      </c>
      <c r="B50" s="182" t="e">
        <f>NA()</f>
        <v>#N/A</v>
      </c>
      <c r="C50" s="182">
        <f>IF(ISNUMBER('実質公債費比率（分子）の構造'!K$53),'実質公債費比率（分子）の構造'!K$53,NA())</f>
        <v>1946</v>
      </c>
      <c r="D50" s="182" t="e">
        <f>NA()</f>
        <v>#N/A</v>
      </c>
      <c r="E50" s="182" t="e">
        <f>NA()</f>
        <v>#N/A</v>
      </c>
      <c r="F50" s="182">
        <f>IF(ISNUMBER('実質公債費比率（分子）の構造'!L$53),'実質公債費比率（分子）の構造'!L$53,NA())</f>
        <v>2112</v>
      </c>
      <c r="G50" s="182" t="e">
        <f>NA()</f>
        <v>#N/A</v>
      </c>
      <c r="H50" s="182" t="e">
        <f>NA()</f>
        <v>#N/A</v>
      </c>
      <c r="I50" s="182">
        <f>IF(ISNUMBER('実質公債費比率（分子）の構造'!M$53),'実質公債費比率（分子）の構造'!M$53,NA())</f>
        <v>1820</v>
      </c>
      <c r="J50" s="182" t="e">
        <f>NA()</f>
        <v>#N/A</v>
      </c>
      <c r="K50" s="182" t="e">
        <f>NA()</f>
        <v>#N/A</v>
      </c>
      <c r="L50" s="182">
        <f>IF(ISNUMBER('実質公債費比率（分子）の構造'!N$53),'実質公債費比率（分子）の構造'!N$53,NA())</f>
        <v>1727</v>
      </c>
      <c r="M50" s="182" t="e">
        <f>NA()</f>
        <v>#N/A</v>
      </c>
      <c r="N50" s="182" t="e">
        <f>NA()</f>
        <v>#N/A</v>
      </c>
      <c r="O50" s="182">
        <f>IF(ISNUMBER('実質公債費比率（分子）の構造'!O$53),'実質公債費比率（分子）の構造'!O$53,NA())</f>
        <v>1620</v>
      </c>
      <c r="P50" s="182" t="e">
        <f>NA()</f>
        <v>#N/A</v>
      </c>
    </row>
    <row r="53" spans="1:16">
      <c r="A53" s="150" t="s">
        <v>72</v>
      </c>
    </row>
    <row r="54" spans="1:16">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c r="A56" s="181" t="s">
        <v>43</v>
      </c>
      <c r="B56" s="181"/>
      <c r="C56" s="181"/>
      <c r="D56" s="181">
        <f>'将来負担比率（分子）の構造'!I$52</f>
        <v>20054</v>
      </c>
      <c r="E56" s="181"/>
      <c r="F56" s="181"/>
      <c r="G56" s="181">
        <f>'将来負担比率（分子）の構造'!J$52</f>
        <v>19494</v>
      </c>
      <c r="H56" s="181"/>
      <c r="I56" s="181"/>
      <c r="J56" s="181">
        <f>'将来負担比率（分子）の構造'!K$52</f>
        <v>18738</v>
      </c>
      <c r="K56" s="181"/>
      <c r="L56" s="181"/>
      <c r="M56" s="181">
        <f>'将来負担比率（分子）の構造'!L$52</f>
        <v>17809</v>
      </c>
      <c r="N56" s="181"/>
      <c r="O56" s="181"/>
      <c r="P56" s="181">
        <f>'将来負担比率（分子）の構造'!M$52</f>
        <v>17055</v>
      </c>
    </row>
    <row r="57" spans="1:16">
      <c r="A57" s="181" t="s">
        <v>42</v>
      </c>
      <c r="B57" s="181"/>
      <c r="C57" s="181"/>
      <c r="D57" s="181">
        <f>'将来負担比率（分子）の構造'!I$51</f>
        <v>8842</v>
      </c>
      <c r="E57" s="181"/>
      <c r="F57" s="181"/>
      <c r="G57" s="181">
        <f>'将来負担比率（分子）の構造'!J$51</f>
        <v>8765</v>
      </c>
      <c r="H57" s="181"/>
      <c r="I57" s="181"/>
      <c r="J57" s="181">
        <f>'将来負担比率（分子）の構造'!K$51</f>
        <v>8162</v>
      </c>
      <c r="K57" s="181"/>
      <c r="L57" s="181"/>
      <c r="M57" s="181">
        <f>'将来負担比率（分子）の構造'!L$51</f>
        <v>7732</v>
      </c>
      <c r="N57" s="181"/>
      <c r="O57" s="181"/>
      <c r="P57" s="181">
        <f>'将来負担比率（分子）の構造'!M$51</f>
        <v>7350</v>
      </c>
    </row>
    <row r="58" spans="1:16">
      <c r="A58" s="181" t="s">
        <v>41</v>
      </c>
      <c r="B58" s="181"/>
      <c r="C58" s="181"/>
      <c r="D58" s="181">
        <f>'将来負担比率（分子）の構造'!I$50</f>
        <v>4471</v>
      </c>
      <c r="E58" s="181"/>
      <c r="F58" s="181"/>
      <c r="G58" s="181">
        <f>'将来負担比率（分子）の構造'!J$50</f>
        <v>5427</v>
      </c>
      <c r="H58" s="181"/>
      <c r="I58" s="181"/>
      <c r="J58" s="181">
        <f>'将来負担比率（分子）の構造'!K$50</f>
        <v>4703</v>
      </c>
      <c r="K58" s="181"/>
      <c r="L58" s="181"/>
      <c r="M58" s="181">
        <f>'将来負担比率（分子）の構造'!L$50</f>
        <v>5072</v>
      </c>
      <c r="N58" s="181"/>
      <c r="O58" s="181"/>
      <c r="P58" s="181">
        <f>'将来負担比率（分子）の構造'!M$50</f>
        <v>5573</v>
      </c>
    </row>
    <row r="59" spans="1:16">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c r="A62" s="181" t="s">
        <v>35</v>
      </c>
      <c r="B62" s="181">
        <f>'将来負担比率（分子）の構造'!I$45</f>
        <v>930</v>
      </c>
      <c r="C62" s="181"/>
      <c r="D62" s="181"/>
      <c r="E62" s="181">
        <f>'将来負担比率（分子）の構造'!J$45</f>
        <v>932</v>
      </c>
      <c r="F62" s="181"/>
      <c r="G62" s="181"/>
      <c r="H62" s="181">
        <f>'将来負担比率（分子）の構造'!K$45</f>
        <v>134</v>
      </c>
      <c r="I62" s="181"/>
      <c r="J62" s="181"/>
      <c r="K62" s="181">
        <f>'将来負担比率（分子）の構造'!L$45</f>
        <v>2</v>
      </c>
      <c r="L62" s="181"/>
      <c r="M62" s="181"/>
      <c r="N62" s="181" t="str">
        <f>'将来負担比率（分子）の構造'!M$45</f>
        <v>-</v>
      </c>
      <c r="O62" s="181"/>
      <c r="P62" s="181"/>
    </row>
    <row r="63" spans="1:16">
      <c r="A63" s="181" t="s">
        <v>34</v>
      </c>
      <c r="B63" s="181">
        <f>'将来負担比率（分子）の構造'!I$44</f>
        <v>690</v>
      </c>
      <c r="C63" s="181"/>
      <c r="D63" s="181"/>
      <c r="E63" s="181">
        <f>'将来負担比率（分子）の構造'!J$44</f>
        <v>656</v>
      </c>
      <c r="F63" s="181"/>
      <c r="G63" s="181"/>
      <c r="H63" s="181">
        <f>'将来負担比率（分子）の構造'!K$44</f>
        <v>628</v>
      </c>
      <c r="I63" s="181"/>
      <c r="J63" s="181"/>
      <c r="K63" s="181">
        <f>'将来負担比率（分子）の構造'!L$44</f>
        <v>584</v>
      </c>
      <c r="L63" s="181"/>
      <c r="M63" s="181"/>
      <c r="N63" s="181">
        <f>'将来負担比率（分子）の構造'!M$44</f>
        <v>561</v>
      </c>
      <c r="O63" s="181"/>
      <c r="P63" s="181"/>
    </row>
    <row r="64" spans="1:16">
      <c r="A64" s="181" t="s">
        <v>33</v>
      </c>
      <c r="B64" s="181">
        <f>'将来負担比率（分子）の構造'!I$43</f>
        <v>5448</v>
      </c>
      <c r="C64" s="181"/>
      <c r="D64" s="181"/>
      <c r="E64" s="181">
        <f>'将来負担比率（分子）の構造'!J$43</f>
        <v>5173</v>
      </c>
      <c r="F64" s="181"/>
      <c r="G64" s="181"/>
      <c r="H64" s="181">
        <f>'将来負担比率（分子）の構造'!K$43</f>
        <v>4534</v>
      </c>
      <c r="I64" s="181"/>
      <c r="J64" s="181"/>
      <c r="K64" s="181">
        <f>'将来負担比率（分子）の構造'!L$43</f>
        <v>4200</v>
      </c>
      <c r="L64" s="181"/>
      <c r="M64" s="181"/>
      <c r="N64" s="181">
        <f>'将来負担比率（分子）の構造'!M$43</f>
        <v>3750</v>
      </c>
      <c r="O64" s="181"/>
      <c r="P64" s="181"/>
    </row>
    <row r="65" spans="1:16">
      <c r="A65" s="181" t="s">
        <v>32</v>
      </c>
      <c r="B65" s="181">
        <f>'将来負担比率（分子）の構造'!I$42</f>
        <v>1153</v>
      </c>
      <c r="C65" s="181"/>
      <c r="D65" s="181"/>
      <c r="E65" s="181">
        <f>'将来負担比率（分子）の構造'!J$42</f>
        <v>1091</v>
      </c>
      <c r="F65" s="181"/>
      <c r="G65" s="181"/>
      <c r="H65" s="181">
        <f>'将来負担比率（分子）の構造'!K$42</f>
        <v>967</v>
      </c>
      <c r="I65" s="181"/>
      <c r="J65" s="181"/>
      <c r="K65" s="181">
        <f>'将来負担比率（分子）の構造'!L$42</f>
        <v>843</v>
      </c>
      <c r="L65" s="181"/>
      <c r="M65" s="181"/>
      <c r="N65" s="181">
        <f>'将来負担比率（分子）の構造'!M$42</f>
        <v>719</v>
      </c>
      <c r="O65" s="181"/>
      <c r="P65" s="181"/>
    </row>
    <row r="66" spans="1:16">
      <c r="A66" s="181" t="s">
        <v>31</v>
      </c>
      <c r="B66" s="181">
        <f>'将来負担比率（分子）の構造'!I$41</f>
        <v>46232</v>
      </c>
      <c r="C66" s="181"/>
      <c r="D66" s="181"/>
      <c r="E66" s="181">
        <f>'将来負担比率（分子）の構造'!J$41</f>
        <v>45663</v>
      </c>
      <c r="F66" s="181"/>
      <c r="G66" s="181"/>
      <c r="H66" s="181">
        <f>'将来負担比率（分子）の構造'!K$41</f>
        <v>44013</v>
      </c>
      <c r="I66" s="181"/>
      <c r="J66" s="181"/>
      <c r="K66" s="181">
        <f>'将来負担比率（分子）の構造'!L$41</f>
        <v>41776</v>
      </c>
      <c r="L66" s="181"/>
      <c r="M66" s="181"/>
      <c r="N66" s="181">
        <f>'将来負担比率（分子）の構造'!M$41</f>
        <v>39997</v>
      </c>
      <c r="O66" s="181"/>
      <c r="P66" s="181"/>
    </row>
    <row r="67" spans="1:16">
      <c r="A67" s="181" t="s">
        <v>75</v>
      </c>
      <c r="B67" s="181" t="e">
        <f>NA()</f>
        <v>#N/A</v>
      </c>
      <c r="C67" s="181">
        <f>IF(ISNUMBER('将来負担比率（分子）の構造'!I$53), IF('将来負担比率（分子）の構造'!I$53 &lt; 0, 0, '将来負担比率（分子）の構造'!I$53), NA())</f>
        <v>21087</v>
      </c>
      <c r="D67" s="181" t="e">
        <f>NA()</f>
        <v>#N/A</v>
      </c>
      <c r="E67" s="181" t="e">
        <f>NA()</f>
        <v>#N/A</v>
      </c>
      <c r="F67" s="181">
        <f>IF(ISNUMBER('将来負担比率（分子）の構造'!J$53), IF('将来負担比率（分子）の構造'!J$53 &lt; 0, 0, '将来負担比率（分子）の構造'!J$53), NA())</f>
        <v>19831</v>
      </c>
      <c r="G67" s="181" t="e">
        <f>NA()</f>
        <v>#N/A</v>
      </c>
      <c r="H67" s="181" t="e">
        <f>NA()</f>
        <v>#N/A</v>
      </c>
      <c r="I67" s="181">
        <f>IF(ISNUMBER('将来負担比率（分子）の構造'!K$53), IF('将来負担比率（分子）の構造'!K$53 &lt; 0, 0, '将来負担比率（分子）の構造'!K$53), NA())</f>
        <v>18673</v>
      </c>
      <c r="J67" s="181" t="e">
        <f>NA()</f>
        <v>#N/A</v>
      </c>
      <c r="K67" s="181" t="e">
        <f>NA()</f>
        <v>#N/A</v>
      </c>
      <c r="L67" s="181">
        <f>IF(ISNUMBER('将来負担比率（分子）の構造'!L$53), IF('将来負担比率（分子）の構造'!L$53 &lt; 0, 0, '将来負担比率（分子）の構造'!L$53), NA())</f>
        <v>16792</v>
      </c>
      <c r="M67" s="181" t="e">
        <f>NA()</f>
        <v>#N/A</v>
      </c>
      <c r="N67" s="181" t="e">
        <f>NA()</f>
        <v>#N/A</v>
      </c>
      <c r="O67" s="181">
        <f>IF(ISNUMBER('将来負担比率（分子）の構造'!M$53), IF('将来負担比率（分子）の構造'!M$53 &lt; 0, 0, '将来負担比率（分子）の構造'!M$53), NA())</f>
        <v>15049</v>
      </c>
      <c r="P67" s="181" t="e">
        <f>NA()</f>
        <v>#N/A</v>
      </c>
    </row>
    <row r="70" spans="1:16">
      <c r="A70" s="183" t="s">
        <v>76</v>
      </c>
      <c r="B70" s="183"/>
      <c r="C70" s="183"/>
      <c r="D70" s="183"/>
      <c r="E70" s="183"/>
      <c r="F70" s="183"/>
    </row>
    <row r="71" spans="1:16">
      <c r="A71" s="184"/>
      <c r="B71" s="184" t="str">
        <f>基金残高に係る経年分析!F54</f>
        <v>H30</v>
      </c>
      <c r="C71" s="184" t="str">
        <f>基金残高に係る経年分析!G54</f>
        <v>R01</v>
      </c>
      <c r="D71" s="184" t="str">
        <f>基金残高に係る経年分析!H54</f>
        <v>R02</v>
      </c>
    </row>
    <row r="72" spans="1:16">
      <c r="A72" s="184" t="s">
        <v>77</v>
      </c>
      <c r="B72" s="185">
        <f>基金残高に係る経年分析!F55</f>
        <v>1116</v>
      </c>
      <c r="C72" s="185">
        <f>基金残高に係る経年分析!G55</f>
        <v>1371</v>
      </c>
      <c r="D72" s="185">
        <f>基金残高に係る経年分析!H55</f>
        <v>1673</v>
      </c>
    </row>
    <row r="73" spans="1:16">
      <c r="A73" s="184" t="s">
        <v>78</v>
      </c>
      <c r="B73" s="185">
        <f>基金残高に係る経年分析!F56</f>
        <v>2028</v>
      </c>
      <c r="C73" s="185">
        <f>基金残高に係る経年分析!G56</f>
        <v>2374</v>
      </c>
      <c r="D73" s="185">
        <f>基金残高に係る経年分析!H56</f>
        <v>2865</v>
      </c>
    </row>
    <row r="74" spans="1:16">
      <c r="A74" s="184" t="s">
        <v>79</v>
      </c>
      <c r="B74" s="185">
        <f>基金残高に係る経年分析!F57</f>
        <v>1193</v>
      </c>
      <c r="C74" s="185">
        <f>基金残高に係る経年分析!G57</f>
        <v>890</v>
      </c>
      <c r="D74" s="185">
        <f>基金残高に係る経年分析!H57</f>
        <v>630</v>
      </c>
    </row>
  </sheetData>
  <sheetProtection algorithmName="SHA-512" hashValue="59uDmilkjlOQ+EQqAGLjarffSOa1Kuztj5fM8ZyQ9ed/1XOnFraiR/zSkFDe05Gd8QRObMBEpE9rdjo6nIAj7g==" saltValue="umwxTqtNi87zO6zIQvPo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cols>
    <col min="1" max="95" width="1.625" style="226" customWidth="1"/>
    <col min="96" max="133" width="1.625" style="243" customWidth="1"/>
    <col min="134" max="143" width="1.625" style="226" customWidth="1"/>
    <col min="144" max="16384" width="0" style="226" hidden="1"/>
  </cols>
  <sheetData>
    <row r="1" spans="2:143" ht="22.5" customHeight="1" thickBot="1">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210</v>
      </c>
      <c r="DI1" s="624"/>
      <c r="DJ1" s="624"/>
      <c r="DK1" s="624"/>
      <c r="DL1" s="624"/>
      <c r="DM1" s="624"/>
      <c r="DN1" s="625"/>
      <c r="DO1" s="226"/>
      <c r="DP1" s="623" t="s">
        <v>211</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c r="B2" s="227" t="s">
        <v>212</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c r="B3" s="626" t="s">
        <v>213</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214</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215</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c r="B4" s="626" t="s">
        <v>1</v>
      </c>
      <c r="C4" s="627"/>
      <c r="D4" s="627"/>
      <c r="E4" s="627"/>
      <c r="F4" s="627"/>
      <c r="G4" s="627"/>
      <c r="H4" s="627"/>
      <c r="I4" s="627"/>
      <c r="J4" s="627"/>
      <c r="K4" s="627"/>
      <c r="L4" s="627"/>
      <c r="M4" s="627"/>
      <c r="N4" s="627"/>
      <c r="O4" s="627"/>
      <c r="P4" s="627"/>
      <c r="Q4" s="628"/>
      <c r="R4" s="626" t="s">
        <v>216</v>
      </c>
      <c r="S4" s="627"/>
      <c r="T4" s="627"/>
      <c r="U4" s="627"/>
      <c r="V4" s="627"/>
      <c r="W4" s="627"/>
      <c r="X4" s="627"/>
      <c r="Y4" s="628"/>
      <c r="Z4" s="626" t="s">
        <v>217</v>
      </c>
      <c r="AA4" s="627"/>
      <c r="AB4" s="627"/>
      <c r="AC4" s="628"/>
      <c r="AD4" s="626" t="s">
        <v>218</v>
      </c>
      <c r="AE4" s="627"/>
      <c r="AF4" s="627"/>
      <c r="AG4" s="627"/>
      <c r="AH4" s="627"/>
      <c r="AI4" s="627"/>
      <c r="AJ4" s="627"/>
      <c r="AK4" s="628"/>
      <c r="AL4" s="626" t="s">
        <v>217</v>
      </c>
      <c r="AM4" s="627"/>
      <c r="AN4" s="627"/>
      <c r="AO4" s="628"/>
      <c r="AP4" s="632" t="s">
        <v>219</v>
      </c>
      <c r="AQ4" s="632"/>
      <c r="AR4" s="632"/>
      <c r="AS4" s="632"/>
      <c r="AT4" s="632"/>
      <c r="AU4" s="632"/>
      <c r="AV4" s="632"/>
      <c r="AW4" s="632"/>
      <c r="AX4" s="632"/>
      <c r="AY4" s="632"/>
      <c r="AZ4" s="632"/>
      <c r="BA4" s="632"/>
      <c r="BB4" s="632"/>
      <c r="BC4" s="632"/>
      <c r="BD4" s="632"/>
      <c r="BE4" s="632"/>
      <c r="BF4" s="632"/>
      <c r="BG4" s="632" t="s">
        <v>220</v>
      </c>
      <c r="BH4" s="632"/>
      <c r="BI4" s="632"/>
      <c r="BJ4" s="632"/>
      <c r="BK4" s="632"/>
      <c r="BL4" s="632"/>
      <c r="BM4" s="632"/>
      <c r="BN4" s="632"/>
      <c r="BO4" s="632" t="s">
        <v>217</v>
      </c>
      <c r="BP4" s="632"/>
      <c r="BQ4" s="632"/>
      <c r="BR4" s="632"/>
      <c r="BS4" s="632" t="s">
        <v>221</v>
      </c>
      <c r="BT4" s="632"/>
      <c r="BU4" s="632"/>
      <c r="BV4" s="632"/>
      <c r="BW4" s="632"/>
      <c r="BX4" s="632"/>
      <c r="BY4" s="632"/>
      <c r="BZ4" s="632"/>
      <c r="CA4" s="632"/>
      <c r="CB4" s="632"/>
      <c r="CD4" s="629" t="s">
        <v>222</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c r="B5" s="633" t="s">
        <v>223</v>
      </c>
      <c r="C5" s="634"/>
      <c r="D5" s="634"/>
      <c r="E5" s="634"/>
      <c r="F5" s="634"/>
      <c r="G5" s="634"/>
      <c r="H5" s="634"/>
      <c r="I5" s="634"/>
      <c r="J5" s="634"/>
      <c r="K5" s="634"/>
      <c r="L5" s="634"/>
      <c r="M5" s="634"/>
      <c r="N5" s="634"/>
      <c r="O5" s="634"/>
      <c r="P5" s="634"/>
      <c r="Q5" s="635"/>
      <c r="R5" s="636">
        <v>13443023</v>
      </c>
      <c r="S5" s="637"/>
      <c r="T5" s="637"/>
      <c r="U5" s="637"/>
      <c r="V5" s="637"/>
      <c r="W5" s="637"/>
      <c r="X5" s="637"/>
      <c r="Y5" s="638"/>
      <c r="Z5" s="639">
        <v>39.299999999999997</v>
      </c>
      <c r="AA5" s="639"/>
      <c r="AB5" s="639"/>
      <c r="AC5" s="639"/>
      <c r="AD5" s="640">
        <v>12760451</v>
      </c>
      <c r="AE5" s="640"/>
      <c r="AF5" s="640"/>
      <c r="AG5" s="640"/>
      <c r="AH5" s="640"/>
      <c r="AI5" s="640"/>
      <c r="AJ5" s="640"/>
      <c r="AK5" s="640"/>
      <c r="AL5" s="641">
        <v>85.2</v>
      </c>
      <c r="AM5" s="642"/>
      <c r="AN5" s="642"/>
      <c r="AO5" s="643"/>
      <c r="AP5" s="633" t="s">
        <v>224</v>
      </c>
      <c r="AQ5" s="634"/>
      <c r="AR5" s="634"/>
      <c r="AS5" s="634"/>
      <c r="AT5" s="634"/>
      <c r="AU5" s="634"/>
      <c r="AV5" s="634"/>
      <c r="AW5" s="634"/>
      <c r="AX5" s="634"/>
      <c r="AY5" s="634"/>
      <c r="AZ5" s="634"/>
      <c r="BA5" s="634"/>
      <c r="BB5" s="634"/>
      <c r="BC5" s="634"/>
      <c r="BD5" s="634"/>
      <c r="BE5" s="634"/>
      <c r="BF5" s="635"/>
      <c r="BG5" s="647">
        <v>12760451</v>
      </c>
      <c r="BH5" s="648"/>
      <c r="BI5" s="648"/>
      <c r="BJ5" s="648"/>
      <c r="BK5" s="648"/>
      <c r="BL5" s="648"/>
      <c r="BM5" s="648"/>
      <c r="BN5" s="649"/>
      <c r="BO5" s="650">
        <v>94.9</v>
      </c>
      <c r="BP5" s="650"/>
      <c r="BQ5" s="650"/>
      <c r="BR5" s="650"/>
      <c r="BS5" s="651">
        <v>183086</v>
      </c>
      <c r="BT5" s="651"/>
      <c r="BU5" s="651"/>
      <c r="BV5" s="651"/>
      <c r="BW5" s="651"/>
      <c r="BX5" s="651"/>
      <c r="BY5" s="651"/>
      <c r="BZ5" s="651"/>
      <c r="CA5" s="651"/>
      <c r="CB5" s="655"/>
      <c r="CD5" s="629" t="s">
        <v>219</v>
      </c>
      <c r="CE5" s="630"/>
      <c r="CF5" s="630"/>
      <c r="CG5" s="630"/>
      <c r="CH5" s="630"/>
      <c r="CI5" s="630"/>
      <c r="CJ5" s="630"/>
      <c r="CK5" s="630"/>
      <c r="CL5" s="630"/>
      <c r="CM5" s="630"/>
      <c r="CN5" s="630"/>
      <c r="CO5" s="630"/>
      <c r="CP5" s="630"/>
      <c r="CQ5" s="631"/>
      <c r="CR5" s="629" t="s">
        <v>225</v>
      </c>
      <c r="CS5" s="630"/>
      <c r="CT5" s="630"/>
      <c r="CU5" s="630"/>
      <c r="CV5" s="630"/>
      <c r="CW5" s="630"/>
      <c r="CX5" s="630"/>
      <c r="CY5" s="631"/>
      <c r="CZ5" s="629" t="s">
        <v>217</v>
      </c>
      <c r="DA5" s="630"/>
      <c r="DB5" s="630"/>
      <c r="DC5" s="631"/>
      <c r="DD5" s="629" t="s">
        <v>226</v>
      </c>
      <c r="DE5" s="630"/>
      <c r="DF5" s="630"/>
      <c r="DG5" s="630"/>
      <c r="DH5" s="630"/>
      <c r="DI5" s="630"/>
      <c r="DJ5" s="630"/>
      <c r="DK5" s="630"/>
      <c r="DL5" s="630"/>
      <c r="DM5" s="630"/>
      <c r="DN5" s="630"/>
      <c r="DO5" s="630"/>
      <c r="DP5" s="631"/>
      <c r="DQ5" s="629" t="s">
        <v>227</v>
      </c>
      <c r="DR5" s="630"/>
      <c r="DS5" s="630"/>
      <c r="DT5" s="630"/>
      <c r="DU5" s="630"/>
      <c r="DV5" s="630"/>
      <c r="DW5" s="630"/>
      <c r="DX5" s="630"/>
      <c r="DY5" s="630"/>
      <c r="DZ5" s="630"/>
      <c r="EA5" s="630"/>
      <c r="EB5" s="630"/>
      <c r="EC5" s="631"/>
    </row>
    <row r="6" spans="2:143" ht="11.25" customHeight="1">
      <c r="B6" s="644" t="s">
        <v>228</v>
      </c>
      <c r="C6" s="645"/>
      <c r="D6" s="645"/>
      <c r="E6" s="645"/>
      <c r="F6" s="645"/>
      <c r="G6" s="645"/>
      <c r="H6" s="645"/>
      <c r="I6" s="645"/>
      <c r="J6" s="645"/>
      <c r="K6" s="645"/>
      <c r="L6" s="645"/>
      <c r="M6" s="645"/>
      <c r="N6" s="645"/>
      <c r="O6" s="645"/>
      <c r="P6" s="645"/>
      <c r="Q6" s="646"/>
      <c r="R6" s="647">
        <v>171399</v>
      </c>
      <c r="S6" s="648"/>
      <c r="T6" s="648"/>
      <c r="U6" s="648"/>
      <c r="V6" s="648"/>
      <c r="W6" s="648"/>
      <c r="X6" s="648"/>
      <c r="Y6" s="649"/>
      <c r="Z6" s="650">
        <v>0.5</v>
      </c>
      <c r="AA6" s="650"/>
      <c r="AB6" s="650"/>
      <c r="AC6" s="650"/>
      <c r="AD6" s="651">
        <v>171399</v>
      </c>
      <c r="AE6" s="651"/>
      <c r="AF6" s="651"/>
      <c r="AG6" s="651"/>
      <c r="AH6" s="651"/>
      <c r="AI6" s="651"/>
      <c r="AJ6" s="651"/>
      <c r="AK6" s="651"/>
      <c r="AL6" s="652">
        <v>1.1000000000000001</v>
      </c>
      <c r="AM6" s="653"/>
      <c r="AN6" s="653"/>
      <c r="AO6" s="654"/>
      <c r="AP6" s="644" t="s">
        <v>229</v>
      </c>
      <c r="AQ6" s="645"/>
      <c r="AR6" s="645"/>
      <c r="AS6" s="645"/>
      <c r="AT6" s="645"/>
      <c r="AU6" s="645"/>
      <c r="AV6" s="645"/>
      <c r="AW6" s="645"/>
      <c r="AX6" s="645"/>
      <c r="AY6" s="645"/>
      <c r="AZ6" s="645"/>
      <c r="BA6" s="645"/>
      <c r="BB6" s="645"/>
      <c r="BC6" s="645"/>
      <c r="BD6" s="645"/>
      <c r="BE6" s="645"/>
      <c r="BF6" s="646"/>
      <c r="BG6" s="647">
        <v>12760451</v>
      </c>
      <c r="BH6" s="648"/>
      <c r="BI6" s="648"/>
      <c r="BJ6" s="648"/>
      <c r="BK6" s="648"/>
      <c r="BL6" s="648"/>
      <c r="BM6" s="648"/>
      <c r="BN6" s="649"/>
      <c r="BO6" s="650">
        <v>94.9</v>
      </c>
      <c r="BP6" s="650"/>
      <c r="BQ6" s="650"/>
      <c r="BR6" s="650"/>
      <c r="BS6" s="651">
        <v>183086</v>
      </c>
      <c r="BT6" s="651"/>
      <c r="BU6" s="651"/>
      <c r="BV6" s="651"/>
      <c r="BW6" s="651"/>
      <c r="BX6" s="651"/>
      <c r="BY6" s="651"/>
      <c r="BZ6" s="651"/>
      <c r="CA6" s="651"/>
      <c r="CB6" s="655"/>
      <c r="CD6" s="658" t="s">
        <v>230</v>
      </c>
      <c r="CE6" s="659"/>
      <c r="CF6" s="659"/>
      <c r="CG6" s="659"/>
      <c r="CH6" s="659"/>
      <c r="CI6" s="659"/>
      <c r="CJ6" s="659"/>
      <c r="CK6" s="659"/>
      <c r="CL6" s="659"/>
      <c r="CM6" s="659"/>
      <c r="CN6" s="659"/>
      <c r="CO6" s="659"/>
      <c r="CP6" s="659"/>
      <c r="CQ6" s="660"/>
      <c r="CR6" s="647">
        <v>152924</v>
      </c>
      <c r="CS6" s="648"/>
      <c r="CT6" s="648"/>
      <c r="CU6" s="648"/>
      <c r="CV6" s="648"/>
      <c r="CW6" s="648"/>
      <c r="CX6" s="648"/>
      <c r="CY6" s="649"/>
      <c r="CZ6" s="641">
        <v>0.5</v>
      </c>
      <c r="DA6" s="642"/>
      <c r="DB6" s="642"/>
      <c r="DC6" s="661"/>
      <c r="DD6" s="656" t="s">
        <v>129</v>
      </c>
      <c r="DE6" s="648"/>
      <c r="DF6" s="648"/>
      <c r="DG6" s="648"/>
      <c r="DH6" s="648"/>
      <c r="DI6" s="648"/>
      <c r="DJ6" s="648"/>
      <c r="DK6" s="648"/>
      <c r="DL6" s="648"/>
      <c r="DM6" s="648"/>
      <c r="DN6" s="648"/>
      <c r="DO6" s="648"/>
      <c r="DP6" s="649"/>
      <c r="DQ6" s="656">
        <v>152924</v>
      </c>
      <c r="DR6" s="648"/>
      <c r="DS6" s="648"/>
      <c r="DT6" s="648"/>
      <c r="DU6" s="648"/>
      <c r="DV6" s="648"/>
      <c r="DW6" s="648"/>
      <c r="DX6" s="648"/>
      <c r="DY6" s="648"/>
      <c r="DZ6" s="648"/>
      <c r="EA6" s="648"/>
      <c r="EB6" s="648"/>
      <c r="EC6" s="657"/>
    </row>
    <row r="7" spans="2:143" ht="11.25" customHeight="1">
      <c r="B7" s="644" t="s">
        <v>231</v>
      </c>
      <c r="C7" s="645"/>
      <c r="D7" s="645"/>
      <c r="E7" s="645"/>
      <c r="F7" s="645"/>
      <c r="G7" s="645"/>
      <c r="H7" s="645"/>
      <c r="I7" s="645"/>
      <c r="J7" s="645"/>
      <c r="K7" s="645"/>
      <c r="L7" s="645"/>
      <c r="M7" s="645"/>
      <c r="N7" s="645"/>
      <c r="O7" s="645"/>
      <c r="P7" s="645"/>
      <c r="Q7" s="646"/>
      <c r="R7" s="647">
        <v>12373</v>
      </c>
      <c r="S7" s="648"/>
      <c r="T7" s="648"/>
      <c r="U7" s="648"/>
      <c r="V7" s="648"/>
      <c r="W7" s="648"/>
      <c r="X7" s="648"/>
      <c r="Y7" s="649"/>
      <c r="Z7" s="650">
        <v>0</v>
      </c>
      <c r="AA7" s="650"/>
      <c r="AB7" s="650"/>
      <c r="AC7" s="650"/>
      <c r="AD7" s="651">
        <v>12373</v>
      </c>
      <c r="AE7" s="651"/>
      <c r="AF7" s="651"/>
      <c r="AG7" s="651"/>
      <c r="AH7" s="651"/>
      <c r="AI7" s="651"/>
      <c r="AJ7" s="651"/>
      <c r="AK7" s="651"/>
      <c r="AL7" s="652">
        <v>0.1</v>
      </c>
      <c r="AM7" s="653"/>
      <c r="AN7" s="653"/>
      <c r="AO7" s="654"/>
      <c r="AP7" s="644" t="s">
        <v>232</v>
      </c>
      <c r="AQ7" s="645"/>
      <c r="AR7" s="645"/>
      <c r="AS7" s="645"/>
      <c r="AT7" s="645"/>
      <c r="AU7" s="645"/>
      <c r="AV7" s="645"/>
      <c r="AW7" s="645"/>
      <c r="AX7" s="645"/>
      <c r="AY7" s="645"/>
      <c r="AZ7" s="645"/>
      <c r="BA7" s="645"/>
      <c r="BB7" s="645"/>
      <c r="BC7" s="645"/>
      <c r="BD7" s="645"/>
      <c r="BE7" s="645"/>
      <c r="BF7" s="646"/>
      <c r="BG7" s="647">
        <v>5602959</v>
      </c>
      <c r="BH7" s="648"/>
      <c r="BI7" s="648"/>
      <c r="BJ7" s="648"/>
      <c r="BK7" s="648"/>
      <c r="BL7" s="648"/>
      <c r="BM7" s="648"/>
      <c r="BN7" s="649"/>
      <c r="BO7" s="650">
        <v>41.7</v>
      </c>
      <c r="BP7" s="650"/>
      <c r="BQ7" s="650"/>
      <c r="BR7" s="650"/>
      <c r="BS7" s="651">
        <v>183086</v>
      </c>
      <c r="BT7" s="651"/>
      <c r="BU7" s="651"/>
      <c r="BV7" s="651"/>
      <c r="BW7" s="651"/>
      <c r="BX7" s="651"/>
      <c r="BY7" s="651"/>
      <c r="BZ7" s="651"/>
      <c r="CA7" s="651"/>
      <c r="CB7" s="655"/>
      <c r="CD7" s="662" t="s">
        <v>233</v>
      </c>
      <c r="CE7" s="663"/>
      <c r="CF7" s="663"/>
      <c r="CG7" s="663"/>
      <c r="CH7" s="663"/>
      <c r="CI7" s="663"/>
      <c r="CJ7" s="663"/>
      <c r="CK7" s="663"/>
      <c r="CL7" s="663"/>
      <c r="CM7" s="663"/>
      <c r="CN7" s="663"/>
      <c r="CO7" s="663"/>
      <c r="CP7" s="663"/>
      <c r="CQ7" s="664"/>
      <c r="CR7" s="647">
        <v>10349629</v>
      </c>
      <c r="CS7" s="648"/>
      <c r="CT7" s="648"/>
      <c r="CU7" s="648"/>
      <c r="CV7" s="648"/>
      <c r="CW7" s="648"/>
      <c r="CX7" s="648"/>
      <c r="CY7" s="649"/>
      <c r="CZ7" s="650">
        <v>30.7</v>
      </c>
      <c r="DA7" s="650"/>
      <c r="DB7" s="650"/>
      <c r="DC7" s="650"/>
      <c r="DD7" s="656">
        <v>90137</v>
      </c>
      <c r="DE7" s="648"/>
      <c r="DF7" s="648"/>
      <c r="DG7" s="648"/>
      <c r="DH7" s="648"/>
      <c r="DI7" s="648"/>
      <c r="DJ7" s="648"/>
      <c r="DK7" s="648"/>
      <c r="DL7" s="648"/>
      <c r="DM7" s="648"/>
      <c r="DN7" s="648"/>
      <c r="DO7" s="648"/>
      <c r="DP7" s="649"/>
      <c r="DQ7" s="656">
        <v>2808184</v>
      </c>
      <c r="DR7" s="648"/>
      <c r="DS7" s="648"/>
      <c r="DT7" s="648"/>
      <c r="DU7" s="648"/>
      <c r="DV7" s="648"/>
      <c r="DW7" s="648"/>
      <c r="DX7" s="648"/>
      <c r="DY7" s="648"/>
      <c r="DZ7" s="648"/>
      <c r="EA7" s="648"/>
      <c r="EB7" s="648"/>
      <c r="EC7" s="657"/>
    </row>
    <row r="8" spans="2:143" ht="11.25" customHeight="1">
      <c r="B8" s="644" t="s">
        <v>234</v>
      </c>
      <c r="C8" s="645"/>
      <c r="D8" s="645"/>
      <c r="E8" s="645"/>
      <c r="F8" s="645"/>
      <c r="G8" s="645"/>
      <c r="H8" s="645"/>
      <c r="I8" s="645"/>
      <c r="J8" s="645"/>
      <c r="K8" s="645"/>
      <c r="L8" s="645"/>
      <c r="M8" s="645"/>
      <c r="N8" s="645"/>
      <c r="O8" s="645"/>
      <c r="P8" s="645"/>
      <c r="Q8" s="646"/>
      <c r="R8" s="647">
        <v>45793</v>
      </c>
      <c r="S8" s="648"/>
      <c r="T8" s="648"/>
      <c r="U8" s="648"/>
      <c r="V8" s="648"/>
      <c r="W8" s="648"/>
      <c r="X8" s="648"/>
      <c r="Y8" s="649"/>
      <c r="Z8" s="650">
        <v>0.1</v>
      </c>
      <c r="AA8" s="650"/>
      <c r="AB8" s="650"/>
      <c r="AC8" s="650"/>
      <c r="AD8" s="651">
        <v>45793</v>
      </c>
      <c r="AE8" s="651"/>
      <c r="AF8" s="651"/>
      <c r="AG8" s="651"/>
      <c r="AH8" s="651"/>
      <c r="AI8" s="651"/>
      <c r="AJ8" s="651"/>
      <c r="AK8" s="651"/>
      <c r="AL8" s="652">
        <v>0.3</v>
      </c>
      <c r="AM8" s="653"/>
      <c r="AN8" s="653"/>
      <c r="AO8" s="654"/>
      <c r="AP8" s="644" t="s">
        <v>235</v>
      </c>
      <c r="AQ8" s="645"/>
      <c r="AR8" s="645"/>
      <c r="AS8" s="645"/>
      <c r="AT8" s="645"/>
      <c r="AU8" s="645"/>
      <c r="AV8" s="645"/>
      <c r="AW8" s="645"/>
      <c r="AX8" s="645"/>
      <c r="AY8" s="645"/>
      <c r="AZ8" s="645"/>
      <c r="BA8" s="645"/>
      <c r="BB8" s="645"/>
      <c r="BC8" s="645"/>
      <c r="BD8" s="645"/>
      <c r="BE8" s="645"/>
      <c r="BF8" s="646"/>
      <c r="BG8" s="647">
        <v>127384</v>
      </c>
      <c r="BH8" s="648"/>
      <c r="BI8" s="648"/>
      <c r="BJ8" s="648"/>
      <c r="BK8" s="648"/>
      <c r="BL8" s="648"/>
      <c r="BM8" s="648"/>
      <c r="BN8" s="649"/>
      <c r="BO8" s="650">
        <v>0.9</v>
      </c>
      <c r="BP8" s="650"/>
      <c r="BQ8" s="650"/>
      <c r="BR8" s="650"/>
      <c r="BS8" s="656" t="s">
        <v>129</v>
      </c>
      <c r="BT8" s="648"/>
      <c r="BU8" s="648"/>
      <c r="BV8" s="648"/>
      <c r="BW8" s="648"/>
      <c r="BX8" s="648"/>
      <c r="BY8" s="648"/>
      <c r="BZ8" s="648"/>
      <c r="CA8" s="648"/>
      <c r="CB8" s="657"/>
      <c r="CD8" s="662" t="s">
        <v>236</v>
      </c>
      <c r="CE8" s="663"/>
      <c r="CF8" s="663"/>
      <c r="CG8" s="663"/>
      <c r="CH8" s="663"/>
      <c r="CI8" s="663"/>
      <c r="CJ8" s="663"/>
      <c r="CK8" s="663"/>
      <c r="CL8" s="663"/>
      <c r="CM8" s="663"/>
      <c r="CN8" s="663"/>
      <c r="CO8" s="663"/>
      <c r="CP8" s="663"/>
      <c r="CQ8" s="664"/>
      <c r="CR8" s="647">
        <v>9646244</v>
      </c>
      <c r="CS8" s="648"/>
      <c r="CT8" s="648"/>
      <c r="CU8" s="648"/>
      <c r="CV8" s="648"/>
      <c r="CW8" s="648"/>
      <c r="CX8" s="648"/>
      <c r="CY8" s="649"/>
      <c r="CZ8" s="650">
        <v>28.6</v>
      </c>
      <c r="DA8" s="650"/>
      <c r="DB8" s="650"/>
      <c r="DC8" s="650"/>
      <c r="DD8" s="656">
        <v>282970</v>
      </c>
      <c r="DE8" s="648"/>
      <c r="DF8" s="648"/>
      <c r="DG8" s="648"/>
      <c r="DH8" s="648"/>
      <c r="DI8" s="648"/>
      <c r="DJ8" s="648"/>
      <c r="DK8" s="648"/>
      <c r="DL8" s="648"/>
      <c r="DM8" s="648"/>
      <c r="DN8" s="648"/>
      <c r="DO8" s="648"/>
      <c r="DP8" s="649"/>
      <c r="DQ8" s="656">
        <v>4440468</v>
      </c>
      <c r="DR8" s="648"/>
      <c r="DS8" s="648"/>
      <c r="DT8" s="648"/>
      <c r="DU8" s="648"/>
      <c r="DV8" s="648"/>
      <c r="DW8" s="648"/>
      <c r="DX8" s="648"/>
      <c r="DY8" s="648"/>
      <c r="DZ8" s="648"/>
      <c r="EA8" s="648"/>
      <c r="EB8" s="648"/>
      <c r="EC8" s="657"/>
    </row>
    <row r="9" spans="2:143" ht="11.25" customHeight="1">
      <c r="B9" s="644" t="s">
        <v>237</v>
      </c>
      <c r="C9" s="645"/>
      <c r="D9" s="645"/>
      <c r="E9" s="645"/>
      <c r="F9" s="645"/>
      <c r="G9" s="645"/>
      <c r="H9" s="645"/>
      <c r="I9" s="645"/>
      <c r="J9" s="645"/>
      <c r="K9" s="645"/>
      <c r="L9" s="645"/>
      <c r="M9" s="645"/>
      <c r="N9" s="645"/>
      <c r="O9" s="645"/>
      <c r="P9" s="645"/>
      <c r="Q9" s="646"/>
      <c r="R9" s="647">
        <v>59048</v>
      </c>
      <c r="S9" s="648"/>
      <c r="T9" s="648"/>
      <c r="U9" s="648"/>
      <c r="V9" s="648"/>
      <c r="W9" s="648"/>
      <c r="X9" s="648"/>
      <c r="Y9" s="649"/>
      <c r="Z9" s="650">
        <v>0.2</v>
      </c>
      <c r="AA9" s="650"/>
      <c r="AB9" s="650"/>
      <c r="AC9" s="650"/>
      <c r="AD9" s="651">
        <v>59048</v>
      </c>
      <c r="AE9" s="651"/>
      <c r="AF9" s="651"/>
      <c r="AG9" s="651"/>
      <c r="AH9" s="651"/>
      <c r="AI9" s="651"/>
      <c r="AJ9" s="651"/>
      <c r="AK9" s="651"/>
      <c r="AL9" s="652">
        <v>0.4</v>
      </c>
      <c r="AM9" s="653"/>
      <c r="AN9" s="653"/>
      <c r="AO9" s="654"/>
      <c r="AP9" s="644" t="s">
        <v>238</v>
      </c>
      <c r="AQ9" s="645"/>
      <c r="AR9" s="645"/>
      <c r="AS9" s="645"/>
      <c r="AT9" s="645"/>
      <c r="AU9" s="645"/>
      <c r="AV9" s="645"/>
      <c r="AW9" s="645"/>
      <c r="AX9" s="645"/>
      <c r="AY9" s="645"/>
      <c r="AZ9" s="645"/>
      <c r="BA9" s="645"/>
      <c r="BB9" s="645"/>
      <c r="BC9" s="645"/>
      <c r="BD9" s="645"/>
      <c r="BE9" s="645"/>
      <c r="BF9" s="646"/>
      <c r="BG9" s="647">
        <v>4361195</v>
      </c>
      <c r="BH9" s="648"/>
      <c r="BI9" s="648"/>
      <c r="BJ9" s="648"/>
      <c r="BK9" s="648"/>
      <c r="BL9" s="648"/>
      <c r="BM9" s="648"/>
      <c r="BN9" s="649"/>
      <c r="BO9" s="650">
        <v>32.4</v>
      </c>
      <c r="BP9" s="650"/>
      <c r="BQ9" s="650"/>
      <c r="BR9" s="650"/>
      <c r="BS9" s="656" t="s">
        <v>129</v>
      </c>
      <c r="BT9" s="648"/>
      <c r="BU9" s="648"/>
      <c r="BV9" s="648"/>
      <c r="BW9" s="648"/>
      <c r="BX9" s="648"/>
      <c r="BY9" s="648"/>
      <c r="BZ9" s="648"/>
      <c r="CA9" s="648"/>
      <c r="CB9" s="657"/>
      <c r="CD9" s="662" t="s">
        <v>239</v>
      </c>
      <c r="CE9" s="663"/>
      <c r="CF9" s="663"/>
      <c r="CG9" s="663"/>
      <c r="CH9" s="663"/>
      <c r="CI9" s="663"/>
      <c r="CJ9" s="663"/>
      <c r="CK9" s="663"/>
      <c r="CL9" s="663"/>
      <c r="CM9" s="663"/>
      <c r="CN9" s="663"/>
      <c r="CO9" s="663"/>
      <c r="CP9" s="663"/>
      <c r="CQ9" s="664"/>
      <c r="CR9" s="647">
        <v>2052290</v>
      </c>
      <c r="CS9" s="648"/>
      <c r="CT9" s="648"/>
      <c r="CU9" s="648"/>
      <c r="CV9" s="648"/>
      <c r="CW9" s="648"/>
      <c r="CX9" s="648"/>
      <c r="CY9" s="649"/>
      <c r="CZ9" s="650">
        <v>6.1</v>
      </c>
      <c r="DA9" s="650"/>
      <c r="DB9" s="650"/>
      <c r="DC9" s="650"/>
      <c r="DD9" s="656">
        <v>233971</v>
      </c>
      <c r="DE9" s="648"/>
      <c r="DF9" s="648"/>
      <c r="DG9" s="648"/>
      <c r="DH9" s="648"/>
      <c r="DI9" s="648"/>
      <c r="DJ9" s="648"/>
      <c r="DK9" s="648"/>
      <c r="DL9" s="648"/>
      <c r="DM9" s="648"/>
      <c r="DN9" s="648"/>
      <c r="DO9" s="648"/>
      <c r="DP9" s="649"/>
      <c r="DQ9" s="656">
        <v>1544574</v>
      </c>
      <c r="DR9" s="648"/>
      <c r="DS9" s="648"/>
      <c r="DT9" s="648"/>
      <c r="DU9" s="648"/>
      <c r="DV9" s="648"/>
      <c r="DW9" s="648"/>
      <c r="DX9" s="648"/>
      <c r="DY9" s="648"/>
      <c r="DZ9" s="648"/>
      <c r="EA9" s="648"/>
      <c r="EB9" s="648"/>
      <c r="EC9" s="657"/>
    </row>
    <row r="10" spans="2:143" ht="11.25" customHeight="1">
      <c r="B10" s="644" t="s">
        <v>240</v>
      </c>
      <c r="C10" s="645"/>
      <c r="D10" s="645"/>
      <c r="E10" s="645"/>
      <c r="F10" s="645"/>
      <c r="G10" s="645"/>
      <c r="H10" s="645"/>
      <c r="I10" s="645"/>
      <c r="J10" s="645"/>
      <c r="K10" s="645"/>
      <c r="L10" s="645"/>
      <c r="M10" s="645"/>
      <c r="N10" s="645"/>
      <c r="O10" s="645"/>
      <c r="P10" s="645"/>
      <c r="Q10" s="646"/>
      <c r="R10" s="647" t="s">
        <v>138</v>
      </c>
      <c r="S10" s="648"/>
      <c r="T10" s="648"/>
      <c r="U10" s="648"/>
      <c r="V10" s="648"/>
      <c r="W10" s="648"/>
      <c r="X10" s="648"/>
      <c r="Y10" s="649"/>
      <c r="Z10" s="650" t="s">
        <v>129</v>
      </c>
      <c r="AA10" s="650"/>
      <c r="AB10" s="650"/>
      <c r="AC10" s="650"/>
      <c r="AD10" s="651" t="s">
        <v>129</v>
      </c>
      <c r="AE10" s="651"/>
      <c r="AF10" s="651"/>
      <c r="AG10" s="651"/>
      <c r="AH10" s="651"/>
      <c r="AI10" s="651"/>
      <c r="AJ10" s="651"/>
      <c r="AK10" s="651"/>
      <c r="AL10" s="652" t="s">
        <v>138</v>
      </c>
      <c r="AM10" s="653"/>
      <c r="AN10" s="653"/>
      <c r="AO10" s="654"/>
      <c r="AP10" s="644" t="s">
        <v>241</v>
      </c>
      <c r="AQ10" s="645"/>
      <c r="AR10" s="645"/>
      <c r="AS10" s="645"/>
      <c r="AT10" s="645"/>
      <c r="AU10" s="645"/>
      <c r="AV10" s="645"/>
      <c r="AW10" s="645"/>
      <c r="AX10" s="645"/>
      <c r="AY10" s="645"/>
      <c r="AZ10" s="645"/>
      <c r="BA10" s="645"/>
      <c r="BB10" s="645"/>
      <c r="BC10" s="645"/>
      <c r="BD10" s="645"/>
      <c r="BE10" s="645"/>
      <c r="BF10" s="646"/>
      <c r="BG10" s="647">
        <v>263069</v>
      </c>
      <c r="BH10" s="648"/>
      <c r="BI10" s="648"/>
      <c r="BJ10" s="648"/>
      <c r="BK10" s="648"/>
      <c r="BL10" s="648"/>
      <c r="BM10" s="648"/>
      <c r="BN10" s="649"/>
      <c r="BO10" s="650">
        <v>2</v>
      </c>
      <c r="BP10" s="650"/>
      <c r="BQ10" s="650"/>
      <c r="BR10" s="650"/>
      <c r="BS10" s="656" t="s">
        <v>129</v>
      </c>
      <c r="BT10" s="648"/>
      <c r="BU10" s="648"/>
      <c r="BV10" s="648"/>
      <c r="BW10" s="648"/>
      <c r="BX10" s="648"/>
      <c r="BY10" s="648"/>
      <c r="BZ10" s="648"/>
      <c r="CA10" s="648"/>
      <c r="CB10" s="657"/>
      <c r="CD10" s="662" t="s">
        <v>242</v>
      </c>
      <c r="CE10" s="663"/>
      <c r="CF10" s="663"/>
      <c r="CG10" s="663"/>
      <c r="CH10" s="663"/>
      <c r="CI10" s="663"/>
      <c r="CJ10" s="663"/>
      <c r="CK10" s="663"/>
      <c r="CL10" s="663"/>
      <c r="CM10" s="663"/>
      <c r="CN10" s="663"/>
      <c r="CO10" s="663"/>
      <c r="CP10" s="663"/>
      <c r="CQ10" s="664"/>
      <c r="CR10" s="647">
        <v>41590</v>
      </c>
      <c r="CS10" s="648"/>
      <c r="CT10" s="648"/>
      <c r="CU10" s="648"/>
      <c r="CV10" s="648"/>
      <c r="CW10" s="648"/>
      <c r="CX10" s="648"/>
      <c r="CY10" s="649"/>
      <c r="CZ10" s="650">
        <v>0.1</v>
      </c>
      <c r="DA10" s="650"/>
      <c r="DB10" s="650"/>
      <c r="DC10" s="650"/>
      <c r="DD10" s="656" t="s">
        <v>138</v>
      </c>
      <c r="DE10" s="648"/>
      <c r="DF10" s="648"/>
      <c r="DG10" s="648"/>
      <c r="DH10" s="648"/>
      <c r="DI10" s="648"/>
      <c r="DJ10" s="648"/>
      <c r="DK10" s="648"/>
      <c r="DL10" s="648"/>
      <c r="DM10" s="648"/>
      <c r="DN10" s="648"/>
      <c r="DO10" s="648"/>
      <c r="DP10" s="649"/>
      <c r="DQ10" s="656">
        <v>38207</v>
      </c>
      <c r="DR10" s="648"/>
      <c r="DS10" s="648"/>
      <c r="DT10" s="648"/>
      <c r="DU10" s="648"/>
      <c r="DV10" s="648"/>
      <c r="DW10" s="648"/>
      <c r="DX10" s="648"/>
      <c r="DY10" s="648"/>
      <c r="DZ10" s="648"/>
      <c r="EA10" s="648"/>
      <c r="EB10" s="648"/>
      <c r="EC10" s="657"/>
    </row>
    <row r="11" spans="2:143" ht="11.25" customHeight="1">
      <c r="B11" s="644" t="s">
        <v>243</v>
      </c>
      <c r="C11" s="645"/>
      <c r="D11" s="645"/>
      <c r="E11" s="645"/>
      <c r="F11" s="645"/>
      <c r="G11" s="645"/>
      <c r="H11" s="645"/>
      <c r="I11" s="645"/>
      <c r="J11" s="645"/>
      <c r="K11" s="645"/>
      <c r="L11" s="645"/>
      <c r="M11" s="645"/>
      <c r="N11" s="645"/>
      <c r="O11" s="645"/>
      <c r="P11" s="645"/>
      <c r="Q11" s="646"/>
      <c r="R11" s="647">
        <v>1424979</v>
      </c>
      <c r="S11" s="648"/>
      <c r="T11" s="648"/>
      <c r="U11" s="648"/>
      <c r="V11" s="648"/>
      <c r="W11" s="648"/>
      <c r="X11" s="648"/>
      <c r="Y11" s="649"/>
      <c r="Z11" s="652">
        <v>4.2</v>
      </c>
      <c r="AA11" s="653"/>
      <c r="AB11" s="653"/>
      <c r="AC11" s="665"/>
      <c r="AD11" s="656">
        <v>1424979</v>
      </c>
      <c r="AE11" s="648"/>
      <c r="AF11" s="648"/>
      <c r="AG11" s="648"/>
      <c r="AH11" s="648"/>
      <c r="AI11" s="648"/>
      <c r="AJ11" s="648"/>
      <c r="AK11" s="649"/>
      <c r="AL11" s="652">
        <v>9.5</v>
      </c>
      <c r="AM11" s="653"/>
      <c r="AN11" s="653"/>
      <c r="AO11" s="654"/>
      <c r="AP11" s="644" t="s">
        <v>244</v>
      </c>
      <c r="AQ11" s="645"/>
      <c r="AR11" s="645"/>
      <c r="AS11" s="645"/>
      <c r="AT11" s="645"/>
      <c r="AU11" s="645"/>
      <c r="AV11" s="645"/>
      <c r="AW11" s="645"/>
      <c r="AX11" s="645"/>
      <c r="AY11" s="645"/>
      <c r="AZ11" s="645"/>
      <c r="BA11" s="645"/>
      <c r="BB11" s="645"/>
      <c r="BC11" s="645"/>
      <c r="BD11" s="645"/>
      <c r="BE11" s="645"/>
      <c r="BF11" s="646"/>
      <c r="BG11" s="647">
        <v>851311</v>
      </c>
      <c r="BH11" s="648"/>
      <c r="BI11" s="648"/>
      <c r="BJ11" s="648"/>
      <c r="BK11" s="648"/>
      <c r="BL11" s="648"/>
      <c r="BM11" s="648"/>
      <c r="BN11" s="649"/>
      <c r="BO11" s="650">
        <v>6.3</v>
      </c>
      <c r="BP11" s="650"/>
      <c r="BQ11" s="650"/>
      <c r="BR11" s="650"/>
      <c r="BS11" s="656">
        <v>183086</v>
      </c>
      <c r="BT11" s="648"/>
      <c r="BU11" s="648"/>
      <c r="BV11" s="648"/>
      <c r="BW11" s="648"/>
      <c r="BX11" s="648"/>
      <c r="BY11" s="648"/>
      <c r="BZ11" s="648"/>
      <c r="CA11" s="648"/>
      <c r="CB11" s="657"/>
      <c r="CD11" s="662" t="s">
        <v>245</v>
      </c>
      <c r="CE11" s="663"/>
      <c r="CF11" s="663"/>
      <c r="CG11" s="663"/>
      <c r="CH11" s="663"/>
      <c r="CI11" s="663"/>
      <c r="CJ11" s="663"/>
      <c r="CK11" s="663"/>
      <c r="CL11" s="663"/>
      <c r="CM11" s="663"/>
      <c r="CN11" s="663"/>
      <c r="CO11" s="663"/>
      <c r="CP11" s="663"/>
      <c r="CQ11" s="664"/>
      <c r="CR11" s="647">
        <v>319364</v>
      </c>
      <c r="CS11" s="648"/>
      <c r="CT11" s="648"/>
      <c r="CU11" s="648"/>
      <c r="CV11" s="648"/>
      <c r="CW11" s="648"/>
      <c r="CX11" s="648"/>
      <c r="CY11" s="649"/>
      <c r="CZ11" s="650">
        <v>0.9</v>
      </c>
      <c r="DA11" s="650"/>
      <c r="DB11" s="650"/>
      <c r="DC11" s="650"/>
      <c r="DD11" s="656">
        <v>61720</v>
      </c>
      <c r="DE11" s="648"/>
      <c r="DF11" s="648"/>
      <c r="DG11" s="648"/>
      <c r="DH11" s="648"/>
      <c r="DI11" s="648"/>
      <c r="DJ11" s="648"/>
      <c r="DK11" s="648"/>
      <c r="DL11" s="648"/>
      <c r="DM11" s="648"/>
      <c r="DN11" s="648"/>
      <c r="DO11" s="648"/>
      <c r="DP11" s="649"/>
      <c r="DQ11" s="656">
        <v>251312</v>
      </c>
      <c r="DR11" s="648"/>
      <c r="DS11" s="648"/>
      <c r="DT11" s="648"/>
      <c r="DU11" s="648"/>
      <c r="DV11" s="648"/>
      <c r="DW11" s="648"/>
      <c r="DX11" s="648"/>
      <c r="DY11" s="648"/>
      <c r="DZ11" s="648"/>
      <c r="EA11" s="648"/>
      <c r="EB11" s="648"/>
      <c r="EC11" s="657"/>
    </row>
    <row r="12" spans="2:143" ht="11.25" customHeight="1">
      <c r="B12" s="644" t="s">
        <v>246</v>
      </c>
      <c r="C12" s="645"/>
      <c r="D12" s="645"/>
      <c r="E12" s="645"/>
      <c r="F12" s="645"/>
      <c r="G12" s="645"/>
      <c r="H12" s="645"/>
      <c r="I12" s="645"/>
      <c r="J12" s="645"/>
      <c r="K12" s="645"/>
      <c r="L12" s="645"/>
      <c r="M12" s="645"/>
      <c r="N12" s="645"/>
      <c r="O12" s="645"/>
      <c r="P12" s="645"/>
      <c r="Q12" s="646"/>
      <c r="R12" s="647">
        <v>21330</v>
      </c>
      <c r="S12" s="648"/>
      <c r="T12" s="648"/>
      <c r="U12" s="648"/>
      <c r="V12" s="648"/>
      <c r="W12" s="648"/>
      <c r="X12" s="648"/>
      <c r="Y12" s="649"/>
      <c r="Z12" s="650">
        <v>0.1</v>
      </c>
      <c r="AA12" s="650"/>
      <c r="AB12" s="650"/>
      <c r="AC12" s="650"/>
      <c r="AD12" s="651">
        <v>21330</v>
      </c>
      <c r="AE12" s="651"/>
      <c r="AF12" s="651"/>
      <c r="AG12" s="651"/>
      <c r="AH12" s="651"/>
      <c r="AI12" s="651"/>
      <c r="AJ12" s="651"/>
      <c r="AK12" s="651"/>
      <c r="AL12" s="652">
        <v>0.1</v>
      </c>
      <c r="AM12" s="653"/>
      <c r="AN12" s="653"/>
      <c r="AO12" s="654"/>
      <c r="AP12" s="644" t="s">
        <v>247</v>
      </c>
      <c r="AQ12" s="645"/>
      <c r="AR12" s="645"/>
      <c r="AS12" s="645"/>
      <c r="AT12" s="645"/>
      <c r="AU12" s="645"/>
      <c r="AV12" s="645"/>
      <c r="AW12" s="645"/>
      <c r="AX12" s="645"/>
      <c r="AY12" s="645"/>
      <c r="AZ12" s="645"/>
      <c r="BA12" s="645"/>
      <c r="BB12" s="645"/>
      <c r="BC12" s="645"/>
      <c r="BD12" s="645"/>
      <c r="BE12" s="645"/>
      <c r="BF12" s="646"/>
      <c r="BG12" s="647">
        <v>6203305</v>
      </c>
      <c r="BH12" s="648"/>
      <c r="BI12" s="648"/>
      <c r="BJ12" s="648"/>
      <c r="BK12" s="648"/>
      <c r="BL12" s="648"/>
      <c r="BM12" s="648"/>
      <c r="BN12" s="649"/>
      <c r="BO12" s="650">
        <v>46.1</v>
      </c>
      <c r="BP12" s="650"/>
      <c r="BQ12" s="650"/>
      <c r="BR12" s="650"/>
      <c r="BS12" s="656" t="s">
        <v>129</v>
      </c>
      <c r="BT12" s="648"/>
      <c r="BU12" s="648"/>
      <c r="BV12" s="648"/>
      <c r="BW12" s="648"/>
      <c r="BX12" s="648"/>
      <c r="BY12" s="648"/>
      <c r="BZ12" s="648"/>
      <c r="CA12" s="648"/>
      <c r="CB12" s="657"/>
      <c r="CD12" s="662" t="s">
        <v>248</v>
      </c>
      <c r="CE12" s="663"/>
      <c r="CF12" s="663"/>
      <c r="CG12" s="663"/>
      <c r="CH12" s="663"/>
      <c r="CI12" s="663"/>
      <c r="CJ12" s="663"/>
      <c r="CK12" s="663"/>
      <c r="CL12" s="663"/>
      <c r="CM12" s="663"/>
      <c r="CN12" s="663"/>
      <c r="CO12" s="663"/>
      <c r="CP12" s="663"/>
      <c r="CQ12" s="664"/>
      <c r="CR12" s="647">
        <v>565325</v>
      </c>
      <c r="CS12" s="648"/>
      <c r="CT12" s="648"/>
      <c r="CU12" s="648"/>
      <c r="CV12" s="648"/>
      <c r="CW12" s="648"/>
      <c r="CX12" s="648"/>
      <c r="CY12" s="649"/>
      <c r="CZ12" s="650">
        <v>1.7</v>
      </c>
      <c r="DA12" s="650"/>
      <c r="DB12" s="650"/>
      <c r="DC12" s="650"/>
      <c r="DD12" s="656">
        <v>15713</v>
      </c>
      <c r="DE12" s="648"/>
      <c r="DF12" s="648"/>
      <c r="DG12" s="648"/>
      <c r="DH12" s="648"/>
      <c r="DI12" s="648"/>
      <c r="DJ12" s="648"/>
      <c r="DK12" s="648"/>
      <c r="DL12" s="648"/>
      <c r="DM12" s="648"/>
      <c r="DN12" s="648"/>
      <c r="DO12" s="648"/>
      <c r="DP12" s="649"/>
      <c r="DQ12" s="656">
        <v>456106</v>
      </c>
      <c r="DR12" s="648"/>
      <c r="DS12" s="648"/>
      <c r="DT12" s="648"/>
      <c r="DU12" s="648"/>
      <c r="DV12" s="648"/>
      <c r="DW12" s="648"/>
      <c r="DX12" s="648"/>
      <c r="DY12" s="648"/>
      <c r="DZ12" s="648"/>
      <c r="EA12" s="648"/>
      <c r="EB12" s="648"/>
      <c r="EC12" s="657"/>
    </row>
    <row r="13" spans="2:143" ht="11.25" customHeight="1">
      <c r="B13" s="644" t="s">
        <v>249</v>
      </c>
      <c r="C13" s="645"/>
      <c r="D13" s="645"/>
      <c r="E13" s="645"/>
      <c r="F13" s="645"/>
      <c r="G13" s="645"/>
      <c r="H13" s="645"/>
      <c r="I13" s="645"/>
      <c r="J13" s="645"/>
      <c r="K13" s="645"/>
      <c r="L13" s="645"/>
      <c r="M13" s="645"/>
      <c r="N13" s="645"/>
      <c r="O13" s="645"/>
      <c r="P13" s="645"/>
      <c r="Q13" s="646"/>
      <c r="R13" s="647" t="s">
        <v>129</v>
      </c>
      <c r="S13" s="648"/>
      <c r="T13" s="648"/>
      <c r="U13" s="648"/>
      <c r="V13" s="648"/>
      <c r="W13" s="648"/>
      <c r="X13" s="648"/>
      <c r="Y13" s="649"/>
      <c r="Z13" s="650" t="s">
        <v>250</v>
      </c>
      <c r="AA13" s="650"/>
      <c r="AB13" s="650"/>
      <c r="AC13" s="650"/>
      <c r="AD13" s="651" t="s">
        <v>250</v>
      </c>
      <c r="AE13" s="651"/>
      <c r="AF13" s="651"/>
      <c r="AG13" s="651"/>
      <c r="AH13" s="651"/>
      <c r="AI13" s="651"/>
      <c r="AJ13" s="651"/>
      <c r="AK13" s="651"/>
      <c r="AL13" s="652" t="s">
        <v>250</v>
      </c>
      <c r="AM13" s="653"/>
      <c r="AN13" s="653"/>
      <c r="AO13" s="654"/>
      <c r="AP13" s="644" t="s">
        <v>251</v>
      </c>
      <c r="AQ13" s="645"/>
      <c r="AR13" s="645"/>
      <c r="AS13" s="645"/>
      <c r="AT13" s="645"/>
      <c r="AU13" s="645"/>
      <c r="AV13" s="645"/>
      <c r="AW13" s="645"/>
      <c r="AX13" s="645"/>
      <c r="AY13" s="645"/>
      <c r="AZ13" s="645"/>
      <c r="BA13" s="645"/>
      <c r="BB13" s="645"/>
      <c r="BC13" s="645"/>
      <c r="BD13" s="645"/>
      <c r="BE13" s="645"/>
      <c r="BF13" s="646"/>
      <c r="BG13" s="647">
        <v>6189373</v>
      </c>
      <c r="BH13" s="648"/>
      <c r="BI13" s="648"/>
      <c r="BJ13" s="648"/>
      <c r="BK13" s="648"/>
      <c r="BL13" s="648"/>
      <c r="BM13" s="648"/>
      <c r="BN13" s="649"/>
      <c r="BO13" s="650">
        <v>46</v>
      </c>
      <c r="BP13" s="650"/>
      <c r="BQ13" s="650"/>
      <c r="BR13" s="650"/>
      <c r="BS13" s="656" t="s">
        <v>129</v>
      </c>
      <c r="BT13" s="648"/>
      <c r="BU13" s="648"/>
      <c r="BV13" s="648"/>
      <c r="BW13" s="648"/>
      <c r="BX13" s="648"/>
      <c r="BY13" s="648"/>
      <c r="BZ13" s="648"/>
      <c r="CA13" s="648"/>
      <c r="CB13" s="657"/>
      <c r="CD13" s="662" t="s">
        <v>252</v>
      </c>
      <c r="CE13" s="663"/>
      <c r="CF13" s="663"/>
      <c r="CG13" s="663"/>
      <c r="CH13" s="663"/>
      <c r="CI13" s="663"/>
      <c r="CJ13" s="663"/>
      <c r="CK13" s="663"/>
      <c r="CL13" s="663"/>
      <c r="CM13" s="663"/>
      <c r="CN13" s="663"/>
      <c r="CO13" s="663"/>
      <c r="CP13" s="663"/>
      <c r="CQ13" s="664"/>
      <c r="CR13" s="647">
        <v>1923604</v>
      </c>
      <c r="CS13" s="648"/>
      <c r="CT13" s="648"/>
      <c r="CU13" s="648"/>
      <c r="CV13" s="648"/>
      <c r="CW13" s="648"/>
      <c r="CX13" s="648"/>
      <c r="CY13" s="649"/>
      <c r="CZ13" s="650">
        <v>5.7</v>
      </c>
      <c r="DA13" s="650"/>
      <c r="DB13" s="650"/>
      <c r="DC13" s="650"/>
      <c r="DD13" s="656">
        <v>883858</v>
      </c>
      <c r="DE13" s="648"/>
      <c r="DF13" s="648"/>
      <c r="DG13" s="648"/>
      <c r="DH13" s="648"/>
      <c r="DI13" s="648"/>
      <c r="DJ13" s="648"/>
      <c r="DK13" s="648"/>
      <c r="DL13" s="648"/>
      <c r="DM13" s="648"/>
      <c r="DN13" s="648"/>
      <c r="DO13" s="648"/>
      <c r="DP13" s="649"/>
      <c r="DQ13" s="656">
        <v>1065918</v>
      </c>
      <c r="DR13" s="648"/>
      <c r="DS13" s="648"/>
      <c r="DT13" s="648"/>
      <c r="DU13" s="648"/>
      <c r="DV13" s="648"/>
      <c r="DW13" s="648"/>
      <c r="DX13" s="648"/>
      <c r="DY13" s="648"/>
      <c r="DZ13" s="648"/>
      <c r="EA13" s="648"/>
      <c r="EB13" s="648"/>
      <c r="EC13" s="657"/>
    </row>
    <row r="14" spans="2:143" ht="11.25" customHeight="1">
      <c r="B14" s="644" t="s">
        <v>253</v>
      </c>
      <c r="C14" s="645"/>
      <c r="D14" s="645"/>
      <c r="E14" s="645"/>
      <c r="F14" s="645"/>
      <c r="G14" s="645"/>
      <c r="H14" s="645"/>
      <c r="I14" s="645"/>
      <c r="J14" s="645"/>
      <c r="K14" s="645"/>
      <c r="L14" s="645"/>
      <c r="M14" s="645"/>
      <c r="N14" s="645"/>
      <c r="O14" s="645"/>
      <c r="P14" s="645"/>
      <c r="Q14" s="646"/>
      <c r="R14" s="647" t="s">
        <v>250</v>
      </c>
      <c r="S14" s="648"/>
      <c r="T14" s="648"/>
      <c r="U14" s="648"/>
      <c r="V14" s="648"/>
      <c r="W14" s="648"/>
      <c r="X14" s="648"/>
      <c r="Y14" s="649"/>
      <c r="Z14" s="650" t="s">
        <v>138</v>
      </c>
      <c r="AA14" s="650"/>
      <c r="AB14" s="650"/>
      <c r="AC14" s="650"/>
      <c r="AD14" s="651" t="s">
        <v>129</v>
      </c>
      <c r="AE14" s="651"/>
      <c r="AF14" s="651"/>
      <c r="AG14" s="651"/>
      <c r="AH14" s="651"/>
      <c r="AI14" s="651"/>
      <c r="AJ14" s="651"/>
      <c r="AK14" s="651"/>
      <c r="AL14" s="652" t="s">
        <v>129</v>
      </c>
      <c r="AM14" s="653"/>
      <c r="AN14" s="653"/>
      <c r="AO14" s="654"/>
      <c r="AP14" s="644" t="s">
        <v>254</v>
      </c>
      <c r="AQ14" s="645"/>
      <c r="AR14" s="645"/>
      <c r="AS14" s="645"/>
      <c r="AT14" s="645"/>
      <c r="AU14" s="645"/>
      <c r="AV14" s="645"/>
      <c r="AW14" s="645"/>
      <c r="AX14" s="645"/>
      <c r="AY14" s="645"/>
      <c r="AZ14" s="645"/>
      <c r="BA14" s="645"/>
      <c r="BB14" s="645"/>
      <c r="BC14" s="645"/>
      <c r="BD14" s="645"/>
      <c r="BE14" s="645"/>
      <c r="BF14" s="646"/>
      <c r="BG14" s="647">
        <v>208561</v>
      </c>
      <c r="BH14" s="648"/>
      <c r="BI14" s="648"/>
      <c r="BJ14" s="648"/>
      <c r="BK14" s="648"/>
      <c r="BL14" s="648"/>
      <c r="BM14" s="648"/>
      <c r="BN14" s="649"/>
      <c r="BO14" s="650">
        <v>1.6</v>
      </c>
      <c r="BP14" s="650"/>
      <c r="BQ14" s="650"/>
      <c r="BR14" s="650"/>
      <c r="BS14" s="656" t="s">
        <v>250</v>
      </c>
      <c r="BT14" s="648"/>
      <c r="BU14" s="648"/>
      <c r="BV14" s="648"/>
      <c r="BW14" s="648"/>
      <c r="BX14" s="648"/>
      <c r="BY14" s="648"/>
      <c r="BZ14" s="648"/>
      <c r="CA14" s="648"/>
      <c r="CB14" s="657"/>
      <c r="CD14" s="662" t="s">
        <v>255</v>
      </c>
      <c r="CE14" s="663"/>
      <c r="CF14" s="663"/>
      <c r="CG14" s="663"/>
      <c r="CH14" s="663"/>
      <c r="CI14" s="663"/>
      <c r="CJ14" s="663"/>
      <c r="CK14" s="663"/>
      <c r="CL14" s="663"/>
      <c r="CM14" s="663"/>
      <c r="CN14" s="663"/>
      <c r="CO14" s="663"/>
      <c r="CP14" s="663"/>
      <c r="CQ14" s="664"/>
      <c r="CR14" s="647">
        <v>1049939</v>
      </c>
      <c r="CS14" s="648"/>
      <c r="CT14" s="648"/>
      <c r="CU14" s="648"/>
      <c r="CV14" s="648"/>
      <c r="CW14" s="648"/>
      <c r="CX14" s="648"/>
      <c r="CY14" s="649"/>
      <c r="CZ14" s="650">
        <v>3.1</v>
      </c>
      <c r="DA14" s="650"/>
      <c r="DB14" s="650"/>
      <c r="DC14" s="650"/>
      <c r="DD14" s="656">
        <v>284492</v>
      </c>
      <c r="DE14" s="648"/>
      <c r="DF14" s="648"/>
      <c r="DG14" s="648"/>
      <c r="DH14" s="648"/>
      <c r="DI14" s="648"/>
      <c r="DJ14" s="648"/>
      <c r="DK14" s="648"/>
      <c r="DL14" s="648"/>
      <c r="DM14" s="648"/>
      <c r="DN14" s="648"/>
      <c r="DO14" s="648"/>
      <c r="DP14" s="649"/>
      <c r="DQ14" s="656">
        <v>768007</v>
      </c>
      <c r="DR14" s="648"/>
      <c r="DS14" s="648"/>
      <c r="DT14" s="648"/>
      <c r="DU14" s="648"/>
      <c r="DV14" s="648"/>
      <c r="DW14" s="648"/>
      <c r="DX14" s="648"/>
      <c r="DY14" s="648"/>
      <c r="DZ14" s="648"/>
      <c r="EA14" s="648"/>
      <c r="EB14" s="648"/>
      <c r="EC14" s="657"/>
    </row>
    <row r="15" spans="2:143" ht="11.25" customHeight="1">
      <c r="B15" s="644" t="s">
        <v>256</v>
      </c>
      <c r="C15" s="645"/>
      <c r="D15" s="645"/>
      <c r="E15" s="645"/>
      <c r="F15" s="645"/>
      <c r="G15" s="645"/>
      <c r="H15" s="645"/>
      <c r="I15" s="645"/>
      <c r="J15" s="645"/>
      <c r="K15" s="645"/>
      <c r="L15" s="645"/>
      <c r="M15" s="645"/>
      <c r="N15" s="645"/>
      <c r="O15" s="645"/>
      <c r="P15" s="645"/>
      <c r="Q15" s="646"/>
      <c r="R15" s="647" t="s">
        <v>250</v>
      </c>
      <c r="S15" s="648"/>
      <c r="T15" s="648"/>
      <c r="U15" s="648"/>
      <c r="V15" s="648"/>
      <c r="W15" s="648"/>
      <c r="X15" s="648"/>
      <c r="Y15" s="649"/>
      <c r="Z15" s="650" t="s">
        <v>129</v>
      </c>
      <c r="AA15" s="650"/>
      <c r="AB15" s="650"/>
      <c r="AC15" s="650"/>
      <c r="AD15" s="651" t="s">
        <v>129</v>
      </c>
      <c r="AE15" s="651"/>
      <c r="AF15" s="651"/>
      <c r="AG15" s="651"/>
      <c r="AH15" s="651"/>
      <c r="AI15" s="651"/>
      <c r="AJ15" s="651"/>
      <c r="AK15" s="651"/>
      <c r="AL15" s="652" t="s">
        <v>129</v>
      </c>
      <c r="AM15" s="653"/>
      <c r="AN15" s="653"/>
      <c r="AO15" s="654"/>
      <c r="AP15" s="644" t="s">
        <v>257</v>
      </c>
      <c r="AQ15" s="645"/>
      <c r="AR15" s="645"/>
      <c r="AS15" s="645"/>
      <c r="AT15" s="645"/>
      <c r="AU15" s="645"/>
      <c r="AV15" s="645"/>
      <c r="AW15" s="645"/>
      <c r="AX15" s="645"/>
      <c r="AY15" s="645"/>
      <c r="AZ15" s="645"/>
      <c r="BA15" s="645"/>
      <c r="BB15" s="645"/>
      <c r="BC15" s="645"/>
      <c r="BD15" s="645"/>
      <c r="BE15" s="645"/>
      <c r="BF15" s="646"/>
      <c r="BG15" s="647">
        <v>745626</v>
      </c>
      <c r="BH15" s="648"/>
      <c r="BI15" s="648"/>
      <c r="BJ15" s="648"/>
      <c r="BK15" s="648"/>
      <c r="BL15" s="648"/>
      <c r="BM15" s="648"/>
      <c r="BN15" s="649"/>
      <c r="BO15" s="650">
        <v>5.5</v>
      </c>
      <c r="BP15" s="650"/>
      <c r="BQ15" s="650"/>
      <c r="BR15" s="650"/>
      <c r="BS15" s="656" t="s">
        <v>129</v>
      </c>
      <c r="BT15" s="648"/>
      <c r="BU15" s="648"/>
      <c r="BV15" s="648"/>
      <c r="BW15" s="648"/>
      <c r="BX15" s="648"/>
      <c r="BY15" s="648"/>
      <c r="BZ15" s="648"/>
      <c r="CA15" s="648"/>
      <c r="CB15" s="657"/>
      <c r="CD15" s="662" t="s">
        <v>258</v>
      </c>
      <c r="CE15" s="663"/>
      <c r="CF15" s="663"/>
      <c r="CG15" s="663"/>
      <c r="CH15" s="663"/>
      <c r="CI15" s="663"/>
      <c r="CJ15" s="663"/>
      <c r="CK15" s="663"/>
      <c r="CL15" s="663"/>
      <c r="CM15" s="663"/>
      <c r="CN15" s="663"/>
      <c r="CO15" s="663"/>
      <c r="CP15" s="663"/>
      <c r="CQ15" s="664"/>
      <c r="CR15" s="647">
        <v>3863612</v>
      </c>
      <c r="CS15" s="648"/>
      <c r="CT15" s="648"/>
      <c r="CU15" s="648"/>
      <c r="CV15" s="648"/>
      <c r="CW15" s="648"/>
      <c r="CX15" s="648"/>
      <c r="CY15" s="649"/>
      <c r="CZ15" s="650">
        <v>11.5</v>
      </c>
      <c r="DA15" s="650"/>
      <c r="DB15" s="650"/>
      <c r="DC15" s="650"/>
      <c r="DD15" s="656">
        <v>1018875</v>
      </c>
      <c r="DE15" s="648"/>
      <c r="DF15" s="648"/>
      <c r="DG15" s="648"/>
      <c r="DH15" s="648"/>
      <c r="DI15" s="648"/>
      <c r="DJ15" s="648"/>
      <c r="DK15" s="648"/>
      <c r="DL15" s="648"/>
      <c r="DM15" s="648"/>
      <c r="DN15" s="648"/>
      <c r="DO15" s="648"/>
      <c r="DP15" s="649"/>
      <c r="DQ15" s="656">
        <v>2595645</v>
      </c>
      <c r="DR15" s="648"/>
      <c r="DS15" s="648"/>
      <c r="DT15" s="648"/>
      <c r="DU15" s="648"/>
      <c r="DV15" s="648"/>
      <c r="DW15" s="648"/>
      <c r="DX15" s="648"/>
      <c r="DY15" s="648"/>
      <c r="DZ15" s="648"/>
      <c r="EA15" s="648"/>
      <c r="EB15" s="648"/>
      <c r="EC15" s="657"/>
    </row>
    <row r="16" spans="2:143" ht="11.25" customHeight="1">
      <c r="B16" s="644" t="s">
        <v>259</v>
      </c>
      <c r="C16" s="645"/>
      <c r="D16" s="645"/>
      <c r="E16" s="645"/>
      <c r="F16" s="645"/>
      <c r="G16" s="645"/>
      <c r="H16" s="645"/>
      <c r="I16" s="645"/>
      <c r="J16" s="645"/>
      <c r="K16" s="645"/>
      <c r="L16" s="645"/>
      <c r="M16" s="645"/>
      <c r="N16" s="645"/>
      <c r="O16" s="645"/>
      <c r="P16" s="645"/>
      <c r="Q16" s="646"/>
      <c r="R16" s="647">
        <v>19924</v>
      </c>
      <c r="S16" s="648"/>
      <c r="T16" s="648"/>
      <c r="U16" s="648"/>
      <c r="V16" s="648"/>
      <c r="W16" s="648"/>
      <c r="X16" s="648"/>
      <c r="Y16" s="649"/>
      <c r="Z16" s="650">
        <v>0.1</v>
      </c>
      <c r="AA16" s="650"/>
      <c r="AB16" s="650"/>
      <c r="AC16" s="650"/>
      <c r="AD16" s="651">
        <v>19924</v>
      </c>
      <c r="AE16" s="651"/>
      <c r="AF16" s="651"/>
      <c r="AG16" s="651"/>
      <c r="AH16" s="651"/>
      <c r="AI16" s="651"/>
      <c r="AJ16" s="651"/>
      <c r="AK16" s="651"/>
      <c r="AL16" s="652">
        <v>0.1</v>
      </c>
      <c r="AM16" s="653"/>
      <c r="AN16" s="653"/>
      <c r="AO16" s="654"/>
      <c r="AP16" s="644" t="s">
        <v>260</v>
      </c>
      <c r="AQ16" s="645"/>
      <c r="AR16" s="645"/>
      <c r="AS16" s="645"/>
      <c r="AT16" s="645"/>
      <c r="AU16" s="645"/>
      <c r="AV16" s="645"/>
      <c r="AW16" s="645"/>
      <c r="AX16" s="645"/>
      <c r="AY16" s="645"/>
      <c r="AZ16" s="645"/>
      <c r="BA16" s="645"/>
      <c r="BB16" s="645"/>
      <c r="BC16" s="645"/>
      <c r="BD16" s="645"/>
      <c r="BE16" s="645"/>
      <c r="BF16" s="646"/>
      <c r="BG16" s="647" t="s">
        <v>129</v>
      </c>
      <c r="BH16" s="648"/>
      <c r="BI16" s="648"/>
      <c r="BJ16" s="648"/>
      <c r="BK16" s="648"/>
      <c r="BL16" s="648"/>
      <c r="BM16" s="648"/>
      <c r="BN16" s="649"/>
      <c r="BO16" s="650" t="s">
        <v>250</v>
      </c>
      <c r="BP16" s="650"/>
      <c r="BQ16" s="650"/>
      <c r="BR16" s="650"/>
      <c r="BS16" s="656" t="s">
        <v>129</v>
      </c>
      <c r="BT16" s="648"/>
      <c r="BU16" s="648"/>
      <c r="BV16" s="648"/>
      <c r="BW16" s="648"/>
      <c r="BX16" s="648"/>
      <c r="BY16" s="648"/>
      <c r="BZ16" s="648"/>
      <c r="CA16" s="648"/>
      <c r="CB16" s="657"/>
      <c r="CD16" s="662" t="s">
        <v>261</v>
      </c>
      <c r="CE16" s="663"/>
      <c r="CF16" s="663"/>
      <c r="CG16" s="663"/>
      <c r="CH16" s="663"/>
      <c r="CI16" s="663"/>
      <c r="CJ16" s="663"/>
      <c r="CK16" s="663"/>
      <c r="CL16" s="663"/>
      <c r="CM16" s="663"/>
      <c r="CN16" s="663"/>
      <c r="CO16" s="663"/>
      <c r="CP16" s="663"/>
      <c r="CQ16" s="664"/>
      <c r="CR16" s="647" t="s">
        <v>250</v>
      </c>
      <c r="CS16" s="648"/>
      <c r="CT16" s="648"/>
      <c r="CU16" s="648"/>
      <c r="CV16" s="648"/>
      <c r="CW16" s="648"/>
      <c r="CX16" s="648"/>
      <c r="CY16" s="649"/>
      <c r="CZ16" s="650" t="s">
        <v>250</v>
      </c>
      <c r="DA16" s="650"/>
      <c r="DB16" s="650"/>
      <c r="DC16" s="650"/>
      <c r="DD16" s="656" t="s">
        <v>138</v>
      </c>
      <c r="DE16" s="648"/>
      <c r="DF16" s="648"/>
      <c r="DG16" s="648"/>
      <c r="DH16" s="648"/>
      <c r="DI16" s="648"/>
      <c r="DJ16" s="648"/>
      <c r="DK16" s="648"/>
      <c r="DL16" s="648"/>
      <c r="DM16" s="648"/>
      <c r="DN16" s="648"/>
      <c r="DO16" s="648"/>
      <c r="DP16" s="649"/>
      <c r="DQ16" s="656" t="s">
        <v>250</v>
      </c>
      <c r="DR16" s="648"/>
      <c r="DS16" s="648"/>
      <c r="DT16" s="648"/>
      <c r="DU16" s="648"/>
      <c r="DV16" s="648"/>
      <c r="DW16" s="648"/>
      <c r="DX16" s="648"/>
      <c r="DY16" s="648"/>
      <c r="DZ16" s="648"/>
      <c r="EA16" s="648"/>
      <c r="EB16" s="648"/>
      <c r="EC16" s="657"/>
    </row>
    <row r="17" spans="2:133" ht="11.25" customHeight="1">
      <c r="B17" s="644" t="s">
        <v>262</v>
      </c>
      <c r="C17" s="645"/>
      <c r="D17" s="645"/>
      <c r="E17" s="645"/>
      <c r="F17" s="645"/>
      <c r="G17" s="645"/>
      <c r="H17" s="645"/>
      <c r="I17" s="645"/>
      <c r="J17" s="645"/>
      <c r="K17" s="645"/>
      <c r="L17" s="645"/>
      <c r="M17" s="645"/>
      <c r="N17" s="645"/>
      <c r="O17" s="645"/>
      <c r="P17" s="645"/>
      <c r="Q17" s="646"/>
      <c r="R17" s="647">
        <v>128344</v>
      </c>
      <c r="S17" s="648"/>
      <c r="T17" s="648"/>
      <c r="U17" s="648"/>
      <c r="V17" s="648"/>
      <c r="W17" s="648"/>
      <c r="X17" s="648"/>
      <c r="Y17" s="649"/>
      <c r="Z17" s="650">
        <v>0.4</v>
      </c>
      <c r="AA17" s="650"/>
      <c r="AB17" s="650"/>
      <c r="AC17" s="650"/>
      <c r="AD17" s="651">
        <v>128344</v>
      </c>
      <c r="AE17" s="651"/>
      <c r="AF17" s="651"/>
      <c r="AG17" s="651"/>
      <c r="AH17" s="651"/>
      <c r="AI17" s="651"/>
      <c r="AJ17" s="651"/>
      <c r="AK17" s="651"/>
      <c r="AL17" s="652">
        <v>0.9</v>
      </c>
      <c r="AM17" s="653"/>
      <c r="AN17" s="653"/>
      <c r="AO17" s="654"/>
      <c r="AP17" s="644" t="s">
        <v>263</v>
      </c>
      <c r="AQ17" s="645"/>
      <c r="AR17" s="645"/>
      <c r="AS17" s="645"/>
      <c r="AT17" s="645"/>
      <c r="AU17" s="645"/>
      <c r="AV17" s="645"/>
      <c r="AW17" s="645"/>
      <c r="AX17" s="645"/>
      <c r="AY17" s="645"/>
      <c r="AZ17" s="645"/>
      <c r="BA17" s="645"/>
      <c r="BB17" s="645"/>
      <c r="BC17" s="645"/>
      <c r="BD17" s="645"/>
      <c r="BE17" s="645"/>
      <c r="BF17" s="646"/>
      <c r="BG17" s="647" t="s">
        <v>138</v>
      </c>
      <c r="BH17" s="648"/>
      <c r="BI17" s="648"/>
      <c r="BJ17" s="648"/>
      <c r="BK17" s="648"/>
      <c r="BL17" s="648"/>
      <c r="BM17" s="648"/>
      <c r="BN17" s="649"/>
      <c r="BO17" s="650" t="s">
        <v>129</v>
      </c>
      <c r="BP17" s="650"/>
      <c r="BQ17" s="650"/>
      <c r="BR17" s="650"/>
      <c r="BS17" s="656" t="s">
        <v>250</v>
      </c>
      <c r="BT17" s="648"/>
      <c r="BU17" s="648"/>
      <c r="BV17" s="648"/>
      <c r="BW17" s="648"/>
      <c r="BX17" s="648"/>
      <c r="BY17" s="648"/>
      <c r="BZ17" s="648"/>
      <c r="CA17" s="648"/>
      <c r="CB17" s="657"/>
      <c r="CD17" s="662" t="s">
        <v>264</v>
      </c>
      <c r="CE17" s="663"/>
      <c r="CF17" s="663"/>
      <c r="CG17" s="663"/>
      <c r="CH17" s="663"/>
      <c r="CI17" s="663"/>
      <c r="CJ17" s="663"/>
      <c r="CK17" s="663"/>
      <c r="CL17" s="663"/>
      <c r="CM17" s="663"/>
      <c r="CN17" s="663"/>
      <c r="CO17" s="663"/>
      <c r="CP17" s="663"/>
      <c r="CQ17" s="664"/>
      <c r="CR17" s="647">
        <v>3734007</v>
      </c>
      <c r="CS17" s="648"/>
      <c r="CT17" s="648"/>
      <c r="CU17" s="648"/>
      <c r="CV17" s="648"/>
      <c r="CW17" s="648"/>
      <c r="CX17" s="648"/>
      <c r="CY17" s="649"/>
      <c r="CZ17" s="650">
        <v>11.1</v>
      </c>
      <c r="DA17" s="650"/>
      <c r="DB17" s="650"/>
      <c r="DC17" s="650"/>
      <c r="DD17" s="656" t="s">
        <v>129</v>
      </c>
      <c r="DE17" s="648"/>
      <c r="DF17" s="648"/>
      <c r="DG17" s="648"/>
      <c r="DH17" s="648"/>
      <c r="DI17" s="648"/>
      <c r="DJ17" s="648"/>
      <c r="DK17" s="648"/>
      <c r="DL17" s="648"/>
      <c r="DM17" s="648"/>
      <c r="DN17" s="648"/>
      <c r="DO17" s="648"/>
      <c r="DP17" s="649"/>
      <c r="DQ17" s="656">
        <v>3392127</v>
      </c>
      <c r="DR17" s="648"/>
      <c r="DS17" s="648"/>
      <c r="DT17" s="648"/>
      <c r="DU17" s="648"/>
      <c r="DV17" s="648"/>
      <c r="DW17" s="648"/>
      <c r="DX17" s="648"/>
      <c r="DY17" s="648"/>
      <c r="DZ17" s="648"/>
      <c r="EA17" s="648"/>
      <c r="EB17" s="648"/>
      <c r="EC17" s="657"/>
    </row>
    <row r="18" spans="2:133" ht="11.25" customHeight="1">
      <c r="B18" s="644" t="s">
        <v>265</v>
      </c>
      <c r="C18" s="645"/>
      <c r="D18" s="645"/>
      <c r="E18" s="645"/>
      <c r="F18" s="645"/>
      <c r="G18" s="645"/>
      <c r="H18" s="645"/>
      <c r="I18" s="645"/>
      <c r="J18" s="645"/>
      <c r="K18" s="645"/>
      <c r="L18" s="645"/>
      <c r="M18" s="645"/>
      <c r="N18" s="645"/>
      <c r="O18" s="645"/>
      <c r="P18" s="645"/>
      <c r="Q18" s="646"/>
      <c r="R18" s="647">
        <v>108320</v>
      </c>
      <c r="S18" s="648"/>
      <c r="T18" s="648"/>
      <c r="U18" s="648"/>
      <c r="V18" s="648"/>
      <c r="W18" s="648"/>
      <c r="X18" s="648"/>
      <c r="Y18" s="649"/>
      <c r="Z18" s="650">
        <v>0.3</v>
      </c>
      <c r="AA18" s="650"/>
      <c r="AB18" s="650"/>
      <c r="AC18" s="650"/>
      <c r="AD18" s="651">
        <v>108320</v>
      </c>
      <c r="AE18" s="651"/>
      <c r="AF18" s="651"/>
      <c r="AG18" s="651"/>
      <c r="AH18" s="651"/>
      <c r="AI18" s="651"/>
      <c r="AJ18" s="651"/>
      <c r="AK18" s="651"/>
      <c r="AL18" s="652">
        <v>0.7</v>
      </c>
      <c r="AM18" s="653"/>
      <c r="AN18" s="653"/>
      <c r="AO18" s="654"/>
      <c r="AP18" s="644" t="s">
        <v>266</v>
      </c>
      <c r="AQ18" s="645"/>
      <c r="AR18" s="645"/>
      <c r="AS18" s="645"/>
      <c r="AT18" s="645"/>
      <c r="AU18" s="645"/>
      <c r="AV18" s="645"/>
      <c r="AW18" s="645"/>
      <c r="AX18" s="645"/>
      <c r="AY18" s="645"/>
      <c r="AZ18" s="645"/>
      <c r="BA18" s="645"/>
      <c r="BB18" s="645"/>
      <c r="BC18" s="645"/>
      <c r="BD18" s="645"/>
      <c r="BE18" s="645"/>
      <c r="BF18" s="646"/>
      <c r="BG18" s="647" t="s">
        <v>129</v>
      </c>
      <c r="BH18" s="648"/>
      <c r="BI18" s="648"/>
      <c r="BJ18" s="648"/>
      <c r="BK18" s="648"/>
      <c r="BL18" s="648"/>
      <c r="BM18" s="648"/>
      <c r="BN18" s="649"/>
      <c r="BO18" s="650" t="s">
        <v>129</v>
      </c>
      <c r="BP18" s="650"/>
      <c r="BQ18" s="650"/>
      <c r="BR18" s="650"/>
      <c r="BS18" s="656" t="s">
        <v>129</v>
      </c>
      <c r="BT18" s="648"/>
      <c r="BU18" s="648"/>
      <c r="BV18" s="648"/>
      <c r="BW18" s="648"/>
      <c r="BX18" s="648"/>
      <c r="BY18" s="648"/>
      <c r="BZ18" s="648"/>
      <c r="CA18" s="648"/>
      <c r="CB18" s="657"/>
      <c r="CD18" s="662" t="s">
        <v>267</v>
      </c>
      <c r="CE18" s="663"/>
      <c r="CF18" s="663"/>
      <c r="CG18" s="663"/>
      <c r="CH18" s="663"/>
      <c r="CI18" s="663"/>
      <c r="CJ18" s="663"/>
      <c r="CK18" s="663"/>
      <c r="CL18" s="663"/>
      <c r="CM18" s="663"/>
      <c r="CN18" s="663"/>
      <c r="CO18" s="663"/>
      <c r="CP18" s="663"/>
      <c r="CQ18" s="664"/>
      <c r="CR18" s="647" t="s">
        <v>138</v>
      </c>
      <c r="CS18" s="648"/>
      <c r="CT18" s="648"/>
      <c r="CU18" s="648"/>
      <c r="CV18" s="648"/>
      <c r="CW18" s="648"/>
      <c r="CX18" s="648"/>
      <c r="CY18" s="649"/>
      <c r="CZ18" s="650" t="s">
        <v>129</v>
      </c>
      <c r="DA18" s="650"/>
      <c r="DB18" s="650"/>
      <c r="DC18" s="650"/>
      <c r="DD18" s="656" t="s">
        <v>129</v>
      </c>
      <c r="DE18" s="648"/>
      <c r="DF18" s="648"/>
      <c r="DG18" s="648"/>
      <c r="DH18" s="648"/>
      <c r="DI18" s="648"/>
      <c r="DJ18" s="648"/>
      <c r="DK18" s="648"/>
      <c r="DL18" s="648"/>
      <c r="DM18" s="648"/>
      <c r="DN18" s="648"/>
      <c r="DO18" s="648"/>
      <c r="DP18" s="649"/>
      <c r="DQ18" s="656" t="s">
        <v>129</v>
      </c>
      <c r="DR18" s="648"/>
      <c r="DS18" s="648"/>
      <c r="DT18" s="648"/>
      <c r="DU18" s="648"/>
      <c r="DV18" s="648"/>
      <c r="DW18" s="648"/>
      <c r="DX18" s="648"/>
      <c r="DY18" s="648"/>
      <c r="DZ18" s="648"/>
      <c r="EA18" s="648"/>
      <c r="EB18" s="648"/>
      <c r="EC18" s="657"/>
    </row>
    <row r="19" spans="2:133" ht="11.25" customHeight="1">
      <c r="B19" s="644" t="s">
        <v>268</v>
      </c>
      <c r="C19" s="645"/>
      <c r="D19" s="645"/>
      <c r="E19" s="645"/>
      <c r="F19" s="645"/>
      <c r="G19" s="645"/>
      <c r="H19" s="645"/>
      <c r="I19" s="645"/>
      <c r="J19" s="645"/>
      <c r="K19" s="645"/>
      <c r="L19" s="645"/>
      <c r="M19" s="645"/>
      <c r="N19" s="645"/>
      <c r="O19" s="645"/>
      <c r="P19" s="645"/>
      <c r="Q19" s="646"/>
      <c r="R19" s="647">
        <v>92722</v>
      </c>
      <c r="S19" s="648"/>
      <c r="T19" s="648"/>
      <c r="U19" s="648"/>
      <c r="V19" s="648"/>
      <c r="W19" s="648"/>
      <c r="X19" s="648"/>
      <c r="Y19" s="649"/>
      <c r="Z19" s="650">
        <v>0.3</v>
      </c>
      <c r="AA19" s="650"/>
      <c r="AB19" s="650"/>
      <c r="AC19" s="650"/>
      <c r="AD19" s="651">
        <v>92722</v>
      </c>
      <c r="AE19" s="651"/>
      <c r="AF19" s="651"/>
      <c r="AG19" s="651"/>
      <c r="AH19" s="651"/>
      <c r="AI19" s="651"/>
      <c r="AJ19" s="651"/>
      <c r="AK19" s="651"/>
      <c r="AL19" s="652">
        <v>0.6</v>
      </c>
      <c r="AM19" s="653"/>
      <c r="AN19" s="653"/>
      <c r="AO19" s="654"/>
      <c r="AP19" s="644" t="s">
        <v>269</v>
      </c>
      <c r="AQ19" s="645"/>
      <c r="AR19" s="645"/>
      <c r="AS19" s="645"/>
      <c r="AT19" s="645"/>
      <c r="AU19" s="645"/>
      <c r="AV19" s="645"/>
      <c r="AW19" s="645"/>
      <c r="AX19" s="645"/>
      <c r="AY19" s="645"/>
      <c r="AZ19" s="645"/>
      <c r="BA19" s="645"/>
      <c r="BB19" s="645"/>
      <c r="BC19" s="645"/>
      <c r="BD19" s="645"/>
      <c r="BE19" s="645"/>
      <c r="BF19" s="646"/>
      <c r="BG19" s="647">
        <v>682572</v>
      </c>
      <c r="BH19" s="648"/>
      <c r="BI19" s="648"/>
      <c r="BJ19" s="648"/>
      <c r="BK19" s="648"/>
      <c r="BL19" s="648"/>
      <c r="BM19" s="648"/>
      <c r="BN19" s="649"/>
      <c r="BO19" s="650">
        <v>5.0999999999999996</v>
      </c>
      <c r="BP19" s="650"/>
      <c r="BQ19" s="650"/>
      <c r="BR19" s="650"/>
      <c r="BS19" s="656" t="s">
        <v>250</v>
      </c>
      <c r="BT19" s="648"/>
      <c r="BU19" s="648"/>
      <c r="BV19" s="648"/>
      <c r="BW19" s="648"/>
      <c r="BX19" s="648"/>
      <c r="BY19" s="648"/>
      <c r="BZ19" s="648"/>
      <c r="CA19" s="648"/>
      <c r="CB19" s="657"/>
      <c r="CD19" s="662" t="s">
        <v>270</v>
      </c>
      <c r="CE19" s="663"/>
      <c r="CF19" s="663"/>
      <c r="CG19" s="663"/>
      <c r="CH19" s="663"/>
      <c r="CI19" s="663"/>
      <c r="CJ19" s="663"/>
      <c r="CK19" s="663"/>
      <c r="CL19" s="663"/>
      <c r="CM19" s="663"/>
      <c r="CN19" s="663"/>
      <c r="CO19" s="663"/>
      <c r="CP19" s="663"/>
      <c r="CQ19" s="664"/>
      <c r="CR19" s="647" t="s">
        <v>250</v>
      </c>
      <c r="CS19" s="648"/>
      <c r="CT19" s="648"/>
      <c r="CU19" s="648"/>
      <c r="CV19" s="648"/>
      <c r="CW19" s="648"/>
      <c r="CX19" s="648"/>
      <c r="CY19" s="649"/>
      <c r="CZ19" s="650" t="s">
        <v>129</v>
      </c>
      <c r="DA19" s="650"/>
      <c r="DB19" s="650"/>
      <c r="DC19" s="650"/>
      <c r="DD19" s="656" t="s">
        <v>138</v>
      </c>
      <c r="DE19" s="648"/>
      <c r="DF19" s="648"/>
      <c r="DG19" s="648"/>
      <c r="DH19" s="648"/>
      <c r="DI19" s="648"/>
      <c r="DJ19" s="648"/>
      <c r="DK19" s="648"/>
      <c r="DL19" s="648"/>
      <c r="DM19" s="648"/>
      <c r="DN19" s="648"/>
      <c r="DO19" s="648"/>
      <c r="DP19" s="649"/>
      <c r="DQ19" s="656" t="s">
        <v>138</v>
      </c>
      <c r="DR19" s="648"/>
      <c r="DS19" s="648"/>
      <c r="DT19" s="648"/>
      <c r="DU19" s="648"/>
      <c r="DV19" s="648"/>
      <c r="DW19" s="648"/>
      <c r="DX19" s="648"/>
      <c r="DY19" s="648"/>
      <c r="DZ19" s="648"/>
      <c r="EA19" s="648"/>
      <c r="EB19" s="648"/>
      <c r="EC19" s="657"/>
    </row>
    <row r="20" spans="2:133" ht="11.25" customHeight="1">
      <c r="B20" s="644" t="s">
        <v>271</v>
      </c>
      <c r="C20" s="645"/>
      <c r="D20" s="645"/>
      <c r="E20" s="645"/>
      <c r="F20" s="645"/>
      <c r="G20" s="645"/>
      <c r="H20" s="645"/>
      <c r="I20" s="645"/>
      <c r="J20" s="645"/>
      <c r="K20" s="645"/>
      <c r="L20" s="645"/>
      <c r="M20" s="645"/>
      <c r="N20" s="645"/>
      <c r="O20" s="645"/>
      <c r="P20" s="645"/>
      <c r="Q20" s="646"/>
      <c r="R20" s="647">
        <v>9803</v>
      </c>
      <c r="S20" s="648"/>
      <c r="T20" s="648"/>
      <c r="U20" s="648"/>
      <c r="V20" s="648"/>
      <c r="W20" s="648"/>
      <c r="X20" s="648"/>
      <c r="Y20" s="649"/>
      <c r="Z20" s="650">
        <v>0</v>
      </c>
      <c r="AA20" s="650"/>
      <c r="AB20" s="650"/>
      <c r="AC20" s="650"/>
      <c r="AD20" s="651">
        <v>9803</v>
      </c>
      <c r="AE20" s="651"/>
      <c r="AF20" s="651"/>
      <c r="AG20" s="651"/>
      <c r="AH20" s="651"/>
      <c r="AI20" s="651"/>
      <c r="AJ20" s="651"/>
      <c r="AK20" s="651"/>
      <c r="AL20" s="652">
        <v>0.1</v>
      </c>
      <c r="AM20" s="653"/>
      <c r="AN20" s="653"/>
      <c r="AO20" s="654"/>
      <c r="AP20" s="644" t="s">
        <v>272</v>
      </c>
      <c r="AQ20" s="645"/>
      <c r="AR20" s="645"/>
      <c r="AS20" s="645"/>
      <c r="AT20" s="645"/>
      <c r="AU20" s="645"/>
      <c r="AV20" s="645"/>
      <c r="AW20" s="645"/>
      <c r="AX20" s="645"/>
      <c r="AY20" s="645"/>
      <c r="AZ20" s="645"/>
      <c r="BA20" s="645"/>
      <c r="BB20" s="645"/>
      <c r="BC20" s="645"/>
      <c r="BD20" s="645"/>
      <c r="BE20" s="645"/>
      <c r="BF20" s="646"/>
      <c r="BG20" s="647">
        <v>682572</v>
      </c>
      <c r="BH20" s="648"/>
      <c r="BI20" s="648"/>
      <c r="BJ20" s="648"/>
      <c r="BK20" s="648"/>
      <c r="BL20" s="648"/>
      <c r="BM20" s="648"/>
      <c r="BN20" s="649"/>
      <c r="BO20" s="650">
        <v>5.0999999999999996</v>
      </c>
      <c r="BP20" s="650"/>
      <c r="BQ20" s="650"/>
      <c r="BR20" s="650"/>
      <c r="BS20" s="656" t="s">
        <v>138</v>
      </c>
      <c r="BT20" s="648"/>
      <c r="BU20" s="648"/>
      <c r="BV20" s="648"/>
      <c r="BW20" s="648"/>
      <c r="BX20" s="648"/>
      <c r="BY20" s="648"/>
      <c r="BZ20" s="648"/>
      <c r="CA20" s="648"/>
      <c r="CB20" s="657"/>
      <c r="CD20" s="662" t="s">
        <v>273</v>
      </c>
      <c r="CE20" s="663"/>
      <c r="CF20" s="663"/>
      <c r="CG20" s="663"/>
      <c r="CH20" s="663"/>
      <c r="CI20" s="663"/>
      <c r="CJ20" s="663"/>
      <c r="CK20" s="663"/>
      <c r="CL20" s="663"/>
      <c r="CM20" s="663"/>
      <c r="CN20" s="663"/>
      <c r="CO20" s="663"/>
      <c r="CP20" s="663"/>
      <c r="CQ20" s="664"/>
      <c r="CR20" s="647">
        <v>33698528</v>
      </c>
      <c r="CS20" s="648"/>
      <c r="CT20" s="648"/>
      <c r="CU20" s="648"/>
      <c r="CV20" s="648"/>
      <c r="CW20" s="648"/>
      <c r="CX20" s="648"/>
      <c r="CY20" s="649"/>
      <c r="CZ20" s="650">
        <v>100</v>
      </c>
      <c r="DA20" s="650"/>
      <c r="DB20" s="650"/>
      <c r="DC20" s="650"/>
      <c r="DD20" s="656">
        <v>2871736</v>
      </c>
      <c r="DE20" s="648"/>
      <c r="DF20" s="648"/>
      <c r="DG20" s="648"/>
      <c r="DH20" s="648"/>
      <c r="DI20" s="648"/>
      <c r="DJ20" s="648"/>
      <c r="DK20" s="648"/>
      <c r="DL20" s="648"/>
      <c r="DM20" s="648"/>
      <c r="DN20" s="648"/>
      <c r="DO20" s="648"/>
      <c r="DP20" s="649"/>
      <c r="DQ20" s="656">
        <v>17513472</v>
      </c>
      <c r="DR20" s="648"/>
      <c r="DS20" s="648"/>
      <c r="DT20" s="648"/>
      <c r="DU20" s="648"/>
      <c r="DV20" s="648"/>
      <c r="DW20" s="648"/>
      <c r="DX20" s="648"/>
      <c r="DY20" s="648"/>
      <c r="DZ20" s="648"/>
      <c r="EA20" s="648"/>
      <c r="EB20" s="648"/>
      <c r="EC20" s="657"/>
    </row>
    <row r="21" spans="2:133" ht="11.25" customHeight="1">
      <c r="B21" s="644" t="s">
        <v>274</v>
      </c>
      <c r="C21" s="645"/>
      <c r="D21" s="645"/>
      <c r="E21" s="645"/>
      <c r="F21" s="645"/>
      <c r="G21" s="645"/>
      <c r="H21" s="645"/>
      <c r="I21" s="645"/>
      <c r="J21" s="645"/>
      <c r="K21" s="645"/>
      <c r="L21" s="645"/>
      <c r="M21" s="645"/>
      <c r="N21" s="645"/>
      <c r="O21" s="645"/>
      <c r="P21" s="645"/>
      <c r="Q21" s="646"/>
      <c r="R21" s="647">
        <v>5795</v>
      </c>
      <c r="S21" s="648"/>
      <c r="T21" s="648"/>
      <c r="U21" s="648"/>
      <c r="V21" s="648"/>
      <c r="W21" s="648"/>
      <c r="X21" s="648"/>
      <c r="Y21" s="649"/>
      <c r="Z21" s="650">
        <v>0</v>
      </c>
      <c r="AA21" s="650"/>
      <c r="AB21" s="650"/>
      <c r="AC21" s="650"/>
      <c r="AD21" s="651">
        <v>5795</v>
      </c>
      <c r="AE21" s="651"/>
      <c r="AF21" s="651"/>
      <c r="AG21" s="651"/>
      <c r="AH21" s="651"/>
      <c r="AI21" s="651"/>
      <c r="AJ21" s="651"/>
      <c r="AK21" s="651"/>
      <c r="AL21" s="652">
        <v>0</v>
      </c>
      <c r="AM21" s="653"/>
      <c r="AN21" s="653"/>
      <c r="AO21" s="654"/>
      <c r="AP21" s="666" t="s">
        <v>275</v>
      </c>
      <c r="AQ21" s="667"/>
      <c r="AR21" s="667"/>
      <c r="AS21" s="667"/>
      <c r="AT21" s="667"/>
      <c r="AU21" s="667"/>
      <c r="AV21" s="667"/>
      <c r="AW21" s="667"/>
      <c r="AX21" s="667"/>
      <c r="AY21" s="667"/>
      <c r="AZ21" s="667"/>
      <c r="BA21" s="667"/>
      <c r="BB21" s="667"/>
      <c r="BC21" s="667"/>
      <c r="BD21" s="667"/>
      <c r="BE21" s="667"/>
      <c r="BF21" s="668"/>
      <c r="BG21" s="647" t="s">
        <v>138</v>
      </c>
      <c r="BH21" s="648"/>
      <c r="BI21" s="648"/>
      <c r="BJ21" s="648"/>
      <c r="BK21" s="648"/>
      <c r="BL21" s="648"/>
      <c r="BM21" s="648"/>
      <c r="BN21" s="649"/>
      <c r="BO21" s="650" t="s">
        <v>129</v>
      </c>
      <c r="BP21" s="650"/>
      <c r="BQ21" s="650"/>
      <c r="BR21" s="650"/>
      <c r="BS21" s="656" t="s">
        <v>250</v>
      </c>
      <c r="BT21" s="648"/>
      <c r="BU21" s="648"/>
      <c r="BV21" s="648"/>
      <c r="BW21" s="648"/>
      <c r="BX21" s="648"/>
      <c r="BY21" s="648"/>
      <c r="BZ21" s="648"/>
      <c r="CA21" s="648"/>
      <c r="CB21" s="657"/>
      <c r="CD21" s="672"/>
      <c r="CE21" s="673"/>
      <c r="CF21" s="673"/>
      <c r="CG21" s="673"/>
      <c r="CH21" s="673"/>
      <c r="CI21" s="673"/>
      <c r="CJ21" s="673"/>
      <c r="CK21" s="673"/>
      <c r="CL21" s="673"/>
      <c r="CM21" s="673"/>
      <c r="CN21" s="673"/>
      <c r="CO21" s="673"/>
      <c r="CP21" s="673"/>
      <c r="CQ21" s="674"/>
      <c r="CR21" s="675"/>
      <c r="CS21" s="670"/>
      <c r="CT21" s="670"/>
      <c r="CU21" s="670"/>
      <c r="CV21" s="670"/>
      <c r="CW21" s="670"/>
      <c r="CX21" s="670"/>
      <c r="CY21" s="676"/>
      <c r="CZ21" s="677"/>
      <c r="DA21" s="677"/>
      <c r="DB21" s="677"/>
      <c r="DC21" s="677"/>
      <c r="DD21" s="669"/>
      <c r="DE21" s="670"/>
      <c r="DF21" s="670"/>
      <c r="DG21" s="670"/>
      <c r="DH21" s="670"/>
      <c r="DI21" s="670"/>
      <c r="DJ21" s="670"/>
      <c r="DK21" s="670"/>
      <c r="DL21" s="670"/>
      <c r="DM21" s="670"/>
      <c r="DN21" s="670"/>
      <c r="DO21" s="670"/>
      <c r="DP21" s="676"/>
      <c r="DQ21" s="669"/>
      <c r="DR21" s="670"/>
      <c r="DS21" s="670"/>
      <c r="DT21" s="670"/>
      <c r="DU21" s="670"/>
      <c r="DV21" s="670"/>
      <c r="DW21" s="670"/>
      <c r="DX21" s="670"/>
      <c r="DY21" s="670"/>
      <c r="DZ21" s="670"/>
      <c r="EA21" s="670"/>
      <c r="EB21" s="670"/>
      <c r="EC21" s="671"/>
    </row>
    <row r="22" spans="2:133" ht="11.25" customHeight="1">
      <c r="B22" s="644" t="s">
        <v>276</v>
      </c>
      <c r="C22" s="645"/>
      <c r="D22" s="645"/>
      <c r="E22" s="645"/>
      <c r="F22" s="645"/>
      <c r="G22" s="645"/>
      <c r="H22" s="645"/>
      <c r="I22" s="645"/>
      <c r="J22" s="645"/>
      <c r="K22" s="645"/>
      <c r="L22" s="645"/>
      <c r="M22" s="645"/>
      <c r="N22" s="645"/>
      <c r="O22" s="645"/>
      <c r="P22" s="645"/>
      <c r="Q22" s="646"/>
      <c r="R22" s="647">
        <v>399079</v>
      </c>
      <c r="S22" s="648"/>
      <c r="T22" s="648"/>
      <c r="U22" s="648"/>
      <c r="V22" s="648"/>
      <c r="W22" s="648"/>
      <c r="X22" s="648"/>
      <c r="Y22" s="649"/>
      <c r="Z22" s="650">
        <v>1.2</v>
      </c>
      <c r="AA22" s="650"/>
      <c r="AB22" s="650"/>
      <c r="AC22" s="650"/>
      <c r="AD22" s="651">
        <v>121605</v>
      </c>
      <c r="AE22" s="651"/>
      <c r="AF22" s="651"/>
      <c r="AG22" s="651"/>
      <c r="AH22" s="651"/>
      <c r="AI22" s="651"/>
      <c r="AJ22" s="651"/>
      <c r="AK22" s="651"/>
      <c r="AL22" s="652">
        <v>0.8</v>
      </c>
      <c r="AM22" s="653"/>
      <c r="AN22" s="653"/>
      <c r="AO22" s="654"/>
      <c r="AP22" s="666" t="s">
        <v>277</v>
      </c>
      <c r="AQ22" s="667"/>
      <c r="AR22" s="667"/>
      <c r="AS22" s="667"/>
      <c r="AT22" s="667"/>
      <c r="AU22" s="667"/>
      <c r="AV22" s="667"/>
      <c r="AW22" s="667"/>
      <c r="AX22" s="667"/>
      <c r="AY22" s="667"/>
      <c r="AZ22" s="667"/>
      <c r="BA22" s="667"/>
      <c r="BB22" s="667"/>
      <c r="BC22" s="667"/>
      <c r="BD22" s="667"/>
      <c r="BE22" s="667"/>
      <c r="BF22" s="668"/>
      <c r="BG22" s="647" t="s">
        <v>250</v>
      </c>
      <c r="BH22" s="648"/>
      <c r="BI22" s="648"/>
      <c r="BJ22" s="648"/>
      <c r="BK22" s="648"/>
      <c r="BL22" s="648"/>
      <c r="BM22" s="648"/>
      <c r="BN22" s="649"/>
      <c r="BO22" s="650" t="s">
        <v>250</v>
      </c>
      <c r="BP22" s="650"/>
      <c r="BQ22" s="650"/>
      <c r="BR22" s="650"/>
      <c r="BS22" s="656" t="s">
        <v>250</v>
      </c>
      <c r="BT22" s="648"/>
      <c r="BU22" s="648"/>
      <c r="BV22" s="648"/>
      <c r="BW22" s="648"/>
      <c r="BX22" s="648"/>
      <c r="BY22" s="648"/>
      <c r="BZ22" s="648"/>
      <c r="CA22" s="648"/>
      <c r="CB22" s="657"/>
      <c r="CD22" s="629" t="s">
        <v>278</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c r="B23" s="644" t="s">
        <v>279</v>
      </c>
      <c r="C23" s="645"/>
      <c r="D23" s="645"/>
      <c r="E23" s="645"/>
      <c r="F23" s="645"/>
      <c r="G23" s="645"/>
      <c r="H23" s="645"/>
      <c r="I23" s="645"/>
      <c r="J23" s="645"/>
      <c r="K23" s="645"/>
      <c r="L23" s="645"/>
      <c r="M23" s="645"/>
      <c r="N23" s="645"/>
      <c r="O23" s="645"/>
      <c r="P23" s="645"/>
      <c r="Q23" s="646"/>
      <c r="R23" s="647">
        <v>121605</v>
      </c>
      <c r="S23" s="648"/>
      <c r="T23" s="648"/>
      <c r="U23" s="648"/>
      <c r="V23" s="648"/>
      <c r="W23" s="648"/>
      <c r="X23" s="648"/>
      <c r="Y23" s="649"/>
      <c r="Z23" s="650">
        <v>0.4</v>
      </c>
      <c r="AA23" s="650"/>
      <c r="AB23" s="650"/>
      <c r="AC23" s="650"/>
      <c r="AD23" s="651">
        <v>121605</v>
      </c>
      <c r="AE23" s="651"/>
      <c r="AF23" s="651"/>
      <c r="AG23" s="651"/>
      <c r="AH23" s="651"/>
      <c r="AI23" s="651"/>
      <c r="AJ23" s="651"/>
      <c r="AK23" s="651"/>
      <c r="AL23" s="652">
        <v>0.8</v>
      </c>
      <c r="AM23" s="653"/>
      <c r="AN23" s="653"/>
      <c r="AO23" s="654"/>
      <c r="AP23" s="666" t="s">
        <v>280</v>
      </c>
      <c r="AQ23" s="667"/>
      <c r="AR23" s="667"/>
      <c r="AS23" s="667"/>
      <c r="AT23" s="667"/>
      <c r="AU23" s="667"/>
      <c r="AV23" s="667"/>
      <c r="AW23" s="667"/>
      <c r="AX23" s="667"/>
      <c r="AY23" s="667"/>
      <c r="AZ23" s="667"/>
      <c r="BA23" s="667"/>
      <c r="BB23" s="667"/>
      <c r="BC23" s="667"/>
      <c r="BD23" s="667"/>
      <c r="BE23" s="667"/>
      <c r="BF23" s="668"/>
      <c r="BG23" s="647">
        <v>682572</v>
      </c>
      <c r="BH23" s="648"/>
      <c r="BI23" s="648"/>
      <c r="BJ23" s="648"/>
      <c r="BK23" s="648"/>
      <c r="BL23" s="648"/>
      <c r="BM23" s="648"/>
      <c r="BN23" s="649"/>
      <c r="BO23" s="650">
        <v>5.0999999999999996</v>
      </c>
      <c r="BP23" s="650"/>
      <c r="BQ23" s="650"/>
      <c r="BR23" s="650"/>
      <c r="BS23" s="656" t="s">
        <v>129</v>
      </c>
      <c r="BT23" s="648"/>
      <c r="BU23" s="648"/>
      <c r="BV23" s="648"/>
      <c r="BW23" s="648"/>
      <c r="BX23" s="648"/>
      <c r="BY23" s="648"/>
      <c r="BZ23" s="648"/>
      <c r="CA23" s="648"/>
      <c r="CB23" s="657"/>
      <c r="CD23" s="629" t="s">
        <v>219</v>
      </c>
      <c r="CE23" s="630"/>
      <c r="CF23" s="630"/>
      <c r="CG23" s="630"/>
      <c r="CH23" s="630"/>
      <c r="CI23" s="630"/>
      <c r="CJ23" s="630"/>
      <c r="CK23" s="630"/>
      <c r="CL23" s="630"/>
      <c r="CM23" s="630"/>
      <c r="CN23" s="630"/>
      <c r="CO23" s="630"/>
      <c r="CP23" s="630"/>
      <c r="CQ23" s="631"/>
      <c r="CR23" s="629" t="s">
        <v>281</v>
      </c>
      <c r="CS23" s="630"/>
      <c r="CT23" s="630"/>
      <c r="CU23" s="630"/>
      <c r="CV23" s="630"/>
      <c r="CW23" s="630"/>
      <c r="CX23" s="630"/>
      <c r="CY23" s="631"/>
      <c r="CZ23" s="629" t="s">
        <v>282</v>
      </c>
      <c r="DA23" s="630"/>
      <c r="DB23" s="630"/>
      <c r="DC23" s="631"/>
      <c r="DD23" s="629" t="s">
        <v>283</v>
      </c>
      <c r="DE23" s="630"/>
      <c r="DF23" s="630"/>
      <c r="DG23" s="630"/>
      <c r="DH23" s="630"/>
      <c r="DI23" s="630"/>
      <c r="DJ23" s="630"/>
      <c r="DK23" s="631"/>
      <c r="DL23" s="678" t="s">
        <v>284</v>
      </c>
      <c r="DM23" s="679"/>
      <c r="DN23" s="679"/>
      <c r="DO23" s="679"/>
      <c r="DP23" s="679"/>
      <c r="DQ23" s="679"/>
      <c r="DR23" s="679"/>
      <c r="DS23" s="679"/>
      <c r="DT23" s="679"/>
      <c r="DU23" s="679"/>
      <c r="DV23" s="680"/>
      <c r="DW23" s="629" t="s">
        <v>285</v>
      </c>
      <c r="DX23" s="630"/>
      <c r="DY23" s="630"/>
      <c r="DZ23" s="630"/>
      <c r="EA23" s="630"/>
      <c r="EB23" s="630"/>
      <c r="EC23" s="631"/>
    </row>
    <row r="24" spans="2:133" ht="11.25" customHeight="1">
      <c r="B24" s="644" t="s">
        <v>286</v>
      </c>
      <c r="C24" s="645"/>
      <c r="D24" s="645"/>
      <c r="E24" s="645"/>
      <c r="F24" s="645"/>
      <c r="G24" s="645"/>
      <c r="H24" s="645"/>
      <c r="I24" s="645"/>
      <c r="J24" s="645"/>
      <c r="K24" s="645"/>
      <c r="L24" s="645"/>
      <c r="M24" s="645"/>
      <c r="N24" s="645"/>
      <c r="O24" s="645"/>
      <c r="P24" s="645"/>
      <c r="Q24" s="646"/>
      <c r="R24" s="647">
        <v>277474</v>
      </c>
      <c r="S24" s="648"/>
      <c r="T24" s="648"/>
      <c r="U24" s="648"/>
      <c r="V24" s="648"/>
      <c r="W24" s="648"/>
      <c r="X24" s="648"/>
      <c r="Y24" s="649"/>
      <c r="Z24" s="650">
        <v>0.8</v>
      </c>
      <c r="AA24" s="650"/>
      <c r="AB24" s="650"/>
      <c r="AC24" s="650"/>
      <c r="AD24" s="651" t="s">
        <v>129</v>
      </c>
      <c r="AE24" s="651"/>
      <c r="AF24" s="651"/>
      <c r="AG24" s="651"/>
      <c r="AH24" s="651"/>
      <c r="AI24" s="651"/>
      <c r="AJ24" s="651"/>
      <c r="AK24" s="651"/>
      <c r="AL24" s="652" t="s">
        <v>129</v>
      </c>
      <c r="AM24" s="653"/>
      <c r="AN24" s="653"/>
      <c r="AO24" s="654"/>
      <c r="AP24" s="666" t="s">
        <v>287</v>
      </c>
      <c r="AQ24" s="667"/>
      <c r="AR24" s="667"/>
      <c r="AS24" s="667"/>
      <c r="AT24" s="667"/>
      <c r="AU24" s="667"/>
      <c r="AV24" s="667"/>
      <c r="AW24" s="667"/>
      <c r="AX24" s="667"/>
      <c r="AY24" s="667"/>
      <c r="AZ24" s="667"/>
      <c r="BA24" s="667"/>
      <c r="BB24" s="667"/>
      <c r="BC24" s="667"/>
      <c r="BD24" s="667"/>
      <c r="BE24" s="667"/>
      <c r="BF24" s="668"/>
      <c r="BG24" s="647" t="s">
        <v>129</v>
      </c>
      <c r="BH24" s="648"/>
      <c r="BI24" s="648"/>
      <c r="BJ24" s="648"/>
      <c r="BK24" s="648"/>
      <c r="BL24" s="648"/>
      <c r="BM24" s="648"/>
      <c r="BN24" s="649"/>
      <c r="BO24" s="650" t="s">
        <v>250</v>
      </c>
      <c r="BP24" s="650"/>
      <c r="BQ24" s="650"/>
      <c r="BR24" s="650"/>
      <c r="BS24" s="656" t="s">
        <v>129</v>
      </c>
      <c r="BT24" s="648"/>
      <c r="BU24" s="648"/>
      <c r="BV24" s="648"/>
      <c r="BW24" s="648"/>
      <c r="BX24" s="648"/>
      <c r="BY24" s="648"/>
      <c r="BZ24" s="648"/>
      <c r="CA24" s="648"/>
      <c r="CB24" s="657"/>
      <c r="CD24" s="658" t="s">
        <v>288</v>
      </c>
      <c r="CE24" s="659"/>
      <c r="CF24" s="659"/>
      <c r="CG24" s="659"/>
      <c r="CH24" s="659"/>
      <c r="CI24" s="659"/>
      <c r="CJ24" s="659"/>
      <c r="CK24" s="659"/>
      <c r="CL24" s="659"/>
      <c r="CM24" s="659"/>
      <c r="CN24" s="659"/>
      <c r="CO24" s="659"/>
      <c r="CP24" s="659"/>
      <c r="CQ24" s="660"/>
      <c r="CR24" s="636">
        <v>13991642</v>
      </c>
      <c r="CS24" s="637"/>
      <c r="CT24" s="637"/>
      <c r="CU24" s="637"/>
      <c r="CV24" s="637"/>
      <c r="CW24" s="637"/>
      <c r="CX24" s="637"/>
      <c r="CY24" s="638"/>
      <c r="CZ24" s="641">
        <v>41.5</v>
      </c>
      <c r="DA24" s="642"/>
      <c r="DB24" s="642"/>
      <c r="DC24" s="661"/>
      <c r="DD24" s="686">
        <v>8934943</v>
      </c>
      <c r="DE24" s="637"/>
      <c r="DF24" s="637"/>
      <c r="DG24" s="637"/>
      <c r="DH24" s="637"/>
      <c r="DI24" s="637"/>
      <c r="DJ24" s="637"/>
      <c r="DK24" s="638"/>
      <c r="DL24" s="686">
        <v>8835060</v>
      </c>
      <c r="DM24" s="637"/>
      <c r="DN24" s="637"/>
      <c r="DO24" s="637"/>
      <c r="DP24" s="637"/>
      <c r="DQ24" s="637"/>
      <c r="DR24" s="637"/>
      <c r="DS24" s="637"/>
      <c r="DT24" s="637"/>
      <c r="DU24" s="637"/>
      <c r="DV24" s="638"/>
      <c r="DW24" s="641">
        <v>57.3</v>
      </c>
      <c r="DX24" s="642"/>
      <c r="DY24" s="642"/>
      <c r="DZ24" s="642"/>
      <c r="EA24" s="642"/>
      <c r="EB24" s="642"/>
      <c r="EC24" s="643"/>
    </row>
    <row r="25" spans="2:133" ht="11.25" customHeight="1">
      <c r="B25" s="644" t="s">
        <v>289</v>
      </c>
      <c r="C25" s="645"/>
      <c r="D25" s="645"/>
      <c r="E25" s="645"/>
      <c r="F25" s="645"/>
      <c r="G25" s="645"/>
      <c r="H25" s="645"/>
      <c r="I25" s="645"/>
      <c r="J25" s="645"/>
      <c r="K25" s="645"/>
      <c r="L25" s="645"/>
      <c r="M25" s="645"/>
      <c r="N25" s="645"/>
      <c r="O25" s="645"/>
      <c r="P25" s="645"/>
      <c r="Q25" s="646"/>
      <c r="R25" s="647" t="s">
        <v>129</v>
      </c>
      <c r="S25" s="648"/>
      <c r="T25" s="648"/>
      <c r="U25" s="648"/>
      <c r="V25" s="648"/>
      <c r="W25" s="648"/>
      <c r="X25" s="648"/>
      <c r="Y25" s="649"/>
      <c r="Z25" s="650" t="s">
        <v>129</v>
      </c>
      <c r="AA25" s="650"/>
      <c r="AB25" s="650"/>
      <c r="AC25" s="650"/>
      <c r="AD25" s="651" t="s">
        <v>129</v>
      </c>
      <c r="AE25" s="651"/>
      <c r="AF25" s="651"/>
      <c r="AG25" s="651"/>
      <c r="AH25" s="651"/>
      <c r="AI25" s="651"/>
      <c r="AJ25" s="651"/>
      <c r="AK25" s="651"/>
      <c r="AL25" s="652" t="s">
        <v>138</v>
      </c>
      <c r="AM25" s="653"/>
      <c r="AN25" s="653"/>
      <c r="AO25" s="654"/>
      <c r="AP25" s="666" t="s">
        <v>290</v>
      </c>
      <c r="AQ25" s="667"/>
      <c r="AR25" s="667"/>
      <c r="AS25" s="667"/>
      <c r="AT25" s="667"/>
      <c r="AU25" s="667"/>
      <c r="AV25" s="667"/>
      <c r="AW25" s="667"/>
      <c r="AX25" s="667"/>
      <c r="AY25" s="667"/>
      <c r="AZ25" s="667"/>
      <c r="BA25" s="667"/>
      <c r="BB25" s="667"/>
      <c r="BC25" s="667"/>
      <c r="BD25" s="667"/>
      <c r="BE25" s="667"/>
      <c r="BF25" s="668"/>
      <c r="BG25" s="647" t="s">
        <v>250</v>
      </c>
      <c r="BH25" s="648"/>
      <c r="BI25" s="648"/>
      <c r="BJ25" s="648"/>
      <c r="BK25" s="648"/>
      <c r="BL25" s="648"/>
      <c r="BM25" s="648"/>
      <c r="BN25" s="649"/>
      <c r="BO25" s="650" t="s">
        <v>129</v>
      </c>
      <c r="BP25" s="650"/>
      <c r="BQ25" s="650"/>
      <c r="BR25" s="650"/>
      <c r="BS25" s="656" t="s">
        <v>250</v>
      </c>
      <c r="BT25" s="648"/>
      <c r="BU25" s="648"/>
      <c r="BV25" s="648"/>
      <c r="BW25" s="648"/>
      <c r="BX25" s="648"/>
      <c r="BY25" s="648"/>
      <c r="BZ25" s="648"/>
      <c r="CA25" s="648"/>
      <c r="CB25" s="657"/>
      <c r="CD25" s="662" t="s">
        <v>291</v>
      </c>
      <c r="CE25" s="663"/>
      <c r="CF25" s="663"/>
      <c r="CG25" s="663"/>
      <c r="CH25" s="663"/>
      <c r="CI25" s="663"/>
      <c r="CJ25" s="663"/>
      <c r="CK25" s="663"/>
      <c r="CL25" s="663"/>
      <c r="CM25" s="663"/>
      <c r="CN25" s="663"/>
      <c r="CO25" s="663"/>
      <c r="CP25" s="663"/>
      <c r="CQ25" s="664"/>
      <c r="CR25" s="647">
        <v>4330388</v>
      </c>
      <c r="CS25" s="683"/>
      <c r="CT25" s="683"/>
      <c r="CU25" s="683"/>
      <c r="CV25" s="683"/>
      <c r="CW25" s="683"/>
      <c r="CX25" s="683"/>
      <c r="CY25" s="684"/>
      <c r="CZ25" s="652">
        <v>12.9</v>
      </c>
      <c r="DA25" s="681"/>
      <c r="DB25" s="681"/>
      <c r="DC25" s="685"/>
      <c r="DD25" s="656">
        <v>3906696</v>
      </c>
      <c r="DE25" s="683"/>
      <c r="DF25" s="683"/>
      <c r="DG25" s="683"/>
      <c r="DH25" s="683"/>
      <c r="DI25" s="683"/>
      <c r="DJ25" s="683"/>
      <c r="DK25" s="684"/>
      <c r="DL25" s="656">
        <v>3839810</v>
      </c>
      <c r="DM25" s="683"/>
      <c r="DN25" s="683"/>
      <c r="DO25" s="683"/>
      <c r="DP25" s="683"/>
      <c r="DQ25" s="683"/>
      <c r="DR25" s="683"/>
      <c r="DS25" s="683"/>
      <c r="DT25" s="683"/>
      <c r="DU25" s="683"/>
      <c r="DV25" s="684"/>
      <c r="DW25" s="652">
        <v>24.9</v>
      </c>
      <c r="DX25" s="681"/>
      <c r="DY25" s="681"/>
      <c r="DZ25" s="681"/>
      <c r="EA25" s="681"/>
      <c r="EB25" s="681"/>
      <c r="EC25" s="682"/>
    </row>
    <row r="26" spans="2:133" ht="11.25" customHeight="1">
      <c r="B26" s="644" t="s">
        <v>292</v>
      </c>
      <c r="C26" s="645"/>
      <c r="D26" s="645"/>
      <c r="E26" s="645"/>
      <c r="F26" s="645"/>
      <c r="G26" s="645"/>
      <c r="H26" s="645"/>
      <c r="I26" s="645"/>
      <c r="J26" s="645"/>
      <c r="K26" s="645"/>
      <c r="L26" s="645"/>
      <c r="M26" s="645"/>
      <c r="N26" s="645"/>
      <c r="O26" s="645"/>
      <c r="P26" s="645"/>
      <c r="Q26" s="646"/>
      <c r="R26" s="647">
        <v>15833612</v>
      </c>
      <c r="S26" s="648"/>
      <c r="T26" s="648"/>
      <c r="U26" s="648"/>
      <c r="V26" s="648"/>
      <c r="W26" s="648"/>
      <c r="X26" s="648"/>
      <c r="Y26" s="649"/>
      <c r="Z26" s="650">
        <v>46.3</v>
      </c>
      <c r="AA26" s="650"/>
      <c r="AB26" s="650"/>
      <c r="AC26" s="650"/>
      <c r="AD26" s="651">
        <v>14873566</v>
      </c>
      <c r="AE26" s="651"/>
      <c r="AF26" s="651"/>
      <c r="AG26" s="651"/>
      <c r="AH26" s="651"/>
      <c r="AI26" s="651"/>
      <c r="AJ26" s="651"/>
      <c r="AK26" s="651"/>
      <c r="AL26" s="652">
        <v>99.3</v>
      </c>
      <c r="AM26" s="653"/>
      <c r="AN26" s="653"/>
      <c r="AO26" s="654"/>
      <c r="AP26" s="666" t="s">
        <v>293</v>
      </c>
      <c r="AQ26" s="696"/>
      <c r="AR26" s="696"/>
      <c r="AS26" s="696"/>
      <c r="AT26" s="696"/>
      <c r="AU26" s="696"/>
      <c r="AV26" s="696"/>
      <c r="AW26" s="696"/>
      <c r="AX26" s="696"/>
      <c r="AY26" s="696"/>
      <c r="AZ26" s="696"/>
      <c r="BA26" s="696"/>
      <c r="BB26" s="696"/>
      <c r="BC26" s="696"/>
      <c r="BD26" s="696"/>
      <c r="BE26" s="696"/>
      <c r="BF26" s="668"/>
      <c r="BG26" s="647" t="s">
        <v>129</v>
      </c>
      <c r="BH26" s="648"/>
      <c r="BI26" s="648"/>
      <c r="BJ26" s="648"/>
      <c r="BK26" s="648"/>
      <c r="BL26" s="648"/>
      <c r="BM26" s="648"/>
      <c r="BN26" s="649"/>
      <c r="BO26" s="650" t="s">
        <v>129</v>
      </c>
      <c r="BP26" s="650"/>
      <c r="BQ26" s="650"/>
      <c r="BR26" s="650"/>
      <c r="BS26" s="656" t="s">
        <v>138</v>
      </c>
      <c r="BT26" s="648"/>
      <c r="BU26" s="648"/>
      <c r="BV26" s="648"/>
      <c r="BW26" s="648"/>
      <c r="BX26" s="648"/>
      <c r="BY26" s="648"/>
      <c r="BZ26" s="648"/>
      <c r="CA26" s="648"/>
      <c r="CB26" s="657"/>
      <c r="CD26" s="662" t="s">
        <v>294</v>
      </c>
      <c r="CE26" s="663"/>
      <c r="CF26" s="663"/>
      <c r="CG26" s="663"/>
      <c r="CH26" s="663"/>
      <c r="CI26" s="663"/>
      <c r="CJ26" s="663"/>
      <c r="CK26" s="663"/>
      <c r="CL26" s="663"/>
      <c r="CM26" s="663"/>
      <c r="CN26" s="663"/>
      <c r="CO26" s="663"/>
      <c r="CP26" s="663"/>
      <c r="CQ26" s="664"/>
      <c r="CR26" s="647">
        <v>2536745</v>
      </c>
      <c r="CS26" s="648"/>
      <c r="CT26" s="648"/>
      <c r="CU26" s="648"/>
      <c r="CV26" s="648"/>
      <c r="CW26" s="648"/>
      <c r="CX26" s="648"/>
      <c r="CY26" s="649"/>
      <c r="CZ26" s="652">
        <v>7.5</v>
      </c>
      <c r="DA26" s="681"/>
      <c r="DB26" s="681"/>
      <c r="DC26" s="685"/>
      <c r="DD26" s="656">
        <v>2226590</v>
      </c>
      <c r="DE26" s="648"/>
      <c r="DF26" s="648"/>
      <c r="DG26" s="648"/>
      <c r="DH26" s="648"/>
      <c r="DI26" s="648"/>
      <c r="DJ26" s="648"/>
      <c r="DK26" s="649"/>
      <c r="DL26" s="656" t="s">
        <v>129</v>
      </c>
      <c r="DM26" s="648"/>
      <c r="DN26" s="648"/>
      <c r="DO26" s="648"/>
      <c r="DP26" s="648"/>
      <c r="DQ26" s="648"/>
      <c r="DR26" s="648"/>
      <c r="DS26" s="648"/>
      <c r="DT26" s="648"/>
      <c r="DU26" s="648"/>
      <c r="DV26" s="649"/>
      <c r="DW26" s="652" t="s">
        <v>250</v>
      </c>
      <c r="DX26" s="681"/>
      <c r="DY26" s="681"/>
      <c r="DZ26" s="681"/>
      <c r="EA26" s="681"/>
      <c r="EB26" s="681"/>
      <c r="EC26" s="682"/>
    </row>
    <row r="27" spans="2:133" ht="11.25" customHeight="1">
      <c r="B27" s="644" t="s">
        <v>295</v>
      </c>
      <c r="C27" s="645"/>
      <c r="D27" s="645"/>
      <c r="E27" s="645"/>
      <c r="F27" s="645"/>
      <c r="G27" s="645"/>
      <c r="H27" s="645"/>
      <c r="I27" s="645"/>
      <c r="J27" s="645"/>
      <c r="K27" s="645"/>
      <c r="L27" s="645"/>
      <c r="M27" s="645"/>
      <c r="N27" s="645"/>
      <c r="O27" s="645"/>
      <c r="P27" s="645"/>
      <c r="Q27" s="646"/>
      <c r="R27" s="647">
        <v>8581</v>
      </c>
      <c r="S27" s="648"/>
      <c r="T27" s="648"/>
      <c r="U27" s="648"/>
      <c r="V27" s="648"/>
      <c r="W27" s="648"/>
      <c r="X27" s="648"/>
      <c r="Y27" s="649"/>
      <c r="Z27" s="650">
        <v>0</v>
      </c>
      <c r="AA27" s="650"/>
      <c r="AB27" s="650"/>
      <c r="AC27" s="650"/>
      <c r="AD27" s="651">
        <v>8581</v>
      </c>
      <c r="AE27" s="651"/>
      <c r="AF27" s="651"/>
      <c r="AG27" s="651"/>
      <c r="AH27" s="651"/>
      <c r="AI27" s="651"/>
      <c r="AJ27" s="651"/>
      <c r="AK27" s="651"/>
      <c r="AL27" s="652">
        <v>0.1</v>
      </c>
      <c r="AM27" s="653"/>
      <c r="AN27" s="653"/>
      <c r="AO27" s="654"/>
      <c r="AP27" s="644" t="s">
        <v>296</v>
      </c>
      <c r="AQ27" s="645"/>
      <c r="AR27" s="645"/>
      <c r="AS27" s="645"/>
      <c r="AT27" s="645"/>
      <c r="AU27" s="645"/>
      <c r="AV27" s="645"/>
      <c r="AW27" s="645"/>
      <c r="AX27" s="645"/>
      <c r="AY27" s="645"/>
      <c r="AZ27" s="645"/>
      <c r="BA27" s="645"/>
      <c r="BB27" s="645"/>
      <c r="BC27" s="645"/>
      <c r="BD27" s="645"/>
      <c r="BE27" s="645"/>
      <c r="BF27" s="646"/>
      <c r="BG27" s="647">
        <v>13443023</v>
      </c>
      <c r="BH27" s="648"/>
      <c r="BI27" s="648"/>
      <c r="BJ27" s="648"/>
      <c r="BK27" s="648"/>
      <c r="BL27" s="648"/>
      <c r="BM27" s="648"/>
      <c r="BN27" s="649"/>
      <c r="BO27" s="650">
        <v>100</v>
      </c>
      <c r="BP27" s="650"/>
      <c r="BQ27" s="650"/>
      <c r="BR27" s="650"/>
      <c r="BS27" s="656">
        <v>183086</v>
      </c>
      <c r="BT27" s="648"/>
      <c r="BU27" s="648"/>
      <c r="BV27" s="648"/>
      <c r="BW27" s="648"/>
      <c r="BX27" s="648"/>
      <c r="BY27" s="648"/>
      <c r="BZ27" s="648"/>
      <c r="CA27" s="648"/>
      <c r="CB27" s="657"/>
      <c r="CD27" s="662" t="s">
        <v>297</v>
      </c>
      <c r="CE27" s="663"/>
      <c r="CF27" s="663"/>
      <c r="CG27" s="663"/>
      <c r="CH27" s="663"/>
      <c r="CI27" s="663"/>
      <c r="CJ27" s="663"/>
      <c r="CK27" s="663"/>
      <c r="CL27" s="663"/>
      <c r="CM27" s="663"/>
      <c r="CN27" s="663"/>
      <c r="CO27" s="663"/>
      <c r="CP27" s="663"/>
      <c r="CQ27" s="664"/>
      <c r="CR27" s="647">
        <v>5927247</v>
      </c>
      <c r="CS27" s="683"/>
      <c r="CT27" s="683"/>
      <c r="CU27" s="683"/>
      <c r="CV27" s="683"/>
      <c r="CW27" s="683"/>
      <c r="CX27" s="683"/>
      <c r="CY27" s="684"/>
      <c r="CZ27" s="652">
        <v>17.600000000000001</v>
      </c>
      <c r="DA27" s="681"/>
      <c r="DB27" s="681"/>
      <c r="DC27" s="685"/>
      <c r="DD27" s="656">
        <v>1636120</v>
      </c>
      <c r="DE27" s="683"/>
      <c r="DF27" s="683"/>
      <c r="DG27" s="683"/>
      <c r="DH27" s="683"/>
      <c r="DI27" s="683"/>
      <c r="DJ27" s="683"/>
      <c r="DK27" s="684"/>
      <c r="DL27" s="656">
        <v>1603123</v>
      </c>
      <c r="DM27" s="683"/>
      <c r="DN27" s="683"/>
      <c r="DO27" s="683"/>
      <c r="DP27" s="683"/>
      <c r="DQ27" s="683"/>
      <c r="DR27" s="683"/>
      <c r="DS27" s="683"/>
      <c r="DT27" s="683"/>
      <c r="DU27" s="683"/>
      <c r="DV27" s="684"/>
      <c r="DW27" s="652">
        <v>10.4</v>
      </c>
      <c r="DX27" s="681"/>
      <c r="DY27" s="681"/>
      <c r="DZ27" s="681"/>
      <c r="EA27" s="681"/>
      <c r="EB27" s="681"/>
      <c r="EC27" s="682"/>
    </row>
    <row r="28" spans="2:133" ht="11.25" customHeight="1">
      <c r="B28" s="644" t="s">
        <v>298</v>
      </c>
      <c r="C28" s="645"/>
      <c r="D28" s="645"/>
      <c r="E28" s="645"/>
      <c r="F28" s="645"/>
      <c r="G28" s="645"/>
      <c r="H28" s="645"/>
      <c r="I28" s="645"/>
      <c r="J28" s="645"/>
      <c r="K28" s="645"/>
      <c r="L28" s="645"/>
      <c r="M28" s="645"/>
      <c r="N28" s="645"/>
      <c r="O28" s="645"/>
      <c r="P28" s="645"/>
      <c r="Q28" s="646"/>
      <c r="R28" s="647">
        <v>452764</v>
      </c>
      <c r="S28" s="648"/>
      <c r="T28" s="648"/>
      <c r="U28" s="648"/>
      <c r="V28" s="648"/>
      <c r="W28" s="648"/>
      <c r="X28" s="648"/>
      <c r="Y28" s="649"/>
      <c r="Z28" s="650">
        <v>1.3</v>
      </c>
      <c r="AA28" s="650"/>
      <c r="AB28" s="650"/>
      <c r="AC28" s="650"/>
      <c r="AD28" s="651" t="s">
        <v>129</v>
      </c>
      <c r="AE28" s="651"/>
      <c r="AF28" s="651"/>
      <c r="AG28" s="651"/>
      <c r="AH28" s="651"/>
      <c r="AI28" s="651"/>
      <c r="AJ28" s="651"/>
      <c r="AK28" s="651"/>
      <c r="AL28" s="652" t="s">
        <v>129</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299</v>
      </c>
      <c r="CE28" s="663"/>
      <c r="CF28" s="663"/>
      <c r="CG28" s="663"/>
      <c r="CH28" s="663"/>
      <c r="CI28" s="663"/>
      <c r="CJ28" s="663"/>
      <c r="CK28" s="663"/>
      <c r="CL28" s="663"/>
      <c r="CM28" s="663"/>
      <c r="CN28" s="663"/>
      <c r="CO28" s="663"/>
      <c r="CP28" s="663"/>
      <c r="CQ28" s="664"/>
      <c r="CR28" s="647">
        <v>3734007</v>
      </c>
      <c r="CS28" s="648"/>
      <c r="CT28" s="648"/>
      <c r="CU28" s="648"/>
      <c r="CV28" s="648"/>
      <c r="CW28" s="648"/>
      <c r="CX28" s="648"/>
      <c r="CY28" s="649"/>
      <c r="CZ28" s="652">
        <v>11.1</v>
      </c>
      <c r="DA28" s="681"/>
      <c r="DB28" s="681"/>
      <c r="DC28" s="685"/>
      <c r="DD28" s="656">
        <v>3392127</v>
      </c>
      <c r="DE28" s="648"/>
      <c r="DF28" s="648"/>
      <c r="DG28" s="648"/>
      <c r="DH28" s="648"/>
      <c r="DI28" s="648"/>
      <c r="DJ28" s="648"/>
      <c r="DK28" s="649"/>
      <c r="DL28" s="656">
        <v>3392127</v>
      </c>
      <c r="DM28" s="648"/>
      <c r="DN28" s="648"/>
      <c r="DO28" s="648"/>
      <c r="DP28" s="648"/>
      <c r="DQ28" s="648"/>
      <c r="DR28" s="648"/>
      <c r="DS28" s="648"/>
      <c r="DT28" s="648"/>
      <c r="DU28" s="648"/>
      <c r="DV28" s="649"/>
      <c r="DW28" s="652">
        <v>22</v>
      </c>
      <c r="DX28" s="681"/>
      <c r="DY28" s="681"/>
      <c r="DZ28" s="681"/>
      <c r="EA28" s="681"/>
      <c r="EB28" s="681"/>
      <c r="EC28" s="682"/>
    </row>
    <row r="29" spans="2:133" ht="11.25" customHeight="1">
      <c r="B29" s="644" t="s">
        <v>300</v>
      </c>
      <c r="C29" s="645"/>
      <c r="D29" s="645"/>
      <c r="E29" s="645"/>
      <c r="F29" s="645"/>
      <c r="G29" s="645"/>
      <c r="H29" s="645"/>
      <c r="I29" s="645"/>
      <c r="J29" s="645"/>
      <c r="K29" s="645"/>
      <c r="L29" s="645"/>
      <c r="M29" s="645"/>
      <c r="N29" s="645"/>
      <c r="O29" s="645"/>
      <c r="P29" s="645"/>
      <c r="Q29" s="646"/>
      <c r="R29" s="647">
        <v>237402</v>
      </c>
      <c r="S29" s="648"/>
      <c r="T29" s="648"/>
      <c r="U29" s="648"/>
      <c r="V29" s="648"/>
      <c r="W29" s="648"/>
      <c r="X29" s="648"/>
      <c r="Y29" s="649"/>
      <c r="Z29" s="650">
        <v>0.7</v>
      </c>
      <c r="AA29" s="650"/>
      <c r="AB29" s="650"/>
      <c r="AC29" s="650"/>
      <c r="AD29" s="651">
        <v>30975</v>
      </c>
      <c r="AE29" s="651"/>
      <c r="AF29" s="651"/>
      <c r="AG29" s="651"/>
      <c r="AH29" s="651"/>
      <c r="AI29" s="651"/>
      <c r="AJ29" s="651"/>
      <c r="AK29" s="651"/>
      <c r="AL29" s="652">
        <v>0.2</v>
      </c>
      <c r="AM29" s="653"/>
      <c r="AN29" s="653"/>
      <c r="AO29" s="654"/>
      <c r="AP29" s="697"/>
      <c r="AQ29" s="698"/>
      <c r="AR29" s="698"/>
      <c r="AS29" s="698"/>
      <c r="AT29" s="698"/>
      <c r="AU29" s="698"/>
      <c r="AV29" s="698"/>
      <c r="AW29" s="698"/>
      <c r="AX29" s="698"/>
      <c r="AY29" s="698"/>
      <c r="AZ29" s="698"/>
      <c r="BA29" s="698"/>
      <c r="BB29" s="698"/>
      <c r="BC29" s="698"/>
      <c r="BD29" s="698"/>
      <c r="BE29" s="698"/>
      <c r="BF29" s="699"/>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87" t="s">
        <v>301</v>
      </c>
      <c r="CE29" s="688"/>
      <c r="CF29" s="662" t="s">
        <v>70</v>
      </c>
      <c r="CG29" s="663"/>
      <c r="CH29" s="663"/>
      <c r="CI29" s="663"/>
      <c r="CJ29" s="663"/>
      <c r="CK29" s="663"/>
      <c r="CL29" s="663"/>
      <c r="CM29" s="663"/>
      <c r="CN29" s="663"/>
      <c r="CO29" s="663"/>
      <c r="CP29" s="663"/>
      <c r="CQ29" s="664"/>
      <c r="CR29" s="647">
        <v>3734007</v>
      </c>
      <c r="CS29" s="683"/>
      <c r="CT29" s="683"/>
      <c r="CU29" s="683"/>
      <c r="CV29" s="683"/>
      <c r="CW29" s="683"/>
      <c r="CX29" s="683"/>
      <c r="CY29" s="684"/>
      <c r="CZ29" s="652">
        <v>11.1</v>
      </c>
      <c r="DA29" s="681"/>
      <c r="DB29" s="681"/>
      <c r="DC29" s="685"/>
      <c r="DD29" s="656">
        <v>3392127</v>
      </c>
      <c r="DE29" s="683"/>
      <c r="DF29" s="683"/>
      <c r="DG29" s="683"/>
      <c r="DH29" s="683"/>
      <c r="DI29" s="683"/>
      <c r="DJ29" s="683"/>
      <c r="DK29" s="684"/>
      <c r="DL29" s="656">
        <v>3392127</v>
      </c>
      <c r="DM29" s="683"/>
      <c r="DN29" s="683"/>
      <c r="DO29" s="683"/>
      <c r="DP29" s="683"/>
      <c r="DQ29" s="683"/>
      <c r="DR29" s="683"/>
      <c r="DS29" s="683"/>
      <c r="DT29" s="683"/>
      <c r="DU29" s="683"/>
      <c r="DV29" s="684"/>
      <c r="DW29" s="652">
        <v>22</v>
      </c>
      <c r="DX29" s="681"/>
      <c r="DY29" s="681"/>
      <c r="DZ29" s="681"/>
      <c r="EA29" s="681"/>
      <c r="EB29" s="681"/>
      <c r="EC29" s="682"/>
    </row>
    <row r="30" spans="2:133" ht="11.25" customHeight="1">
      <c r="B30" s="644" t="s">
        <v>302</v>
      </c>
      <c r="C30" s="645"/>
      <c r="D30" s="645"/>
      <c r="E30" s="645"/>
      <c r="F30" s="645"/>
      <c r="G30" s="645"/>
      <c r="H30" s="645"/>
      <c r="I30" s="645"/>
      <c r="J30" s="645"/>
      <c r="K30" s="645"/>
      <c r="L30" s="645"/>
      <c r="M30" s="645"/>
      <c r="N30" s="645"/>
      <c r="O30" s="645"/>
      <c r="P30" s="645"/>
      <c r="Q30" s="646"/>
      <c r="R30" s="647">
        <v>321129</v>
      </c>
      <c r="S30" s="648"/>
      <c r="T30" s="648"/>
      <c r="U30" s="648"/>
      <c r="V30" s="648"/>
      <c r="W30" s="648"/>
      <c r="X30" s="648"/>
      <c r="Y30" s="649"/>
      <c r="Z30" s="650">
        <v>0.9</v>
      </c>
      <c r="AA30" s="650"/>
      <c r="AB30" s="650"/>
      <c r="AC30" s="650"/>
      <c r="AD30" s="651" t="s">
        <v>250</v>
      </c>
      <c r="AE30" s="651"/>
      <c r="AF30" s="651"/>
      <c r="AG30" s="651"/>
      <c r="AH30" s="651"/>
      <c r="AI30" s="651"/>
      <c r="AJ30" s="651"/>
      <c r="AK30" s="651"/>
      <c r="AL30" s="652" t="s">
        <v>138</v>
      </c>
      <c r="AM30" s="653"/>
      <c r="AN30" s="653"/>
      <c r="AO30" s="654"/>
      <c r="AP30" s="626" t="s">
        <v>219</v>
      </c>
      <c r="AQ30" s="627"/>
      <c r="AR30" s="627"/>
      <c r="AS30" s="627"/>
      <c r="AT30" s="627"/>
      <c r="AU30" s="627"/>
      <c r="AV30" s="627"/>
      <c r="AW30" s="627"/>
      <c r="AX30" s="627"/>
      <c r="AY30" s="627"/>
      <c r="AZ30" s="627"/>
      <c r="BA30" s="627"/>
      <c r="BB30" s="627"/>
      <c r="BC30" s="627"/>
      <c r="BD30" s="627"/>
      <c r="BE30" s="627"/>
      <c r="BF30" s="628"/>
      <c r="BG30" s="626" t="s">
        <v>303</v>
      </c>
      <c r="BH30" s="700"/>
      <c r="BI30" s="700"/>
      <c r="BJ30" s="700"/>
      <c r="BK30" s="700"/>
      <c r="BL30" s="700"/>
      <c r="BM30" s="700"/>
      <c r="BN30" s="700"/>
      <c r="BO30" s="700"/>
      <c r="BP30" s="700"/>
      <c r="BQ30" s="701"/>
      <c r="BR30" s="626" t="s">
        <v>304</v>
      </c>
      <c r="BS30" s="700"/>
      <c r="BT30" s="700"/>
      <c r="BU30" s="700"/>
      <c r="BV30" s="700"/>
      <c r="BW30" s="700"/>
      <c r="BX30" s="700"/>
      <c r="BY30" s="700"/>
      <c r="BZ30" s="700"/>
      <c r="CA30" s="700"/>
      <c r="CB30" s="701"/>
      <c r="CD30" s="689"/>
      <c r="CE30" s="690"/>
      <c r="CF30" s="662" t="s">
        <v>305</v>
      </c>
      <c r="CG30" s="663"/>
      <c r="CH30" s="663"/>
      <c r="CI30" s="663"/>
      <c r="CJ30" s="663"/>
      <c r="CK30" s="663"/>
      <c r="CL30" s="663"/>
      <c r="CM30" s="663"/>
      <c r="CN30" s="663"/>
      <c r="CO30" s="663"/>
      <c r="CP30" s="663"/>
      <c r="CQ30" s="664"/>
      <c r="CR30" s="647">
        <v>3476987</v>
      </c>
      <c r="CS30" s="648"/>
      <c r="CT30" s="648"/>
      <c r="CU30" s="648"/>
      <c r="CV30" s="648"/>
      <c r="CW30" s="648"/>
      <c r="CX30" s="648"/>
      <c r="CY30" s="649"/>
      <c r="CZ30" s="652">
        <v>10.3</v>
      </c>
      <c r="DA30" s="681"/>
      <c r="DB30" s="681"/>
      <c r="DC30" s="685"/>
      <c r="DD30" s="656">
        <v>3141749</v>
      </c>
      <c r="DE30" s="648"/>
      <c r="DF30" s="648"/>
      <c r="DG30" s="648"/>
      <c r="DH30" s="648"/>
      <c r="DI30" s="648"/>
      <c r="DJ30" s="648"/>
      <c r="DK30" s="649"/>
      <c r="DL30" s="656">
        <v>3141749</v>
      </c>
      <c r="DM30" s="648"/>
      <c r="DN30" s="648"/>
      <c r="DO30" s="648"/>
      <c r="DP30" s="648"/>
      <c r="DQ30" s="648"/>
      <c r="DR30" s="648"/>
      <c r="DS30" s="648"/>
      <c r="DT30" s="648"/>
      <c r="DU30" s="648"/>
      <c r="DV30" s="649"/>
      <c r="DW30" s="652">
        <v>20.399999999999999</v>
      </c>
      <c r="DX30" s="681"/>
      <c r="DY30" s="681"/>
      <c r="DZ30" s="681"/>
      <c r="EA30" s="681"/>
      <c r="EB30" s="681"/>
      <c r="EC30" s="682"/>
    </row>
    <row r="31" spans="2:133" ht="11.25" customHeight="1">
      <c r="B31" s="644" t="s">
        <v>306</v>
      </c>
      <c r="C31" s="645"/>
      <c r="D31" s="645"/>
      <c r="E31" s="645"/>
      <c r="F31" s="645"/>
      <c r="G31" s="645"/>
      <c r="H31" s="645"/>
      <c r="I31" s="645"/>
      <c r="J31" s="645"/>
      <c r="K31" s="645"/>
      <c r="L31" s="645"/>
      <c r="M31" s="645"/>
      <c r="N31" s="645"/>
      <c r="O31" s="645"/>
      <c r="P31" s="645"/>
      <c r="Q31" s="646"/>
      <c r="R31" s="647">
        <v>11748839</v>
      </c>
      <c r="S31" s="648"/>
      <c r="T31" s="648"/>
      <c r="U31" s="648"/>
      <c r="V31" s="648"/>
      <c r="W31" s="648"/>
      <c r="X31" s="648"/>
      <c r="Y31" s="649"/>
      <c r="Z31" s="650">
        <v>34.4</v>
      </c>
      <c r="AA31" s="650"/>
      <c r="AB31" s="650"/>
      <c r="AC31" s="650"/>
      <c r="AD31" s="651" t="s">
        <v>129</v>
      </c>
      <c r="AE31" s="651"/>
      <c r="AF31" s="651"/>
      <c r="AG31" s="651"/>
      <c r="AH31" s="651"/>
      <c r="AI31" s="651"/>
      <c r="AJ31" s="651"/>
      <c r="AK31" s="651"/>
      <c r="AL31" s="652" t="s">
        <v>250</v>
      </c>
      <c r="AM31" s="653"/>
      <c r="AN31" s="653"/>
      <c r="AO31" s="654"/>
      <c r="AP31" s="704" t="s">
        <v>307</v>
      </c>
      <c r="AQ31" s="705"/>
      <c r="AR31" s="705"/>
      <c r="AS31" s="705"/>
      <c r="AT31" s="710" t="s">
        <v>308</v>
      </c>
      <c r="AU31" s="231"/>
      <c r="AV31" s="231"/>
      <c r="AW31" s="231"/>
      <c r="AX31" s="633" t="s">
        <v>185</v>
      </c>
      <c r="AY31" s="634"/>
      <c r="AZ31" s="634"/>
      <c r="BA31" s="634"/>
      <c r="BB31" s="634"/>
      <c r="BC31" s="634"/>
      <c r="BD31" s="634"/>
      <c r="BE31" s="634"/>
      <c r="BF31" s="635"/>
      <c r="BG31" s="715">
        <v>98.8</v>
      </c>
      <c r="BH31" s="702"/>
      <c r="BI31" s="702"/>
      <c r="BJ31" s="702"/>
      <c r="BK31" s="702"/>
      <c r="BL31" s="702"/>
      <c r="BM31" s="642">
        <v>97</v>
      </c>
      <c r="BN31" s="702"/>
      <c r="BO31" s="702"/>
      <c r="BP31" s="702"/>
      <c r="BQ31" s="703"/>
      <c r="BR31" s="715">
        <v>99.3</v>
      </c>
      <c r="BS31" s="702"/>
      <c r="BT31" s="702"/>
      <c r="BU31" s="702"/>
      <c r="BV31" s="702"/>
      <c r="BW31" s="702"/>
      <c r="BX31" s="642">
        <v>97.3</v>
      </c>
      <c r="BY31" s="702"/>
      <c r="BZ31" s="702"/>
      <c r="CA31" s="702"/>
      <c r="CB31" s="703"/>
      <c r="CD31" s="689"/>
      <c r="CE31" s="690"/>
      <c r="CF31" s="662" t="s">
        <v>309</v>
      </c>
      <c r="CG31" s="663"/>
      <c r="CH31" s="663"/>
      <c r="CI31" s="663"/>
      <c r="CJ31" s="663"/>
      <c r="CK31" s="663"/>
      <c r="CL31" s="663"/>
      <c r="CM31" s="663"/>
      <c r="CN31" s="663"/>
      <c r="CO31" s="663"/>
      <c r="CP31" s="663"/>
      <c r="CQ31" s="664"/>
      <c r="CR31" s="647">
        <v>257020</v>
      </c>
      <c r="CS31" s="683"/>
      <c r="CT31" s="683"/>
      <c r="CU31" s="683"/>
      <c r="CV31" s="683"/>
      <c r="CW31" s="683"/>
      <c r="CX31" s="683"/>
      <c r="CY31" s="684"/>
      <c r="CZ31" s="652">
        <v>0.8</v>
      </c>
      <c r="DA31" s="681"/>
      <c r="DB31" s="681"/>
      <c r="DC31" s="685"/>
      <c r="DD31" s="656">
        <v>250378</v>
      </c>
      <c r="DE31" s="683"/>
      <c r="DF31" s="683"/>
      <c r="DG31" s="683"/>
      <c r="DH31" s="683"/>
      <c r="DI31" s="683"/>
      <c r="DJ31" s="683"/>
      <c r="DK31" s="684"/>
      <c r="DL31" s="656">
        <v>250378</v>
      </c>
      <c r="DM31" s="683"/>
      <c r="DN31" s="683"/>
      <c r="DO31" s="683"/>
      <c r="DP31" s="683"/>
      <c r="DQ31" s="683"/>
      <c r="DR31" s="683"/>
      <c r="DS31" s="683"/>
      <c r="DT31" s="683"/>
      <c r="DU31" s="683"/>
      <c r="DV31" s="684"/>
      <c r="DW31" s="652">
        <v>1.6</v>
      </c>
      <c r="DX31" s="681"/>
      <c r="DY31" s="681"/>
      <c r="DZ31" s="681"/>
      <c r="EA31" s="681"/>
      <c r="EB31" s="681"/>
      <c r="EC31" s="682"/>
    </row>
    <row r="32" spans="2:133" ht="11.25" customHeight="1">
      <c r="B32" s="693" t="s">
        <v>310</v>
      </c>
      <c r="C32" s="694"/>
      <c r="D32" s="694"/>
      <c r="E32" s="694"/>
      <c r="F32" s="694"/>
      <c r="G32" s="694"/>
      <c r="H32" s="694"/>
      <c r="I32" s="694"/>
      <c r="J32" s="694"/>
      <c r="K32" s="694"/>
      <c r="L32" s="694"/>
      <c r="M32" s="694"/>
      <c r="N32" s="694"/>
      <c r="O32" s="694"/>
      <c r="P32" s="694"/>
      <c r="Q32" s="695"/>
      <c r="R32" s="647" t="s">
        <v>129</v>
      </c>
      <c r="S32" s="648"/>
      <c r="T32" s="648"/>
      <c r="U32" s="648"/>
      <c r="V32" s="648"/>
      <c r="W32" s="648"/>
      <c r="X32" s="648"/>
      <c r="Y32" s="649"/>
      <c r="Z32" s="650" t="s">
        <v>138</v>
      </c>
      <c r="AA32" s="650"/>
      <c r="AB32" s="650"/>
      <c r="AC32" s="650"/>
      <c r="AD32" s="651" t="s">
        <v>250</v>
      </c>
      <c r="AE32" s="651"/>
      <c r="AF32" s="651"/>
      <c r="AG32" s="651"/>
      <c r="AH32" s="651"/>
      <c r="AI32" s="651"/>
      <c r="AJ32" s="651"/>
      <c r="AK32" s="651"/>
      <c r="AL32" s="652" t="s">
        <v>250</v>
      </c>
      <c r="AM32" s="653"/>
      <c r="AN32" s="653"/>
      <c r="AO32" s="654"/>
      <c r="AP32" s="706"/>
      <c r="AQ32" s="707"/>
      <c r="AR32" s="707"/>
      <c r="AS32" s="707"/>
      <c r="AT32" s="711"/>
      <c r="AU32" s="230" t="s">
        <v>311</v>
      </c>
      <c r="AV32" s="230"/>
      <c r="AW32" s="230"/>
      <c r="AX32" s="644" t="s">
        <v>312</v>
      </c>
      <c r="AY32" s="645"/>
      <c r="AZ32" s="645"/>
      <c r="BA32" s="645"/>
      <c r="BB32" s="645"/>
      <c r="BC32" s="645"/>
      <c r="BD32" s="645"/>
      <c r="BE32" s="645"/>
      <c r="BF32" s="646"/>
      <c r="BG32" s="716">
        <v>98.4</v>
      </c>
      <c r="BH32" s="683"/>
      <c r="BI32" s="683"/>
      <c r="BJ32" s="683"/>
      <c r="BK32" s="683"/>
      <c r="BL32" s="683"/>
      <c r="BM32" s="653">
        <v>96.2</v>
      </c>
      <c r="BN32" s="713"/>
      <c r="BO32" s="713"/>
      <c r="BP32" s="713"/>
      <c r="BQ32" s="714"/>
      <c r="BR32" s="716">
        <v>99.1</v>
      </c>
      <c r="BS32" s="683"/>
      <c r="BT32" s="683"/>
      <c r="BU32" s="683"/>
      <c r="BV32" s="683"/>
      <c r="BW32" s="683"/>
      <c r="BX32" s="653">
        <v>96.8</v>
      </c>
      <c r="BY32" s="713"/>
      <c r="BZ32" s="713"/>
      <c r="CA32" s="713"/>
      <c r="CB32" s="714"/>
      <c r="CD32" s="691"/>
      <c r="CE32" s="692"/>
      <c r="CF32" s="662" t="s">
        <v>313</v>
      </c>
      <c r="CG32" s="663"/>
      <c r="CH32" s="663"/>
      <c r="CI32" s="663"/>
      <c r="CJ32" s="663"/>
      <c r="CK32" s="663"/>
      <c r="CL32" s="663"/>
      <c r="CM32" s="663"/>
      <c r="CN32" s="663"/>
      <c r="CO32" s="663"/>
      <c r="CP32" s="663"/>
      <c r="CQ32" s="664"/>
      <c r="CR32" s="647" t="s">
        <v>129</v>
      </c>
      <c r="CS32" s="648"/>
      <c r="CT32" s="648"/>
      <c r="CU32" s="648"/>
      <c r="CV32" s="648"/>
      <c r="CW32" s="648"/>
      <c r="CX32" s="648"/>
      <c r="CY32" s="649"/>
      <c r="CZ32" s="652" t="s">
        <v>138</v>
      </c>
      <c r="DA32" s="681"/>
      <c r="DB32" s="681"/>
      <c r="DC32" s="685"/>
      <c r="DD32" s="656" t="s">
        <v>250</v>
      </c>
      <c r="DE32" s="648"/>
      <c r="DF32" s="648"/>
      <c r="DG32" s="648"/>
      <c r="DH32" s="648"/>
      <c r="DI32" s="648"/>
      <c r="DJ32" s="648"/>
      <c r="DK32" s="649"/>
      <c r="DL32" s="656" t="s">
        <v>129</v>
      </c>
      <c r="DM32" s="648"/>
      <c r="DN32" s="648"/>
      <c r="DO32" s="648"/>
      <c r="DP32" s="648"/>
      <c r="DQ32" s="648"/>
      <c r="DR32" s="648"/>
      <c r="DS32" s="648"/>
      <c r="DT32" s="648"/>
      <c r="DU32" s="648"/>
      <c r="DV32" s="649"/>
      <c r="DW32" s="652" t="s">
        <v>129</v>
      </c>
      <c r="DX32" s="681"/>
      <c r="DY32" s="681"/>
      <c r="DZ32" s="681"/>
      <c r="EA32" s="681"/>
      <c r="EB32" s="681"/>
      <c r="EC32" s="682"/>
    </row>
    <row r="33" spans="2:133" ht="11.25" customHeight="1">
      <c r="B33" s="644" t="s">
        <v>314</v>
      </c>
      <c r="C33" s="645"/>
      <c r="D33" s="645"/>
      <c r="E33" s="645"/>
      <c r="F33" s="645"/>
      <c r="G33" s="645"/>
      <c r="H33" s="645"/>
      <c r="I33" s="645"/>
      <c r="J33" s="645"/>
      <c r="K33" s="645"/>
      <c r="L33" s="645"/>
      <c r="M33" s="645"/>
      <c r="N33" s="645"/>
      <c r="O33" s="645"/>
      <c r="P33" s="645"/>
      <c r="Q33" s="646"/>
      <c r="R33" s="647">
        <v>1653278</v>
      </c>
      <c r="S33" s="648"/>
      <c r="T33" s="648"/>
      <c r="U33" s="648"/>
      <c r="V33" s="648"/>
      <c r="W33" s="648"/>
      <c r="X33" s="648"/>
      <c r="Y33" s="649"/>
      <c r="Z33" s="650">
        <v>4.8</v>
      </c>
      <c r="AA33" s="650"/>
      <c r="AB33" s="650"/>
      <c r="AC33" s="650"/>
      <c r="AD33" s="651" t="s">
        <v>250</v>
      </c>
      <c r="AE33" s="651"/>
      <c r="AF33" s="651"/>
      <c r="AG33" s="651"/>
      <c r="AH33" s="651"/>
      <c r="AI33" s="651"/>
      <c r="AJ33" s="651"/>
      <c r="AK33" s="651"/>
      <c r="AL33" s="652" t="s">
        <v>129</v>
      </c>
      <c r="AM33" s="653"/>
      <c r="AN33" s="653"/>
      <c r="AO33" s="654"/>
      <c r="AP33" s="708"/>
      <c r="AQ33" s="709"/>
      <c r="AR33" s="709"/>
      <c r="AS33" s="709"/>
      <c r="AT33" s="712"/>
      <c r="AU33" s="232"/>
      <c r="AV33" s="232"/>
      <c r="AW33" s="232"/>
      <c r="AX33" s="697" t="s">
        <v>315</v>
      </c>
      <c r="AY33" s="698"/>
      <c r="AZ33" s="698"/>
      <c r="BA33" s="698"/>
      <c r="BB33" s="698"/>
      <c r="BC33" s="698"/>
      <c r="BD33" s="698"/>
      <c r="BE33" s="698"/>
      <c r="BF33" s="699"/>
      <c r="BG33" s="717">
        <v>99</v>
      </c>
      <c r="BH33" s="718"/>
      <c r="BI33" s="718"/>
      <c r="BJ33" s="718"/>
      <c r="BK33" s="718"/>
      <c r="BL33" s="718"/>
      <c r="BM33" s="719">
        <v>97.5</v>
      </c>
      <c r="BN33" s="718"/>
      <c r="BO33" s="718"/>
      <c r="BP33" s="718"/>
      <c r="BQ33" s="720"/>
      <c r="BR33" s="717">
        <v>99.4</v>
      </c>
      <c r="BS33" s="718"/>
      <c r="BT33" s="718"/>
      <c r="BU33" s="718"/>
      <c r="BV33" s="718"/>
      <c r="BW33" s="718"/>
      <c r="BX33" s="719">
        <v>97.7</v>
      </c>
      <c r="BY33" s="718"/>
      <c r="BZ33" s="718"/>
      <c r="CA33" s="718"/>
      <c r="CB33" s="720"/>
      <c r="CD33" s="662" t="s">
        <v>316</v>
      </c>
      <c r="CE33" s="663"/>
      <c r="CF33" s="663"/>
      <c r="CG33" s="663"/>
      <c r="CH33" s="663"/>
      <c r="CI33" s="663"/>
      <c r="CJ33" s="663"/>
      <c r="CK33" s="663"/>
      <c r="CL33" s="663"/>
      <c r="CM33" s="663"/>
      <c r="CN33" s="663"/>
      <c r="CO33" s="663"/>
      <c r="CP33" s="663"/>
      <c r="CQ33" s="664"/>
      <c r="CR33" s="647">
        <v>16835150</v>
      </c>
      <c r="CS33" s="683"/>
      <c r="CT33" s="683"/>
      <c r="CU33" s="683"/>
      <c r="CV33" s="683"/>
      <c r="CW33" s="683"/>
      <c r="CX33" s="683"/>
      <c r="CY33" s="684"/>
      <c r="CZ33" s="652">
        <v>50</v>
      </c>
      <c r="DA33" s="681"/>
      <c r="DB33" s="681"/>
      <c r="DC33" s="685"/>
      <c r="DD33" s="656">
        <v>7828322</v>
      </c>
      <c r="DE33" s="683"/>
      <c r="DF33" s="683"/>
      <c r="DG33" s="683"/>
      <c r="DH33" s="683"/>
      <c r="DI33" s="683"/>
      <c r="DJ33" s="683"/>
      <c r="DK33" s="684"/>
      <c r="DL33" s="656">
        <v>5442394</v>
      </c>
      <c r="DM33" s="683"/>
      <c r="DN33" s="683"/>
      <c r="DO33" s="683"/>
      <c r="DP33" s="683"/>
      <c r="DQ33" s="683"/>
      <c r="DR33" s="683"/>
      <c r="DS33" s="683"/>
      <c r="DT33" s="683"/>
      <c r="DU33" s="683"/>
      <c r="DV33" s="684"/>
      <c r="DW33" s="652">
        <v>35.299999999999997</v>
      </c>
      <c r="DX33" s="681"/>
      <c r="DY33" s="681"/>
      <c r="DZ33" s="681"/>
      <c r="EA33" s="681"/>
      <c r="EB33" s="681"/>
      <c r="EC33" s="682"/>
    </row>
    <row r="34" spans="2:133" ht="11.25" customHeight="1">
      <c r="B34" s="644" t="s">
        <v>317</v>
      </c>
      <c r="C34" s="645"/>
      <c r="D34" s="645"/>
      <c r="E34" s="645"/>
      <c r="F34" s="645"/>
      <c r="G34" s="645"/>
      <c r="H34" s="645"/>
      <c r="I34" s="645"/>
      <c r="J34" s="645"/>
      <c r="K34" s="645"/>
      <c r="L34" s="645"/>
      <c r="M34" s="645"/>
      <c r="N34" s="645"/>
      <c r="O34" s="645"/>
      <c r="P34" s="645"/>
      <c r="Q34" s="646"/>
      <c r="R34" s="647">
        <v>405274</v>
      </c>
      <c r="S34" s="648"/>
      <c r="T34" s="648"/>
      <c r="U34" s="648"/>
      <c r="V34" s="648"/>
      <c r="W34" s="648"/>
      <c r="X34" s="648"/>
      <c r="Y34" s="649"/>
      <c r="Z34" s="650">
        <v>1.2</v>
      </c>
      <c r="AA34" s="650"/>
      <c r="AB34" s="650"/>
      <c r="AC34" s="650"/>
      <c r="AD34" s="651">
        <v>58361</v>
      </c>
      <c r="AE34" s="651"/>
      <c r="AF34" s="651"/>
      <c r="AG34" s="651"/>
      <c r="AH34" s="651"/>
      <c r="AI34" s="651"/>
      <c r="AJ34" s="651"/>
      <c r="AK34" s="651"/>
      <c r="AL34" s="652">
        <v>0.4</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318</v>
      </c>
      <c r="CE34" s="663"/>
      <c r="CF34" s="663"/>
      <c r="CG34" s="663"/>
      <c r="CH34" s="663"/>
      <c r="CI34" s="663"/>
      <c r="CJ34" s="663"/>
      <c r="CK34" s="663"/>
      <c r="CL34" s="663"/>
      <c r="CM34" s="663"/>
      <c r="CN34" s="663"/>
      <c r="CO34" s="663"/>
      <c r="CP34" s="663"/>
      <c r="CQ34" s="664"/>
      <c r="CR34" s="647">
        <v>4650978</v>
      </c>
      <c r="CS34" s="648"/>
      <c r="CT34" s="648"/>
      <c r="CU34" s="648"/>
      <c r="CV34" s="648"/>
      <c r="CW34" s="648"/>
      <c r="CX34" s="648"/>
      <c r="CY34" s="649"/>
      <c r="CZ34" s="652">
        <v>13.8</v>
      </c>
      <c r="DA34" s="681"/>
      <c r="DB34" s="681"/>
      <c r="DC34" s="685"/>
      <c r="DD34" s="656">
        <v>3372649</v>
      </c>
      <c r="DE34" s="648"/>
      <c r="DF34" s="648"/>
      <c r="DG34" s="648"/>
      <c r="DH34" s="648"/>
      <c r="DI34" s="648"/>
      <c r="DJ34" s="648"/>
      <c r="DK34" s="649"/>
      <c r="DL34" s="656">
        <v>2632879</v>
      </c>
      <c r="DM34" s="648"/>
      <c r="DN34" s="648"/>
      <c r="DO34" s="648"/>
      <c r="DP34" s="648"/>
      <c r="DQ34" s="648"/>
      <c r="DR34" s="648"/>
      <c r="DS34" s="648"/>
      <c r="DT34" s="648"/>
      <c r="DU34" s="648"/>
      <c r="DV34" s="649"/>
      <c r="DW34" s="652">
        <v>17.100000000000001</v>
      </c>
      <c r="DX34" s="681"/>
      <c r="DY34" s="681"/>
      <c r="DZ34" s="681"/>
      <c r="EA34" s="681"/>
      <c r="EB34" s="681"/>
      <c r="EC34" s="682"/>
    </row>
    <row r="35" spans="2:133" ht="11.25" customHeight="1">
      <c r="B35" s="644" t="s">
        <v>319</v>
      </c>
      <c r="C35" s="645"/>
      <c r="D35" s="645"/>
      <c r="E35" s="645"/>
      <c r="F35" s="645"/>
      <c r="G35" s="645"/>
      <c r="H35" s="645"/>
      <c r="I35" s="645"/>
      <c r="J35" s="645"/>
      <c r="K35" s="645"/>
      <c r="L35" s="645"/>
      <c r="M35" s="645"/>
      <c r="N35" s="645"/>
      <c r="O35" s="645"/>
      <c r="P35" s="645"/>
      <c r="Q35" s="646"/>
      <c r="R35" s="647">
        <v>187897</v>
      </c>
      <c r="S35" s="648"/>
      <c r="T35" s="648"/>
      <c r="U35" s="648"/>
      <c r="V35" s="648"/>
      <c r="W35" s="648"/>
      <c r="X35" s="648"/>
      <c r="Y35" s="649"/>
      <c r="Z35" s="650">
        <v>0.5</v>
      </c>
      <c r="AA35" s="650"/>
      <c r="AB35" s="650"/>
      <c r="AC35" s="650"/>
      <c r="AD35" s="651" t="s">
        <v>250</v>
      </c>
      <c r="AE35" s="651"/>
      <c r="AF35" s="651"/>
      <c r="AG35" s="651"/>
      <c r="AH35" s="651"/>
      <c r="AI35" s="651"/>
      <c r="AJ35" s="651"/>
      <c r="AK35" s="651"/>
      <c r="AL35" s="652" t="s">
        <v>129</v>
      </c>
      <c r="AM35" s="653"/>
      <c r="AN35" s="653"/>
      <c r="AO35" s="654"/>
      <c r="AP35" s="235"/>
      <c r="AQ35" s="626" t="s">
        <v>320</v>
      </c>
      <c r="AR35" s="627"/>
      <c r="AS35" s="627"/>
      <c r="AT35" s="627"/>
      <c r="AU35" s="627"/>
      <c r="AV35" s="627"/>
      <c r="AW35" s="627"/>
      <c r="AX35" s="627"/>
      <c r="AY35" s="627"/>
      <c r="AZ35" s="627"/>
      <c r="BA35" s="627"/>
      <c r="BB35" s="627"/>
      <c r="BC35" s="627"/>
      <c r="BD35" s="627"/>
      <c r="BE35" s="627"/>
      <c r="BF35" s="628"/>
      <c r="BG35" s="626" t="s">
        <v>321</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322</v>
      </c>
      <c r="CE35" s="663"/>
      <c r="CF35" s="663"/>
      <c r="CG35" s="663"/>
      <c r="CH35" s="663"/>
      <c r="CI35" s="663"/>
      <c r="CJ35" s="663"/>
      <c r="CK35" s="663"/>
      <c r="CL35" s="663"/>
      <c r="CM35" s="663"/>
      <c r="CN35" s="663"/>
      <c r="CO35" s="663"/>
      <c r="CP35" s="663"/>
      <c r="CQ35" s="664"/>
      <c r="CR35" s="647">
        <v>122945</v>
      </c>
      <c r="CS35" s="683"/>
      <c r="CT35" s="683"/>
      <c r="CU35" s="683"/>
      <c r="CV35" s="683"/>
      <c r="CW35" s="683"/>
      <c r="CX35" s="683"/>
      <c r="CY35" s="684"/>
      <c r="CZ35" s="652">
        <v>0.4</v>
      </c>
      <c r="DA35" s="681"/>
      <c r="DB35" s="681"/>
      <c r="DC35" s="685"/>
      <c r="DD35" s="656">
        <v>119282</v>
      </c>
      <c r="DE35" s="683"/>
      <c r="DF35" s="683"/>
      <c r="DG35" s="683"/>
      <c r="DH35" s="683"/>
      <c r="DI35" s="683"/>
      <c r="DJ35" s="683"/>
      <c r="DK35" s="684"/>
      <c r="DL35" s="656">
        <v>119282</v>
      </c>
      <c r="DM35" s="683"/>
      <c r="DN35" s="683"/>
      <c r="DO35" s="683"/>
      <c r="DP35" s="683"/>
      <c r="DQ35" s="683"/>
      <c r="DR35" s="683"/>
      <c r="DS35" s="683"/>
      <c r="DT35" s="683"/>
      <c r="DU35" s="683"/>
      <c r="DV35" s="684"/>
      <c r="DW35" s="652">
        <v>0.8</v>
      </c>
      <c r="DX35" s="681"/>
      <c r="DY35" s="681"/>
      <c r="DZ35" s="681"/>
      <c r="EA35" s="681"/>
      <c r="EB35" s="681"/>
      <c r="EC35" s="682"/>
    </row>
    <row r="36" spans="2:133" ht="11.25" customHeight="1">
      <c r="B36" s="644" t="s">
        <v>323</v>
      </c>
      <c r="C36" s="645"/>
      <c r="D36" s="645"/>
      <c r="E36" s="645"/>
      <c r="F36" s="645"/>
      <c r="G36" s="645"/>
      <c r="H36" s="645"/>
      <c r="I36" s="645"/>
      <c r="J36" s="645"/>
      <c r="K36" s="645"/>
      <c r="L36" s="645"/>
      <c r="M36" s="645"/>
      <c r="N36" s="645"/>
      <c r="O36" s="645"/>
      <c r="P36" s="645"/>
      <c r="Q36" s="646"/>
      <c r="R36" s="647">
        <v>364634</v>
      </c>
      <c r="S36" s="648"/>
      <c r="T36" s="648"/>
      <c r="U36" s="648"/>
      <c r="V36" s="648"/>
      <c r="W36" s="648"/>
      <c r="X36" s="648"/>
      <c r="Y36" s="649"/>
      <c r="Z36" s="650">
        <v>1.1000000000000001</v>
      </c>
      <c r="AA36" s="650"/>
      <c r="AB36" s="650"/>
      <c r="AC36" s="650"/>
      <c r="AD36" s="651" t="s">
        <v>129</v>
      </c>
      <c r="AE36" s="651"/>
      <c r="AF36" s="651"/>
      <c r="AG36" s="651"/>
      <c r="AH36" s="651"/>
      <c r="AI36" s="651"/>
      <c r="AJ36" s="651"/>
      <c r="AK36" s="651"/>
      <c r="AL36" s="652" t="s">
        <v>129</v>
      </c>
      <c r="AM36" s="653"/>
      <c r="AN36" s="653"/>
      <c r="AO36" s="654"/>
      <c r="AP36" s="235"/>
      <c r="AQ36" s="721" t="s">
        <v>324</v>
      </c>
      <c r="AR36" s="722"/>
      <c r="AS36" s="722"/>
      <c r="AT36" s="722"/>
      <c r="AU36" s="722"/>
      <c r="AV36" s="722"/>
      <c r="AW36" s="722"/>
      <c r="AX36" s="722"/>
      <c r="AY36" s="723"/>
      <c r="AZ36" s="636">
        <v>2099705</v>
      </c>
      <c r="BA36" s="637"/>
      <c r="BB36" s="637"/>
      <c r="BC36" s="637"/>
      <c r="BD36" s="637"/>
      <c r="BE36" s="637"/>
      <c r="BF36" s="724"/>
      <c r="BG36" s="658" t="s">
        <v>325</v>
      </c>
      <c r="BH36" s="659"/>
      <c r="BI36" s="659"/>
      <c r="BJ36" s="659"/>
      <c r="BK36" s="659"/>
      <c r="BL36" s="659"/>
      <c r="BM36" s="659"/>
      <c r="BN36" s="659"/>
      <c r="BO36" s="659"/>
      <c r="BP36" s="659"/>
      <c r="BQ36" s="659"/>
      <c r="BR36" s="659"/>
      <c r="BS36" s="659"/>
      <c r="BT36" s="659"/>
      <c r="BU36" s="660"/>
      <c r="BV36" s="636">
        <v>537528</v>
      </c>
      <c r="BW36" s="637"/>
      <c r="BX36" s="637"/>
      <c r="BY36" s="637"/>
      <c r="BZ36" s="637"/>
      <c r="CA36" s="637"/>
      <c r="CB36" s="724"/>
      <c r="CD36" s="662" t="s">
        <v>326</v>
      </c>
      <c r="CE36" s="663"/>
      <c r="CF36" s="663"/>
      <c r="CG36" s="663"/>
      <c r="CH36" s="663"/>
      <c r="CI36" s="663"/>
      <c r="CJ36" s="663"/>
      <c r="CK36" s="663"/>
      <c r="CL36" s="663"/>
      <c r="CM36" s="663"/>
      <c r="CN36" s="663"/>
      <c r="CO36" s="663"/>
      <c r="CP36" s="663"/>
      <c r="CQ36" s="664"/>
      <c r="CR36" s="647">
        <v>9481088</v>
      </c>
      <c r="CS36" s="648"/>
      <c r="CT36" s="648"/>
      <c r="CU36" s="648"/>
      <c r="CV36" s="648"/>
      <c r="CW36" s="648"/>
      <c r="CX36" s="648"/>
      <c r="CY36" s="649"/>
      <c r="CZ36" s="652">
        <v>28.1</v>
      </c>
      <c r="DA36" s="681"/>
      <c r="DB36" s="681"/>
      <c r="DC36" s="685"/>
      <c r="DD36" s="656">
        <v>2240310</v>
      </c>
      <c r="DE36" s="648"/>
      <c r="DF36" s="648"/>
      <c r="DG36" s="648"/>
      <c r="DH36" s="648"/>
      <c r="DI36" s="648"/>
      <c r="DJ36" s="648"/>
      <c r="DK36" s="649"/>
      <c r="DL36" s="656">
        <v>1553164</v>
      </c>
      <c r="DM36" s="648"/>
      <c r="DN36" s="648"/>
      <c r="DO36" s="648"/>
      <c r="DP36" s="648"/>
      <c r="DQ36" s="648"/>
      <c r="DR36" s="648"/>
      <c r="DS36" s="648"/>
      <c r="DT36" s="648"/>
      <c r="DU36" s="648"/>
      <c r="DV36" s="649"/>
      <c r="DW36" s="652">
        <v>10.1</v>
      </c>
      <c r="DX36" s="681"/>
      <c r="DY36" s="681"/>
      <c r="DZ36" s="681"/>
      <c r="EA36" s="681"/>
      <c r="EB36" s="681"/>
      <c r="EC36" s="682"/>
    </row>
    <row r="37" spans="2:133" ht="11.25" customHeight="1">
      <c r="B37" s="644" t="s">
        <v>327</v>
      </c>
      <c r="C37" s="645"/>
      <c r="D37" s="645"/>
      <c r="E37" s="645"/>
      <c r="F37" s="645"/>
      <c r="G37" s="645"/>
      <c r="H37" s="645"/>
      <c r="I37" s="645"/>
      <c r="J37" s="645"/>
      <c r="K37" s="645"/>
      <c r="L37" s="645"/>
      <c r="M37" s="645"/>
      <c r="N37" s="645"/>
      <c r="O37" s="645"/>
      <c r="P37" s="645"/>
      <c r="Q37" s="646"/>
      <c r="R37" s="647">
        <v>739504</v>
      </c>
      <c r="S37" s="648"/>
      <c r="T37" s="648"/>
      <c r="U37" s="648"/>
      <c r="V37" s="648"/>
      <c r="W37" s="648"/>
      <c r="X37" s="648"/>
      <c r="Y37" s="649"/>
      <c r="Z37" s="650">
        <v>2.2000000000000002</v>
      </c>
      <c r="AA37" s="650"/>
      <c r="AB37" s="650"/>
      <c r="AC37" s="650"/>
      <c r="AD37" s="651" t="s">
        <v>129</v>
      </c>
      <c r="AE37" s="651"/>
      <c r="AF37" s="651"/>
      <c r="AG37" s="651"/>
      <c r="AH37" s="651"/>
      <c r="AI37" s="651"/>
      <c r="AJ37" s="651"/>
      <c r="AK37" s="651"/>
      <c r="AL37" s="652" t="s">
        <v>129</v>
      </c>
      <c r="AM37" s="653"/>
      <c r="AN37" s="653"/>
      <c r="AO37" s="654"/>
      <c r="AQ37" s="725" t="s">
        <v>328</v>
      </c>
      <c r="AR37" s="726"/>
      <c r="AS37" s="726"/>
      <c r="AT37" s="726"/>
      <c r="AU37" s="726"/>
      <c r="AV37" s="726"/>
      <c r="AW37" s="726"/>
      <c r="AX37" s="726"/>
      <c r="AY37" s="727"/>
      <c r="AZ37" s="647">
        <v>567745</v>
      </c>
      <c r="BA37" s="648"/>
      <c r="BB37" s="648"/>
      <c r="BC37" s="648"/>
      <c r="BD37" s="683"/>
      <c r="BE37" s="683"/>
      <c r="BF37" s="714"/>
      <c r="BG37" s="662" t="s">
        <v>329</v>
      </c>
      <c r="BH37" s="663"/>
      <c r="BI37" s="663"/>
      <c r="BJ37" s="663"/>
      <c r="BK37" s="663"/>
      <c r="BL37" s="663"/>
      <c r="BM37" s="663"/>
      <c r="BN37" s="663"/>
      <c r="BO37" s="663"/>
      <c r="BP37" s="663"/>
      <c r="BQ37" s="663"/>
      <c r="BR37" s="663"/>
      <c r="BS37" s="663"/>
      <c r="BT37" s="663"/>
      <c r="BU37" s="664"/>
      <c r="BV37" s="647">
        <v>485255</v>
      </c>
      <c r="BW37" s="648"/>
      <c r="BX37" s="648"/>
      <c r="BY37" s="648"/>
      <c r="BZ37" s="648"/>
      <c r="CA37" s="648"/>
      <c r="CB37" s="657"/>
      <c r="CD37" s="662" t="s">
        <v>330</v>
      </c>
      <c r="CE37" s="663"/>
      <c r="CF37" s="663"/>
      <c r="CG37" s="663"/>
      <c r="CH37" s="663"/>
      <c r="CI37" s="663"/>
      <c r="CJ37" s="663"/>
      <c r="CK37" s="663"/>
      <c r="CL37" s="663"/>
      <c r="CM37" s="663"/>
      <c r="CN37" s="663"/>
      <c r="CO37" s="663"/>
      <c r="CP37" s="663"/>
      <c r="CQ37" s="664"/>
      <c r="CR37" s="647">
        <v>818637</v>
      </c>
      <c r="CS37" s="683"/>
      <c r="CT37" s="683"/>
      <c r="CU37" s="683"/>
      <c r="CV37" s="683"/>
      <c r="CW37" s="683"/>
      <c r="CX37" s="683"/>
      <c r="CY37" s="684"/>
      <c r="CZ37" s="652">
        <v>2.4</v>
      </c>
      <c r="DA37" s="681"/>
      <c r="DB37" s="681"/>
      <c r="DC37" s="685"/>
      <c r="DD37" s="656">
        <v>818637</v>
      </c>
      <c r="DE37" s="683"/>
      <c r="DF37" s="683"/>
      <c r="DG37" s="683"/>
      <c r="DH37" s="683"/>
      <c r="DI37" s="683"/>
      <c r="DJ37" s="683"/>
      <c r="DK37" s="684"/>
      <c r="DL37" s="656">
        <v>802396</v>
      </c>
      <c r="DM37" s="683"/>
      <c r="DN37" s="683"/>
      <c r="DO37" s="683"/>
      <c r="DP37" s="683"/>
      <c r="DQ37" s="683"/>
      <c r="DR37" s="683"/>
      <c r="DS37" s="683"/>
      <c r="DT37" s="683"/>
      <c r="DU37" s="683"/>
      <c r="DV37" s="684"/>
      <c r="DW37" s="652">
        <v>5.2</v>
      </c>
      <c r="DX37" s="681"/>
      <c r="DY37" s="681"/>
      <c r="DZ37" s="681"/>
      <c r="EA37" s="681"/>
      <c r="EB37" s="681"/>
      <c r="EC37" s="682"/>
    </row>
    <row r="38" spans="2:133" ht="11.25" customHeight="1">
      <c r="B38" s="644" t="s">
        <v>331</v>
      </c>
      <c r="C38" s="645"/>
      <c r="D38" s="645"/>
      <c r="E38" s="645"/>
      <c r="F38" s="645"/>
      <c r="G38" s="645"/>
      <c r="H38" s="645"/>
      <c r="I38" s="645"/>
      <c r="J38" s="645"/>
      <c r="K38" s="645"/>
      <c r="L38" s="645"/>
      <c r="M38" s="645"/>
      <c r="N38" s="645"/>
      <c r="O38" s="645"/>
      <c r="P38" s="645"/>
      <c r="Q38" s="646"/>
      <c r="R38" s="647">
        <v>534813</v>
      </c>
      <c r="S38" s="648"/>
      <c r="T38" s="648"/>
      <c r="U38" s="648"/>
      <c r="V38" s="648"/>
      <c r="W38" s="648"/>
      <c r="X38" s="648"/>
      <c r="Y38" s="649"/>
      <c r="Z38" s="650">
        <v>1.6</v>
      </c>
      <c r="AA38" s="650"/>
      <c r="AB38" s="650"/>
      <c r="AC38" s="650"/>
      <c r="AD38" s="651">
        <v>7684</v>
      </c>
      <c r="AE38" s="651"/>
      <c r="AF38" s="651"/>
      <c r="AG38" s="651"/>
      <c r="AH38" s="651"/>
      <c r="AI38" s="651"/>
      <c r="AJ38" s="651"/>
      <c r="AK38" s="651"/>
      <c r="AL38" s="652">
        <v>0.1</v>
      </c>
      <c r="AM38" s="653"/>
      <c r="AN38" s="653"/>
      <c r="AO38" s="654"/>
      <c r="AQ38" s="725" t="s">
        <v>332</v>
      </c>
      <c r="AR38" s="726"/>
      <c r="AS38" s="726"/>
      <c r="AT38" s="726"/>
      <c r="AU38" s="726"/>
      <c r="AV38" s="726"/>
      <c r="AW38" s="726"/>
      <c r="AX38" s="726"/>
      <c r="AY38" s="727"/>
      <c r="AZ38" s="647">
        <v>18974</v>
      </c>
      <c r="BA38" s="648"/>
      <c r="BB38" s="648"/>
      <c r="BC38" s="648"/>
      <c r="BD38" s="683"/>
      <c r="BE38" s="683"/>
      <c r="BF38" s="714"/>
      <c r="BG38" s="662" t="s">
        <v>333</v>
      </c>
      <c r="BH38" s="663"/>
      <c r="BI38" s="663"/>
      <c r="BJ38" s="663"/>
      <c r="BK38" s="663"/>
      <c r="BL38" s="663"/>
      <c r="BM38" s="663"/>
      <c r="BN38" s="663"/>
      <c r="BO38" s="663"/>
      <c r="BP38" s="663"/>
      <c r="BQ38" s="663"/>
      <c r="BR38" s="663"/>
      <c r="BS38" s="663"/>
      <c r="BT38" s="663"/>
      <c r="BU38" s="664"/>
      <c r="BV38" s="647">
        <v>6861</v>
      </c>
      <c r="BW38" s="648"/>
      <c r="BX38" s="648"/>
      <c r="BY38" s="648"/>
      <c r="BZ38" s="648"/>
      <c r="CA38" s="648"/>
      <c r="CB38" s="657"/>
      <c r="CD38" s="662" t="s">
        <v>334</v>
      </c>
      <c r="CE38" s="663"/>
      <c r="CF38" s="663"/>
      <c r="CG38" s="663"/>
      <c r="CH38" s="663"/>
      <c r="CI38" s="663"/>
      <c r="CJ38" s="663"/>
      <c r="CK38" s="663"/>
      <c r="CL38" s="663"/>
      <c r="CM38" s="663"/>
      <c r="CN38" s="663"/>
      <c r="CO38" s="663"/>
      <c r="CP38" s="663"/>
      <c r="CQ38" s="664"/>
      <c r="CR38" s="647">
        <v>1547723</v>
      </c>
      <c r="CS38" s="648"/>
      <c r="CT38" s="648"/>
      <c r="CU38" s="648"/>
      <c r="CV38" s="648"/>
      <c r="CW38" s="648"/>
      <c r="CX38" s="648"/>
      <c r="CY38" s="649"/>
      <c r="CZ38" s="652">
        <v>4.5999999999999996</v>
      </c>
      <c r="DA38" s="681"/>
      <c r="DB38" s="681"/>
      <c r="DC38" s="685"/>
      <c r="DD38" s="656">
        <v>1253380</v>
      </c>
      <c r="DE38" s="648"/>
      <c r="DF38" s="648"/>
      <c r="DG38" s="648"/>
      <c r="DH38" s="648"/>
      <c r="DI38" s="648"/>
      <c r="DJ38" s="648"/>
      <c r="DK38" s="649"/>
      <c r="DL38" s="656">
        <v>1137069</v>
      </c>
      <c r="DM38" s="648"/>
      <c r="DN38" s="648"/>
      <c r="DO38" s="648"/>
      <c r="DP38" s="648"/>
      <c r="DQ38" s="648"/>
      <c r="DR38" s="648"/>
      <c r="DS38" s="648"/>
      <c r="DT38" s="648"/>
      <c r="DU38" s="648"/>
      <c r="DV38" s="649"/>
      <c r="DW38" s="652">
        <v>7.4</v>
      </c>
      <c r="DX38" s="681"/>
      <c r="DY38" s="681"/>
      <c r="DZ38" s="681"/>
      <c r="EA38" s="681"/>
      <c r="EB38" s="681"/>
      <c r="EC38" s="682"/>
    </row>
    <row r="39" spans="2:133" ht="11.25" customHeight="1">
      <c r="B39" s="644" t="s">
        <v>335</v>
      </c>
      <c r="C39" s="645"/>
      <c r="D39" s="645"/>
      <c r="E39" s="645"/>
      <c r="F39" s="645"/>
      <c r="G39" s="645"/>
      <c r="H39" s="645"/>
      <c r="I39" s="645"/>
      <c r="J39" s="645"/>
      <c r="K39" s="645"/>
      <c r="L39" s="645"/>
      <c r="M39" s="645"/>
      <c r="N39" s="645"/>
      <c r="O39" s="645"/>
      <c r="P39" s="645"/>
      <c r="Q39" s="646"/>
      <c r="R39" s="647">
        <v>1707405</v>
      </c>
      <c r="S39" s="648"/>
      <c r="T39" s="648"/>
      <c r="U39" s="648"/>
      <c r="V39" s="648"/>
      <c r="W39" s="648"/>
      <c r="X39" s="648"/>
      <c r="Y39" s="649"/>
      <c r="Z39" s="650">
        <v>5</v>
      </c>
      <c r="AA39" s="650"/>
      <c r="AB39" s="650"/>
      <c r="AC39" s="650"/>
      <c r="AD39" s="651" t="s">
        <v>138</v>
      </c>
      <c r="AE39" s="651"/>
      <c r="AF39" s="651"/>
      <c r="AG39" s="651"/>
      <c r="AH39" s="651"/>
      <c r="AI39" s="651"/>
      <c r="AJ39" s="651"/>
      <c r="AK39" s="651"/>
      <c r="AL39" s="652" t="s">
        <v>138</v>
      </c>
      <c r="AM39" s="653"/>
      <c r="AN39" s="653"/>
      <c r="AO39" s="654"/>
      <c r="AQ39" s="725" t="s">
        <v>336</v>
      </c>
      <c r="AR39" s="726"/>
      <c r="AS39" s="726"/>
      <c r="AT39" s="726"/>
      <c r="AU39" s="726"/>
      <c r="AV39" s="726"/>
      <c r="AW39" s="726"/>
      <c r="AX39" s="726"/>
      <c r="AY39" s="727"/>
      <c r="AZ39" s="647">
        <v>10065</v>
      </c>
      <c r="BA39" s="648"/>
      <c r="BB39" s="648"/>
      <c r="BC39" s="648"/>
      <c r="BD39" s="683"/>
      <c r="BE39" s="683"/>
      <c r="BF39" s="714"/>
      <c r="BG39" s="662" t="s">
        <v>337</v>
      </c>
      <c r="BH39" s="663"/>
      <c r="BI39" s="663"/>
      <c r="BJ39" s="663"/>
      <c r="BK39" s="663"/>
      <c r="BL39" s="663"/>
      <c r="BM39" s="663"/>
      <c r="BN39" s="663"/>
      <c r="BO39" s="663"/>
      <c r="BP39" s="663"/>
      <c r="BQ39" s="663"/>
      <c r="BR39" s="663"/>
      <c r="BS39" s="663"/>
      <c r="BT39" s="663"/>
      <c r="BU39" s="664"/>
      <c r="BV39" s="647">
        <v>11028</v>
      </c>
      <c r="BW39" s="648"/>
      <c r="BX39" s="648"/>
      <c r="BY39" s="648"/>
      <c r="BZ39" s="648"/>
      <c r="CA39" s="648"/>
      <c r="CB39" s="657"/>
      <c r="CD39" s="662" t="s">
        <v>338</v>
      </c>
      <c r="CE39" s="663"/>
      <c r="CF39" s="663"/>
      <c r="CG39" s="663"/>
      <c r="CH39" s="663"/>
      <c r="CI39" s="663"/>
      <c r="CJ39" s="663"/>
      <c r="CK39" s="663"/>
      <c r="CL39" s="663"/>
      <c r="CM39" s="663"/>
      <c r="CN39" s="663"/>
      <c r="CO39" s="663"/>
      <c r="CP39" s="663"/>
      <c r="CQ39" s="664"/>
      <c r="CR39" s="647">
        <v>897066</v>
      </c>
      <c r="CS39" s="683"/>
      <c r="CT39" s="683"/>
      <c r="CU39" s="683"/>
      <c r="CV39" s="683"/>
      <c r="CW39" s="683"/>
      <c r="CX39" s="683"/>
      <c r="CY39" s="684"/>
      <c r="CZ39" s="652">
        <v>2.7</v>
      </c>
      <c r="DA39" s="681"/>
      <c r="DB39" s="681"/>
      <c r="DC39" s="685"/>
      <c r="DD39" s="656">
        <v>711451</v>
      </c>
      <c r="DE39" s="683"/>
      <c r="DF39" s="683"/>
      <c r="DG39" s="683"/>
      <c r="DH39" s="683"/>
      <c r="DI39" s="683"/>
      <c r="DJ39" s="683"/>
      <c r="DK39" s="684"/>
      <c r="DL39" s="656" t="s">
        <v>129</v>
      </c>
      <c r="DM39" s="683"/>
      <c r="DN39" s="683"/>
      <c r="DO39" s="683"/>
      <c r="DP39" s="683"/>
      <c r="DQ39" s="683"/>
      <c r="DR39" s="683"/>
      <c r="DS39" s="683"/>
      <c r="DT39" s="683"/>
      <c r="DU39" s="683"/>
      <c r="DV39" s="684"/>
      <c r="DW39" s="652" t="s">
        <v>250</v>
      </c>
      <c r="DX39" s="681"/>
      <c r="DY39" s="681"/>
      <c r="DZ39" s="681"/>
      <c r="EA39" s="681"/>
      <c r="EB39" s="681"/>
      <c r="EC39" s="682"/>
    </row>
    <row r="40" spans="2:133" ht="11.25" customHeight="1">
      <c r="B40" s="644" t="s">
        <v>339</v>
      </c>
      <c r="C40" s="645"/>
      <c r="D40" s="645"/>
      <c r="E40" s="645"/>
      <c r="F40" s="645"/>
      <c r="G40" s="645"/>
      <c r="H40" s="645"/>
      <c r="I40" s="645"/>
      <c r="J40" s="645"/>
      <c r="K40" s="645"/>
      <c r="L40" s="645"/>
      <c r="M40" s="645"/>
      <c r="N40" s="645"/>
      <c r="O40" s="645"/>
      <c r="P40" s="645"/>
      <c r="Q40" s="646"/>
      <c r="R40" s="647">
        <v>236528</v>
      </c>
      <c r="S40" s="648"/>
      <c r="T40" s="648"/>
      <c r="U40" s="648"/>
      <c r="V40" s="648"/>
      <c r="W40" s="648"/>
      <c r="X40" s="648"/>
      <c r="Y40" s="649"/>
      <c r="Z40" s="650">
        <v>0.7</v>
      </c>
      <c r="AA40" s="650"/>
      <c r="AB40" s="650"/>
      <c r="AC40" s="650"/>
      <c r="AD40" s="651" t="s">
        <v>250</v>
      </c>
      <c r="AE40" s="651"/>
      <c r="AF40" s="651"/>
      <c r="AG40" s="651"/>
      <c r="AH40" s="651"/>
      <c r="AI40" s="651"/>
      <c r="AJ40" s="651"/>
      <c r="AK40" s="651"/>
      <c r="AL40" s="652" t="s">
        <v>250</v>
      </c>
      <c r="AM40" s="653"/>
      <c r="AN40" s="653"/>
      <c r="AO40" s="654"/>
      <c r="AQ40" s="725" t="s">
        <v>340</v>
      </c>
      <c r="AR40" s="726"/>
      <c r="AS40" s="726"/>
      <c r="AT40" s="726"/>
      <c r="AU40" s="726"/>
      <c r="AV40" s="726"/>
      <c r="AW40" s="726"/>
      <c r="AX40" s="726"/>
      <c r="AY40" s="727"/>
      <c r="AZ40" s="647" t="s">
        <v>138</v>
      </c>
      <c r="BA40" s="648"/>
      <c r="BB40" s="648"/>
      <c r="BC40" s="648"/>
      <c r="BD40" s="683"/>
      <c r="BE40" s="683"/>
      <c r="BF40" s="714"/>
      <c r="BG40" s="734" t="s">
        <v>341</v>
      </c>
      <c r="BH40" s="735"/>
      <c r="BI40" s="735"/>
      <c r="BJ40" s="735"/>
      <c r="BK40" s="735"/>
      <c r="BL40" s="236"/>
      <c r="BM40" s="663" t="s">
        <v>342</v>
      </c>
      <c r="BN40" s="663"/>
      <c r="BO40" s="663"/>
      <c r="BP40" s="663"/>
      <c r="BQ40" s="663"/>
      <c r="BR40" s="663"/>
      <c r="BS40" s="663"/>
      <c r="BT40" s="663"/>
      <c r="BU40" s="664"/>
      <c r="BV40" s="647">
        <v>107</v>
      </c>
      <c r="BW40" s="648"/>
      <c r="BX40" s="648"/>
      <c r="BY40" s="648"/>
      <c r="BZ40" s="648"/>
      <c r="CA40" s="648"/>
      <c r="CB40" s="657"/>
      <c r="CD40" s="662" t="s">
        <v>343</v>
      </c>
      <c r="CE40" s="663"/>
      <c r="CF40" s="663"/>
      <c r="CG40" s="663"/>
      <c r="CH40" s="663"/>
      <c r="CI40" s="663"/>
      <c r="CJ40" s="663"/>
      <c r="CK40" s="663"/>
      <c r="CL40" s="663"/>
      <c r="CM40" s="663"/>
      <c r="CN40" s="663"/>
      <c r="CO40" s="663"/>
      <c r="CP40" s="663"/>
      <c r="CQ40" s="664"/>
      <c r="CR40" s="647">
        <v>135350</v>
      </c>
      <c r="CS40" s="648"/>
      <c r="CT40" s="648"/>
      <c r="CU40" s="648"/>
      <c r="CV40" s="648"/>
      <c r="CW40" s="648"/>
      <c r="CX40" s="648"/>
      <c r="CY40" s="649"/>
      <c r="CZ40" s="652">
        <v>0.4</v>
      </c>
      <c r="DA40" s="681"/>
      <c r="DB40" s="681"/>
      <c r="DC40" s="685"/>
      <c r="DD40" s="656">
        <v>131250</v>
      </c>
      <c r="DE40" s="648"/>
      <c r="DF40" s="648"/>
      <c r="DG40" s="648"/>
      <c r="DH40" s="648"/>
      <c r="DI40" s="648"/>
      <c r="DJ40" s="648"/>
      <c r="DK40" s="649"/>
      <c r="DL40" s="656" t="s">
        <v>129</v>
      </c>
      <c r="DM40" s="648"/>
      <c r="DN40" s="648"/>
      <c r="DO40" s="648"/>
      <c r="DP40" s="648"/>
      <c r="DQ40" s="648"/>
      <c r="DR40" s="648"/>
      <c r="DS40" s="648"/>
      <c r="DT40" s="648"/>
      <c r="DU40" s="648"/>
      <c r="DV40" s="649"/>
      <c r="DW40" s="652" t="s">
        <v>129</v>
      </c>
      <c r="DX40" s="681"/>
      <c r="DY40" s="681"/>
      <c r="DZ40" s="681"/>
      <c r="EA40" s="681"/>
      <c r="EB40" s="681"/>
      <c r="EC40" s="682"/>
    </row>
    <row r="41" spans="2:133" ht="11.25" customHeight="1">
      <c r="B41" s="644" t="s">
        <v>344</v>
      </c>
      <c r="C41" s="645"/>
      <c r="D41" s="645"/>
      <c r="E41" s="645"/>
      <c r="F41" s="645"/>
      <c r="G41" s="645"/>
      <c r="H41" s="645"/>
      <c r="I41" s="645"/>
      <c r="J41" s="645"/>
      <c r="K41" s="645"/>
      <c r="L41" s="645"/>
      <c r="M41" s="645"/>
      <c r="N41" s="645"/>
      <c r="O41" s="645"/>
      <c r="P41" s="645"/>
      <c r="Q41" s="646"/>
      <c r="R41" s="647" t="s">
        <v>129</v>
      </c>
      <c r="S41" s="648"/>
      <c r="T41" s="648"/>
      <c r="U41" s="648"/>
      <c r="V41" s="648"/>
      <c r="W41" s="648"/>
      <c r="X41" s="648"/>
      <c r="Y41" s="649"/>
      <c r="Z41" s="650" t="s">
        <v>129</v>
      </c>
      <c r="AA41" s="650"/>
      <c r="AB41" s="650"/>
      <c r="AC41" s="650"/>
      <c r="AD41" s="651" t="s">
        <v>250</v>
      </c>
      <c r="AE41" s="651"/>
      <c r="AF41" s="651"/>
      <c r="AG41" s="651"/>
      <c r="AH41" s="651"/>
      <c r="AI41" s="651"/>
      <c r="AJ41" s="651"/>
      <c r="AK41" s="651"/>
      <c r="AL41" s="652" t="s">
        <v>129</v>
      </c>
      <c r="AM41" s="653"/>
      <c r="AN41" s="653"/>
      <c r="AO41" s="654"/>
      <c r="AQ41" s="725" t="s">
        <v>345</v>
      </c>
      <c r="AR41" s="726"/>
      <c r="AS41" s="726"/>
      <c r="AT41" s="726"/>
      <c r="AU41" s="726"/>
      <c r="AV41" s="726"/>
      <c r="AW41" s="726"/>
      <c r="AX41" s="726"/>
      <c r="AY41" s="727"/>
      <c r="AZ41" s="647">
        <v>405355</v>
      </c>
      <c r="BA41" s="648"/>
      <c r="BB41" s="648"/>
      <c r="BC41" s="648"/>
      <c r="BD41" s="683"/>
      <c r="BE41" s="683"/>
      <c r="BF41" s="714"/>
      <c r="BG41" s="734"/>
      <c r="BH41" s="735"/>
      <c r="BI41" s="735"/>
      <c r="BJ41" s="735"/>
      <c r="BK41" s="735"/>
      <c r="BL41" s="236"/>
      <c r="BM41" s="663" t="s">
        <v>346</v>
      </c>
      <c r="BN41" s="663"/>
      <c r="BO41" s="663"/>
      <c r="BP41" s="663"/>
      <c r="BQ41" s="663"/>
      <c r="BR41" s="663"/>
      <c r="BS41" s="663"/>
      <c r="BT41" s="663"/>
      <c r="BU41" s="664"/>
      <c r="BV41" s="647">
        <v>2</v>
      </c>
      <c r="BW41" s="648"/>
      <c r="BX41" s="648"/>
      <c r="BY41" s="648"/>
      <c r="BZ41" s="648"/>
      <c r="CA41" s="648"/>
      <c r="CB41" s="657"/>
      <c r="CD41" s="662" t="s">
        <v>347</v>
      </c>
      <c r="CE41" s="663"/>
      <c r="CF41" s="663"/>
      <c r="CG41" s="663"/>
      <c r="CH41" s="663"/>
      <c r="CI41" s="663"/>
      <c r="CJ41" s="663"/>
      <c r="CK41" s="663"/>
      <c r="CL41" s="663"/>
      <c r="CM41" s="663"/>
      <c r="CN41" s="663"/>
      <c r="CO41" s="663"/>
      <c r="CP41" s="663"/>
      <c r="CQ41" s="664"/>
      <c r="CR41" s="647" t="s">
        <v>129</v>
      </c>
      <c r="CS41" s="683"/>
      <c r="CT41" s="683"/>
      <c r="CU41" s="683"/>
      <c r="CV41" s="683"/>
      <c r="CW41" s="683"/>
      <c r="CX41" s="683"/>
      <c r="CY41" s="684"/>
      <c r="CZ41" s="652" t="s">
        <v>129</v>
      </c>
      <c r="DA41" s="681"/>
      <c r="DB41" s="681"/>
      <c r="DC41" s="685"/>
      <c r="DD41" s="656" t="s">
        <v>250</v>
      </c>
      <c r="DE41" s="683"/>
      <c r="DF41" s="683"/>
      <c r="DG41" s="683"/>
      <c r="DH41" s="683"/>
      <c r="DI41" s="683"/>
      <c r="DJ41" s="683"/>
      <c r="DK41" s="684"/>
      <c r="DL41" s="728"/>
      <c r="DM41" s="729"/>
      <c r="DN41" s="729"/>
      <c r="DO41" s="729"/>
      <c r="DP41" s="729"/>
      <c r="DQ41" s="729"/>
      <c r="DR41" s="729"/>
      <c r="DS41" s="729"/>
      <c r="DT41" s="729"/>
      <c r="DU41" s="729"/>
      <c r="DV41" s="730"/>
      <c r="DW41" s="731"/>
      <c r="DX41" s="732"/>
      <c r="DY41" s="732"/>
      <c r="DZ41" s="732"/>
      <c r="EA41" s="732"/>
      <c r="EB41" s="732"/>
      <c r="EC41" s="733"/>
    </row>
    <row r="42" spans="2:133" ht="11.25" customHeight="1">
      <c r="B42" s="644" t="s">
        <v>348</v>
      </c>
      <c r="C42" s="645"/>
      <c r="D42" s="645"/>
      <c r="E42" s="645"/>
      <c r="F42" s="645"/>
      <c r="G42" s="645"/>
      <c r="H42" s="645"/>
      <c r="I42" s="645"/>
      <c r="J42" s="645"/>
      <c r="K42" s="645"/>
      <c r="L42" s="645"/>
      <c r="M42" s="645"/>
      <c r="N42" s="645"/>
      <c r="O42" s="645"/>
      <c r="P42" s="645"/>
      <c r="Q42" s="646"/>
      <c r="R42" s="647">
        <v>208977</v>
      </c>
      <c r="S42" s="648"/>
      <c r="T42" s="648"/>
      <c r="U42" s="648"/>
      <c r="V42" s="648"/>
      <c r="W42" s="648"/>
      <c r="X42" s="648"/>
      <c r="Y42" s="649"/>
      <c r="Z42" s="650">
        <v>0.6</v>
      </c>
      <c r="AA42" s="650"/>
      <c r="AB42" s="650"/>
      <c r="AC42" s="650"/>
      <c r="AD42" s="651" t="s">
        <v>129</v>
      </c>
      <c r="AE42" s="651"/>
      <c r="AF42" s="651"/>
      <c r="AG42" s="651"/>
      <c r="AH42" s="651"/>
      <c r="AI42" s="651"/>
      <c r="AJ42" s="651"/>
      <c r="AK42" s="651"/>
      <c r="AL42" s="652" t="s">
        <v>129</v>
      </c>
      <c r="AM42" s="653"/>
      <c r="AN42" s="653"/>
      <c r="AO42" s="654"/>
      <c r="AQ42" s="746" t="s">
        <v>349</v>
      </c>
      <c r="AR42" s="747"/>
      <c r="AS42" s="747"/>
      <c r="AT42" s="747"/>
      <c r="AU42" s="747"/>
      <c r="AV42" s="747"/>
      <c r="AW42" s="747"/>
      <c r="AX42" s="747"/>
      <c r="AY42" s="748"/>
      <c r="AZ42" s="738">
        <v>1097566</v>
      </c>
      <c r="BA42" s="739"/>
      <c r="BB42" s="739"/>
      <c r="BC42" s="739"/>
      <c r="BD42" s="718"/>
      <c r="BE42" s="718"/>
      <c r="BF42" s="720"/>
      <c r="BG42" s="736"/>
      <c r="BH42" s="737"/>
      <c r="BI42" s="737"/>
      <c r="BJ42" s="737"/>
      <c r="BK42" s="737"/>
      <c r="BL42" s="237"/>
      <c r="BM42" s="673" t="s">
        <v>350</v>
      </c>
      <c r="BN42" s="673"/>
      <c r="BO42" s="673"/>
      <c r="BP42" s="673"/>
      <c r="BQ42" s="673"/>
      <c r="BR42" s="673"/>
      <c r="BS42" s="673"/>
      <c r="BT42" s="673"/>
      <c r="BU42" s="674"/>
      <c r="BV42" s="738">
        <v>328</v>
      </c>
      <c r="BW42" s="739"/>
      <c r="BX42" s="739"/>
      <c r="BY42" s="739"/>
      <c r="BZ42" s="739"/>
      <c r="CA42" s="739"/>
      <c r="CB42" s="745"/>
      <c r="CD42" s="644" t="s">
        <v>351</v>
      </c>
      <c r="CE42" s="645"/>
      <c r="CF42" s="645"/>
      <c r="CG42" s="645"/>
      <c r="CH42" s="645"/>
      <c r="CI42" s="645"/>
      <c r="CJ42" s="645"/>
      <c r="CK42" s="645"/>
      <c r="CL42" s="645"/>
      <c r="CM42" s="645"/>
      <c r="CN42" s="645"/>
      <c r="CO42" s="645"/>
      <c r="CP42" s="645"/>
      <c r="CQ42" s="646"/>
      <c r="CR42" s="647">
        <v>2871736</v>
      </c>
      <c r="CS42" s="648"/>
      <c r="CT42" s="648"/>
      <c r="CU42" s="648"/>
      <c r="CV42" s="648"/>
      <c r="CW42" s="648"/>
      <c r="CX42" s="648"/>
      <c r="CY42" s="649"/>
      <c r="CZ42" s="652">
        <v>8.5</v>
      </c>
      <c r="DA42" s="653"/>
      <c r="DB42" s="653"/>
      <c r="DC42" s="665"/>
      <c r="DD42" s="656">
        <v>750207</v>
      </c>
      <c r="DE42" s="648"/>
      <c r="DF42" s="648"/>
      <c r="DG42" s="648"/>
      <c r="DH42" s="648"/>
      <c r="DI42" s="648"/>
      <c r="DJ42" s="648"/>
      <c r="DK42" s="649"/>
      <c r="DL42" s="728"/>
      <c r="DM42" s="729"/>
      <c r="DN42" s="729"/>
      <c r="DO42" s="729"/>
      <c r="DP42" s="729"/>
      <c r="DQ42" s="729"/>
      <c r="DR42" s="729"/>
      <c r="DS42" s="729"/>
      <c r="DT42" s="729"/>
      <c r="DU42" s="729"/>
      <c r="DV42" s="730"/>
      <c r="DW42" s="731"/>
      <c r="DX42" s="732"/>
      <c r="DY42" s="732"/>
      <c r="DZ42" s="732"/>
      <c r="EA42" s="732"/>
      <c r="EB42" s="732"/>
      <c r="EC42" s="733"/>
    </row>
    <row r="43" spans="2:133" ht="11.25" customHeight="1">
      <c r="B43" s="697" t="s">
        <v>352</v>
      </c>
      <c r="C43" s="698"/>
      <c r="D43" s="698"/>
      <c r="E43" s="698"/>
      <c r="F43" s="698"/>
      <c r="G43" s="698"/>
      <c r="H43" s="698"/>
      <c r="I43" s="698"/>
      <c r="J43" s="698"/>
      <c r="K43" s="698"/>
      <c r="L43" s="698"/>
      <c r="M43" s="698"/>
      <c r="N43" s="698"/>
      <c r="O43" s="698"/>
      <c r="P43" s="698"/>
      <c r="Q43" s="699"/>
      <c r="R43" s="738">
        <v>34195132</v>
      </c>
      <c r="S43" s="739"/>
      <c r="T43" s="739"/>
      <c r="U43" s="739"/>
      <c r="V43" s="739"/>
      <c r="W43" s="739"/>
      <c r="X43" s="739"/>
      <c r="Y43" s="740"/>
      <c r="Z43" s="741">
        <v>100</v>
      </c>
      <c r="AA43" s="741"/>
      <c r="AB43" s="741"/>
      <c r="AC43" s="741"/>
      <c r="AD43" s="742">
        <v>14979167</v>
      </c>
      <c r="AE43" s="742"/>
      <c r="AF43" s="742"/>
      <c r="AG43" s="742"/>
      <c r="AH43" s="742"/>
      <c r="AI43" s="742"/>
      <c r="AJ43" s="742"/>
      <c r="AK43" s="742"/>
      <c r="AL43" s="743">
        <v>100</v>
      </c>
      <c r="AM43" s="719"/>
      <c r="AN43" s="719"/>
      <c r="AO43" s="744"/>
      <c r="BV43" s="238"/>
      <c r="BW43" s="238"/>
      <c r="BX43" s="238"/>
      <c r="BY43" s="238"/>
      <c r="BZ43" s="238"/>
      <c r="CA43" s="238"/>
      <c r="CB43" s="238"/>
      <c r="CD43" s="644" t="s">
        <v>353</v>
      </c>
      <c r="CE43" s="645"/>
      <c r="CF43" s="645"/>
      <c r="CG43" s="645"/>
      <c r="CH43" s="645"/>
      <c r="CI43" s="645"/>
      <c r="CJ43" s="645"/>
      <c r="CK43" s="645"/>
      <c r="CL43" s="645"/>
      <c r="CM43" s="645"/>
      <c r="CN43" s="645"/>
      <c r="CO43" s="645"/>
      <c r="CP43" s="645"/>
      <c r="CQ43" s="646"/>
      <c r="CR43" s="647">
        <v>171449</v>
      </c>
      <c r="CS43" s="683"/>
      <c r="CT43" s="683"/>
      <c r="CU43" s="683"/>
      <c r="CV43" s="683"/>
      <c r="CW43" s="683"/>
      <c r="CX43" s="683"/>
      <c r="CY43" s="684"/>
      <c r="CZ43" s="652">
        <v>0.5</v>
      </c>
      <c r="DA43" s="681"/>
      <c r="DB43" s="681"/>
      <c r="DC43" s="685"/>
      <c r="DD43" s="656">
        <v>171449</v>
      </c>
      <c r="DE43" s="683"/>
      <c r="DF43" s="683"/>
      <c r="DG43" s="683"/>
      <c r="DH43" s="683"/>
      <c r="DI43" s="683"/>
      <c r="DJ43" s="683"/>
      <c r="DK43" s="684"/>
      <c r="DL43" s="728"/>
      <c r="DM43" s="729"/>
      <c r="DN43" s="729"/>
      <c r="DO43" s="729"/>
      <c r="DP43" s="729"/>
      <c r="DQ43" s="729"/>
      <c r="DR43" s="729"/>
      <c r="DS43" s="729"/>
      <c r="DT43" s="729"/>
      <c r="DU43" s="729"/>
      <c r="DV43" s="730"/>
      <c r="DW43" s="731"/>
      <c r="DX43" s="732"/>
      <c r="DY43" s="732"/>
      <c r="DZ43" s="732"/>
      <c r="EA43" s="732"/>
      <c r="EB43" s="732"/>
      <c r="EC43" s="733"/>
    </row>
    <row r="44" spans="2:133" ht="11.25" customHeight="1">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301</v>
      </c>
      <c r="CE44" s="760"/>
      <c r="CF44" s="644" t="s">
        <v>354</v>
      </c>
      <c r="CG44" s="645"/>
      <c r="CH44" s="645"/>
      <c r="CI44" s="645"/>
      <c r="CJ44" s="645"/>
      <c r="CK44" s="645"/>
      <c r="CL44" s="645"/>
      <c r="CM44" s="645"/>
      <c r="CN44" s="645"/>
      <c r="CO44" s="645"/>
      <c r="CP44" s="645"/>
      <c r="CQ44" s="646"/>
      <c r="CR44" s="647">
        <v>2871736</v>
      </c>
      <c r="CS44" s="648"/>
      <c r="CT44" s="648"/>
      <c r="CU44" s="648"/>
      <c r="CV44" s="648"/>
      <c r="CW44" s="648"/>
      <c r="CX44" s="648"/>
      <c r="CY44" s="649"/>
      <c r="CZ44" s="652">
        <v>8.5</v>
      </c>
      <c r="DA44" s="653"/>
      <c r="DB44" s="653"/>
      <c r="DC44" s="665"/>
      <c r="DD44" s="656">
        <v>750207</v>
      </c>
      <c r="DE44" s="648"/>
      <c r="DF44" s="648"/>
      <c r="DG44" s="648"/>
      <c r="DH44" s="648"/>
      <c r="DI44" s="648"/>
      <c r="DJ44" s="648"/>
      <c r="DK44" s="649"/>
      <c r="DL44" s="728"/>
      <c r="DM44" s="729"/>
      <c r="DN44" s="729"/>
      <c r="DO44" s="729"/>
      <c r="DP44" s="729"/>
      <c r="DQ44" s="729"/>
      <c r="DR44" s="729"/>
      <c r="DS44" s="729"/>
      <c r="DT44" s="729"/>
      <c r="DU44" s="729"/>
      <c r="DV44" s="730"/>
      <c r="DW44" s="731"/>
      <c r="DX44" s="732"/>
      <c r="DY44" s="732"/>
      <c r="DZ44" s="732"/>
      <c r="EA44" s="732"/>
      <c r="EB44" s="732"/>
      <c r="EC44" s="733"/>
    </row>
    <row r="45" spans="2:133" ht="11.25" customHeight="1">
      <c r="B45" s="240" t="s">
        <v>355</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356</v>
      </c>
      <c r="CG45" s="645"/>
      <c r="CH45" s="645"/>
      <c r="CI45" s="645"/>
      <c r="CJ45" s="645"/>
      <c r="CK45" s="645"/>
      <c r="CL45" s="645"/>
      <c r="CM45" s="645"/>
      <c r="CN45" s="645"/>
      <c r="CO45" s="645"/>
      <c r="CP45" s="645"/>
      <c r="CQ45" s="646"/>
      <c r="CR45" s="647">
        <v>1209600</v>
      </c>
      <c r="CS45" s="683"/>
      <c r="CT45" s="683"/>
      <c r="CU45" s="683"/>
      <c r="CV45" s="683"/>
      <c r="CW45" s="683"/>
      <c r="CX45" s="683"/>
      <c r="CY45" s="684"/>
      <c r="CZ45" s="652">
        <v>3.6</v>
      </c>
      <c r="DA45" s="681"/>
      <c r="DB45" s="681"/>
      <c r="DC45" s="685"/>
      <c r="DD45" s="656">
        <v>230467</v>
      </c>
      <c r="DE45" s="683"/>
      <c r="DF45" s="683"/>
      <c r="DG45" s="683"/>
      <c r="DH45" s="683"/>
      <c r="DI45" s="683"/>
      <c r="DJ45" s="683"/>
      <c r="DK45" s="684"/>
      <c r="DL45" s="728"/>
      <c r="DM45" s="729"/>
      <c r="DN45" s="729"/>
      <c r="DO45" s="729"/>
      <c r="DP45" s="729"/>
      <c r="DQ45" s="729"/>
      <c r="DR45" s="729"/>
      <c r="DS45" s="729"/>
      <c r="DT45" s="729"/>
      <c r="DU45" s="729"/>
      <c r="DV45" s="730"/>
      <c r="DW45" s="731"/>
      <c r="DX45" s="732"/>
      <c r="DY45" s="732"/>
      <c r="DZ45" s="732"/>
      <c r="EA45" s="732"/>
      <c r="EB45" s="732"/>
      <c r="EC45" s="733"/>
    </row>
    <row r="46" spans="2:133" ht="11.25" customHeight="1">
      <c r="B46" s="241" t="s">
        <v>357</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358</v>
      </c>
      <c r="CG46" s="645"/>
      <c r="CH46" s="645"/>
      <c r="CI46" s="645"/>
      <c r="CJ46" s="645"/>
      <c r="CK46" s="645"/>
      <c r="CL46" s="645"/>
      <c r="CM46" s="645"/>
      <c r="CN46" s="645"/>
      <c r="CO46" s="645"/>
      <c r="CP46" s="645"/>
      <c r="CQ46" s="646"/>
      <c r="CR46" s="647">
        <v>1619105</v>
      </c>
      <c r="CS46" s="648"/>
      <c r="CT46" s="648"/>
      <c r="CU46" s="648"/>
      <c r="CV46" s="648"/>
      <c r="CW46" s="648"/>
      <c r="CX46" s="648"/>
      <c r="CY46" s="649"/>
      <c r="CZ46" s="652">
        <v>4.8</v>
      </c>
      <c r="DA46" s="653"/>
      <c r="DB46" s="653"/>
      <c r="DC46" s="665"/>
      <c r="DD46" s="656">
        <v>503009</v>
      </c>
      <c r="DE46" s="648"/>
      <c r="DF46" s="648"/>
      <c r="DG46" s="648"/>
      <c r="DH46" s="648"/>
      <c r="DI46" s="648"/>
      <c r="DJ46" s="648"/>
      <c r="DK46" s="649"/>
      <c r="DL46" s="728"/>
      <c r="DM46" s="729"/>
      <c r="DN46" s="729"/>
      <c r="DO46" s="729"/>
      <c r="DP46" s="729"/>
      <c r="DQ46" s="729"/>
      <c r="DR46" s="729"/>
      <c r="DS46" s="729"/>
      <c r="DT46" s="729"/>
      <c r="DU46" s="729"/>
      <c r="DV46" s="730"/>
      <c r="DW46" s="731"/>
      <c r="DX46" s="732"/>
      <c r="DY46" s="732"/>
      <c r="DZ46" s="732"/>
      <c r="EA46" s="732"/>
      <c r="EB46" s="732"/>
      <c r="EC46" s="733"/>
    </row>
    <row r="47" spans="2:133" ht="11.25" customHeight="1">
      <c r="B47" s="242" t="s">
        <v>359</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360</v>
      </c>
      <c r="CG47" s="645"/>
      <c r="CH47" s="645"/>
      <c r="CI47" s="645"/>
      <c r="CJ47" s="645"/>
      <c r="CK47" s="645"/>
      <c r="CL47" s="645"/>
      <c r="CM47" s="645"/>
      <c r="CN47" s="645"/>
      <c r="CO47" s="645"/>
      <c r="CP47" s="645"/>
      <c r="CQ47" s="646"/>
      <c r="CR47" s="647" t="s">
        <v>129</v>
      </c>
      <c r="CS47" s="683"/>
      <c r="CT47" s="683"/>
      <c r="CU47" s="683"/>
      <c r="CV47" s="683"/>
      <c r="CW47" s="683"/>
      <c r="CX47" s="683"/>
      <c r="CY47" s="684"/>
      <c r="CZ47" s="652" t="s">
        <v>129</v>
      </c>
      <c r="DA47" s="681"/>
      <c r="DB47" s="681"/>
      <c r="DC47" s="685"/>
      <c r="DD47" s="656" t="s">
        <v>129</v>
      </c>
      <c r="DE47" s="683"/>
      <c r="DF47" s="683"/>
      <c r="DG47" s="683"/>
      <c r="DH47" s="683"/>
      <c r="DI47" s="683"/>
      <c r="DJ47" s="683"/>
      <c r="DK47" s="684"/>
      <c r="DL47" s="728"/>
      <c r="DM47" s="729"/>
      <c r="DN47" s="729"/>
      <c r="DO47" s="729"/>
      <c r="DP47" s="729"/>
      <c r="DQ47" s="729"/>
      <c r="DR47" s="729"/>
      <c r="DS47" s="729"/>
      <c r="DT47" s="729"/>
      <c r="DU47" s="729"/>
      <c r="DV47" s="730"/>
      <c r="DW47" s="731"/>
      <c r="DX47" s="732"/>
      <c r="DY47" s="732"/>
      <c r="DZ47" s="732"/>
      <c r="EA47" s="732"/>
      <c r="EB47" s="732"/>
      <c r="EC47" s="733"/>
    </row>
    <row r="48" spans="2:133">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361</v>
      </c>
      <c r="CG48" s="645"/>
      <c r="CH48" s="645"/>
      <c r="CI48" s="645"/>
      <c r="CJ48" s="645"/>
      <c r="CK48" s="645"/>
      <c r="CL48" s="645"/>
      <c r="CM48" s="645"/>
      <c r="CN48" s="645"/>
      <c r="CO48" s="645"/>
      <c r="CP48" s="645"/>
      <c r="CQ48" s="646"/>
      <c r="CR48" s="647" t="s">
        <v>129</v>
      </c>
      <c r="CS48" s="648"/>
      <c r="CT48" s="648"/>
      <c r="CU48" s="648"/>
      <c r="CV48" s="648"/>
      <c r="CW48" s="648"/>
      <c r="CX48" s="648"/>
      <c r="CY48" s="649"/>
      <c r="CZ48" s="652" t="s">
        <v>138</v>
      </c>
      <c r="DA48" s="653"/>
      <c r="DB48" s="653"/>
      <c r="DC48" s="665"/>
      <c r="DD48" s="656" t="s">
        <v>129</v>
      </c>
      <c r="DE48" s="648"/>
      <c r="DF48" s="648"/>
      <c r="DG48" s="648"/>
      <c r="DH48" s="648"/>
      <c r="DI48" s="648"/>
      <c r="DJ48" s="648"/>
      <c r="DK48" s="649"/>
      <c r="DL48" s="728"/>
      <c r="DM48" s="729"/>
      <c r="DN48" s="729"/>
      <c r="DO48" s="729"/>
      <c r="DP48" s="729"/>
      <c r="DQ48" s="729"/>
      <c r="DR48" s="729"/>
      <c r="DS48" s="729"/>
      <c r="DT48" s="729"/>
      <c r="DU48" s="729"/>
      <c r="DV48" s="730"/>
      <c r="DW48" s="731"/>
      <c r="DX48" s="732"/>
      <c r="DY48" s="732"/>
      <c r="DZ48" s="732"/>
      <c r="EA48" s="732"/>
      <c r="EB48" s="732"/>
      <c r="EC48" s="733"/>
    </row>
    <row r="49" spans="2:133" ht="11.25" customHeight="1">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97" t="s">
        <v>362</v>
      </c>
      <c r="CE49" s="698"/>
      <c r="CF49" s="698"/>
      <c r="CG49" s="698"/>
      <c r="CH49" s="698"/>
      <c r="CI49" s="698"/>
      <c r="CJ49" s="698"/>
      <c r="CK49" s="698"/>
      <c r="CL49" s="698"/>
      <c r="CM49" s="698"/>
      <c r="CN49" s="698"/>
      <c r="CO49" s="698"/>
      <c r="CP49" s="698"/>
      <c r="CQ49" s="699"/>
      <c r="CR49" s="738">
        <v>33698528</v>
      </c>
      <c r="CS49" s="718"/>
      <c r="CT49" s="718"/>
      <c r="CU49" s="718"/>
      <c r="CV49" s="718"/>
      <c r="CW49" s="718"/>
      <c r="CX49" s="718"/>
      <c r="CY49" s="749"/>
      <c r="CZ49" s="743">
        <v>100</v>
      </c>
      <c r="DA49" s="750"/>
      <c r="DB49" s="750"/>
      <c r="DC49" s="751"/>
      <c r="DD49" s="752">
        <v>17513472</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JvBGRkmC96Houg9WRNEbnJSxZPdoz+SyYBwkZ4bunztGzSr4wJhyS5sCAC4u37guNL2onWX3ElCtsYproEohiw==" saltValue="mw89s/rUpOR52xIsuYHBK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B43:Q43"/>
    <mergeCell ref="R43:Y43"/>
    <mergeCell ref="Z43:AC43"/>
    <mergeCell ref="AD43:AK43"/>
    <mergeCell ref="AL43:AO43"/>
    <mergeCell ref="CD43:CQ43"/>
    <mergeCell ref="CR43:CY43"/>
    <mergeCell ref="AZ42:BF42"/>
    <mergeCell ref="BM42:BU42"/>
    <mergeCell ref="BV42:CB42"/>
    <mergeCell ref="CD42:CQ42"/>
    <mergeCell ref="CR42:CY42"/>
    <mergeCell ref="B42:Q42"/>
    <mergeCell ref="R42:Y42"/>
    <mergeCell ref="Z42:AC42"/>
    <mergeCell ref="AD42:AK42"/>
    <mergeCell ref="AL42:AO42"/>
    <mergeCell ref="AQ42:AY42"/>
    <mergeCell ref="BG38:BU38"/>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M40:BU40"/>
    <mergeCell ref="BG40:BK42"/>
    <mergeCell ref="DD42:DK42"/>
    <mergeCell ref="DL42:DV42"/>
    <mergeCell ref="DW42:EC42"/>
    <mergeCell ref="CZ42:DC42"/>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60" zoomScaleNormal="60" zoomScaleSheetLayoutView="70" workbookViewId="0"/>
  </sheetViews>
  <sheetFormatPr defaultColWidth="0" defaultRowHeight="13.5" zeroHeight="1"/>
  <cols>
    <col min="1" max="130" width="2.75" style="291" customWidth="1"/>
    <col min="131" max="131" width="1.625" style="291" customWidth="1"/>
    <col min="132" max="16384" width="9" style="291" hidden="1"/>
  </cols>
  <sheetData>
    <row r="1" spans="1:131" s="249" customFormat="1" ht="11.25" customHeight="1" thickBot="1">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c r="A2" s="250" t="s">
        <v>363</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364</v>
      </c>
      <c r="DK2" s="795"/>
      <c r="DL2" s="795"/>
      <c r="DM2" s="795"/>
      <c r="DN2" s="795"/>
      <c r="DO2" s="796"/>
      <c r="DP2" s="251"/>
      <c r="DQ2" s="794" t="s">
        <v>365</v>
      </c>
      <c r="DR2" s="795"/>
      <c r="DS2" s="795"/>
      <c r="DT2" s="795"/>
      <c r="DU2" s="795"/>
      <c r="DV2" s="795"/>
      <c r="DW2" s="795"/>
      <c r="DX2" s="795"/>
      <c r="DY2" s="795"/>
      <c r="DZ2" s="796"/>
      <c r="EA2" s="252"/>
    </row>
    <row r="3" spans="1:131" s="249" customFormat="1" ht="11.25" customHeight="1">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c r="A4" s="797" t="s">
        <v>366</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367</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c r="A5" s="788" t="s">
        <v>368</v>
      </c>
      <c r="B5" s="789"/>
      <c r="C5" s="789"/>
      <c r="D5" s="789"/>
      <c r="E5" s="789"/>
      <c r="F5" s="789"/>
      <c r="G5" s="789"/>
      <c r="H5" s="789"/>
      <c r="I5" s="789"/>
      <c r="J5" s="789"/>
      <c r="K5" s="789"/>
      <c r="L5" s="789"/>
      <c r="M5" s="789"/>
      <c r="N5" s="789"/>
      <c r="O5" s="789"/>
      <c r="P5" s="790"/>
      <c r="Q5" s="765" t="s">
        <v>369</v>
      </c>
      <c r="R5" s="766"/>
      <c r="S5" s="766"/>
      <c r="T5" s="766"/>
      <c r="U5" s="767"/>
      <c r="V5" s="765" t="s">
        <v>370</v>
      </c>
      <c r="W5" s="766"/>
      <c r="X5" s="766"/>
      <c r="Y5" s="766"/>
      <c r="Z5" s="767"/>
      <c r="AA5" s="765" t="s">
        <v>371</v>
      </c>
      <c r="AB5" s="766"/>
      <c r="AC5" s="766"/>
      <c r="AD5" s="766"/>
      <c r="AE5" s="766"/>
      <c r="AF5" s="798" t="s">
        <v>372</v>
      </c>
      <c r="AG5" s="766"/>
      <c r="AH5" s="766"/>
      <c r="AI5" s="766"/>
      <c r="AJ5" s="777"/>
      <c r="AK5" s="766" t="s">
        <v>373</v>
      </c>
      <c r="AL5" s="766"/>
      <c r="AM5" s="766"/>
      <c r="AN5" s="766"/>
      <c r="AO5" s="767"/>
      <c r="AP5" s="765" t="s">
        <v>374</v>
      </c>
      <c r="AQ5" s="766"/>
      <c r="AR5" s="766"/>
      <c r="AS5" s="766"/>
      <c r="AT5" s="767"/>
      <c r="AU5" s="765" t="s">
        <v>375</v>
      </c>
      <c r="AV5" s="766"/>
      <c r="AW5" s="766"/>
      <c r="AX5" s="766"/>
      <c r="AY5" s="777"/>
      <c r="AZ5" s="258"/>
      <c r="BA5" s="258"/>
      <c r="BB5" s="258"/>
      <c r="BC5" s="258"/>
      <c r="BD5" s="258"/>
      <c r="BE5" s="259"/>
      <c r="BF5" s="259"/>
      <c r="BG5" s="259"/>
      <c r="BH5" s="259"/>
      <c r="BI5" s="259"/>
      <c r="BJ5" s="259"/>
      <c r="BK5" s="259"/>
      <c r="BL5" s="259"/>
      <c r="BM5" s="259"/>
      <c r="BN5" s="259"/>
      <c r="BO5" s="259"/>
      <c r="BP5" s="259"/>
      <c r="BQ5" s="788" t="s">
        <v>376</v>
      </c>
      <c r="BR5" s="789"/>
      <c r="BS5" s="789"/>
      <c r="BT5" s="789"/>
      <c r="BU5" s="789"/>
      <c r="BV5" s="789"/>
      <c r="BW5" s="789"/>
      <c r="BX5" s="789"/>
      <c r="BY5" s="789"/>
      <c r="BZ5" s="789"/>
      <c r="CA5" s="789"/>
      <c r="CB5" s="789"/>
      <c r="CC5" s="789"/>
      <c r="CD5" s="789"/>
      <c r="CE5" s="789"/>
      <c r="CF5" s="789"/>
      <c r="CG5" s="790"/>
      <c r="CH5" s="765" t="s">
        <v>377</v>
      </c>
      <c r="CI5" s="766"/>
      <c r="CJ5" s="766"/>
      <c r="CK5" s="766"/>
      <c r="CL5" s="767"/>
      <c r="CM5" s="765" t="s">
        <v>378</v>
      </c>
      <c r="CN5" s="766"/>
      <c r="CO5" s="766"/>
      <c r="CP5" s="766"/>
      <c r="CQ5" s="767"/>
      <c r="CR5" s="765" t="s">
        <v>379</v>
      </c>
      <c r="CS5" s="766"/>
      <c r="CT5" s="766"/>
      <c r="CU5" s="766"/>
      <c r="CV5" s="767"/>
      <c r="CW5" s="765" t="s">
        <v>380</v>
      </c>
      <c r="CX5" s="766"/>
      <c r="CY5" s="766"/>
      <c r="CZ5" s="766"/>
      <c r="DA5" s="767"/>
      <c r="DB5" s="765" t="s">
        <v>381</v>
      </c>
      <c r="DC5" s="766"/>
      <c r="DD5" s="766"/>
      <c r="DE5" s="766"/>
      <c r="DF5" s="767"/>
      <c r="DG5" s="771" t="s">
        <v>382</v>
      </c>
      <c r="DH5" s="772"/>
      <c r="DI5" s="772"/>
      <c r="DJ5" s="772"/>
      <c r="DK5" s="773"/>
      <c r="DL5" s="771" t="s">
        <v>383</v>
      </c>
      <c r="DM5" s="772"/>
      <c r="DN5" s="772"/>
      <c r="DO5" s="772"/>
      <c r="DP5" s="773"/>
      <c r="DQ5" s="765" t="s">
        <v>384</v>
      </c>
      <c r="DR5" s="766"/>
      <c r="DS5" s="766"/>
      <c r="DT5" s="766"/>
      <c r="DU5" s="767"/>
      <c r="DV5" s="765" t="s">
        <v>375</v>
      </c>
      <c r="DW5" s="766"/>
      <c r="DX5" s="766"/>
      <c r="DY5" s="766"/>
      <c r="DZ5" s="777"/>
      <c r="EA5" s="256"/>
    </row>
    <row r="6" spans="1:131" s="257" customFormat="1" ht="26.25" customHeight="1" thickBot="1">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c r="A7" s="260">
        <v>1</v>
      </c>
      <c r="B7" s="779" t="s">
        <v>385</v>
      </c>
      <c r="C7" s="780"/>
      <c r="D7" s="780"/>
      <c r="E7" s="780"/>
      <c r="F7" s="780"/>
      <c r="G7" s="780"/>
      <c r="H7" s="780"/>
      <c r="I7" s="780"/>
      <c r="J7" s="780"/>
      <c r="K7" s="780"/>
      <c r="L7" s="780"/>
      <c r="M7" s="780"/>
      <c r="N7" s="780"/>
      <c r="O7" s="780"/>
      <c r="P7" s="781"/>
      <c r="Q7" s="782">
        <v>34257</v>
      </c>
      <c r="R7" s="783"/>
      <c r="S7" s="783"/>
      <c r="T7" s="783"/>
      <c r="U7" s="783"/>
      <c r="V7" s="783">
        <v>33773</v>
      </c>
      <c r="W7" s="783"/>
      <c r="X7" s="783"/>
      <c r="Y7" s="783"/>
      <c r="Z7" s="783"/>
      <c r="AA7" s="783">
        <v>484</v>
      </c>
      <c r="AB7" s="783"/>
      <c r="AC7" s="783"/>
      <c r="AD7" s="783"/>
      <c r="AE7" s="784"/>
      <c r="AF7" s="785">
        <v>450</v>
      </c>
      <c r="AG7" s="786"/>
      <c r="AH7" s="786"/>
      <c r="AI7" s="786"/>
      <c r="AJ7" s="787"/>
      <c r="AK7" s="822">
        <v>365</v>
      </c>
      <c r="AL7" s="823"/>
      <c r="AM7" s="823"/>
      <c r="AN7" s="823"/>
      <c r="AO7" s="823"/>
      <c r="AP7" s="823">
        <v>39005</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t="s">
        <v>582</v>
      </c>
      <c r="BT7" s="827"/>
      <c r="BU7" s="827"/>
      <c r="BV7" s="827"/>
      <c r="BW7" s="827"/>
      <c r="BX7" s="827"/>
      <c r="BY7" s="827"/>
      <c r="BZ7" s="827"/>
      <c r="CA7" s="827"/>
      <c r="CB7" s="827"/>
      <c r="CC7" s="827"/>
      <c r="CD7" s="827"/>
      <c r="CE7" s="827"/>
      <c r="CF7" s="827"/>
      <c r="CG7" s="828"/>
      <c r="CH7" s="819">
        <v>2</v>
      </c>
      <c r="CI7" s="820"/>
      <c r="CJ7" s="820"/>
      <c r="CK7" s="820"/>
      <c r="CL7" s="821"/>
      <c r="CM7" s="819">
        <v>133</v>
      </c>
      <c r="CN7" s="820"/>
      <c r="CO7" s="820"/>
      <c r="CP7" s="820"/>
      <c r="CQ7" s="821"/>
      <c r="CR7" s="819">
        <v>15</v>
      </c>
      <c r="CS7" s="820"/>
      <c r="CT7" s="820"/>
      <c r="CU7" s="820"/>
      <c r="CV7" s="821"/>
      <c r="CW7" s="819">
        <v>48</v>
      </c>
      <c r="CX7" s="820"/>
      <c r="CY7" s="820"/>
      <c r="CZ7" s="820"/>
      <c r="DA7" s="821"/>
      <c r="DB7" s="819" t="s">
        <v>581</v>
      </c>
      <c r="DC7" s="820"/>
      <c r="DD7" s="820"/>
      <c r="DE7" s="820"/>
      <c r="DF7" s="821"/>
      <c r="DG7" s="819" t="s">
        <v>581</v>
      </c>
      <c r="DH7" s="820"/>
      <c r="DI7" s="820"/>
      <c r="DJ7" s="820"/>
      <c r="DK7" s="821"/>
      <c r="DL7" s="819" t="s">
        <v>581</v>
      </c>
      <c r="DM7" s="820"/>
      <c r="DN7" s="820"/>
      <c r="DO7" s="820"/>
      <c r="DP7" s="821"/>
      <c r="DQ7" s="819" t="s">
        <v>581</v>
      </c>
      <c r="DR7" s="820"/>
      <c r="DS7" s="820"/>
      <c r="DT7" s="820"/>
      <c r="DU7" s="821"/>
      <c r="DV7" s="800"/>
      <c r="DW7" s="801"/>
      <c r="DX7" s="801"/>
      <c r="DY7" s="801"/>
      <c r="DZ7" s="802"/>
      <c r="EA7" s="256"/>
    </row>
    <row r="8" spans="1:131" s="257" customFormat="1" ht="26.25" customHeight="1">
      <c r="A8" s="263">
        <v>2</v>
      </c>
      <c r="B8" s="803" t="s">
        <v>386</v>
      </c>
      <c r="C8" s="804"/>
      <c r="D8" s="804"/>
      <c r="E8" s="804"/>
      <c r="F8" s="804"/>
      <c r="G8" s="804"/>
      <c r="H8" s="804"/>
      <c r="I8" s="804"/>
      <c r="J8" s="804"/>
      <c r="K8" s="804"/>
      <c r="L8" s="804"/>
      <c r="M8" s="804"/>
      <c r="N8" s="804"/>
      <c r="O8" s="804"/>
      <c r="P8" s="805"/>
      <c r="Q8" s="806">
        <v>391</v>
      </c>
      <c r="R8" s="807"/>
      <c r="S8" s="807"/>
      <c r="T8" s="807"/>
      <c r="U8" s="807"/>
      <c r="V8" s="807">
        <v>388</v>
      </c>
      <c r="W8" s="807"/>
      <c r="X8" s="807"/>
      <c r="Y8" s="807"/>
      <c r="Z8" s="807"/>
      <c r="AA8" s="807">
        <v>3</v>
      </c>
      <c r="AB8" s="807"/>
      <c r="AC8" s="807"/>
      <c r="AD8" s="807"/>
      <c r="AE8" s="808"/>
      <c r="AF8" s="809">
        <v>3</v>
      </c>
      <c r="AG8" s="810"/>
      <c r="AH8" s="810"/>
      <c r="AI8" s="810"/>
      <c r="AJ8" s="811"/>
      <c r="AK8" s="812">
        <v>388</v>
      </c>
      <c r="AL8" s="813"/>
      <c r="AM8" s="813"/>
      <c r="AN8" s="813"/>
      <c r="AO8" s="813"/>
      <c r="AP8" s="813">
        <v>819</v>
      </c>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t="s">
        <v>583</v>
      </c>
      <c r="BT8" s="817"/>
      <c r="BU8" s="817"/>
      <c r="BV8" s="817"/>
      <c r="BW8" s="817"/>
      <c r="BX8" s="817"/>
      <c r="BY8" s="817"/>
      <c r="BZ8" s="817"/>
      <c r="CA8" s="817"/>
      <c r="CB8" s="817"/>
      <c r="CC8" s="817"/>
      <c r="CD8" s="817"/>
      <c r="CE8" s="817"/>
      <c r="CF8" s="817"/>
      <c r="CG8" s="818"/>
      <c r="CH8" s="829">
        <v>14</v>
      </c>
      <c r="CI8" s="830"/>
      <c r="CJ8" s="830"/>
      <c r="CK8" s="830"/>
      <c r="CL8" s="831"/>
      <c r="CM8" s="829">
        <v>527</v>
      </c>
      <c r="CN8" s="830"/>
      <c r="CO8" s="830"/>
      <c r="CP8" s="830"/>
      <c r="CQ8" s="831"/>
      <c r="CR8" s="829">
        <v>48</v>
      </c>
      <c r="CS8" s="830"/>
      <c r="CT8" s="830"/>
      <c r="CU8" s="830"/>
      <c r="CV8" s="831"/>
      <c r="CW8" s="829" t="s">
        <v>581</v>
      </c>
      <c r="CX8" s="830"/>
      <c r="CY8" s="830"/>
      <c r="CZ8" s="830"/>
      <c r="DA8" s="831"/>
      <c r="DB8" s="829" t="s">
        <v>581</v>
      </c>
      <c r="DC8" s="830"/>
      <c r="DD8" s="830"/>
      <c r="DE8" s="830"/>
      <c r="DF8" s="831"/>
      <c r="DG8" s="829" t="s">
        <v>581</v>
      </c>
      <c r="DH8" s="830"/>
      <c r="DI8" s="830"/>
      <c r="DJ8" s="830"/>
      <c r="DK8" s="831"/>
      <c r="DL8" s="829" t="s">
        <v>581</v>
      </c>
      <c r="DM8" s="830"/>
      <c r="DN8" s="830"/>
      <c r="DO8" s="830"/>
      <c r="DP8" s="831"/>
      <c r="DQ8" s="829" t="s">
        <v>581</v>
      </c>
      <c r="DR8" s="830"/>
      <c r="DS8" s="830"/>
      <c r="DT8" s="830"/>
      <c r="DU8" s="831"/>
      <c r="DV8" s="832"/>
      <c r="DW8" s="833"/>
      <c r="DX8" s="833"/>
      <c r="DY8" s="833"/>
      <c r="DZ8" s="834"/>
      <c r="EA8" s="256"/>
    </row>
    <row r="9" spans="1:131" s="257" customFormat="1" ht="26.25" customHeight="1">
      <c r="A9" s="263">
        <v>3</v>
      </c>
      <c r="B9" s="803" t="s">
        <v>387</v>
      </c>
      <c r="C9" s="804"/>
      <c r="D9" s="804"/>
      <c r="E9" s="804"/>
      <c r="F9" s="804"/>
      <c r="G9" s="804"/>
      <c r="H9" s="804"/>
      <c r="I9" s="804"/>
      <c r="J9" s="804"/>
      <c r="K9" s="804"/>
      <c r="L9" s="804"/>
      <c r="M9" s="804"/>
      <c r="N9" s="804"/>
      <c r="O9" s="804"/>
      <c r="P9" s="805"/>
      <c r="Q9" s="806">
        <v>12</v>
      </c>
      <c r="R9" s="807"/>
      <c r="S9" s="807"/>
      <c r="T9" s="807"/>
      <c r="U9" s="807"/>
      <c r="V9" s="807">
        <v>5</v>
      </c>
      <c r="W9" s="807"/>
      <c r="X9" s="807"/>
      <c r="Y9" s="807"/>
      <c r="Z9" s="807"/>
      <c r="AA9" s="807">
        <v>7</v>
      </c>
      <c r="AB9" s="807"/>
      <c r="AC9" s="807"/>
      <c r="AD9" s="807"/>
      <c r="AE9" s="808"/>
      <c r="AF9" s="809">
        <v>7</v>
      </c>
      <c r="AG9" s="810"/>
      <c r="AH9" s="810"/>
      <c r="AI9" s="810"/>
      <c r="AJ9" s="811"/>
      <c r="AK9" s="812" t="s">
        <v>581</v>
      </c>
      <c r="AL9" s="813"/>
      <c r="AM9" s="813"/>
      <c r="AN9" s="813"/>
      <c r="AO9" s="813"/>
      <c r="AP9" s="813" t="s">
        <v>581</v>
      </c>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t="s">
        <v>584</v>
      </c>
      <c r="BT9" s="817"/>
      <c r="BU9" s="817"/>
      <c r="BV9" s="817"/>
      <c r="BW9" s="817"/>
      <c r="BX9" s="817"/>
      <c r="BY9" s="817"/>
      <c r="BZ9" s="817"/>
      <c r="CA9" s="817"/>
      <c r="CB9" s="817"/>
      <c r="CC9" s="817"/>
      <c r="CD9" s="817"/>
      <c r="CE9" s="817"/>
      <c r="CF9" s="817"/>
      <c r="CG9" s="818"/>
      <c r="CH9" s="829">
        <v>6</v>
      </c>
      <c r="CI9" s="830"/>
      <c r="CJ9" s="830"/>
      <c r="CK9" s="830"/>
      <c r="CL9" s="831"/>
      <c r="CM9" s="829">
        <v>41</v>
      </c>
      <c r="CN9" s="830"/>
      <c r="CO9" s="830"/>
      <c r="CP9" s="830"/>
      <c r="CQ9" s="831"/>
      <c r="CR9" s="829">
        <v>1</v>
      </c>
      <c r="CS9" s="830"/>
      <c r="CT9" s="830"/>
      <c r="CU9" s="830"/>
      <c r="CV9" s="831"/>
      <c r="CW9" s="829" t="s">
        <v>581</v>
      </c>
      <c r="CX9" s="830"/>
      <c r="CY9" s="830"/>
      <c r="CZ9" s="830"/>
      <c r="DA9" s="831"/>
      <c r="DB9" s="829" t="s">
        <v>581</v>
      </c>
      <c r="DC9" s="830"/>
      <c r="DD9" s="830"/>
      <c r="DE9" s="830"/>
      <c r="DF9" s="831"/>
      <c r="DG9" s="829" t="s">
        <v>581</v>
      </c>
      <c r="DH9" s="830"/>
      <c r="DI9" s="830"/>
      <c r="DJ9" s="830"/>
      <c r="DK9" s="831"/>
      <c r="DL9" s="829" t="s">
        <v>581</v>
      </c>
      <c r="DM9" s="830"/>
      <c r="DN9" s="830"/>
      <c r="DO9" s="830"/>
      <c r="DP9" s="831"/>
      <c r="DQ9" s="829" t="s">
        <v>581</v>
      </c>
      <c r="DR9" s="830"/>
      <c r="DS9" s="830"/>
      <c r="DT9" s="830"/>
      <c r="DU9" s="831"/>
      <c r="DV9" s="832"/>
      <c r="DW9" s="833"/>
      <c r="DX9" s="833"/>
      <c r="DY9" s="833"/>
      <c r="DZ9" s="834"/>
      <c r="EA9" s="256"/>
    </row>
    <row r="10" spans="1:131" s="257" customFormat="1" ht="26.25" customHeight="1">
      <c r="A10" s="263">
        <v>4</v>
      </c>
      <c r="B10" s="803" t="s">
        <v>388</v>
      </c>
      <c r="C10" s="804"/>
      <c r="D10" s="804"/>
      <c r="E10" s="804"/>
      <c r="F10" s="804"/>
      <c r="G10" s="804"/>
      <c r="H10" s="804"/>
      <c r="I10" s="804"/>
      <c r="J10" s="804"/>
      <c r="K10" s="804"/>
      <c r="L10" s="804"/>
      <c r="M10" s="804"/>
      <c r="N10" s="804"/>
      <c r="O10" s="804"/>
      <c r="P10" s="805"/>
      <c r="Q10" s="806">
        <v>78</v>
      </c>
      <c r="R10" s="807"/>
      <c r="S10" s="807"/>
      <c r="T10" s="807"/>
      <c r="U10" s="807"/>
      <c r="V10" s="807">
        <v>76</v>
      </c>
      <c r="W10" s="807"/>
      <c r="X10" s="807"/>
      <c r="Y10" s="807"/>
      <c r="Z10" s="807"/>
      <c r="AA10" s="807">
        <v>2</v>
      </c>
      <c r="AB10" s="807"/>
      <c r="AC10" s="807"/>
      <c r="AD10" s="807"/>
      <c r="AE10" s="808"/>
      <c r="AF10" s="809">
        <v>2</v>
      </c>
      <c r="AG10" s="810"/>
      <c r="AH10" s="810"/>
      <c r="AI10" s="810"/>
      <c r="AJ10" s="811"/>
      <c r="AK10" s="812">
        <v>76</v>
      </c>
      <c r="AL10" s="813"/>
      <c r="AM10" s="813"/>
      <c r="AN10" s="813"/>
      <c r="AO10" s="813"/>
      <c r="AP10" s="813">
        <v>173</v>
      </c>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389</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c r="A23" s="266" t="s">
        <v>390</v>
      </c>
      <c r="B23" s="838" t="s">
        <v>391</v>
      </c>
      <c r="C23" s="839"/>
      <c r="D23" s="839"/>
      <c r="E23" s="839"/>
      <c r="F23" s="839"/>
      <c r="G23" s="839"/>
      <c r="H23" s="839"/>
      <c r="I23" s="839"/>
      <c r="J23" s="839"/>
      <c r="K23" s="839"/>
      <c r="L23" s="839"/>
      <c r="M23" s="839"/>
      <c r="N23" s="839"/>
      <c r="O23" s="839"/>
      <c r="P23" s="840"/>
      <c r="Q23" s="841">
        <v>34274</v>
      </c>
      <c r="R23" s="842"/>
      <c r="S23" s="842"/>
      <c r="T23" s="842"/>
      <c r="U23" s="842"/>
      <c r="V23" s="842">
        <v>33778</v>
      </c>
      <c r="W23" s="842"/>
      <c r="X23" s="842"/>
      <c r="Y23" s="842"/>
      <c r="Z23" s="842"/>
      <c r="AA23" s="842">
        <v>496</v>
      </c>
      <c r="AB23" s="842"/>
      <c r="AC23" s="842"/>
      <c r="AD23" s="842"/>
      <c r="AE23" s="843"/>
      <c r="AF23" s="844">
        <v>462</v>
      </c>
      <c r="AG23" s="842"/>
      <c r="AH23" s="842"/>
      <c r="AI23" s="842"/>
      <c r="AJ23" s="845"/>
      <c r="AK23" s="846"/>
      <c r="AL23" s="847"/>
      <c r="AM23" s="847"/>
      <c r="AN23" s="847"/>
      <c r="AO23" s="847"/>
      <c r="AP23" s="842">
        <v>39997</v>
      </c>
      <c r="AQ23" s="842"/>
      <c r="AR23" s="842"/>
      <c r="AS23" s="842"/>
      <c r="AT23" s="842"/>
      <c r="AU23" s="848"/>
      <c r="AV23" s="848"/>
      <c r="AW23" s="848"/>
      <c r="AX23" s="848"/>
      <c r="AY23" s="849"/>
      <c r="AZ23" s="857" t="s">
        <v>392</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c r="A24" s="856" t="s">
        <v>393</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c r="A25" s="797" t="s">
        <v>394</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c r="A26" s="788" t="s">
        <v>368</v>
      </c>
      <c r="B26" s="789"/>
      <c r="C26" s="789"/>
      <c r="D26" s="789"/>
      <c r="E26" s="789"/>
      <c r="F26" s="789"/>
      <c r="G26" s="789"/>
      <c r="H26" s="789"/>
      <c r="I26" s="789"/>
      <c r="J26" s="789"/>
      <c r="K26" s="789"/>
      <c r="L26" s="789"/>
      <c r="M26" s="789"/>
      <c r="N26" s="789"/>
      <c r="O26" s="789"/>
      <c r="P26" s="790"/>
      <c r="Q26" s="765" t="s">
        <v>395</v>
      </c>
      <c r="R26" s="766"/>
      <c r="S26" s="766"/>
      <c r="T26" s="766"/>
      <c r="U26" s="767"/>
      <c r="V26" s="765" t="s">
        <v>396</v>
      </c>
      <c r="W26" s="766"/>
      <c r="X26" s="766"/>
      <c r="Y26" s="766"/>
      <c r="Z26" s="767"/>
      <c r="AA26" s="765" t="s">
        <v>397</v>
      </c>
      <c r="AB26" s="766"/>
      <c r="AC26" s="766"/>
      <c r="AD26" s="766"/>
      <c r="AE26" s="766"/>
      <c r="AF26" s="860" t="s">
        <v>398</v>
      </c>
      <c r="AG26" s="861"/>
      <c r="AH26" s="861"/>
      <c r="AI26" s="861"/>
      <c r="AJ26" s="862"/>
      <c r="AK26" s="766" t="s">
        <v>399</v>
      </c>
      <c r="AL26" s="766"/>
      <c r="AM26" s="766"/>
      <c r="AN26" s="766"/>
      <c r="AO26" s="767"/>
      <c r="AP26" s="765" t="s">
        <v>400</v>
      </c>
      <c r="AQ26" s="766"/>
      <c r="AR26" s="766"/>
      <c r="AS26" s="766"/>
      <c r="AT26" s="767"/>
      <c r="AU26" s="765" t="s">
        <v>401</v>
      </c>
      <c r="AV26" s="766"/>
      <c r="AW26" s="766"/>
      <c r="AX26" s="766"/>
      <c r="AY26" s="767"/>
      <c r="AZ26" s="765" t="s">
        <v>402</v>
      </c>
      <c r="BA26" s="766"/>
      <c r="BB26" s="766"/>
      <c r="BC26" s="766"/>
      <c r="BD26" s="767"/>
      <c r="BE26" s="765" t="s">
        <v>375</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c r="A28" s="268">
        <v>1</v>
      </c>
      <c r="B28" s="779" t="s">
        <v>403</v>
      </c>
      <c r="C28" s="780"/>
      <c r="D28" s="780"/>
      <c r="E28" s="780"/>
      <c r="F28" s="780"/>
      <c r="G28" s="780"/>
      <c r="H28" s="780"/>
      <c r="I28" s="780"/>
      <c r="J28" s="780"/>
      <c r="K28" s="780"/>
      <c r="L28" s="780"/>
      <c r="M28" s="780"/>
      <c r="N28" s="780"/>
      <c r="O28" s="780"/>
      <c r="P28" s="781"/>
      <c r="Q28" s="870">
        <v>5816</v>
      </c>
      <c r="R28" s="871"/>
      <c r="S28" s="871"/>
      <c r="T28" s="871"/>
      <c r="U28" s="871"/>
      <c r="V28" s="871">
        <v>5278</v>
      </c>
      <c r="W28" s="871"/>
      <c r="X28" s="871"/>
      <c r="Y28" s="871"/>
      <c r="Z28" s="871"/>
      <c r="AA28" s="871">
        <v>538</v>
      </c>
      <c r="AB28" s="871"/>
      <c r="AC28" s="871"/>
      <c r="AD28" s="871"/>
      <c r="AE28" s="872"/>
      <c r="AF28" s="873">
        <v>538</v>
      </c>
      <c r="AG28" s="871"/>
      <c r="AH28" s="871"/>
      <c r="AI28" s="871"/>
      <c r="AJ28" s="874"/>
      <c r="AK28" s="875">
        <v>405</v>
      </c>
      <c r="AL28" s="866"/>
      <c r="AM28" s="866"/>
      <c r="AN28" s="866"/>
      <c r="AO28" s="866"/>
      <c r="AP28" s="866" t="s">
        <v>581</v>
      </c>
      <c r="AQ28" s="866"/>
      <c r="AR28" s="866"/>
      <c r="AS28" s="866"/>
      <c r="AT28" s="866"/>
      <c r="AU28" s="866" t="s">
        <v>581</v>
      </c>
      <c r="AV28" s="866"/>
      <c r="AW28" s="866"/>
      <c r="AX28" s="866"/>
      <c r="AY28" s="866"/>
      <c r="AZ28" s="867"/>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c r="A29" s="268">
        <v>2</v>
      </c>
      <c r="B29" s="803" t="s">
        <v>404</v>
      </c>
      <c r="C29" s="804"/>
      <c r="D29" s="804"/>
      <c r="E29" s="804"/>
      <c r="F29" s="804"/>
      <c r="G29" s="804"/>
      <c r="H29" s="804"/>
      <c r="I29" s="804"/>
      <c r="J29" s="804"/>
      <c r="K29" s="804"/>
      <c r="L29" s="804"/>
      <c r="M29" s="804"/>
      <c r="N29" s="804"/>
      <c r="O29" s="804"/>
      <c r="P29" s="805"/>
      <c r="Q29" s="806">
        <v>3839</v>
      </c>
      <c r="R29" s="807"/>
      <c r="S29" s="807"/>
      <c r="T29" s="807"/>
      <c r="U29" s="807"/>
      <c r="V29" s="807">
        <v>3737</v>
      </c>
      <c r="W29" s="807"/>
      <c r="X29" s="807"/>
      <c r="Y29" s="807"/>
      <c r="Z29" s="807"/>
      <c r="AA29" s="807">
        <v>102</v>
      </c>
      <c r="AB29" s="807"/>
      <c r="AC29" s="807"/>
      <c r="AD29" s="807"/>
      <c r="AE29" s="808"/>
      <c r="AF29" s="809">
        <v>102</v>
      </c>
      <c r="AG29" s="810"/>
      <c r="AH29" s="810"/>
      <c r="AI29" s="810"/>
      <c r="AJ29" s="811"/>
      <c r="AK29" s="878">
        <v>590</v>
      </c>
      <c r="AL29" s="879"/>
      <c r="AM29" s="879"/>
      <c r="AN29" s="879"/>
      <c r="AO29" s="879"/>
      <c r="AP29" s="879" t="s">
        <v>581</v>
      </c>
      <c r="AQ29" s="879"/>
      <c r="AR29" s="879"/>
      <c r="AS29" s="879"/>
      <c r="AT29" s="879"/>
      <c r="AU29" s="879" t="s">
        <v>581</v>
      </c>
      <c r="AV29" s="879"/>
      <c r="AW29" s="879"/>
      <c r="AX29" s="879"/>
      <c r="AY29" s="879"/>
      <c r="AZ29" s="880"/>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c r="A30" s="268">
        <v>3</v>
      </c>
      <c r="B30" s="803" t="s">
        <v>405</v>
      </c>
      <c r="C30" s="804"/>
      <c r="D30" s="804"/>
      <c r="E30" s="804"/>
      <c r="F30" s="804"/>
      <c r="G30" s="804"/>
      <c r="H30" s="804"/>
      <c r="I30" s="804"/>
      <c r="J30" s="804"/>
      <c r="K30" s="804"/>
      <c r="L30" s="804"/>
      <c r="M30" s="804"/>
      <c r="N30" s="804"/>
      <c r="O30" s="804"/>
      <c r="P30" s="805"/>
      <c r="Q30" s="806">
        <v>684</v>
      </c>
      <c r="R30" s="807"/>
      <c r="S30" s="807"/>
      <c r="T30" s="807"/>
      <c r="U30" s="807"/>
      <c r="V30" s="807">
        <v>665</v>
      </c>
      <c r="W30" s="807"/>
      <c r="X30" s="807"/>
      <c r="Y30" s="807"/>
      <c r="Z30" s="807"/>
      <c r="AA30" s="807">
        <v>19</v>
      </c>
      <c r="AB30" s="807"/>
      <c r="AC30" s="807"/>
      <c r="AD30" s="807"/>
      <c r="AE30" s="808"/>
      <c r="AF30" s="809">
        <v>19</v>
      </c>
      <c r="AG30" s="810"/>
      <c r="AH30" s="810"/>
      <c r="AI30" s="810"/>
      <c r="AJ30" s="811"/>
      <c r="AK30" s="878">
        <v>101</v>
      </c>
      <c r="AL30" s="879"/>
      <c r="AM30" s="879"/>
      <c r="AN30" s="879"/>
      <c r="AO30" s="879"/>
      <c r="AP30" s="879" t="s">
        <v>581</v>
      </c>
      <c r="AQ30" s="879"/>
      <c r="AR30" s="879"/>
      <c r="AS30" s="879"/>
      <c r="AT30" s="879"/>
      <c r="AU30" s="879" t="s">
        <v>581</v>
      </c>
      <c r="AV30" s="879"/>
      <c r="AW30" s="879"/>
      <c r="AX30" s="879"/>
      <c r="AY30" s="879"/>
      <c r="AZ30" s="880"/>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c r="A31" s="268">
        <v>4</v>
      </c>
      <c r="B31" s="803" t="s">
        <v>406</v>
      </c>
      <c r="C31" s="804"/>
      <c r="D31" s="804"/>
      <c r="E31" s="804"/>
      <c r="F31" s="804"/>
      <c r="G31" s="804"/>
      <c r="H31" s="804"/>
      <c r="I31" s="804"/>
      <c r="J31" s="804"/>
      <c r="K31" s="804"/>
      <c r="L31" s="804"/>
      <c r="M31" s="804"/>
      <c r="N31" s="804"/>
      <c r="O31" s="804"/>
      <c r="P31" s="805"/>
      <c r="Q31" s="806">
        <v>1173</v>
      </c>
      <c r="R31" s="807"/>
      <c r="S31" s="807"/>
      <c r="T31" s="807"/>
      <c r="U31" s="807"/>
      <c r="V31" s="807">
        <v>1150</v>
      </c>
      <c r="W31" s="807"/>
      <c r="X31" s="807"/>
      <c r="Y31" s="807"/>
      <c r="Z31" s="807"/>
      <c r="AA31" s="807">
        <v>23</v>
      </c>
      <c r="AB31" s="807"/>
      <c r="AC31" s="807"/>
      <c r="AD31" s="807"/>
      <c r="AE31" s="808"/>
      <c r="AF31" s="809">
        <v>1203</v>
      </c>
      <c r="AG31" s="810"/>
      <c r="AH31" s="810"/>
      <c r="AI31" s="810"/>
      <c r="AJ31" s="811"/>
      <c r="AK31" s="878">
        <v>19</v>
      </c>
      <c r="AL31" s="879"/>
      <c r="AM31" s="879"/>
      <c r="AN31" s="879"/>
      <c r="AO31" s="879"/>
      <c r="AP31" s="879">
        <v>3430</v>
      </c>
      <c r="AQ31" s="879"/>
      <c r="AR31" s="879"/>
      <c r="AS31" s="879"/>
      <c r="AT31" s="879"/>
      <c r="AU31" s="879">
        <v>213</v>
      </c>
      <c r="AV31" s="879"/>
      <c r="AW31" s="879"/>
      <c r="AX31" s="879"/>
      <c r="AY31" s="879"/>
      <c r="AZ31" s="880" t="s">
        <v>581</v>
      </c>
      <c r="BA31" s="880"/>
      <c r="BB31" s="880"/>
      <c r="BC31" s="880"/>
      <c r="BD31" s="880"/>
      <c r="BE31" s="876" t="s">
        <v>407</v>
      </c>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c r="A32" s="268">
        <v>5</v>
      </c>
      <c r="B32" s="803" t="s">
        <v>408</v>
      </c>
      <c r="C32" s="804"/>
      <c r="D32" s="804"/>
      <c r="E32" s="804"/>
      <c r="F32" s="804"/>
      <c r="G32" s="804"/>
      <c r="H32" s="804"/>
      <c r="I32" s="804"/>
      <c r="J32" s="804"/>
      <c r="K32" s="804"/>
      <c r="L32" s="804"/>
      <c r="M32" s="804"/>
      <c r="N32" s="804"/>
      <c r="O32" s="804"/>
      <c r="P32" s="805"/>
      <c r="Q32" s="806">
        <v>1722</v>
      </c>
      <c r="R32" s="807"/>
      <c r="S32" s="807"/>
      <c r="T32" s="807"/>
      <c r="U32" s="807"/>
      <c r="V32" s="807">
        <v>1529</v>
      </c>
      <c r="W32" s="807"/>
      <c r="X32" s="807"/>
      <c r="Y32" s="807"/>
      <c r="Z32" s="807"/>
      <c r="AA32" s="807">
        <v>193</v>
      </c>
      <c r="AB32" s="807"/>
      <c r="AC32" s="807"/>
      <c r="AD32" s="807"/>
      <c r="AE32" s="808"/>
      <c r="AF32" s="809">
        <v>896</v>
      </c>
      <c r="AG32" s="810"/>
      <c r="AH32" s="810"/>
      <c r="AI32" s="810"/>
      <c r="AJ32" s="811"/>
      <c r="AK32" s="878">
        <v>467</v>
      </c>
      <c r="AL32" s="879"/>
      <c r="AM32" s="879"/>
      <c r="AN32" s="879"/>
      <c r="AO32" s="879"/>
      <c r="AP32" s="879">
        <v>15100</v>
      </c>
      <c r="AQ32" s="879"/>
      <c r="AR32" s="879"/>
      <c r="AS32" s="879"/>
      <c r="AT32" s="879"/>
      <c r="AU32" s="879">
        <v>3443</v>
      </c>
      <c r="AV32" s="879"/>
      <c r="AW32" s="879"/>
      <c r="AX32" s="879"/>
      <c r="AY32" s="879"/>
      <c r="AZ32" s="880" t="s">
        <v>581</v>
      </c>
      <c r="BA32" s="880"/>
      <c r="BB32" s="880"/>
      <c r="BC32" s="880"/>
      <c r="BD32" s="880"/>
      <c r="BE32" s="876" t="s">
        <v>409</v>
      </c>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c r="A33" s="268">
        <v>6</v>
      </c>
      <c r="B33" s="803" t="s">
        <v>410</v>
      </c>
      <c r="C33" s="804"/>
      <c r="D33" s="804"/>
      <c r="E33" s="804"/>
      <c r="F33" s="804"/>
      <c r="G33" s="804"/>
      <c r="H33" s="804"/>
      <c r="I33" s="804"/>
      <c r="J33" s="804"/>
      <c r="K33" s="804"/>
      <c r="L33" s="804"/>
      <c r="M33" s="804"/>
      <c r="N33" s="804"/>
      <c r="O33" s="804"/>
      <c r="P33" s="805"/>
      <c r="Q33" s="806">
        <v>49</v>
      </c>
      <c r="R33" s="807"/>
      <c r="S33" s="807"/>
      <c r="T33" s="807"/>
      <c r="U33" s="807"/>
      <c r="V33" s="807">
        <v>45</v>
      </c>
      <c r="W33" s="807"/>
      <c r="X33" s="807"/>
      <c r="Y33" s="807"/>
      <c r="Z33" s="807"/>
      <c r="AA33" s="807">
        <v>4</v>
      </c>
      <c r="AB33" s="807"/>
      <c r="AC33" s="807"/>
      <c r="AD33" s="807"/>
      <c r="AE33" s="808"/>
      <c r="AF33" s="809">
        <v>4</v>
      </c>
      <c r="AG33" s="810"/>
      <c r="AH33" s="810"/>
      <c r="AI33" s="810"/>
      <c r="AJ33" s="811"/>
      <c r="AK33" s="878">
        <v>35</v>
      </c>
      <c r="AL33" s="879"/>
      <c r="AM33" s="879"/>
      <c r="AN33" s="879"/>
      <c r="AO33" s="879"/>
      <c r="AP33" s="879">
        <v>94</v>
      </c>
      <c r="AQ33" s="879"/>
      <c r="AR33" s="879"/>
      <c r="AS33" s="879"/>
      <c r="AT33" s="879"/>
      <c r="AU33" s="879">
        <v>94</v>
      </c>
      <c r="AV33" s="879"/>
      <c r="AW33" s="879"/>
      <c r="AX33" s="879"/>
      <c r="AY33" s="879"/>
      <c r="AZ33" s="880" t="s">
        <v>581</v>
      </c>
      <c r="BA33" s="880"/>
      <c r="BB33" s="880"/>
      <c r="BC33" s="880"/>
      <c r="BD33" s="880"/>
      <c r="BE33" s="876" t="s">
        <v>411</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c r="A34" s="268">
        <v>7</v>
      </c>
      <c r="B34" s="803"/>
      <c r="C34" s="804"/>
      <c r="D34" s="804"/>
      <c r="E34" s="804"/>
      <c r="F34" s="804"/>
      <c r="G34" s="804"/>
      <c r="H34" s="804"/>
      <c r="I34" s="804"/>
      <c r="J34" s="804"/>
      <c r="K34" s="804"/>
      <c r="L34" s="804"/>
      <c r="M34" s="804"/>
      <c r="N34" s="804"/>
      <c r="O34" s="804"/>
      <c r="P34" s="805"/>
      <c r="Q34" s="806"/>
      <c r="R34" s="807"/>
      <c r="S34" s="807"/>
      <c r="T34" s="807"/>
      <c r="U34" s="807"/>
      <c r="V34" s="807"/>
      <c r="W34" s="807"/>
      <c r="X34" s="807"/>
      <c r="Y34" s="807"/>
      <c r="Z34" s="807"/>
      <c r="AA34" s="807"/>
      <c r="AB34" s="807"/>
      <c r="AC34" s="807"/>
      <c r="AD34" s="807"/>
      <c r="AE34" s="808"/>
      <c r="AF34" s="809"/>
      <c r="AG34" s="810"/>
      <c r="AH34" s="810"/>
      <c r="AI34" s="810"/>
      <c r="AJ34" s="811"/>
      <c r="AK34" s="878"/>
      <c r="AL34" s="879"/>
      <c r="AM34" s="879"/>
      <c r="AN34" s="879"/>
      <c r="AO34" s="879"/>
      <c r="AP34" s="879"/>
      <c r="AQ34" s="879"/>
      <c r="AR34" s="879"/>
      <c r="AS34" s="879"/>
      <c r="AT34" s="879"/>
      <c r="AU34" s="879"/>
      <c r="AV34" s="879"/>
      <c r="AW34" s="879"/>
      <c r="AX34" s="879"/>
      <c r="AY34" s="879"/>
      <c r="AZ34" s="880"/>
      <c r="BA34" s="880"/>
      <c r="BB34" s="880"/>
      <c r="BC34" s="880"/>
      <c r="BD34" s="880"/>
      <c r="BE34" s="876"/>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412</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c r="A63" s="266" t="s">
        <v>390</v>
      </c>
      <c r="B63" s="838" t="s">
        <v>413</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2761</v>
      </c>
      <c r="AG63" s="890"/>
      <c r="AH63" s="890"/>
      <c r="AI63" s="890"/>
      <c r="AJ63" s="891"/>
      <c r="AK63" s="892"/>
      <c r="AL63" s="887"/>
      <c r="AM63" s="887"/>
      <c r="AN63" s="887"/>
      <c r="AO63" s="887"/>
      <c r="AP63" s="890">
        <v>18624</v>
      </c>
      <c r="AQ63" s="890"/>
      <c r="AR63" s="890"/>
      <c r="AS63" s="890"/>
      <c r="AT63" s="890"/>
      <c r="AU63" s="890">
        <v>3750</v>
      </c>
      <c r="AV63" s="890"/>
      <c r="AW63" s="890"/>
      <c r="AX63" s="890"/>
      <c r="AY63" s="890"/>
      <c r="AZ63" s="894"/>
      <c r="BA63" s="894"/>
      <c r="BB63" s="894"/>
      <c r="BC63" s="894"/>
      <c r="BD63" s="894"/>
      <c r="BE63" s="895"/>
      <c r="BF63" s="895"/>
      <c r="BG63" s="895"/>
      <c r="BH63" s="895"/>
      <c r="BI63" s="896"/>
      <c r="BJ63" s="897" t="s">
        <v>129</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c r="A65" s="254" t="s">
        <v>414</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c r="A66" s="788" t="s">
        <v>415</v>
      </c>
      <c r="B66" s="789"/>
      <c r="C66" s="789"/>
      <c r="D66" s="789"/>
      <c r="E66" s="789"/>
      <c r="F66" s="789"/>
      <c r="G66" s="789"/>
      <c r="H66" s="789"/>
      <c r="I66" s="789"/>
      <c r="J66" s="789"/>
      <c r="K66" s="789"/>
      <c r="L66" s="789"/>
      <c r="M66" s="789"/>
      <c r="N66" s="789"/>
      <c r="O66" s="789"/>
      <c r="P66" s="790"/>
      <c r="Q66" s="765" t="s">
        <v>416</v>
      </c>
      <c r="R66" s="766"/>
      <c r="S66" s="766"/>
      <c r="T66" s="766"/>
      <c r="U66" s="767"/>
      <c r="V66" s="765" t="s">
        <v>417</v>
      </c>
      <c r="W66" s="766"/>
      <c r="X66" s="766"/>
      <c r="Y66" s="766"/>
      <c r="Z66" s="767"/>
      <c r="AA66" s="765" t="s">
        <v>418</v>
      </c>
      <c r="AB66" s="766"/>
      <c r="AC66" s="766"/>
      <c r="AD66" s="766"/>
      <c r="AE66" s="767"/>
      <c r="AF66" s="900" t="s">
        <v>419</v>
      </c>
      <c r="AG66" s="861"/>
      <c r="AH66" s="861"/>
      <c r="AI66" s="861"/>
      <c r="AJ66" s="901"/>
      <c r="AK66" s="765" t="s">
        <v>420</v>
      </c>
      <c r="AL66" s="789"/>
      <c r="AM66" s="789"/>
      <c r="AN66" s="789"/>
      <c r="AO66" s="790"/>
      <c r="AP66" s="765" t="s">
        <v>421</v>
      </c>
      <c r="AQ66" s="766"/>
      <c r="AR66" s="766"/>
      <c r="AS66" s="766"/>
      <c r="AT66" s="767"/>
      <c r="AU66" s="765" t="s">
        <v>422</v>
      </c>
      <c r="AV66" s="766"/>
      <c r="AW66" s="766"/>
      <c r="AX66" s="766"/>
      <c r="AY66" s="767"/>
      <c r="AZ66" s="765" t="s">
        <v>375</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c r="A68" s="260">
        <v>1</v>
      </c>
      <c r="B68" s="917" t="s">
        <v>591</v>
      </c>
      <c r="C68" s="918"/>
      <c r="D68" s="918"/>
      <c r="E68" s="918"/>
      <c r="F68" s="918"/>
      <c r="G68" s="918"/>
      <c r="H68" s="918"/>
      <c r="I68" s="918"/>
      <c r="J68" s="918"/>
      <c r="K68" s="918"/>
      <c r="L68" s="918"/>
      <c r="M68" s="918"/>
      <c r="N68" s="918"/>
      <c r="O68" s="918"/>
      <c r="P68" s="919"/>
      <c r="Q68" s="920">
        <v>3220</v>
      </c>
      <c r="R68" s="914"/>
      <c r="S68" s="914"/>
      <c r="T68" s="914"/>
      <c r="U68" s="914"/>
      <c r="V68" s="914">
        <v>3192</v>
      </c>
      <c r="W68" s="914"/>
      <c r="X68" s="914"/>
      <c r="Y68" s="914"/>
      <c r="Z68" s="914"/>
      <c r="AA68" s="914">
        <v>28</v>
      </c>
      <c r="AB68" s="914"/>
      <c r="AC68" s="914"/>
      <c r="AD68" s="914"/>
      <c r="AE68" s="914"/>
      <c r="AF68" s="914">
        <v>28</v>
      </c>
      <c r="AG68" s="914"/>
      <c r="AH68" s="914"/>
      <c r="AI68" s="914"/>
      <c r="AJ68" s="914"/>
      <c r="AK68" s="914">
        <v>62</v>
      </c>
      <c r="AL68" s="914"/>
      <c r="AM68" s="914"/>
      <c r="AN68" s="914"/>
      <c r="AO68" s="914"/>
      <c r="AP68" s="914">
        <v>0</v>
      </c>
      <c r="AQ68" s="914"/>
      <c r="AR68" s="914"/>
      <c r="AS68" s="914"/>
      <c r="AT68" s="914"/>
      <c r="AU68" s="914">
        <v>0</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c r="A69" s="263">
        <v>2</v>
      </c>
      <c r="B69" s="921" t="s">
        <v>592</v>
      </c>
      <c r="C69" s="922"/>
      <c r="D69" s="922"/>
      <c r="E69" s="922"/>
      <c r="F69" s="922"/>
      <c r="G69" s="922"/>
      <c r="H69" s="922"/>
      <c r="I69" s="922"/>
      <c r="J69" s="922"/>
      <c r="K69" s="922"/>
      <c r="L69" s="922"/>
      <c r="M69" s="922"/>
      <c r="N69" s="922"/>
      <c r="O69" s="922"/>
      <c r="P69" s="923"/>
      <c r="Q69" s="924">
        <v>4465</v>
      </c>
      <c r="R69" s="879"/>
      <c r="S69" s="879"/>
      <c r="T69" s="879"/>
      <c r="U69" s="879"/>
      <c r="V69" s="879">
        <v>4388</v>
      </c>
      <c r="W69" s="879"/>
      <c r="X69" s="879"/>
      <c r="Y69" s="879"/>
      <c r="Z69" s="879"/>
      <c r="AA69" s="879">
        <v>77</v>
      </c>
      <c r="AB69" s="879"/>
      <c r="AC69" s="879"/>
      <c r="AD69" s="879"/>
      <c r="AE69" s="879"/>
      <c r="AF69" s="879">
        <v>58</v>
      </c>
      <c r="AG69" s="879"/>
      <c r="AH69" s="879"/>
      <c r="AI69" s="879"/>
      <c r="AJ69" s="879"/>
      <c r="AK69" s="879">
        <v>0</v>
      </c>
      <c r="AL69" s="879"/>
      <c r="AM69" s="879"/>
      <c r="AN69" s="879"/>
      <c r="AO69" s="879"/>
      <c r="AP69" s="879">
        <v>2820</v>
      </c>
      <c r="AQ69" s="879"/>
      <c r="AR69" s="879"/>
      <c r="AS69" s="879"/>
      <c r="AT69" s="879"/>
      <c r="AU69" s="879">
        <v>561</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c r="A70" s="263">
        <v>3</v>
      </c>
      <c r="B70" s="921" t="s">
        <v>593</v>
      </c>
      <c r="C70" s="922"/>
      <c r="D70" s="922"/>
      <c r="E70" s="922"/>
      <c r="F70" s="922"/>
      <c r="G70" s="922"/>
      <c r="H70" s="922"/>
      <c r="I70" s="922"/>
      <c r="J70" s="922"/>
      <c r="K70" s="922"/>
      <c r="L70" s="922"/>
      <c r="M70" s="922"/>
      <c r="N70" s="922"/>
      <c r="O70" s="922"/>
      <c r="P70" s="923"/>
      <c r="Q70" s="924">
        <v>74</v>
      </c>
      <c r="R70" s="879"/>
      <c r="S70" s="879"/>
      <c r="T70" s="879"/>
      <c r="U70" s="879"/>
      <c r="V70" s="879">
        <v>67</v>
      </c>
      <c r="W70" s="879"/>
      <c r="X70" s="879"/>
      <c r="Y70" s="879"/>
      <c r="Z70" s="879"/>
      <c r="AA70" s="879">
        <v>6</v>
      </c>
      <c r="AB70" s="879"/>
      <c r="AC70" s="879"/>
      <c r="AD70" s="879"/>
      <c r="AE70" s="879"/>
      <c r="AF70" s="879">
        <v>6</v>
      </c>
      <c r="AG70" s="879"/>
      <c r="AH70" s="879"/>
      <c r="AI70" s="879"/>
      <c r="AJ70" s="879"/>
      <c r="AK70" s="879">
        <v>0</v>
      </c>
      <c r="AL70" s="879"/>
      <c r="AM70" s="879"/>
      <c r="AN70" s="879"/>
      <c r="AO70" s="879"/>
      <c r="AP70" s="879">
        <v>0</v>
      </c>
      <c r="AQ70" s="879"/>
      <c r="AR70" s="879"/>
      <c r="AS70" s="879"/>
      <c r="AT70" s="879"/>
      <c r="AU70" s="879">
        <v>0</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c r="A71" s="263">
        <v>4</v>
      </c>
      <c r="B71" s="921" t="s">
        <v>594</v>
      </c>
      <c r="C71" s="922"/>
      <c r="D71" s="922"/>
      <c r="E71" s="922"/>
      <c r="F71" s="922"/>
      <c r="G71" s="922"/>
      <c r="H71" s="922"/>
      <c r="I71" s="922"/>
      <c r="J71" s="922"/>
      <c r="K71" s="922"/>
      <c r="L71" s="922"/>
      <c r="M71" s="922"/>
      <c r="N71" s="922"/>
      <c r="O71" s="922"/>
      <c r="P71" s="923"/>
      <c r="Q71" s="924">
        <v>252</v>
      </c>
      <c r="R71" s="879"/>
      <c r="S71" s="879"/>
      <c r="T71" s="879"/>
      <c r="U71" s="879"/>
      <c r="V71" s="879">
        <v>243</v>
      </c>
      <c r="W71" s="879"/>
      <c r="X71" s="879"/>
      <c r="Y71" s="879"/>
      <c r="Z71" s="879"/>
      <c r="AA71" s="879">
        <v>9</v>
      </c>
      <c r="AB71" s="879"/>
      <c r="AC71" s="879"/>
      <c r="AD71" s="879"/>
      <c r="AE71" s="879"/>
      <c r="AF71" s="879">
        <v>9</v>
      </c>
      <c r="AG71" s="879"/>
      <c r="AH71" s="879"/>
      <c r="AI71" s="879"/>
      <c r="AJ71" s="879"/>
      <c r="AK71" s="879">
        <v>0</v>
      </c>
      <c r="AL71" s="879"/>
      <c r="AM71" s="879"/>
      <c r="AN71" s="879"/>
      <c r="AO71" s="879"/>
      <c r="AP71" s="879">
        <v>0</v>
      </c>
      <c r="AQ71" s="879"/>
      <c r="AR71" s="879"/>
      <c r="AS71" s="879"/>
      <c r="AT71" s="879"/>
      <c r="AU71" s="879">
        <v>0</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c r="A72" s="263">
        <v>5</v>
      </c>
      <c r="B72" s="921" t="s">
        <v>595</v>
      </c>
      <c r="C72" s="922"/>
      <c r="D72" s="922"/>
      <c r="E72" s="922"/>
      <c r="F72" s="922"/>
      <c r="G72" s="922"/>
      <c r="H72" s="922"/>
      <c r="I72" s="922"/>
      <c r="J72" s="922"/>
      <c r="K72" s="922"/>
      <c r="L72" s="922"/>
      <c r="M72" s="922"/>
      <c r="N72" s="922"/>
      <c r="O72" s="922"/>
      <c r="P72" s="923"/>
      <c r="Q72" s="924">
        <v>169813</v>
      </c>
      <c r="R72" s="879"/>
      <c r="S72" s="879"/>
      <c r="T72" s="879"/>
      <c r="U72" s="879"/>
      <c r="V72" s="879">
        <v>158900</v>
      </c>
      <c r="W72" s="879"/>
      <c r="X72" s="879"/>
      <c r="Y72" s="879"/>
      <c r="Z72" s="879"/>
      <c r="AA72" s="879">
        <v>10913</v>
      </c>
      <c r="AB72" s="879"/>
      <c r="AC72" s="879"/>
      <c r="AD72" s="879"/>
      <c r="AE72" s="879"/>
      <c r="AF72" s="879">
        <v>10913</v>
      </c>
      <c r="AG72" s="879"/>
      <c r="AH72" s="879"/>
      <c r="AI72" s="879"/>
      <c r="AJ72" s="879"/>
      <c r="AK72" s="879">
        <v>830</v>
      </c>
      <c r="AL72" s="879"/>
      <c r="AM72" s="879"/>
      <c r="AN72" s="879"/>
      <c r="AO72" s="879"/>
      <c r="AP72" s="879">
        <v>0</v>
      </c>
      <c r="AQ72" s="879"/>
      <c r="AR72" s="879"/>
      <c r="AS72" s="879"/>
      <c r="AT72" s="879"/>
      <c r="AU72" s="879">
        <v>0</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c r="A73" s="263">
        <v>6</v>
      </c>
      <c r="B73" s="921"/>
      <c r="C73" s="922"/>
      <c r="D73" s="922"/>
      <c r="E73" s="922"/>
      <c r="F73" s="922"/>
      <c r="G73" s="922"/>
      <c r="H73" s="922"/>
      <c r="I73" s="922"/>
      <c r="J73" s="922"/>
      <c r="K73" s="922"/>
      <c r="L73" s="922"/>
      <c r="M73" s="922"/>
      <c r="N73" s="922"/>
      <c r="O73" s="922"/>
      <c r="P73" s="923"/>
      <c r="Q73" s="924"/>
      <c r="R73" s="879"/>
      <c r="S73" s="879"/>
      <c r="T73" s="879"/>
      <c r="U73" s="879"/>
      <c r="V73" s="879"/>
      <c r="W73" s="879"/>
      <c r="X73" s="879"/>
      <c r="Y73" s="879"/>
      <c r="Z73" s="879"/>
      <c r="AA73" s="879"/>
      <c r="AB73" s="879"/>
      <c r="AC73" s="879"/>
      <c r="AD73" s="879"/>
      <c r="AE73" s="879"/>
      <c r="AF73" s="879"/>
      <c r="AG73" s="879"/>
      <c r="AH73" s="879"/>
      <c r="AI73" s="879"/>
      <c r="AJ73" s="879"/>
      <c r="AK73" s="879"/>
      <c r="AL73" s="879"/>
      <c r="AM73" s="879"/>
      <c r="AN73" s="879"/>
      <c r="AO73" s="879"/>
      <c r="AP73" s="879"/>
      <c r="AQ73" s="879"/>
      <c r="AR73" s="879"/>
      <c r="AS73" s="879"/>
      <c r="AT73" s="879"/>
      <c r="AU73" s="879"/>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c r="A74" s="263">
        <v>7</v>
      </c>
      <c r="B74" s="921"/>
      <c r="C74" s="922"/>
      <c r="D74" s="922"/>
      <c r="E74" s="922"/>
      <c r="F74" s="922"/>
      <c r="G74" s="922"/>
      <c r="H74" s="922"/>
      <c r="I74" s="922"/>
      <c r="J74" s="922"/>
      <c r="K74" s="922"/>
      <c r="L74" s="922"/>
      <c r="M74" s="922"/>
      <c r="N74" s="922"/>
      <c r="O74" s="922"/>
      <c r="P74" s="923"/>
      <c r="Q74" s="924"/>
      <c r="R74" s="879"/>
      <c r="S74" s="879"/>
      <c r="T74" s="879"/>
      <c r="U74" s="879"/>
      <c r="V74" s="879"/>
      <c r="W74" s="879"/>
      <c r="X74" s="879"/>
      <c r="Y74" s="879"/>
      <c r="Z74" s="879"/>
      <c r="AA74" s="879"/>
      <c r="AB74" s="879"/>
      <c r="AC74" s="879"/>
      <c r="AD74" s="879"/>
      <c r="AE74" s="879"/>
      <c r="AF74" s="879"/>
      <c r="AG74" s="879"/>
      <c r="AH74" s="879"/>
      <c r="AI74" s="879"/>
      <c r="AJ74" s="879"/>
      <c r="AK74" s="879"/>
      <c r="AL74" s="879"/>
      <c r="AM74" s="879"/>
      <c r="AN74" s="879"/>
      <c r="AO74" s="879"/>
      <c r="AP74" s="879"/>
      <c r="AQ74" s="879"/>
      <c r="AR74" s="879"/>
      <c r="AS74" s="879"/>
      <c r="AT74" s="879"/>
      <c r="AU74" s="879"/>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c r="A88" s="266" t="s">
        <v>390</v>
      </c>
      <c r="B88" s="838" t="s">
        <v>423</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11014</v>
      </c>
      <c r="AG88" s="890"/>
      <c r="AH88" s="890"/>
      <c r="AI88" s="890"/>
      <c r="AJ88" s="890"/>
      <c r="AK88" s="887"/>
      <c r="AL88" s="887"/>
      <c r="AM88" s="887"/>
      <c r="AN88" s="887"/>
      <c r="AO88" s="887"/>
      <c r="AP88" s="890">
        <v>2820</v>
      </c>
      <c r="AQ88" s="890"/>
      <c r="AR88" s="890"/>
      <c r="AS88" s="890"/>
      <c r="AT88" s="890"/>
      <c r="AU88" s="890">
        <v>561</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390</v>
      </c>
      <c r="BR102" s="838" t="s">
        <v>424</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v>119</v>
      </c>
      <c r="CS102" s="898"/>
      <c r="CT102" s="898"/>
      <c r="CU102" s="898"/>
      <c r="CV102" s="941"/>
      <c r="CW102" s="940">
        <v>48</v>
      </c>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425</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426</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c r="A107" s="277" t="s">
        <v>427</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428</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c r="A108" s="969" t="s">
        <v>429</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430</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c r="A109" s="962" t="s">
        <v>431</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432</v>
      </c>
      <c r="AB109" s="943"/>
      <c r="AC109" s="943"/>
      <c r="AD109" s="943"/>
      <c r="AE109" s="944"/>
      <c r="AF109" s="942" t="s">
        <v>433</v>
      </c>
      <c r="AG109" s="943"/>
      <c r="AH109" s="943"/>
      <c r="AI109" s="943"/>
      <c r="AJ109" s="944"/>
      <c r="AK109" s="942" t="s">
        <v>303</v>
      </c>
      <c r="AL109" s="943"/>
      <c r="AM109" s="943"/>
      <c r="AN109" s="943"/>
      <c r="AO109" s="944"/>
      <c r="AP109" s="942" t="s">
        <v>434</v>
      </c>
      <c r="AQ109" s="943"/>
      <c r="AR109" s="943"/>
      <c r="AS109" s="943"/>
      <c r="AT109" s="945"/>
      <c r="AU109" s="962" t="s">
        <v>431</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432</v>
      </c>
      <c r="BR109" s="943"/>
      <c r="BS109" s="943"/>
      <c r="BT109" s="943"/>
      <c r="BU109" s="944"/>
      <c r="BV109" s="942" t="s">
        <v>433</v>
      </c>
      <c r="BW109" s="943"/>
      <c r="BX109" s="943"/>
      <c r="BY109" s="943"/>
      <c r="BZ109" s="944"/>
      <c r="CA109" s="942" t="s">
        <v>303</v>
      </c>
      <c r="CB109" s="943"/>
      <c r="CC109" s="943"/>
      <c r="CD109" s="943"/>
      <c r="CE109" s="944"/>
      <c r="CF109" s="963" t="s">
        <v>434</v>
      </c>
      <c r="CG109" s="963"/>
      <c r="CH109" s="963"/>
      <c r="CI109" s="963"/>
      <c r="CJ109" s="963"/>
      <c r="CK109" s="942" t="s">
        <v>435</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432</v>
      </c>
      <c r="DH109" s="943"/>
      <c r="DI109" s="943"/>
      <c r="DJ109" s="943"/>
      <c r="DK109" s="944"/>
      <c r="DL109" s="942" t="s">
        <v>433</v>
      </c>
      <c r="DM109" s="943"/>
      <c r="DN109" s="943"/>
      <c r="DO109" s="943"/>
      <c r="DP109" s="944"/>
      <c r="DQ109" s="942" t="s">
        <v>303</v>
      </c>
      <c r="DR109" s="943"/>
      <c r="DS109" s="943"/>
      <c r="DT109" s="943"/>
      <c r="DU109" s="944"/>
      <c r="DV109" s="942" t="s">
        <v>434</v>
      </c>
      <c r="DW109" s="943"/>
      <c r="DX109" s="943"/>
      <c r="DY109" s="943"/>
      <c r="DZ109" s="945"/>
    </row>
    <row r="110" spans="1:131" s="248" customFormat="1" ht="26.25" customHeight="1">
      <c r="A110" s="946" t="s">
        <v>436</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3992697</v>
      </c>
      <c r="AB110" s="950"/>
      <c r="AC110" s="950"/>
      <c r="AD110" s="950"/>
      <c r="AE110" s="951"/>
      <c r="AF110" s="952">
        <v>3971023</v>
      </c>
      <c r="AG110" s="950"/>
      <c r="AH110" s="950"/>
      <c r="AI110" s="950"/>
      <c r="AJ110" s="951"/>
      <c r="AK110" s="952">
        <v>3744072</v>
      </c>
      <c r="AL110" s="950"/>
      <c r="AM110" s="950"/>
      <c r="AN110" s="950"/>
      <c r="AO110" s="951"/>
      <c r="AP110" s="953">
        <v>27.5</v>
      </c>
      <c r="AQ110" s="954"/>
      <c r="AR110" s="954"/>
      <c r="AS110" s="954"/>
      <c r="AT110" s="955"/>
      <c r="AU110" s="956" t="s">
        <v>73</v>
      </c>
      <c r="AV110" s="957"/>
      <c r="AW110" s="957"/>
      <c r="AX110" s="957"/>
      <c r="AY110" s="957"/>
      <c r="AZ110" s="998" t="s">
        <v>437</v>
      </c>
      <c r="BA110" s="947"/>
      <c r="BB110" s="947"/>
      <c r="BC110" s="947"/>
      <c r="BD110" s="947"/>
      <c r="BE110" s="947"/>
      <c r="BF110" s="947"/>
      <c r="BG110" s="947"/>
      <c r="BH110" s="947"/>
      <c r="BI110" s="947"/>
      <c r="BJ110" s="947"/>
      <c r="BK110" s="947"/>
      <c r="BL110" s="947"/>
      <c r="BM110" s="947"/>
      <c r="BN110" s="947"/>
      <c r="BO110" s="947"/>
      <c r="BP110" s="948"/>
      <c r="BQ110" s="984">
        <v>44012854</v>
      </c>
      <c r="BR110" s="985"/>
      <c r="BS110" s="985"/>
      <c r="BT110" s="985"/>
      <c r="BU110" s="985"/>
      <c r="BV110" s="985">
        <v>41776172</v>
      </c>
      <c r="BW110" s="985"/>
      <c r="BX110" s="985"/>
      <c r="BY110" s="985"/>
      <c r="BZ110" s="985"/>
      <c r="CA110" s="985">
        <v>39997055</v>
      </c>
      <c r="CB110" s="985"/>
      <c r="CC110" s="985"/>
      <c r="CD110" s="985"/>
      <c r="CE110" s="985"/>
      <c r="CF110" s="999">
        <v>293.39999999999998</v>
      </c>
      <c r="CG110" s="1000"/>
      <c r="CH110" s="1000"/>
      <c r="CI110" s="1000"/>
      <c r="CJ110" s="1000"/>
      <c r="CK110" s="1001" t="s">
        <v>438</v>
      </c>
      <c r="CL110" s="1002"/>
      <c r="CM110" s="981" t="s">
        <v>439</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440</v>
      </c>
      <c r="DH110" s="985"/>
      <c r="DI110" s="985"/>
      <c r="DJ110" s="985"/>
      <c r="DK110" s="985"/>
      <c r="DL110" s="985" t="s">
        <v>129</v>
      </c>
      <c r="DM110" s="985"/>
      <c r="DN110" s="985"/>
      <c r="DO110" s="985"/>
      <c r="DP110" s="985"/>
      <c r="DQ110" s="985" t="s">
        <v>129</v>
      </c>
      <c r="DR110" s="985"/>
      <c r="DS110" s="985"/>
      <c r="DT110" s="985"/>
      <c r="DU110" s="985"/>
      <c r="DV110" s="986" t="s">
        <v>440</v>
      </c>
      <c r="DW110" s="986"/>
      <c r="DX110" s="986"/>
      <c r="DY110" s="986"/>
      <c r="DZ110" s="987"/>
    </row>
    <row r="111" spans="1:131" s="248" customFormat="1" ht="26.25" customHeight="1">
      <c r="A111" s="988" t="s">
        <v>441</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440</v>
      </c>
      <c r="AB111" s="992"/>
      <c r="AC111" s="992"/>
      <c r="AD111" s="992"/>
      <c r="AE111" s="993"/>
      <c r="AF111" s="994" t="s">
        <v>129</v>
      </c>
      <c r="AG111" s="992"/>
      <c r="AH111" s="992"/>
      <c r="AI111" s="992"/>
      <c r="AJ111" s="993"/>
      <c r="AK111" s="994" t="s">
        <v>129</v>
      </c>
      <c r="AL111" s="992"/>
      <c r="AM111" s="992"/>
      <c r="AN111" s="992"/>
      <c r="AO111" s="993"/>
      <c r="AP111" s="995" t="s">
        <v>440</v>
      </c>
      <c r="AQ111" s="996"/>
      <c r="AR111" s="996"/>
      <c r="AS111" s="996"/>
      <c r="AT111" s="997"/>
      <c r="AU111" s="958"/>
      <c r="AV111" s="959"/>
      <c r="AW111" s="959"/>
      <c r="AX111" s="959"/>
      <c r="AY111" s="959"/>
      <c r="AZ111" s="1007" t="s">
        <v>442</v>
      </c>
      <c r="BA111" s="1008"/>
      <c r="BB111" s="1008"/>
      <c r="BC111" s="1008"/>
      <c r="BD111" s="1008"/>
      <c r="BE111" s="1008"/>
      <c r="BF111" s="1008"/>
      <c r="BG111" s="1008"/>
      <c r="BH111" s="1008"/>
      <c r="BI111" s="1008"/>
      <c r="BJ111" s="1008"/>
      <c r="BK111" s="1008"/>
      <c r="BL111" s="1008"/>
      <c r="BM111" s="1008"/>
      <c r="BN111" s="1008"/>
      <c r="BO111" s="1008"/>
      <c r="BP111" s="1009"/>
      <c r="BQ111" s="977">
        <v>967130</v>
      </c>
      <c r="BR111" s="978"/>
      <c r="BS111" s="978"/>
      <c r="BT111" s="978"/>
      <c r="BU111" s="978"/>
      <c r="BV111" s="978">
        <v>842898</v>
      </c>
      <c r="BW111" s="978"/>
      <c r="BX111" s="978"/>
      <c r="BY111" s="978"/>
      <c r="BZ111" s="978"/>
      <c r="CA111" s="978">
        <v>718665</v>
      </c>
      <c r="CB111" s="978"/>
      <c r="CC111" s="978"/>
      <c r="CD111" s="978"/>
      <c r="CE111" s="978"/>
      <c r="CF111" s="972">
        <v>5.3</v>
      </c>
      <c r="CG111" s="973"/>
      <c r="CH111" s="973"/>
      <c r="CI111" s="973"/>
      <c r="CJ111" s="973"/>
      <c r="CK111" s="1003"/>
      <c r="CL111" s="1004"/>
      <c r="CM111" s="974" t="s">
        <v>443</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129</v>
      </c>
      <c r="DH111" s="978"/>
      <c r="DI111" s="978"/>
      <c r="DJ111" s="978"/>
      <c r="DK111" s="978"/>
      <c r="DL111" s="978" t="s">
        <v>444</v>
      </c>
      <c r="DM111" s="978"/>
      <c r="DN111" s="978"/>
      <c r="DO111" s="978"/>
      <c r="DP111" s="978"/>
      <c r="DQ111" s="978" t="s">
        <v>444</v>
      </c>
      <c r="DR111" s="978"/>
      <c r="DS111" s="978"/>
      <c r="DT111" s="978"/>
      <c r="DU111" s="978"/>
      <c r="DV111" s="979" t="s">
        <v>444</v>
      </c>
      <c r="DW111" s="979"/>
      <c r="DX111" s="979"/>
      <c r="DY111" s="979"/>
      <c r="DZ111" s="980"/>
    </row>
    <row r="112" spans="1:131" s="248" customFormat="1" ht="26.25" customHeight="1">
      <c r="A112" s="1010" t="s">
        <v>445</v>
      </c>
      <c r="B112" s="1011"/>
      <c r="C112" s="1008" t="s">
        <v>446</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444</v>
      </c>
      <c r="AB112" s="1017"/>
      <c r="AC112" s="1017"/>
      <c r="AD112" s="1017"/>
      <c r="AE112" s="1018"/>
      <c r="AF112" s="1019" t="s">
        <v>440</v>
      </c>
      <c r="AG112" s="1017"/>
      <c r="AH112" s="1017"/>
      <c r="AI112" s="1017"/>
      <c r="AJ112" s="1018"/>
      <c r="AK112" s="1019" t="s">
        <v>440</v>
      </c>
      <c r="AL112" s="1017"/>
      <c r="AM112" s="1017"/>
      <c r="AN112" s="1017"/>
      <c r="AO112" s="1018"/>
      <c r="AP112" s="1020" t="s">
        <v>444</v>
      </c>
      <c r="AQ112" s="1021"/>
      <c r="AR112" s="1021"/>
      <c r="AS112" s="1021"/>
      <c r="AT112" s="1022"/>
      <c r="AU112" s="958"/>
      <c r="AV112" s="959"/>
      <c r="AW112" s="959"/>
      <c r="AX112" s="959"/>
      <c r="AY112" s="959"/>
      <c r="AZ112" s="1007" t="s">
        <v>447</v>
      </c>
      <c r="BA112" s="1008"/>
      <c r="BB112" s="1008"/>
      <c r="BC112" s="1008"/>
      <c r="BD112" s="1008"/>
      <c r="BE112" s="1008"/>
      <c r="BF112" s="1008"/>
      <c r="BG112" s="1008"/>
      <c r="BH112" s="1008"/>
      <c r="BI112" s="1008"/>
      <c r="BJ112" s="1008"/>
      <c r="BK112" s="1008"/>
      <c r="BL112" s="1008"/>
      <c r="BM112" s="1008"/>
      <c r="BN112" s="1008"/>
      <c r="BO112" s="1008"/>
      <c r="BP112" s="1009"/>
      <c r="BQ112" s="977">
        <v>4533913</v>
      </c>
      <c r="BR112" s="978"/>
      <c r="BS112" s="978"/>
      <c r="BT112" s="978"/>
      <c r="BU112" s="978"/>
      <c r="BV112" s="978">
        <v>4200189</v>
      </c>
      <c r="BW112" s="978"/>
      <c r="BX112" s="978"/>
      <c r="BY112" s="978"/>
      <c r="BZ112" s="978"/>
      <c r="CA112" s="978">
        <v>3749577</v>
      </c>
      <c r="CB112" s="978"/>
      <c r="CC112" s="978"/>
      <c r="CD112" s="978"/>
      <c r="CE112" s="978"/>
      <c r="CF112" s="972">
        <v>27.5</v>
      </c>
      <c r="CG112" s="973"/>
      <c r="CH112" s="973"/>
      <c r="CI112" s="973"/>
      <c r="CJ112" s="973"/>
      <c r="CK112" s="1003"/>
      <c r="CL112" s="1004"/>
      <c r="CM112" s="974" t="s">
        <v>448</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440</v>
      </c>
      <c r="DH112" s="978"/>
      <c r="DI112" s="978"/>
      <c r="DJ112" s="978"/>
      <c r="DK112" s="978"/>
      <c r="DL112" s="978" t="s">
        <v>449</v>
      </c>
      <c r="DM112" s="978"/>
      <c r="DN112" s="978"/>
      <c r="DO112" s="978"/>
      <c r="DP112" s="978"/>
      <c r="DQ112" s="978" t="s">
        <v>440</v>
      </c>
      <c r="DR112" s="978"/>
      <c r="DS112" s="978"/>
      <c r="DT112" s="978"/>
      <c r="DU112" s="978"/>
      <c r="DV112" s="979" t="s">
        <v>440</v>
      </c>
      <c r="DW112" s="979"/>
      <c r="DX112" s="979"/>
      <c r="DY112" s="979"/>
      <c r="DZ112" s="980"/>
    </row>
    <row r="113" spans="1:130" s="248" customFormat="1" ht="26.25" customHeight="1">
      <c r="A113" s="1012"/>
      <c r="B113" s="1013"/>
      <c r="C113" s="1008" t="s">
        <v>450</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274629</v>
      </c>
      <c r="AB113" s="992"/>
      <c r="AC113" s="992"/>
      <c r="AD113" s="992"/>
      <c r="AE113" s="993"/>
      <c r="AF113" s="994">
        <v>248043</v>
      </c>
      <c r="AG113" s="992"/>
      <c r="AH113" s="992"/>
      <c r="AI113" s="992"/>
      <c r="AJ113" s="993"/>
      <c r="AK113" s="994">
        <v>271464</v>
      </c>
      <c r="AL113" s="992"/>
      <c r="AM113" s="992"/>
      <c r="AN113" s="992"/>
      <c r="AO113" s="993"/>
      <c r="AP113" s="995">
        <v>2</v>
      </c>
      <c r="AQ113" s="996"/>
      <c r="AR113" s="996"/>
      <c r="AS113" s="996"/>
      <c r="AT113" s="997"/>
      <c r="AU113" s="958"/>
      <c r="AV113" s="959"/>
      <c r="AW113" s="959"/>
      <c r="AX113" s="959"/>
      <c r="AY113" s="959"/>
      <c r="AZ113" s="1007" t="s">
        <v>451</v>
      </c>
      <c r="BA113" s="1008"/>
      <c r="BB113" s="1008"/>
      <c r="BC113" s="1008"/>
      <c r="BD113" s="1008"/>
      <c r="BE113" s="1008"/>
      <c r="BF113" s="1008"/>
      <c r="BG113" s="1008"/>
      <c r="BH113" s="1008"/>
      <c r="BI113" s="1008"/>
      <c r="BJ113" s="1008"/>
      <c r="BK113" s="1008"/>
      <c r="BL113" s="1008"/>
      <c r="BM113" s="1008"/>
      <c r="BN113" s="1008"/>
      <c r="BO113" s="1008"/>
      <c r="BP113" s="1009"/>
      <c r="BQ113" s="977">
        <v>627631</v>
      </c>
      <c r="BR113" s="978"/>
      <c r="BS113" s="978"/>
      <c r="BT113" s="978"/>
      <c r="BU113" s="978"/>
      <c r="BV113" s="978">
        <v>584443</v>
      </c>
      <c r="BW113" s="978"/>
      <c r="BX113" s="978"/>
      <c r="BY113" s="978"/>
      <c r="BZ113" s="978"/>
      <c r="CA113" s="978">
        <v>560913</v>
      </c>
      <c r="CB113" s="978"/>
      <c r="CC113" s="978"/>
      <c r="CD113" s="978"/>
      <c r="CE113" s="978"/>
      <c r="CF113" s="972">
        <v>4.0999999999999996</v>
      </c>
      <c r="CG113" s="973"/>
      <c r="CH113" s="973"/>
      <c r="CI113" s="973"/>
      <c r="CJ113" s="973"/>
      <c r="CK113" s="1003"/>
      <c r="CL113" s="1004"/>
      <c r="CM113" s="974" t="s">
        <v>452</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440</v>
      </c>
      <c r="DH113" s="1017"/>
      <c r="DI113" s="1017"/>
      <c r="DJ113" s="1017"/>
      <c r="DK113" s="1018"/>
      <c r="DL113" s="1019" t="s">
        <v>440</v>
      </c>
      <c r="DM113" s="1017"/>
      <c r="DN113" s="1017"/>
      <c r="DO113" s="1017"/>
      <c r="DP113" s="1018"/>
      <c r="DQ113" s="1019" t="s">
        <v>444</v>
      </c>
      <c r="DR113" s="1017"/>
      <c r="DS113" s="1017"/>
      <c r="DT113" s="1017"/>
      <c r="DU113" s="1018"/>
      <c r="DV113" s="1020" t="s">
        <v>444</v>
      </c>
      <c r="DW113" s="1021"/>
      <c r="DX113" s="1021"/>
      <c r="DY113" s="1021"/>
      <c r="DZ113" s="1022"/>
    </row>
    <row r="114" spans="1:130" s="248" customFormat="1" ht="26.25" customHeight="1">
      <c r="A114" s="1012"/>
      <c r="B114" s="1013"/>
      <c r="C114" s="1008" t="s">
        <v>453</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76864</v>
      </c>
      <c r="AB114" s="1017"/>
      <c r="AC114" s="1017"/>
      <c r="AD114" s="1017"/>
      <c r="AE114" s="1018"/>
      <c r="AF114" s="1019">
        <v>72708</v>
      </c>
      <c r="AG114" s="1017"/>
      <c r="AH114" s="1017"/>
      <c r="AI114" s="1017"/>
      <c r="AJ114" s="1018"/>
      <c r="AK114" s="1019">
        <v>72101</v>
      </c>
      <c r="AL114" s="1017"/>
      <c r="AM114" s="1017"/>
      <c r="AN114" s="1017"/>
      <c r="AO114" s="1018"/>
      <c r="AP114" s="1020">
        <v>0.5</v>
      </c>
      <c r="AQ114" s="1021"/>
      <c r="AR114" s="1021"/>
      <c r="AS114" s="1021"/>
      <c r="AT114" s="1022"/>
      <c r="AU114" s="958"/>
      <c r="AV114" s="959"/>
      <c r="AW114" s="959"/>
      <c r="AX114" s="959"/>
      <c r="AY114" s="959"/>
      <c r="AZ114" s="1007" t="s">
        <v>454</v>
      </c>
      <c r="BA114" s="1008"/>
      <c r="BB114" s="1008"/>
      <c r="BC114" s="1008"/>
      <c r="BD114" s="1008"/>
      <c r="BE114" s="1008"/>
      <c r="BF114" s="1008"/>
      <c r="BG114" s="1008"/>
      <c r="BH114" s="1008"/>
      <c r="BI114" s="1008"/>
      <c r="BJ114" s="1008"/>
      <c r="BK114" s="1008"/>
      <c r="BL114" s="1008"/>
      <c r="BM114" s="1008"/>
      <c r="BN114" s="1008"/>
      <c r="BO114" s="1008"/>
      <c r="BP114" s="1009"/>
      <c r="BQ114" s="977">
        <v>134056</v>
      </c>
      <c r="BR114" s="978"/>
      <c r="BS114" s="978"/>
      <c r="BT114" s="978"/>
      <c r="BU114" s="978"/>
      <c r="BV114" s="978">
        <v>2246</v>
      </c>
      <c r="BW114" s="978"/>
      <c r="BX114" s="978"/>
      <c r="BY114" s="978"/>
      <c r="BZ114" s="978"/>
      <c r="CA114" s="978" t="s">
        <v>440</v>
      </c>
      <c r="CB114" s="978"/>
      <c r="CC114" s="978"/>
      <c r="CD114" s="978"/>
      <c r="CE114" s="978"/>
      <c r="CF114" s="972" t="s">
        <v>440</v>
      </c>
      <c r="CG114" s="973"/>
      <c r="CH114" s="973"/>
      <c r="CI114" s="973"/>
      <c r="CJ114" s="973"/>
      <c r="CK114" s="1003"/>
      <c r="CL114" s="1004"/>
      <c r="CM114" s="974" t="s">
        <v>455</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440</v>
      </c>
      <c r="DH114" s="1017"/>
      <c r="DI114" s="1017"/>
      <c r="DJ114" s="1017"/>
      <c r="DK114" s="1018"/>
      <c r="DL114" s="1019" t="s">
        <v>440</v>
      </c>
      <c r="DM114" s="1017"/>
      <c r="DN114" s="1017"/>
      <c r="DO114" s="1017"/>
      <c r="DP114" s="1018"/>
      <c r="DQ114" s="1019" t="s">
        <v>440</v>
      </c>
      <c r="DR114" s="1017"/>
      <c r="DS114" s="1017"/>
      <c r="DT114" s="1017"/>
      <c r="DU114" s="1018"/>
      <c r="DV114" s="1020" t="s">
        <v>440</v>
      </c>
      <c r="DW114" s="1021"/>
      <c r="DX114" s="1021"/>
      <c r="DY114" s="1021"/>
      <c r="DZ114" s="1022"/>
    </row>
    <row r="115" spans="1:130" s="248" customFormat="1" ht="26.25" customHeight="1">
      <c r="A115" s="1012"/>
      <c r="B115" s="1013"/>
      <c r="C115" s="1008" t="s">
        <v>456</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v>121412</v>
      </c>
      <c r="AB115" s="992"/>
      <c r="AC115" s="992"/>
      <c r="AD115" s="992"/>
      <c r="AE115" s="993"/>
      <c r="AF115" s="994">
        <v>123592</v>
      </c>
      <c r="AG115" s="992"/>
      <c r="AH115" s="992"/>
      <c r="AI115" s="992"/>
      <c r="AJ115" s="993"/>
      <c r="AK115" s="994">
        <v>68867</v>
      </c>
      <c r="AL115" s="992"/>
      <c r="AM115" s="992"/>
      <c r="AN115" s="992"/>
      <c r="AO115" s="993"/>
      <c r="AP115" s="995">
        <v>0.5</v>
      </c>
      <c r="AQ115" s="996"/>
      <c r="AR115" s="996"/>
      <c r="AS115" s="996"/>
      <c r="AT115" s="997"/>
      <c r="AU115" s="958"/>
      <c r="AV115" s="959"/>
      <c r="AW115" s="959"/>
      <c r="AX115" s="959"/>
      <c r="AY115" s="959"/>
      <c r="AZ115" s="1007" t="s">
        <v>457</v>
      </c>
      <c r="BA115" s="1008"/>
      <c r="BB115" s="1008"/>
      <c r="BC115" s="1008"/>
      <c r="BD115" s="1008"/>
      <c r="BE115" s="1008"/>
      <c r="BF115" s="1008"/>
      <c r="BG115" s="1008"/>
      <c r="BH115" s="1008"/>
      <c r="BI115" s="1008"/>
      <c r="BJ115" s="1008"/>
      <c r="BK115" s="1008"/>
      <c r="BL115" s="1008"/>
      <c r="BM115" s="1008"/>
      <c r="BN115" s="1008"/>
      <c r="BO115" s="1008"/>
      <c r="BP115" s="1009"/>
      <c r="BQ115" s="977" t="s">
        <v>449</v>
      </c>
      <c r="BR115" s="978"/>
      <c r="BS115" s="978"/>
      <c r="BT115" s="978"/>
      <c r="BU115" s="978"/>
      <c r="BV115" s="978" t="s">
        <v>440</v>
      </c>
      <c r="BW115" s="978"/>
      <c r="BX115" s="978"/>
      <c r="BY115" s="978"/>
      <c r="BZ115" s="978"/>
      <c r="CA115" s="978" t="s">
        <v>440</v>
      </c>
      <c r="CB115" s="978"/>
      <c r="CC115" s="978"/>
      <c r="CD115" s="978"/>
      <c r="CE115" s="978"/>
      <c r="CF115" s="972" t="s">
        <v>440</v>
      </c>
      <c r="CG115" s="973"/>
      <c r="CH115" s="973"/>
      <c r="CI115" s="973"/>
      <c r="CJ115" s="973"/>
      <c r="CK115" s="1003"/>
      <c r="CL115" s="1004"/>
      <c r="CM115" s="1007" t="s">
        <v>458</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440</v>
      </c>
      <c r="DH115" s="1017"/>
      <c r="DI115" s="1017"/>
      <c r="DJ115" s="1017"/>
      <c r="DK115" s="1018"/>
      <c r="DL115" s="1019" t="s">
        <v>440</v>
      </c>
      <c r="DM115" s="1017"/>
      <c r="DN115" s="1017"/>
      <c r="DO115" s="1017"/>
      <c r="DP115" s="1018"/>
      <c r="DQ115" s="1019" t="s">
        <v>440</v>
      </c>
      <c r="DR115" s="1017"/>
      <c r="DS115" s="1017"/>
      <c r="DT115" s="1017"/>
      <c r="DU115" s="1018"/>
      <c r="DV115" s="1020" t="s">
        <v>440</v>
      </c>
      <c r="DW115" s="1021"/>
      <c r="DX115" s="1021"/>
      <c r="DY115" s="1021"/>
      <c r="DZ115" s="1022"/>
    </row>
    <row r="116" spans="1:130" s="248" customFormat="1" ht="26.25" customHeight="1">
      <c r="A116" s="1014"/>
      <c r="B116" s="1015"/>
      <c r="C116" s="1023" t="s">
        <v>459</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440</v>
      </c>
      <c r="AB116" s="1017"/>
      <c r="AC116" s="1017"/>
      <c r="AD116" s="1017"/>
      <c r="AE116" s="1018"/>
      <c r="AF116" s="1019" t="s">
        <v>444</v>
      </c>
      <c r="AG116" s="1017"/>
      <c r="AH116" s="1017"/>
      <c r="AI116" s="1017"/>
      <c r="AJ116" s="1018"/>
      <c r="AK116" s="1019" t="s">
        <v>440</v>
      </c>
      <c r="AL116" s="1017"/>
      <c r="AM116" s="1017"/>
      <c r="AN116" s="1017"/>
      <c r="AO116" s="1018"/>
      <c r="AP116" s="1020" t="s">
        <v>440</v>
      </c>
      <c r="AQ116" s="1021"/>
      <c r="AR116" s="1021"/>
      <c r="AS116" s="1021"/>
      <c r="AT116" s="1022"/>
      <c r="AU116" s="958"/>
      <c r="AV116" s="959"/>
      <c r="AW116" s="959"/>
      <c r="AX116" s="959"/>
      <c r="AY116" s="959"/>
      <c r="AZ116" s="1025" t="s">
        <v>460</v>
      </c>
      <c r="BA116" s="1026"/>
      <c r="BB116" s="1026"/>
      <c r="BC116" s="1026"/>
      <c r="BD116" s="1026"/>
      <c r="BE116" s="1026"/>
      <c r="BF116" s="1026"/>
      <c r="BG116" s="1026"/>
      <c r="BH116" s="1026"/>
      <c r="BI116" s="1026"/>
      <c r="BJ116" s="1026"/>
      <c r="BK116" s="1026"/>
      <c r="BL116" s="1026"/>
      <c r="BM116" s="1026"/>
      <c r="BN116" s="1026"/>
      <c r="BO116" s="1026"/>
      <c r="BP116" s="1027"/>
      <c r="BQ116" s="977" t="s">
        <v>440</v>
      </c>
      <c r="BR116" s="978"/>
      <c r="BS116" s="978"/>
      <c r="BT116" s="978"/>
      <c r="BU116" s="978"/>
      <c r="BV116" s="978" t="s">
        <v>440</v>
      </c>
      <c r="BW116" s="978"/>
      <c r="BX116" s="978"/>
      <c r="BY116" s="978"/>
      <c r="BZ116" s="978"/>
      <c r="CA116" s="978" t="s">
        <v>440</v>
      </c>
      <c r="CB116" s="978"/>
      <c r="CC116" s="978"/>
      <c r="CD116" s="978"/>
      <c r="CE116" s="978"/>
      <c r="CF116" s="972" t="s">
        <v>440</v>
      </c>
      <c r="CG116" s="973"/>
      <c r="CH116" s="973"/>
      <c r="CI116" s="973"/>
      <c r="CJ116" s="973"/>
      <c r="CK116" s="1003"/>
      <c r="CL116" s="1004"/>
      <c r="CM116" s="974" t="s">
        <v>461</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v>935830</v>
      </c>
      <c r="DH116" s="1017"/>
      <c r="DI116" s="1017"/>
      <c r="DJ116" s="1017"/>
      <c r="DK116" s="1018"/>
      <c r="DL116" s="1019">
        <v>827248</v>
      </c>
      <c r="DM116" s="1017"/>
      <c r="DN116" s="1017"/>
      <c r="DO116" s="1017"/>
      <c r="DP116" s="1018"/>
      <c r="DQ116" s="1019">
        <v>718665</v>
      </c>
      <c r="DR116" s="1017"/>
      <c r="DS116" s="1017"/>
      <c r="DT116" s="1017"/>
      <c r="DU116" s="1018"/>
      <c r="DV116" s="1020">
        <v>5.3</v>
      </c>
      <c r="DW116" s="1021"/>
      <c r="DX116" s="1021"/>
      <c r="DY116" s="1021"/>
      <c r="DZ116" s="1022"/>
    </row>
    <row r="117" spans="1:130" s="248" customFormat="1" ht="26.25" customHeight="1">
      <c r="A117" s="962" t="s">
        <v>185</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462</v>
      </c>
      <c r="Z117" s="944"/>
      <c r="AA117" s="1034">
        <v>4465602</v>
      </c>
      <c r="AB117" s="1035"/>
      <c r="AC117" s="1035"/>
      <c r="AD117" s="1035"/>
      <c r="AE117" s="1036"/>
      <c r="AF117" s="1037">
        <v>4415366</v>
      </c>
      <c r="AG117" s="1035"/>
      <c r="AH117" s="1035"/>
      <c r="AI117" s="1035"/>
      <c r="AJ117" s="1036"/>
      <c r="AK117" s="1037">
        <v>4156504</v>
      </c>
      <c r="AL117" s="1035"/>
      <c r="AM117" s="1035"/>
      <c r="AN117" s="1035"/>
      <c r="AO117" s="1036"/>
      <c r="AP117" s="1038"/>
      <c r="AQ117" s="1039"/>
      <c r="AR117" s="1039"/>
      <c r="AS117" s="1039"/>
      <c r="AT117" s="1040"/>
      <c r="AU117" s="958"/>
      <c r="AV117" s="959"/>
      <c r="AW117" s="959"/>
      <c r="AX117" s="959"/>
      <c r="AY117" s="959"/>
      <c r="AZ117" s="1025" t="s">
        <v>463</v>
      </c>
      <c r="BA117" s="1026"/>
      <c r="BB117" s="1026"/>
      <c r="BC117" s="1026"/>
      <c r="BD117" s="1026"/>
      <c r="BE117" s="1026"/>
      <c r="BF117" s="1026"/>
      <c r="BG117" s="1026"/>
      <c r="BH117" s="1026"/>
      <c r="BI117" s="1026"/>
      <c r="BJ117" s="1026"/>
      <c r="BK117" s="1026"/>
      <c r="BL117" s="1026"/>
      <c r="BM117" s="1026"/>
      <c r="BN117" s="1026"/>
      <c r="BO117" s="1026"/>
      <c r="BP117" s="1027"/>
      <c r="BQ117" s="977" t="s">
        <v>449</v>
      </c>
      <c r="BR117" s="978"/>
      <c r="BS117" s="978"/>
      <c r="BT117" s="978"/>
      <c r="BU117" s="978"/>
      <c r="BV117" s="978" t="s">
        <v>449</v>
      </c>
      <c r="BW117" s="978"/>
      <c r="BX117" s="978"/>
      <c r="BY117" s="978"/>
      <c r="BZ117" s="978"/>
      <c r="CA117" s="978" t="s">
        <v>449</v>
      </c>
      <c r="CB117" s="978"/>
      <c r="CC117" s="978"/>
      <c r="CD117" s="978"/>
      <c r="CE117" s="978"/>
      <c r="CF117" s="972" t="s">
        <v>449</v>
      </c>
      <c r="CG117" s="973"/>
      <c r="CH117" s="973"/>
      <c r="CI117" s="973"/>
      <c r="CJ117" s="973"/>
      <c r="CK117" s="1003"/>
      <c r="CL117" s="1004"/>
      <c r="CM117" s="974" t="s">
        <v>464</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449</v>
      </c>
      <c r="DH117" s="1017"/>
      <c r="DI117" s="1017"/>
      <c r="DJ117" s="1017"/>
      <c r="DK117" s="1018"/>
      <c r="DL117" s="1019" t="s">
        <v>449</v>
      </c>
      <c r="DM117" s="1017"/>
      <c r="DN117" s="1017"/>
      <c r="DO117" s="1017"/>
      <c r="DP117" s="1018"/>
      <c r="DQ117" s="1019" t="s">
        <v>449</v>
      </c>
      <c r="DR117" s="1017"/>
      <c r="DS117" s="1017"/>
      <c r="DT117" s="1017"/>
      <c r="DU117" s="1018"/>
      <c r="DV117" s="1020" t="s">
        <v>449</v>
      </c>
      <c r="DW117" s="1021"/>
      <c r="DX117" s="1021"/>
      <c r="DY117" s="1021"/>
      <c r="DZ117" s="1022"/>
    </row>
    <row r="118" spans="1:130" s="248" customFormat="1" ht="26.25" customHeight="1">
      <c r="A118" s="962" t="s">
        <v>435</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432</v>
      </c>
      <c r="AB118" s="943"/>
      <c r="AC118" s="943"/>
      <c r="AD118" s="943"/>
      <c r="AE118" s="944"/>
      <c r="AF118" s="942" t="s">
        <v>433</v>
      </c>
      <c r="AG118" s="943"/>
      <c r="AH118" s="943"/>
      <c r="AI118" s="943"/>
      <c r="AJ118" s="944"/>
      <c r="AK118" s="942" t="s">
        <v>303</v>
      </c>
      <c r="AL118" s="943"/>
      <c r="AM118" s="943"/>
      <c r="AN118" s="943"/>
      <c r="AO118" s="944"/>
      <c r="AP118" s="1029" t="s">
        <v>434</v>
      </c>
      <c r="AQ118" s="1030"/>
      <c r="AR118" s="1030"/>
      <c r="AS118" s="1030"/>
      <c r="AT118" s="1031"/>
      <c r="AU118" s="958"/>
      <c r="AV118" s="959"/>
      <c r="AW118" s="959"/>
      <c r="AX118" s="959"/>
      <c r="AY118" s="959"/>
      <c r="AZ118" s="1032" t="s">
        <v>465</v>
      </c>
      <c r="BA118" s="1023"/>
      <c r="BB118" s="1023"/>
      <c r="BC118" s="1023"/>
      <c r="BD118" s="1023"/>
      <c r="BE118" s="1023"/>
      <c r="BF118" s="1023"/>
      <c r="BG118" s="1023"/>
      <c r="BH118" s="1023"/>
      <c r="BI118" s="1023"/>
      <c r="BJ118" s="1023"/>
      <c r="BK118" s="1023"/>
      <c r="BL118" s="1023"/>
      <c r="BM118" s="1023"/>
      <c r="BN118" s="1023"/>
      <c r="BO118" s="1023"/>
      <c r="BP118" s="1024"/>
      <c r="BQ118" s="1055" t="s">
        <v>444</v>
      </c>
      <c r="BR118" s="1056"/>
      <c r="BS118" s="1056"/>
      <c r="BT118" s="1056"/>
      <c r="BU118" s="1056"/>
      <c r="BV118" s="1056" t="s">
        <v>444</v>
      </c>
      <c r="BW118" s="1056"/>
      <c r="BX118" s="1056"/>
      <c r="BY118" s="1056"/>
      <c r="BZ118" s="1056"/>
      <c r="CA118" s="1056" t="s">
        <v>444</v>
      </c>
      <c r="CB118" s="1056"/>
      <c r="CC118" s="1056"/>
      <c r="CD118" s="1056"/>
      <c r="CE118" s="1056"/>
      <c r="CF118" s="972" t="s">
        <v>444</v>
      </c>
      <c r="CG118" s="973"/>
      <c r="CH118" s="973"/>
      <c r="CI118" s="973"/>
      <c r="CJ118" s="973"/>
      <c r="CK118" s="1003"/>
      <c r="CL118" s="1004"/>
      <c r="CM118" s="974" t="s">
        <v>466</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444</v>
      </c>
      <c r="DH118" s="1017"/>
      <c r="DI118" s="1017"/>
      <c r="DJ118" s="1017"/>
      <c r="DK118" s="1018"/>
      <c r="DL118" s="1019" t="s">
        <v>444</v>
      </c>
      <c r="DM118" s="1017"/>
      <c r="DN118" s="1017"/>
      <c r="DO118" s="1017"/>
      <c r="DP118" s="1018"/>
      <c r="DQ118" s="1019" t="s">
        <v>129</v>
      </c>
      <c r="DR118" s="1017"/>
      <c r="DS118" s="1017"/>
      <c r="DT118" s="1017"/>
      <c r="DU118" s="1018"/>
      <c r="DV118" s="1020" t="s">
        <v>467</v>
      </c>
      <c r="DW118" s="1021"/>
      <c r="DX118" s="1021"/>
      <c r="DY118" s="1021"/>
      <c r="DZ118" s="1022"/>
    </row>
    <row r="119" spans="1:130" s="248" customFormat="1" ht="26.25" customHeight="1">
      <c r="A119" s="1116" t="s">
        <v>438</v>
      </c>
      <c r="B119" s="1002"/>
      <c r="C119" s="981" t="s">
        <v>439</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444</v>
      </c>
      <c r="AB119" s="950"/>
      <c r="AC119" s="950"/>
      <c r="AD119" s="950"/>
      <c r="AE119" s="951"/>
      <c r="AF119" s="952" t="s">
        <v>444</v>
      </c>
      <c r="AG119" s="950"/>
      <c r="AH119" s="950"/>
      <c r="AI119" s="950"/>
      <c r="AJ119" s="951"/>
      <c r="AK119" s="952" t="s">
        <v>129</v>
      </c>
      <c r="AL119" s="950"/>
      <c r="AM119" s="950"/>
      <c r="AN119" s="950"/>
      <c r="AO119" s="951"/>
      <c r="AP119" s="953" t="s">
        <v>444</v>
      </c>
      <c r="AQ119" s="954"/>
      <c r="AR119" s="954"/>
      <c r="AS119" s="954"/>
      <c r="AT119" s="955"/>
      <c r="AU119" s="960"/>
      <c r="AV119" s="961"/>
      <c r="AW119" s="961"/>
      <c r="AX119" s="961"/>
      <c r="AY119" s="961"/>
      <c r="AZ119" s="279" t="s">
        <v>185</v>
      </c>
      <c r="BA119" s="279"/>
      <c r="BB119" s="279"/>
      <c r="BC119" s="279"/>
      <c r="BD119" s="279"/>
      <c r="BE119" s="279"/>
      <c r="BF119" s="279"/>
      <c r="BG119" s="279"/>
      <c r="BH119" s="279"/>
      <c r="BI119" s="279"/>
      <c r="BJ119" s="279"/>
      <c r="BK119" s="279"/>
      <c r="BL119" s="279"/>
      <c r="BM119" s="279"/>
      <c r="BN119" s="279"/>
      <c r="BO119" s="1033" t="s">
        <v>468</v>
      </c>
      <c r="BP119" s="1064"/>
      <c r="BQ119" s="1055">
        <v>50275584</v>
      </c>
      <c r="BR119" s="1056"/>
      <c r="BS119" s="1056"/>
      <c r="BT119" s="1056"/>
      <c r="BU119" s="1056"/>
      <c r="BV119" s="1056">
        <v>47405948</v>
      </c>
      <c r="BW119" s="1056"/>
      <c r="BX119" s="1056"/>
      <c r="BY119" s="1056"/>
      <c r="BZ119" s="1056"/>
      <c r="CA119" s="1056">
        <v>45026210</v>
      </c>
      <c r="CB119" s="1056"/>
      <c r="CC119" s="1056"/>
      <c r="CD119" s="1056"/>
      <c r="CE119" s="1056"/>
      <c r="CF119" s="1057"/>
      <c r="CG119" s="1058"/>
      <c r="CH119" s="1058"/>
      <c r="CI119" s="1058"/>
      <c r="CJ119" s="1059"/>
      <c r="CK119" s="1005"/>
      <c r="CL119" s="1006"/>
      <c r="CM119" s="1060" t="s">
        <v>469</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v>31300</v>
      </c>
      <c r="DH119" s="1042"/>
      <c r="DI119" s="1042"/>
      <c r="DJ119" s="1042"/>
      <c r="DK119" s="1043"/>
      <c r="DL119" s="1041">
        <v>15650</v>
      </c>
      <c r="DM119" s="1042"/>
      <c r="DN119" s="1042"/>
      <c r="DO119" s="1042"/>
      <c r="DP119" s="1043"/>
      <c r="DQ119" s="1041" t="s">
        <v>444</v>
      </c>
      <c r="DR119" s="1042"/>
      <c r="DS119" s="1042"/>
      <c r="DT119" s="1042"/>
      <c r="DU119" s="1043"/>
      <c r="DV119" s="1044" t="s">
        <v>444</v>
      </c>
      <c r="DW119" s="1045"/>
      <c r="DX119" s="1045"/>
      <c r="DY119" s="1045"/>
      <c r="DZ119" s="1046"/>
    </row>
    <row r="120" spans="1:130" s="248" customFormat="1" ht="26.25" customHeight="1">
      <c r="A120" s="1117"/>
      <c r="B120" s="1004"/>
      <c r="C120" s="974" t="s">
        <v>443</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444</v>
      </c>
      <c r="AB120" s="1017"/>
      <c r="AC120" s="1017"/>
      <c r="AD120" s="1017"/>
      <c r="AE120" s="1018"/>
      <c r="AF120" s="1019" t="s">
        <v>444</v>
      </c>
      <c r="AG120" s="1017"/>
      <c r="AH120" s="1017"/>
      <c r="AI120" s="1017"/>
      <c r="AJ120" s="1018"/>
      <c r="AK120" s="1019" t="s">
        <v>444</v>
      </c>
      <c r="AL120" s="1017"/>
      <c r="AM120" s="1017"/>
      <c r="AN120" s="1017"/>
      <c r="AO120" s="1018"/>
      <c r="AP120" s="1020" t="s">
        <v>444</v>
      </c>
      <c r="AQ120" s="1021"/>
      <c r="AR120" s="1021"/>
      <c r="AS120" s="1021"/>
      <c r="AT120" s="1022"/>
      <c r="AU120" s="1047" t="s">
        <v>470</v>
      </c>
      <c r="AV120" s="1048"/>
      <c r="AW120" s="1048"/>
      <c r="AX120" s="1048"/>
      <c r="AY120" s="1049"/>
      <c r="AZ120" s="998" t="s">
        <v>471</v>
      </c>
      <c r="BA120" s="947"/>
      <c r="BB120" s="947"/>
      <c r="BC120" s="947"/>
      <c r="BD120" s="947"/>
      <c r="BE120" s="947"/>
      <c r="BF120" s="947"/>
      <c r="BG120" s="947"/>
      <c r="BH120" s="947"/>
      <c r="BI120" s="947"/>
      <c r="BJ120" s="947"/>
      <c r="BK120" s="947"/>
      <c r="BL120" s="947"/>
      <c r="BM120" s="947"/>
      <c r="BN120" s="947"/>
      <c r="BO120" s="947"/>
      <c r="BP120" s="948"/>
      <c r="BQ120" s="984">
        <v>4702843</v>
      </c>
      <c r="BR120" s="985"/>
      <c r="BS120" s="985"/>
      <c r="BT120" s="985"/>
      <c r="BU120" s="985"/>
      <c r="BV120" s="985">
        <v>5071864</v>
      </c>
      <c r="BW120" s="985"/>
      <c r="BX120" s="985"/>
      <c r="BY120" s="985"/>
      <c r="BZ120" s="985"/>
      <c r="CA120" s="985">
        <v>5572545</v>
      </c>
      <c r="CB120" s="985"/>
      <c r="CC120" s="985"/>
      <c r="CD120" s="985"/>
      <c r="CE120" s="985"/>
      <c r="CF120" s="999">
        <v>40.9</v>
      </c>
      <c r="CG120" s="1000"/>
      <c r="CH120" s="1000"/>
      <c r="CI120" s="1000"/>
      <c r="CJ120" s="1000"/>
      <c r="CK120" s="1065" t="s">
        <v>472</v>
      </c>
      <c r="CL120" s="1066"/>
      <c r="CM120" s="1066"/>
      <c r="CN120" s="1066"/>
      <c r="CO120" s="1067"/>
      <c r="CP120" s="1073" t="s">
        <v>473</v>
      </c>
      <c r="CQ120" s="1074"/>
      <c r="CR120" s="1074"/>
      <c r="CS120" s="1074"/>
      <c r="CT120" s="1074"/>
      <c r="CU120" s="1074"/>
      <c r="CV120" s="1074"/>
      <c r="CW120" s="1074"/>
      <c r="CX120" s="1074"/>
      <c r="CY120" s="1074"/>
      <c r="CZ120" s="1074"/>
      <c r="DA120" s="1074"/>
      <c r="DB120" s="1074"/>
      <c r="DC120" s="1074"/>
      <c r="DD120" s="1074"/>
      <c r="DE120" s="1074"/>
      <c r="DF120" s="1075"/>
      <c r="DG120" s="984">
        <v>4341407</v>
      </c>
      <c r="DH120" s="985"/>
      <c r="DI120" s="985"/>
      <c r="DJ120" s="985"/>
      <c r="DK120" s="985"/>
      <c r="DL120" s="985">
        <v>3945738</v>
      </c>
      <c r="DM120" s="985"/>
      <c r="DN120" s="985"/>
      <c r="DO120" s="985"/>
      <c r="DP120" s="985"/>
      <c r="DQ120" s="985">
        <v>3442693</v>
      </c>
      <c r="DR120" s="985"/>
      <c r="DS120" s="985"/>
      <c r="DT120" s="985"/>
      <c r="DU120" s="985"/>
      <c r="DV120" s="986">
        <v>25.3</v>
      </c>
      <c r="DW120" s="986"/>
      <c r="DX120" s="986"/>
      <c r="DY120" s="986"/>
      <c r="DZ120" s="987"/>
    </row>
    <row r="121" spans="1:130" s="248" customFormat="1" ht="26.25" customHeight="1">
      <c r="A121" s="1117"/>
      <c r="B121" s="1004"/>
      <c r="C121" s="1025" t="s">
        <v>474</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444</v>
      </c>
      <c r="AB121" s="1017"/>
      <c r="AC121" s="1017"/>
      <c r="AD121" s="1017"/>
      <c r="AE121" s="1018"/>
      <c r="AF121" s="1019" t="s">
        <v>444</v>
      </c>
      <c r="AG121" s="1017"/>
      <c r="AH121" s="1017"/>
      <c r="AI121" s="1017"/>
      <c r="AJ121" s="1018"/>
      <c r="AK121" s="1019" t="s">
        <v>444</v>
      </c>
      <c r="AL121" s="1017"/>
      <c r="AM121" s="1017"/>
      <c r="AN121" s="1017"/>
      <c r="AO121" s="1018"/>
      <c r="AP121" s="1020" t="s">
        <v>475</v>
      </c>
      <c r="AQ121" s="1021"/>
      <c r="AR121" s="1021"/>
      <c r="AS121" s="1021"/>
      <c r="AT121" s="1022"/>
      <c r="AU121" s="1050"/>
      <c r="AV121" s="1051"/>
      <c r="AW121" s="1051"/>
      <c r="AX121" s="1051"/>
      <c r="AY121" s="1052"/>
      <c r="AZ121" s="1007" t="s">
        <v>476</v>
      </c>
      <c r="BA121" s="1008"/>
      <c r="BB121" s="1008"/>
      <c r="BC121" s="1008"/>
      <c r="BD121" s="1008"/>
      <c r="BE121" s="1008"/>
      <c r="BF121" s="1008"/>
      <c r="BG121" s="1008"/>
      <c r="BH121" s="1008"/>
      <c r="BI121" s="1008"/>
      <c r="BJ121" s="1008"/>
      <c r="BK121" s="1008"/>
      <c r="BL121" s="1008"/>
      <c r="BM121" s="1008"/>
      <c r="BN121" s="1008"/>
      <c r="BO121" s="1008"/>
      <c r="BP121" s="1009"/>
      <c r="BQ121" s="977">
        <v>8161703</v>
      </c>
      <c r="BR121" s="978"/>
      <c r="BS121" s="978"/>
      <c r="BT121" s="978"/>
      <c r="BU121" s="978"/>
      <c r="BV121" s="978">
        <v>7732459</v>
      </c>
      <c r="BW121" s="978"/>
      <c r="BX121" s="978"/>
      <c r="BY121" s="978"/>
      <c r="BZ121" s="978"/>
      <c r="CA121" s="978">
        <v>7349895</v>
      </c>
      <c r="CB121" s="978"/>
      <c r="CC121" s="978"/>
      <c r="CD121" s="978"/>
      <c r="CE121" s="978"/>
      <c r="CF121" s="972">
        <v>53.9</v>
      </c>
      <c r="CG121" s="973"/>
      <c r="CH121" s="973"/>
      <c r="CI121" s="973"/>
      <c r="CJ121" s="973"/>
      <c r="CK121" s="1068"/>
      <c r="CL121" s="1069"/>
      <c r="CM121" s="1069"/>
      <c r="CN121" s="1069"/>
      <c r="CO121" s="1070"/>
      <c r="CP121" s="1078" t="s">
        <v>406</v>
      </c>
      <c r="CQ121" s="1079"/>
      <c r="CR121" s="1079"/>
      <c r="CS121" s="1079"/>
      <c r="CT121" s="1079"/>
      <c r="CU121" s="1079"/>
      <c r="CV121" s="1079"/>
      <c r="CW121" s="1079"/>
      <c r="CX121" s="1079"/>
      <c r="CY121" s="1079"/>
      <c r="CZ121" s="1079"/>
      <c r="DA121" s="1079"/>
      <c r="DB121" s="1079"/>
      <c r="DC121" s="1079"/>
      <c r="DD121" s="1079"/>
      <c r="DE121" s="1079"/>
      <c r="DF121" s="1080"/>
      <c r="DG121" s="977">
        <v>69948</v>
      </c>
      <c r="DH121" s="978"/>
      <c r="DI121" s="978"/>
      <c r="DJ121" s="978"/>
      <c r="DK121" s="978"/>
      <c r="DL121" s="978">
        <v>145717</v>
      </c>
      <c r="DM121" s="978"/>
      <c r="DN121" s="978"/>
      <c r="DO121" s="978"/>
      <c r="DP121" s="978"/>
      <c r="DQ121" s="978">
        <v>212645</v>
      </c>
      <c r="DR121" s="978"/>
      <c r="DS121" s="978"/>
      <c r="DT121" s="978"/>
      <c r="DU121" s="978"/>
      <c r="DV121" s="979">
        <v>1.6</v>
      </c>
      <c r="DW121" s="979"/>
      <c r="DX121" s="979"/>
      <c r="DY121" s="979"/>
      <c r="DZ121" s="980"/>
    </row>
    <row r="122" spans="1:130" s="248" customFormat="1" ht="26.25" customHeight="1">
      <c r="A122" s="1117"/>
      <c r="B122" s="1004"/>
      <c r="C122" s="974" t="s">
        <v>455</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444</v>
      </c>
      <c r="AB122" s="1017"/>
      <c r="AC122" s="1017"/>
      <c r="AD122" s="1017"/>
      <c r="AE122" s="1018"/>
      <c r="AF122" s="1019" t="s">
        <v>475</v>
      </c>
      <c r="AG122" s="1017"/>
      <c r="AH122" s="1017"/>
      <c r="AI122" s="1017"/>
      <c r="AJ122" s="1018"/>
      <c r="AK122" s="1019" t="s">
        <v>444</v>
      </c>
      <c r="AL122" s="1017"/>
      <c r="AM122" s="1017"/>
      <c r="AN122" s="1017"/>
      <c r="AO122" s="1018"/>
      <c r="AP122" s="1020" t="s">
        <v>444</v>
      </c>
      <c r="AQ122" s="1021"/>
      <c r="AR122" s="1021"/>
      <c r="AS122" s="1021"/>
      <c r="AT122" s="1022"/>
      <c r="AU122" s="1050"/>
      <c r="AV122" s="1051"/>
      <c r="AW122" s="1051"/>
      <c r="AX122" s="1051"/>
      <c r="AY122" s="1052"/>
      <c r="AZ122" s="1032" t="s">
        <v>477</v>
      </c>
      <c r="BA122" s="1023"/>
      <c r="BB122" s="1023"/>
      <c r="BC122" s="1023"/>
      <c r="BD122" s="1023"/>
      <c r="BE122" s="1023"/>
      <c r="BF122" s="1023"/>
      <c r="BG122" s="1023"/>
      <c r="BH122" s="1023"/>
      <c r="BI122" s="1023"/>
      <c r="BJ122" s="1023"/>
      <c r="BK122" s="1023"/>
      <c r="BL122" s="1023"/>
      <c r="BM122" s="1023"/>
      <c r="BN122" s="1023"/>
      <c r="BO122" s="1023"/>
      <c r="BP122" s="1024"/>
      <c r="BQ122" s="1055">
        <v>18738241</v>
      </c>
      <c r="BR122" s="1056"/>
      <c r="BS122" s="1056"/>
      <c r="BT122" s="1056"/>
      <c r="BU122" s="1056"/>
      <c r="BV122" s="1056">
        <v>17809444</v>
      </c>
      <c r="BW122" s="1056"/>
      <c r="BX122" s="1056"/>
      <c r="BY122" s="1056"/>
      <c r="BZ122" s="1056"/>
      <c r="CA122" s="1056">
        <v>17054515</v>
      </c>
      <c r="CB122" s="1056"/>
      <c r="CC122" s="1056"/>
      <c r="CD122" s="1056"/>
      <c r="CE122" s="1056"/>
      <c r="CF122" s="1076">
        <v>125.1</v>
      </c>
      <c r="CG122" s="1077"/>
      <c r="CH122" s="1077"/>
      <c r="CI122" s="1077"/>
      <c r="CJ122" s="1077"/>
      <c r="CK122" s="1068"/>
      <c r="CL122" s="1069"/>
      <c r="CM122" s="1069"/>
      <c r="CN122" s="1069"/>
      <c r="CO122" s="1070"/>
      <c r="CP122" s="1078" t="s">
        <v>478</v>
      </c>
      <c r="CQ122" s="1079"/>
      <c r="CR122" s="1079"/>
      <c r="CS122" s="1079"/>
      <c r="CT122" s="1079"/>
      <c r="CU122" s="1079"/>
      <c r="CV122" s="1079"/>
      <c r="CW122" s="1079"/>
      <c r="CX122" s="1079"/>
      <c r="CY122" s="1079"/>
      <c r="CZ122" s="1079"/>
      <c r="DA122" s="1079"/>
      <c r="DB122" s="1079"/>
      <c r="DC122" s="1079"/>
      <c r="DD122" s="1079"/>
      <c r="DE122" s="1079"/>
      <c r="DF122" s="1080"/>
      <c r="DG122" s="977">
        <v>122558</v>
      </c>
      <c r="DH122" s="978"/>
      <c r="DI122" s="978"/>
      <c r="DJ122" s="978"/>
      <c r="DK122" s="978"/>
      <c r="DL122" s="978">
        <v>108734</v>
      </c>
      <c r="DM122" s="978"/>
      <c r="DN122" s="978"/>
      <c r="DO122" s="978"/>
      <c r="DP122" s="978"/>
      <c r="DQ122" s="978">
        <v>94239</v>
      </c>
      <c r="DR122" s="978"/>
      <c r="DS122" s="978"/>
      <c r="DT122" s="978"/>
      <c r="DU122" s="978"/>
      <c r="DV122" s="979">
        <v>0.7</v>
      </c>
      <c r="DW122" s="979"/>
      <c r="DX122" s="979"/>
      <c r="DY122" s="979"/>
      <c r="DZ122" s="980"/>
    </row>
    <row r="123" spans="1:130" s="248" customFormat="1" ht="26.25" customHeight="1">
      <c r="A123" s="1117"/>
      <c r="B123" s="1004"/>
      <c r="C123" s="974" t="s">
        <v>461</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v>105633</v>
      </c>
      <c r="AB123" s="1017"/>
      <c r="AC123" s="1017"/>
      <c r="AD123" s="1017"/>
      <c r="AE123" s="1018"/>
      <c r="AF123" s="1019">
        <v>107859</v>
      </c>
      <c r="AG123" s="1017"/>
      <c r="AH123" s="1017"/>
      <c r="AI123" s="1017"/>
      <c r="AJ123" s="1018"/>
      <c r="AK123" s="1019">
        <v>53182</v>
      </c>
      <c r="AL123" s="1017"/>
      <c r="AM123" s="1017"/>
      <c r="AN123" s="1017"/>
      <c r="AO123" s="1018"/>
      <c r="AP123" s="1020">
        <v>0.4</v>
      </c>
      <c r="AQ123" s="1021"/>
      <c r="AR123" s="1021"/>
      <c r="AS123" s="1021"/>
      <c r="AT123" s="1022"/>
      <c r="AU123" s="1053"/>
      <c r="AV123" s="1054"/>
      <c r="AW123" s="1054"/>
      <c r="AX123" s="1054"/>
      <c r="AY123" s="1054"/>
      <c r="AZ123" s="279" t="s">
        <v>185</v>
      </c>
      <c r="BA123" s="279"/>
      <c r="BB123" s="279"/>
      <c r="BC123" s="279"/>
      <c r="BD123" s="279"/>
      <c r="BE123" s="279"/>
      <c r="BF123" s="279"/>
      <c r="BG123" s="279"/>
      <c r="BH123" s="279"/>
      <c r="BI123" s="279"/>
      <c r="BJ123" s="279"/>
      <c r="BK123" s="279"/>
      <c r="BL123" s="279"/>
      <c r="BM123" s="279"/>
      <c r="BN123" s="279"/>
      <c r="BO123" s="1033" t="s">
        <v>479</v>
      </c>
      <c r="BP123" s="1064"/>
      <c r="BQ123" s="1123">
        <v>31602787</v>
      </c>
      <c r="BR123" s="1124"/>
      <c r="BS123" s="1124"/>
      <c r="BT123" s="1124"/>
      <c r="BU123" s="1124"/>
      <c r="BV123" s="1124">
        <v>30613767</v>
      </c>
      <c r="BW123" s="1124"/>
      <c r="BX123" s="1124"/>
      <c r="BY123" s="1124"/>
      <c r="BZ123" s="1124"/>
      <c r="CA123" s="1124">
        <v>29976955</v>
      </c>
      <c r="CB123" s="1124"/>
      <c r="CC123" s="1124"/>
      <c r="CD123" s="1124"/>
      <c r="CE123" s="1124"/>
      <c r="CF123" s="1057"/>
      <c r="CG123" s="1058"/>
      <c r="CH123" s="1058"/>
      <c r="CI123" s="1058"/>
      <c r="CJ123" s="1059"/>
      <c r="CK123" s="1068"/>
      <c r="CL123" s="1069"/>
      <c r="CM123" s="1069"/>
      <c r="CN123" s="1069"/>
      <c r="CO123" s="1070"/>
      <c r="CP123" s="1078" t="s">
        <v>404</v>
      </c>
      <c r="CQ123" s="1079"/>
      <c r="CR123" s="1079"/>
      <c r="CS123" s="1079"/>
      <c r="CT123" s="1079"/>
      <c r="CU123" s="1079"/>
      <c r="CV123" s="1079"/>
      <c r="CW123" s="1079"/>
      <c r="CX123" s="1079"/>
      <c r="CY123" s="1079"/>
      <c r="CZ123" s="1079"/>
      <c r="DA123" s="1079"/>
      <c r="DB123" s="1079"/>
      <c r="DC123" s="1079"/>
      <c r="DD123" s="1079"/>
      <c r="DE123" s="1079"/>
      <c r="DF123" s="1080"/>
      <c r="DG123" s="1016" t="s">
        <v>467</v>
      </c>
      <c r="DH123" s="1017"/>
      <c r="DI123" s="1017"/>
      <c r="DJ123" s="1017"/>
      <c r="DK123" s="1018"/>
      <c r="DL123" s="1019" t="s">
        <v>444</v>
      </c>
      <c r="DM123" s="1017"/>
      <c r="DN123" s="1017"/>
      <c r="DO123" s="1017"/>
      <c r="DP123" s="1018"/>
      <c r="DQ123" s="1019" t="s">
        <v>467</v>
      </c>
      <c r="DR123" s="1017"/>
      <c r="DS123" s="1017"/>
      <c r="DT123" s="1017"/>
      <c r="DU123" s="1018"/>
      <c r="DV123" s="1020" t="s">
        <v>129</v>
      </c>
      <c r="DW123" s="1021"/>
      <c r="DX123" s="1021"/>
      <c r="DY123" s="1021"/>
      <c r="DZ123" s="1022"/>
    </row>
    <row r="124" spans="1:130" s="248" customFormat="1" ht="26.25" customHeight="1" thickBot="1">
      <c r="A124" s="1117"/>
      <c r="B124" s="1004"/>
      <c r="C124" s="974" t="s">
        <v>464</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444</v>
      </c>
      <c r="AB124" s="1017"/>
      <c r="AC124" s="1017"/>
      <c r="AD124" s="1017"/>
      <c r="AE124" s="1018"/>
      <c r="AF124" s="1019" t="s">
        <v>444</v>
      </c>
      <c r="AG124" s="1017"/>
      <c r="AH124" s="1017"/>
      <c r="AI124" s="1017"/>
      <c r="AJ124" s="1018"/>
      <c r="AK124" s="1019" t="s">
        <v>444</v>
      </c>
      <c r="AL124" s="1017"/>
      <c r="AM124" s="1017"/>
      <c r="AN124" s="1017"/>
      <c r="AO124" s="1018"/>
      <c r="AP124" s="1020" t="s">
        <v>444</v>
      </c>
      <c r="AQ124" s="1021"/>
      <c r="AR124" s="1021"/>
      <c r="AS124" s="1021"/>
      <c r="AT124" s="1022"/>
      <c r="AU124" s="1119" t="s">
        <v>480</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v>149.1</v>
      </c>
      <c r="BR124" s="1086"/>
      <c r="BS124" s="1086"/>
      <c r="BT124" s="1086"/>
      <c r="BU124" s="1086"/>
      <c r="BV124" s="1086">
        <v>131.4</v>
      </c>
      <c r="BW124" s="1086"/>
      <c r="BX124" s="1086"/>
      <c r="BY124" s="1086"/>
      <c r="BZ124" s="1086"/>
      <c r="CA124" s="1086">
        <v>110.3</v>
      </c>
      <c r="CB124" s="1086"/>
      <c r="CC124" s="1086"/>
      <c r="CD124" s="1086"/>
      <c r="CE124" s="1086"/>
      <c r="CF124" s="1087"/>
      <c r="CG124" s="1088"/>
      <c r="CH124" s="1088"/>
      <c r="CI124" s="1088"/>
      <c r="CJ124" s="1089"/>
      <c r="CK124" s="1071"/>
      <c r="CL124" s="1071"/>
      <c r="CM124" s="1071"/>
      <c r="CN124" s="1071"/>
      <c r="CO124" s="1072"/>
      <c r="CP124" s="1078" t="s">
        <v>481</v>
      </c>
      <c r="CQ124" s="1079"/>
      <c r="CR124" s="1079"/>
      <c r="CS124" s="1079"/>
      <c r="CT124" s="1079"/>
      <c r="CU124" s="1079"/>
      <c r="CV124" s="1079"/>
      <c r="CW124" s="1079"/>
      <c r="CX124" s="1079"/>
      <c r="CY124" s="1079"/>
      <c r="CZ124" s="1079"/>
      <c r="DA124" s="1079"/>
      <c r="DB124" s="1079"/>
      <c r="DC124" s="1079"/>
      <c r="DD124" s="1079"/>
      <c r="DE124" s="1079"/>
      <c r="DF124" s="1080"/>
      <c r="DG124" s="1063" t="s">
        <v>129</v>
      </c>
      <c r="DH124" s="1042"/>
      <c r="DI124" s="1042"/>
      <c r="DJ124" s="1042"/>
      <c r="DK124" s="1043"/>
      <c r="DL124" s="1041" t="s">
        <v>467</v>
      </c>
      <c r="DM124" s="1042"/>
      <c r="DN124" s="1042"/>
      <c r="DO124" s="1042"/>
      <c r="DP124" s="1043"/>
      <c r="DQ124" s="1041" t="s">
        <v>444</v>
      </c>
      <c r="DR124" s="1042"/>
      <c r="DS124" s="1042"/>
      <c r="DT124" s="1042"/>
      <c r="DU124" s="1043"/>
      <c r="DV124" s="1044" t="s">
        <v>129</v>
      </c>
      <c r="DW124" s="1045"/>
      <c r="DX124" s="1045"/>
      <c r="DY124" s="1045"/>
      <c r="DZ124" s="1046"/>
    </row>
    <row r="125" spans="1:130" s="248" customFormat="1" ht="26.25" customHeight="1">
      <c r="A125" s="1117"/>
      <c r="B125" s="1004"/>
      <c r="C125" s="974" t="s">
        <v>466</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444</v>
      </c>
      <c r="AB125" s="1017"/>
      <c r="AC125" s="1017"/>
      <c r="AD125" s="1017"/>
      <c r="AE125" s="1018"/>
      <c r="AF125" s="1019" t="s">
        <v>444</v>
      </c>
      <c r="AG125" s="1017"/>
      <c r="AH125" s="1017"/>
      <c r="AI125" s="1017"/>
      <c r="AJ125" s="1018"/>
      <c r="AK125" s="1019" t="s">
        <v>467</v>
      </c>
      <c r="AL125" s="1017"/>
      <c r="AM125" s="1017"/>
      <c r="AN125" s="1017"/>
      <c r="AO125" s="1018"/>
      <c r="AP125" s="1020" t="s">
        <v>444</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482</v>
      </c>
      <c r="CL125" s="1066"/>
      <c r="CM125" s="1066"/>
      <c r="CN125" s="1066"/>
      <c r="CO125" s="1067"/>
      <c r="CP125" s="998" t="s">
        <v>483</v>
      </c>
      <c r="CQ125" s="947"/>
      <c r="CR125" s="947"/>
      <c r="CS125" s="947"/>
      <c r="CT125" s="947"/>
      <c r="CU125" s="947"/>
      <c r="CV125" s="947"/>
      <c r="CW125" s="947"/>
      <c r="CX125" s="947"/>
      <c r="CY125" s="947"/>
      <c r="CZ125" s="947"/>
      <c r="DA125" s="947"/>
      <c r="DB125" s="947"/>
      <c r="DC125" s="947"/>
      <c r="DD125" s="947"/>
      <c r="DE125" s="947"/>
      <c r="DF125" s="948"/>
      <c r="DG125" s="984" t="s">
        <v>444</v>
      </c>
      <c r="DH125" s="985"/>
      <c r="DI125" s="985"/>
      <c r="DJ125" s="985"/>
      <c r="DK125" s="985"/>
      <c r="DL125" s="985" t="s">
        <v>444</v>
      </c>
      <c r="DM125" s="985"/>
      <c r="DN125" s="985"/>
      <c r="DO125" s="985"/>
      <c r="DP125" s="985"/>
      <c r="DQ125" s="985" t="s">
        <v>475</v>
      </c>
      <c r="DR125" s="985"/>
      <c r="DS125" s="985"/>
      <c r="DT125" s="985"/>
      <c r="DU125" s="985"/>
      <c r="DV125" s="986" t="s">
        <v>129</v>
      </c>
      <c r="DW125" s="986"/>
      <c r="DX125" s="986"/>
      <c r="DY125" s="986"/>
      <c r="DZ125" s="987"/>
    </row>
    <row r="126" spans="1:130" s="248" customFormat="1" ht="26.25" customHeight="1" thickBot="1">
      <c r="A126" s="1117"/>
      <c r="B126" s="1004"/>
      <c r="C126" s="974" t="s">
        <v>469</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v>15779</v>
      </c>
      <c r="AB126" s="1017"/>
      <c r="AC126" s="1017"/>
      <c r="AD126" s="1017"/>
      <c r="AE126" s="1018"/>
      <c r="AF126" s="1019">
        <v>15733</v>
      </c>
      <c r="AG126" s="1017"/>
      <c r="AH126" s="1017"/>
      <c r="AI126" s="1017"/>
      <c r="AJ126" s="1018"/>
      <c r="AK126" s="1019">
        <v>15685</v>
      </c>
      <c r="AL126" s="1017"/>
      <c r="AM126" s="1017"/>
      <c r="AN126" s="1017"/>
      <c r="AO126" s="1018"/>
      <c r="AP126" s="1020">
        <v>0.1</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484</v>
      </c>
      <c r="CQ126" s="1008"/>
      <c r="CR126" s="1008"/>
      <c r="CS126" s="1008"/>
      <c r="CT126" s="1008"/>
      <c r="CU126" s="1008"/>
      <c r="CV126" s="1008"/>
      <c r="CW126" s="1008"/>
      <c r="CX126" s="1008"/>
      <c r="CY126" s="1008"/>
      <c r="CZ126" s="1008"/>
      <c r="DA126" s="1008"/>
      <c r="DB126" s="1008"/>
      <c r="DC126" s="1008"/>
      <c r="DD126" s="1008"/>
      <c r="DE126" s="1008"/>
      <c r="DF126" s="1009"/>
      <c r="DG126" s="977" t="s">
        <v>444</v>
      </c>
      <c r="DH126" s="978"/>
      <c r="DI126" s="978"/>
      <c r="DJ126" s="978"/>
      <c r="DK126" s="978"/>
      <c r="DL126" s="978" t="s">
        <v>444</v>
      </c>
      <c r="DM126" s="978"/>
      <c r="DN126" s="978"/>
      <c r="DO126" s="978"/>
      <c r="DP126" s="978"/>
      <c r="DQ126" s="978" t="s">
        <v>129</v>
      </c>
      <c r="DR126" s="978"/>
      <c r="DS126" s="978"/>
      <c r="DT126" s="978"/>
      <c r="DU126" s="978"/>
      <c r="DV126" s="979" t="s">
        <v>467</v>
      </c>
      <c r="DW126" s="979"/>
      <c r="DX126" s="979"/>
      <c r="DY126" s="979"/>
      <c r="DZ126" s="980"/>
    </row>
    <row r="127" spans="1:130" s="248" customFormat="1" ht="26.25" customHeight="1">
      <c r="A127" s="1118"/>
      <c r="B127" s="1006"/>
      <c r="C127" s="1060" t="s">
        <v>485</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444</v>
      </c>
      <c r="AB127" s="1017"/>
      <c r="AC127" s="1017"/>
      <c r="AD127" s="1017"/>
      <c r="AE127" s="1018"/>
      <c r="AF127" s="1019" t="s">
        <v>444</v>
      </c>
      <c r="AG127" s="1017"/>
      <c r="AH127" s="1017"/>
      <c r="AI127" s="1017"/>
      <c r="AJ127" s="1018"/>
      <c r="AK127" s="1019" t="s">
        <v>444</v>
      </c>
      <c r="AL127" s="1017"/>
      <c r="AM127" s="1017"/>
      <c r="AN127" s="1017"/>
      <c r="AO127" s="1018"/>
      <c r="AP127" s="1020" t="s">
        <v>129</v>
      </c>
      <c r="AQ127" s="1021"/>
      <c r="AR127" s="1021"/>
      <c r="AS127" s="1021"/>
      <c r="AT127" s="1022"/>
      <c r="AU127" s="284"/>
      <c r="AV127" s="284"/>
      <c r="AW127" s="284"/>
      <c r="AX127" s="1090" t="s">
        <v>486</v>
      </c>
      <c r="AY127" s="1091"/>
      <c r="AZ127" s="1091"/>
      <c r="BA127" s="1091"/>
      <c r="BB127" s="1091"/>
      <c r="BC127" s="1091"/>
      <c r="BD127" s="1091"/>
      <c r="BE127" s="1092"/>
      <c r="BF127" s="1093" t="s">
        <v>487</v>
      </c>
      <c r="BG127" s="1091"/>
      <c r="BH127" s="1091"/>
      <c r="BI127" s="1091"/>
      <c r="BJ127" s="1091"/>
      <c r="BK127" s="1091"/>
      <c r="BL127" s="1092"/>
      <c r="BM127" s="1093" t="s">
        <v>488</v>
      </c>
      <c r="BN127" s="1091"/>
      <c r="BO127" s="1091"/>
      <c r="BP127" s="1091"/>
      <c r="BQ127" s="1091"/>
      <c r="BR127" s="1091"/>
      <c r="BS127" s="1092"/>
      <c r="BT127" s="1093" t="s">
        <v>489</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490</v>
      </c>
      <c r="CQ127" s="1008"/>
      <c r="CR127" s="1008"/>
      <c r="CS127" s="1008"/>
      <c r="CT127" s="1008"/>
      <c r="CU127" s="1008"/>
      <c r="CV127" s="1008"/>
      <c r="CW127" s="1008"/>
      <c r="CX127" s="1008"/>
      <c r="CY127" s="1008"/>
      <c r="CZ127" s="1008"/>
      <c r="DA127" s="1008"/>
      <c r="DB127" s="1008"/>
      <c r="DC127" s="1008"/>
      <c r="DD127" s="1008"/>
      <c r="DE127" s="1008"/>
      <c r="DF127" s="1009"/>
      <c r="DG127" s="977" t="s">
        <v>444</v>
      </c>
      <c r="DH127" s="978"/>
      <c r="DI127" s="978"/>
      <c r="DJ127" s="978"/>
      <c r="DK127" s="978"/>
      <c r="DL127" s="978" t="s">
        <v>444</v>
      </c>
      <c r="DM127" s="978"/>
      <c r="DN127" s="978"/>
      <c r="DO127" s="978"/>
      <c r="DP127" s="978"/>
      <c r="DQ127" s="978" t="s">
        <v>444</v>
      </c>
      <c r="DR127" s="978"/>
      <c r="DS127" s="978"/>
      <c r="DT127" s="978"/>
      <c r="DU127" s="978"/>
      <c r="DV127" s="979" t="s">
        <v>444</v>
      </c>
      <c r="DW127" s="979"/>
      <c r="DX127" s="979"/>
      <c r="DY127" s="979"/>
      <c r="DZ127" s="980"/>
    </row>
    <row r="128" spans="1:130" s="248" customFormat="1" ht="26.25" customHeight="1" thickBot="1">
      <c r="A128" s="1101" t="s">
        <v>491</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492</v>
      </c>
      <c r="X128" s="1103"/>
      <c r="Y128" s="1103"/>
      <c r="Z128" s="1104"/>
      <c r="AA128" s="1105">
        <v>1129402</v>
      </c>
      <c r="AB128" s="1106"/>
      <c r="AC128" s="1106"/>
      <c r="AD128" s="1106"/>
      <c r="AE128" s="1107"/>
      <c r="AF128" s="1108">
        <v>1158965</v>
      </c>
      <c r="AG128" s="1106"/>
      <c r="AH128" s="1106"/>
      <c r="AI128" s="1106"/>
      <c r="AJ128" s="1107"/>
      <c r="AK128" s="1108">
        <v>1000058</v>
      </c>
      <c r="AL128" s="1106"/>
      <c r="AM128" s="1106"/>
      <c r="AN128" s="1106"/>
      <c r="AO128" s="1107"/>
      <c r="AP128" s="1109"/>
      <c r="AQ128" s="1110"/>
      <c r="AR128" s="1110"/>
      <c r="AS128" s="1110"/>
      <c r="AT128" s="1111"/>
      <c r="AU128" s="284"/>
      <c r="AV128" s="284"/>
      <c r="AW128" s="284"/>
      <c r="AX128" s="946" t="s">
        <v>493</v>
      </c>
      <c r="AY128" s="947"/>
      <c r="AZ128" s="947"/>
      <c r="BA128" s="947"/>
      <c r="BB128" s="947"/>
      <c r="BC128" s="947"/>
      <c r="BD128" s="947"/>
      <c r="BE128" s="948"/>
      <c r="BF128" s="1112" t="s">
        <v>444</v>
      </c>
      <c r="BG128" s="1113"/>
      <c r="BH128" s="1113"/>
      <c r="BI128" s="1113"/>
      <c r="BJ128" s="1113"/>
      <c r="BK128" s="1113"/>
      <c r="BL128" s="1114"/>
      <c r="BM128" s="1112">
        <v>12.77</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494</v>
      </c>
      <c r="CQ128" s="1095"/>
      <c r="CR128" s="1095"/>
      <c r="CS128" s="1095"/>
      <c r="CT128" s="1095"/>
      <c r="CU128" s="1095"/>
      <c r="CV128" s="1095"/>
      <c r="CW128" s="1095"/>
      <c r="CX128" s="1095"/>
      <c r="CY128" s="1095"/>
      <c r="CZ128" s="1095"/>
      <c r="DA128" s="1095"/>
      <c r="DB128" s="1095"/>
      <c r="DC128" s="1095"/>
      <c r="DD128" s="1095"/>
      <c r="DE128" s="1095"/>
      <c r="DF128" s="1096"/>
      <c r="DG128" s="1097" t="s">
        <v>444</v>
      </c>
      <c r="DH128" s="1098"/>
      <c r="DI128" s="1098"/>
      <c r="DJ128" s="1098"/>
      <c r="DK128" s="1098"/>
      <c r="DL128" s="1098" t="s">
        <v>444</v>
      </c>
      <c r="DM128" s="1098"/>
      <c r="DN128" s="1098"/>
      <c r="DO128" s="1098"/>
      <c r="DP128" s="1098"/>
      <c r="DQ128" s="1098" t="s">
        <v>444</v>
      </c>
      <c r="DR128" s="1098"/>
      <c r="DS128" s="1098"/>
      <c r="DT128" s="1098"/>
      <c r="DU128" s="1098"/>
      <c r="DV128" s="1099" t="s">
        <v>444</v>
      </c>
      <c r="DW128" s="1099"/>
      <c r="DX128" s="1099"/>
      <c r="DY128" s="1099"/>
      <c r="DZ128" s="1100"/>
    </row>
    <row r="129" spans="1:131" s="248" customFormat="1" ht="26.25" customHeight="1">
      <c r="A129" s="988" t="s">
        <v>107</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495</v>
      </c>
      <c r="X129" s="1132"/>
      <c r="Y129" s="1132"/>
      <c r="Z129" s="1133"/>
      <c r="AA129" s="1016">
        <v>14032665</v>
      </c>
      <c r="AB129" s="1017"/>
      <c r="AC129" s="1017"/>
      <c r="AD129" s="1017"/>
      <c r="AE129" s="1018"/>
      <c r="AF129" s="1019">
        <v>14303666</v>
      </c>
      <c r="AG129" s="1017"/>
      <c r="AH129" s="1017"/>
      <c r="AI129" s="1017"/>
      <c r="AJ129" s="1018"/>
      <c r="AK129" s="1019">
        <v>15169159</v>
      </c>
      <c r="AL129" s="1017"/>
      <c r="AM129" s="1017"/>
      <c r="AN129" s="1017"/>
      <c r="AO129" s="1018"/>
      <c r="AP129" s="1134"/>
      <c r="AQ129" s="1135"/>
      <c r="AR129" s="1135"/>
      <c r="AS129" s="1135"/>
      <c r="AT129" s="1136"/>
      <c r="AU129" s="286"/>
      <c r="AV129" s="286"/>
      <c r="AW129" s="286"/>
      <c r="AX129" s="1125" t="s">
        <v>496</v>
      </c>
      <c r="AY129" s="1008"/>
      <c r="AZ129" s="1008"/>
      <c r="BA129" s="1008"/>
      <c r="BB129" s="1008"/>
      <c r="BC129" s="1008"/>
      <c r="BD129" s="1008"/>
      <c r="BE129" s="1009"/>
      <c r="BF129" s="1126" t="s">
        <v>444</v>
      </c>
      <c r="BG129" s="1127"/>
      <c r="BH129" s="1127"/>
      <c r="BI129" s="1127"/>
      <c r="BJ129" s="1127"/>
      <c r="BK129" s="1127"/>
      <c r="BL129" s="1128"/>
      <c r="BM129" s="1126">
        <v>17.77</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c r="A130" s="988" t="s">
        <v>497</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498</v>
      </c>
      <c r="X130" s="1132"/>
      <c r="Y130" s="1132"/>
      <c r="Z130" s="1133"/>
      <c r="AA130" s="1016">
        <v>1517041</v>
      </c>
      <c r="AB130" s="1017"/>
      <c r="AC130" s="1017"/>
      <c r="AD130" s="1017"/>
      <c r="AE130" s="1018"/>
      <c r="AF130" s="1019">
        <v>1530000</v>
      </c>
      <c r="AG130" s="1017"/>
      <c r="AH130" s="1017"/>
      <c r="AI130" s="1017"/>
      <c r="AJ130" s="1018"/>
      <c r="AK130" s="1019">
        <v>1536385</v>
      </c>
      <c r="AL130" s="1017"/>
      <c r="AM130" s="1017"/>
      <c r="AN130" s="1017"/>
      <c r="AO130" s="1018"/>
      <c r="AP130" s="1134"/>
      <c r="AQ130" s="1135"/>
      <c r="AR130" s="1135"/>
      <c r="AS130" s="1135"/>
      <c r="AT130" s="1136"/>
      <c r="AU130" s="286"/>
      <c r="AV130" s="286"/>
      <c r="AW130" s="286"/>
      <c r="AX130" s="1125" t="s">
        <v>499</v>
      </c>
      <c r="AY130" s="1008"/>
      <c r="AZ130" s="1008"/>
      <c r="BA130" s="1008"/>
      <c r="BB130" s="1008"/>
      <c r="BC130" s="1008"/>
      <c r="BD130" s="1008"/>
      <c r="BE130" s="1009"/>
      <c r="BF130" s="1162">
        <v>13.3</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500</v>
      </c>
      <c r="X131" s="1170"/>
      <c r="Y131" s="1170"/>
      <c r="Z131" s="1171"/>
      <c r="AA131" s="1063">
        <v>12515624</v>
      </c>
      <c r="AB131" s="1042"/>
      <c r="AC131" s="1042"/>
      <c r="AD131" s="1042"/>
      <c r="AE131" s="1043"/>
      <c r="AF131" s="1041">
        <v>12773666</v>
      </c>
      <c r="AG131" s="1042"/>
      <c r="AH131" s="1042"/>
      <c r="AI131" s="1042"/>
      <c r="AJ131" s="1043"/>
      <c r="AK131" s="1041">
        <v>13632774</v>
      </c>
      <c r="AL131" s="1042"/>
      <c r="AM131" s="1042"/>
      <c r="AN131" s="1042"/>
      <c r="AO131" s="1043"/>
      <c r="AP131" s="1172"/>
      <c r="AQ131" s="1173"/>
      <c r="AR131" s="1173"/>
      <c r="AS131" s="1173"/>
      <c r="AT131" s="1174"/>
      <c r="AU131" s="286"/>
      <c r="AV131" s="286"/>
      <c r="AW131" s="286"/>
      <c r="AX131" s="1144" t="s">
        <v>501</v>
      </c>
      <c r="AY131" s="1095"/>
      <c r="AZ131" s="1095"/>
      <c r="BA131" s="1095"/>
      <c r="BB131" s="1095"/>
      <c r="BC131" s="1095"/>
      <c r="BD131" s="1095"/>
      <c r="BE131" s="1096"/>
      <c r="BF131" s="1145">
        <v>110.3</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c r="A132" s="1151" t="s">
        <v>502</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503</v>
      </c>
      <c r="W132" s="1155"/>
      <c r="X132" s="1155"/>
      <c r="Y132" s="1155"/>
      <c r="Z132" s="1156"/>
      <c r="AA132" s="1157">
        <v>14.535104280000001</v>
      </c>
      <c r="AB132" s="1158"/>
      <c r="AC132" s="1158"/>
      <c r="AD132" s="1158"/>
      <c r="AE132" s="1159"/>
      <c r="AF132" s="1160">
        <v>13.51531346</v>
      </c>
      <c r="AG132" s="1158"/>
      <c r="AH132" s="1158"/>
      <c r="AI132" s="1158"/>
      <c r="AJ132" s="1159"/>
      <c r="AK132" s="1160">
        <v>11.88357557</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504</v>
      </c>
      <c r="W133" s="1138"/>
      <c r="X133" s="1138"/>
      <c r="Y133" s="1138"/>
      <c r="Z133" s="1139"/>
      <c r="AA133" s="1140">
        <v>15.9</v>
      </c>
      <c r="AB133" s="1141"/>
      <c r="AC133" s="1141"/>
      <c r="AD133" s="1141"/>
      <c r="AE133" s="1142"/>
      <c r="AF133" s="1140">
        <v>15</v>
      </c>
      <c r="AG133" s="1141"/>
      <c r="AH133" s="1141"/>
      <c r="AI133" s="1141"/>
      <c r="AJ133" s="1142"/>
      <c r="AK133" s="1140">
        <v>13.3</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8X2ROfhIA8hYSVHOpN7VnumxbG22yPSt7XmlTpNd5GwQKyBLrxypAdJmK5yfEgfJen2lp4rxewAA9IpkBufkQ==" saltValue="lbQWZPDV5cBjaMrp5aTP2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60" zoomScaleNormal="85" workbookViewId="0"/>
  </sheetViews>
  <sheetFormatPr defaultColWidth="0" defaultRowHeight="13.5" customHeight="1" zeroHeight="1"/>
  <cols>
    <col min="1" max="120" width="2.75" style="293" customWidth="1"/>
    <col min="121" max="121" width="0" style="292" hidden="1" customWidth="1"/>
    <col min="122" max="16384" width="9" style="292" hidden="1"/>
  </cols>
  <sheetData>
    <row r="1" spans="1:120">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row r="3" spans="1:120"/>
    <row r="4" spans="1:120"/>
    <row r="5" spans="1:120"/>
    <row r="6" spans="1:120"/>
    <row r="7" spans="1:120"/>
    <row r="8" spans="1:120"/>
    <row r="9" spans="1:120"/>
    <row r="10" spans="1:120"/>
    <row r="11" spans="1:120"/>
    <row r="12" spans="1:120"/>
    <row r="13" spans="1:120"/>
    <row r="14" spans="1:120"/>
    <row r="15" spans="1:120"/>
    <row r="16" spans="1:120">
      <c r="DP16" s="292"/>
    </row>
    <row r="17" spans="119:120">
      <c r="DP17" s="292"/>
    </row>
    <row r="18" spans="119:120"/>
    <row r="19" spans="119:120"/>
    <row r="20" spans="119:120">
      <c r="DO20" s="292"/>
      <c r="DP20" s="292"/>
    </row>
    <row r="21" spans="119:120">
      <c r="DP21" s="292"/>
    </row>
    <row r="22" spans="119:120"/>
    <row r="23" spans="119:120">
      <c r="DO23" s="292"/>
      <c r="DP23" s="292"/>
    </row>
    <row r="24" spans="119:120">
      <c r="DP24" s="292"/>
    </row>
    <row r="25" spans="119:120">
      <c r="DP25" s="292"/>
    </row>
    <row r="26" spans="119:120">
      <c r="DO26" s="292"/>
      <c r="DP26" s="292"/>
    </row>
    <row r="27" spans="119:120"/>
    <row r="28" spans="119:120">
      <c r="DO28" s="292"/>
      <c r="DP28" s="292"/>
    </row>
    <row r="29" spans="119:120">
      <c r="DP29" s="292"/>
    </row>
    <row r="30" spans="119:120"/>
    <row r="31" spans="119:120">
      <c r="DO31" s="292"/>
      <c r="DP31" s="292"/>
    </row>
    <row r="32" spans="119:120"/>
    <row r="33" spans="98:120">
      <c r="DO33" s="292"/>
      <c r="DP33" s="292"/>
    </row>
    <row r="34" spans="98:120">
      <c r="DM34" s="292"/>
    </row>
    <row r="35" spans="98:120">
      <c r="CT35" s="292"/>
      <c r="CU35" s="292"/>
      <c r="CV35" s="292"/>
      <c r="CY35" s="292"/>
      <c r="CZ35" s="292"/>
      <c r="DA35" s="292"/>
      <c r="DD35" s="292"/>
      <c r="DE35" s="292"/>
      <c r="DF35" s="292"/>
      <c r="DI35" s="292"/>
      <c r="DJ35" s="292"/>
      <c r="DK35" s="292"/>
      <c r="DM35" s="292"/>
      <c r="DN35" s="292"/>
      <c r="DO35" s="292"/>
      <c r="DP35" s="292"/>
    </row>
    <row r="36" spans="98:120"/>
    <row r="37" spans="98:120">
      <c r="CW37" s="292"/>
      <c r="DB37" s="292"/>
      <c r="DG37" s="292"/>
      <c r="DL37" s="292"/>
      <c r="DP37" s="292"/>
    </row>
    <row r="38" spans="98:120">
      <c r="CT38" s="292"/>
      <c r="CU38" s="292"/>
      <c r="CV38" s="292"/>
      <c r="CW38" s="292"/>
      <c r="CY38" s="292"/>
      <c r="CZ38" s="292"/>
      <c r="DA38" s="292"/>
      <c r="DB38" s="292"/>
      <c r="DD38" s="292"/>
      <c r="DE38" s="292"/>
      <c r="DF38" s="292"/>
      <c r="DG38" s="292"/>
      <c r="DI38" s="292"/>
      <c r="DJ38" s="292"/>
      <c r="DK38" s="292"/>
      <c r="DL38" s="292"/>
      <c r="DN38" s="292"/>
      <c r="DO38" s="292"/>
      <c r="DP38" s="292"/>
    </row>
    <row r="39" spans="98:120"/>
    <row r="40" spans="98:120"/>
    <row r="41" spans="98:120"/>
    <row r="42" spans="98:120"/>
    <row r="43" spans="98:120"/>
    <row r="44" spans="98:120"/>
    <row r="45" spans="98:120"/>
    <row r="46" spans="98:120"/>
    <row r="47" spans="98:120"/>
    <row r="48" spans="98:120"/>
    <row r="49" spans="22:120">
      <c r="DN49" s="292"/>
      <c r="DO49" s="292"/>
      <c r="DP49" s="292"/>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92"/>
      <c r="CS63" s="292"/>
      <c r="CX63" s="292"/>
      <c r="DC63" s="292"/>
      <c r="DH63" s="292"/>
    </row>
    <row r="64" spans="22:120">
      <c r="V64" s="292"/>
    </row>
    <row r="65" spans="15:120">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c r="Q66" s="292"/>
      <c r="S66" s="292"/>
      <c r="U66" s="292"/>
      <c r="DM66" s="292"/>
    </row>
    <row r="67" spans="15:120">
      <c r="O67" s="292"/>
      <c r="P67" s="292"/>
      <c r="R67" s="292"/>
      <c r="T67" s="292"/>
      <c r="Y67" s="292"/>
      <c r="CT67" s="292"/>
      <c r="CV67" s="292"/>
      <c r="CW67" s="292"/>
      <c r="CY67" s="292"/>
      <c r="DA67" s="292"/>
      <c r="DB67" s="292"/>
      <c r="DD67" s="292"/>
      <c r="DF67" s="292"/>
      <c r="DG67" s="292"/>
      <c r="DI67" s="292"/>
      <c r="DK67" s="292"/>
      <c r="DL67" s="292"/>
      <c r="DN67" s="292"/>
      <c r="DO67" s="292"/>
      <c r="DP67" s="292"/>
    </row>
    <row r="68" spans="15:120"/>
    <row r="69" spans="15:120"/>
    <row r="70" spans="15:120"/>
    <row r="71" spans="15:120"/>
    <row r="72" spans="15:120">
      <c r="DP72" s="292"/>
    </row>
    <row r="73" spans="15:120">
      <c r="DP73" s="292"/>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92"/>
      <c r="CX96" s="292"/>
      <c r="DC96" s="292"/>
      <c r="DH96" s="292"/>
    </row>
    <row r="97" spans="24:120">
      <c r="CS97" s="292"/>
      <c r="CX97" s="292"/>
      <c r="DC97" s="292"/>
      <c r="DH97" s="292"/>
      <c r="DP97" s="293" t="s">
        <v>505</v>
      </c>
    </row>
    <row r="98" spans="24:120" hidden="1">
      <c r="CS98" s="292"/>
      <c r="CX98" s="292"/>
      <c r="DC98" s="292"/>
      <c r="DH98" s="292"/>
    </row>
    <row r="99" spans="24:120" hidden="1">
      <c r="CS99" s="292"/>
      <c r="CX99" s="292"/>
      <c r="DC99" s="292"/>
      <c r="DH99" s="292"/>
    </row>
    <row r="101" spans="24:120" ht="12" hidden="1" customHeight="1">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c r="CU102" s="292"/>
      <c r="CZ102" s="292"/>
      <c r="DE102" s="292"/>
      <c r="DJ102" s="292"/>
      <c r="DM102" s="292"/>
    </row>
    <row r="103" spans="24:120" hidden="1">
      <c r="CT103" s="292"/>
      <c r="CV103" s="292"/>
      <c r="CW103" s="292"/>
      <c r="CY103" s="292"/>
      <c r="DA103" s="292"/>
      <c r="DB103" s="292"/>
      <c r="DD103" s="292"/>
      <c r="DF103" s="292"/>
      <c r="DG103" s="292"/>
      <c r="DI103" s="292"/>
      <c r="DK103" s="292"/>
      <c r="DL103" s="292"/>
      <c r="DM103" s="292"/>
      <c r="DN103" s="292"/>
      <c r="DO103" s="292"/>
      <c r="DP103" s="292"/>
    </row>
    <row r="104" spans="24:120" hidden="1">
      <c r="CV104" s="292"/>
      <c r="CW104" s="292"/>
      <c r="DA104" s="292"/>
      <c r="DB104" s="292"/>
      <c r="DF104" s="292"/>
      <c r="DG104" s="292"/>
      <c r="DK104" s="292"/>
      <c r="DL104" s="292"/>
      <c r="DN104" s="292"/>
      <c r="DO104" s="292"/>
      <c r="DP104" s="292"/>
    </row>
    <row r="105" spans="24:120" ht="12.75" hidden="1" customHeight="1"/>
  </sheetData>
  <sheetProtection algorithmName="SHA-512" hashValue="2SMrLwoNGI9W2T3RsaSyL8qNzzR1OGVB/WWavVyGMi2cZvbRIzhgqC0lOGcmv804962sF87OCO9Ue9Us6DESOA==" saltValue="9TGNNQYfcJg9N+aDKJco/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25" style="293" customWidth="1"/>
    <col min="117" max="16384" width="9" style="292" hidden="1"/>
  </cols>
  <sheetData>
    <row r="1" spans="2:116">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row r="3" spans="2:116"/>
    <row r="4" spans="2:116">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row r="7" spans="2:116"/>
    <row r="8" spans="2:116"/>
    <row r="9" spans="2:116"/>
    <row r="10" spans="2:116"/>
    <row r="11" spans="2:116"/>
    <row r="12" spans="2:116"/>
    <row r="13" spans="2:116"/>
    <row r="14" spans="2:116"/>
    <row r="15" spans="2:116"/>
    <row r="16" spans="2:116"/>
    <row r="17" spans="9:116"/>
    <row r="18" spans="9:116">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row r="20" spans="9:116"/>
    <row r="21" spans="9:116">
      <c r="DL21" s="292"/>
    </row>
    <row r="22" spans="9:116">
      <c r="DI22" s="292"/>
      <c r="DJ22" s="292"/>
      <c r="DK22" s="292"/>
      <c r="DL22" s="292"/>
    </row>
    <row r="23" spans="9:116">
      <c r="CY23" s="292"/>
      <c r="CZ23" s="292"/>
      <c r="DA23" s="292"/>
      <c r="DB23" s="292"/>
      <c r="DC23" s="292"/>
      <c r="DD23" s="292"/>
      <c r="DE23" s="292"/>
      <c r="DF23" s="292"/>
      <c r="DG23" s="292"/>
      <c r="DH23" s="292"/>
      <c r="DI23" s="292"/>
      <c r="DJ23" s="292"/>
      <c r="DK23" s="292"/>
      <c r="DL23" s="292"/>
    </row>
    <row r="24" spans="9:116"/>
    <row r="25" spans="9:116"/>
    <row r="26" spans="9:116"/>
    <row r="27" spans="9:116"/>
    <row r="28" spans="9:116"/>
    <row r="29" spans="9:116"/>
    <row r="30" spans="9:116"/>
    <row r="31" spans="9:116"/>
    <row r="32" spans="9:116"/>
    <row r="33" spans="15:116"/>
    <row r="34" spans="15:116"/>
    <row r="35" spans="15:116">
      <c r="CZ35" s="292"/>
      <c r="DA35" s="292"/>
      <c r="DB35" s="292"/>
      <c r="DC35" s="292"/>
      <c r="DD35" s="292"/>
      <c r="DE35" s="292"/>
      <c r="DF35" s="292"/>
      <c r="DG35" s="292"/>
      <c r="DH35" s="292"/>
      <c r="DI35" s="292"/>
      <c r="DJ35" s="292"/>
      <c r="DK35" s="292"/>
      <c r="DL35" s="292"/>
    </row>
    <row r="36" spans="15:116"/>
    <row r="37" spans="15:116">
      <c r="DL37" s="292"/>
    </row>
    <row r="38" spans="15:116">
      <c r="DI38" s="292"/>
      <c r="DJ38" s="292"/>
      <c r="DK38" s="292"/>
      <c r="DL38" s="292"/>
    </row>
    <row r="39" spans="15:116"/>
    <row r="40" spans="15:116"/>
    <row r="41" spans="15:116"/>
    <row r="42" spans="15:116"/>
    <row r="43" spans="15:116">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c r="DL44" s="292"/>
    </row>
    <row r="45" spans="15:116"/>
    <row r="46" spans="15:116">
      <c r="DA46" s="292"/>
      <c r="DB46" s="292"/>
      <c r="DC46" s="292"/>
      <c r="DD46" s="292"/>
      <c r="DE46" s="292"/>
      <c r="DF46" s="292"/>
      <c r="DG46" s="292"/>
      <c r="DH46" s="292"/>
      <c r="DI46" s="292"/>
      <c r="DJ46" s="292"/>
      <c r="DK46" s="292"/>
      <c r="DL46" s="292"/>
    </row>
    <row r="47" spans="15:116"/>
    <row r="48" spans="15:116"/>
    <row r="49" spans="104:116"/>
    <row r="50" spans="104:116">
      <c r="CZ50" s="292"/>
      <c r="DA50" s="292"/>
      <c r="DB50" s="292"/>
      <c r="DC50" s="292"/>
      <c r="DD50" s="292"/>
      <c r="DE50" s="292"/>
      <c r="DF50" s="292"/>
      <c r="DG50" s="292"/>
      <c r="DH50" s="292"/>
      <c r="DI50" s="292"/>
      <c r="DJ50" s="292"/>
      <c r="DK50" s="292"/>
      <c r="DL50" s="292"/>
    </row>
    <row r="51" spans="104:116"/>
    <row r="52" spans="104:116"/>
    <row r="53" spans="104:116">
      <c r="DL53" s="292"/>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92"/>
      <c r="DD67" s="292"/>
      <c r="DE67" s="292"/>
      <c r="DF67" s="292"/>
      <c r="DG67" s="292"/>
      <c r="DH67" s="292"/>
      <c r="DI67" s="292"/>
      <c r="DJ67" s="292"/>
      <c r="DK67" s="292"/>
      <c r="DL67" s="292"/>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2vWMN9S9wfZMnvb8F7x4zB7Y3bzi7hN26fp1Wx0W9XkbBYSCGYJ9PbXPJ1T0yXSozEtAL+hWFaUTdI4jsjzfCw==" saltValue="j2F/riHCcgNppUxwOu/13w=="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c r="AS1" s="295"/>
      <c r="AT1" s="295"/>
    </row>
    <row r="2" spans="1:46">
      <c r="AS2" s="295"/>
      <c r="AT2" s="295"/>
    </row>
    <row r="3" spans="1:46">
      <c r="AS3" s="295"/>
      <c r="AT3" s="295"/>
    </row>
    <row r="4" spans="1:46">
      <c r="AS4" s="295"/>
      <c r="AT4" s="295"/>
    </row>
    <row r="5" spans="1:46" ht="17.25">
      <c r="A5" s="296" t="s">
        <v>506</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507</v>
      </c>
      <c r="AL6" s="300"/>
      <c r="AM6" s="300"/>
      <c r="AN6" s="300"/>
      <c r="AO6" s="295"/>
      <c r="AP6" s="295"/>
      <c r="AQ6" s="295"/>
      <c r="AR6" s="295"/>
    </row>
    <row r="7" spans="1:46" ht="13.5" customHeight="1">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508</v>
      </c>
      <c r="AP7" s="305"/>
      <c r="AQ7" s="306" t="s">
        <v>509</v>
      </c>
      <c r="AR7" s="307"/>
    </row>
    <row r="8" spans="1:46">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510</v>
      </c>
      <c r="AQ8" s="312" t="s">
        <v>511</v>
      </c>
      <c r="AR8" s="313" t="s">
        <v>512</v>
      </c>
    </row>
    <row r="9" spans="1:46">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513</v>
      </c>
      <c r="AL9" s="1178"/>
      <c r="AM9" s="1178"/>
      <c r="AN9" s="1179"/>
      <c r="AO9" s="314">
        <v>4330388</v>
      </c>
      <c r="AP9" s="314">
        <v>61538</v>
      </c>
      <c r="AQ9" s="315">
        <v>70597</v>
      </c>
      <c r="AR9" s="316">
        <v>-12.8</v>
      </c>
    </row>
    <row r="10" spans="1:46" ht="13.5" customHeight="1">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514</v>
      </c>
      <c r="AL10" s="1178"/>
      <c r="AM10" s="1178"/>
      <c r="AN10" s="1179"/>
      <c r="AO10" s="317">
        <v>615512</v>
      </c>
      <c r="AP10" s="317">
        <v>8747</v>
      </c>
      <c r="AQ10" s="318">
        <v>6273</v>
      </c>
      <c r="AR10" s="319">
        <v>39.4</v>
      </c>
    </row>
    <row r="11" spans="1:46" ht="13.5" customHeight="1">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515</v>
      </c>
      <c r="AL11" s="1178"/>
      <c r="AM11" s="1178"/>
      <c r="AN11" s="1179"/>
      <c r="AO11" s="317">
        <v>3241</v>
      </c>
      <c r="AP11" s="317">
        <v>46</v>
      </c>
      <c r="AQ11" s="318">
        <v>1314</v>
      </c>
      <c r="AR11" s="319">
        <v>-96.5</v>
      </c>
    </row>
    <row r="12" spans="1:46" ht="13.5" customHeight="1">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516</v>
      </c>
      <c r="AL12" s="1178"/>
      <c r="AM12" s="1178"/>
      <c r="AN12" s="1179"/>
      <c r="AO12" s="317">
        <v>1059</v>
      </c>
      <c r="AP12" s="317">
        <v>15</v>
      </c>
      <c r="AQ12" s="318">
        <v>3</v>
      </c>
      <c r="AR12" s="319">
        <v>400</v>
      </c>
    </row>
    <row r="13" spans="1:46" ht="13.5" customHeight="1">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517</v>
      </c>
      <c r="AL13" s="1178"/>
      <c r="AM13" s="1178"/>
      <c r="AN13" s="1179"/>
      <c r="AO13" s="317">
        <v>142845</v>
      </c>
      <c r="AP13" s="317">
        <v>2030</v>
      </c>
      <c r="AQ13" s="318">
        <v>2424</v>
      </c>
      <c r="AR13" s="319">
        <v>-16.3</v>
      </c>
    </row>
    <row r="14" spans="1:46" ht="13.5" customHeight="1">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518</v>
      </c>
      <c r="AL14" s="1178"/>
      <c r="AM14" s="1178"/>
      <c r="AN14" s="1179"/>
      <c r="AO14" s="317">
        <v>171449</v>
      </c>
      <c r="AP14" s="317">
        <v>2436</v>
      </c>
      <c r="AQ14" s="318">
        <v>1774</v>
      </c>
      <c r="AR14" s="319">
        <v>37.299999999999997</v>
      </c>
    </row>
    <row r="15" spans="1:46" ht="13.5" customHeight="1">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519</v>
      </c>
      <c r="AL15" s="1184"/>
      <c r="AM15" s="1184"/>
      <c r="AN15" s="1185"/>
      <c r="AO15" s="317">
        <v>-248991</v>
      </c>
      <c r="AP15" s="317">
        <v>-3538</v>
      </c>
      <c r="AQ15" s="318">
        <v>-4858</v>
      </c>
      <c r="AR15" s="319">
        <v>-27.2</v>
      </c>
    </row>
    <row r="16" spans="1:46">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185</v>
      </c>
      <c r="AL16" s="1184"/>
      <c r="AM16" s="1184"/>
      <c r="AN16" s="1185"/>
      <c r="AO16" s="317">
        <v>5015503</v>
      </c>
      <c r="AP16" s="317">
        <v>71274</v>
      </c>
      <c r="AQ16" s="318">
        <v>77526</v>
      </c>
      <c r="AR16" s="319">
        <v>-8.1</v>
      </c>
    </row>
    <row r="17" spans="1:46">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520</v>
      </c>
      <c r="AL19" s="295"/>
      <c r="AM19" s="295"/>
      <c r="AN19" s="295"/>
      <c r="AO19" s="295"/>
      <c r="AP19" s="295"/>
      <c r="AQ19" s="295"/>
      <c r="AR19" s="295"/>
    </row>
    <row r="20" spans="1:46">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521</v>
      </c>
      <c r="AP20" s="326" t="s">
        <v>522</v>
      </c>
      <c r="AQ20" s="327" t="s">
        <v>523</v>
      </c>
      <c r="AR20" s="328"/>
    </row>
    <row r="21" spans="1:46" s="334" customFormat="1">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524</v>
      </c>
      <c r="AL21" s="1187"/>
      <c r="AM21" s="1187"/>
      <c r="AN21" s="1188"/>
      <c r="AO21" s="330">
        <v>6.11</v>
      </c>
      <c r="AP21" s="331">
        <v>7.31</v>
      </c>
      <c r="AQ21" s="332">
        <v>-1.2</v>
      </c>
      <c r="AR21" s="300"/>
      <c r="AS21" s="333"/>
      <c r="AT21" s="329"/>
    </row>
    <row r="22" spans="1:46" s="334" customFormat="1">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525</v>
      </c>
      <c r="AL22" s="1187"/>
      <c r="AM22" s="1187"/>
      <c r="AN22" s="1188"/>
      <c r="AO22" s="335">
        <v>98.9</v>
      </c>
      <c r="AP22" s="336">
        <v>98.5</v>
      </c>
      <c r="AQ22" s="337">
        <v>0.4</v>
      </c>
      <c r="AR22" s="321"/>
      <c r="AS22" s="333"/>
      <c r="AT22" s="329"/>
    </row>
    <row r="23" spans="1:46" s="334" customFormat="1">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c r="A26" s="300" t="s">
        <v>526</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c r="A27" s="342"/>
      <c r="AO27" s="295"/>
      <c r="AP27" s="295"/>
      <c r="AQ27" s="295"/>
      <c r="AR27" s="295"/>
      <c r="AS27" s="295"/>
      <c r="AT27" s="295"/>
    </row>
    <row r="28" spans="1:46" ht="17.25">
      <c r="A28" s="296" t="s">
        <v>527</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528</v>
      </c>
      <c r="AL29" s="300"/>
      <c r="AM29" s="300"/>
      <c r="AN29" s="300"/>
      <c r="AO29" s="295"/>
      <c r="AP29" s="295"/>
      <c r="AQ29" s="295"/>
      <c r="AR29" s="295"/>
      <c r="AS29" s="344"/>
    </row>
    <row r="30" spans="1:46" ht="13.5" customHeight="1">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508</v>
      </c>
      <c r="AP30" s="305"/>
      <c r="AQ30" s="306" t="s">
        <v>509</v>
      </c>
      <c r="AR30" s="307"/>
    </row>
    <row r="31" spans="1:46">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510</v>
      </c>
      <c r="AQ31" s="312" t="s">
        <v>511</v>
      </c>
      <c r="AR31" s="313" t="s">
        <v>512</v>
      </c>
    </row>
    <row r="32" spans="1:46" ht="27" customHeight="1">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529</v>
      </c>
      <c r="AL32" s="1181"/>
      <c r="AM32" s="1181"/>
      <c r="AN32" s="1182"/>
      <c r="AO32" s="345">
        <v>3744072</v>
      </c>
      <c r="AP32" s="345">
        <v>53206</v>
      </c>
      <c r="AQ32" s="346">
        <v>38968</v>
      </c>
      <c r="AR32" s="347">
        <v>36.5</v>
      </c>
    </row>
    <row r="33" spans="1:46" ht="13.5" customHeight="1">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530</v>
      </c>
      <c r="AL33" s="1181"/>
      <c r="AM33" s="1181"/>
      <c r="AN33" s="1182"/>
      <c r="AO33" s="345" t="s">
        <v>531</v>
      </c>
      <c r="AP33" s="345" t="s">
        <v>531</v>
      </c>
      <c r="AQ33" s="346" t="s">
        <v>531</v>
      </c>
      <c r="AR33" s="347" t="s">
        <v>531</v>
      </c>
    </row>
    <row r="34" spans="1:46" ht="27" customHeight="1">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532</v>
      </c>
      <c r="AL34" s="1181"/>
      <c r="AM34" s="1181"/>
      <c r="AN34" s="1182"/>
      <c r="AO34" s="345" t="s">
        <v>531</v>
      </c>
      <c r="AP34" s="345" t="s">
        <v>531</v>
      </c>
      <c r="AQ34" s="346">
        <v>58</v>
      </c>
      <c r="AR34" s="347" t="s">
        <v>531</v>
      </c>
    </row>
    <row r="35" spans="1:46" ht="27" customHeight="1">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533</v>
      </c>
      <c r="AL35" s="1181"/>
      <c r="AM35" s="1181"/>
      <c r="AN35" s="1182"/>
      <c r="AO35" s="345">
        <v>271464</v>
      </c>
      <c r="AP35" s="345">
        <v>3858</v>
      </c>
      <c r="AQ35" s="346">
        <v>12321</v>
      </c>
      <c r="AR35" s="347">
        <v>-68.7</v>
      </c>
    </row>
    <row r="36" spans="1:46" ht="27" customHeight="1">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534</v>
      </c>
      <c r="AL36" s="1181"/>
      <c r="AM36" s="1181"/>
      <c r="AN36" s="1182"/>
      <c r="AO36" s="345">
        <v>72101</v>
      </c>
      <c r="AP36" s="345">
        <v>1025</v>
      </c>
      <c r="AQ36" s="346">
        <v>1771</v>
      </c>
      <c r="AR36" s="347">
        <v>-42.1</v>
      </c>
    </row>
    <row r="37" spans="1:46" ht="13.5" customHeight="1">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535</v>
      </c>
      <c r="AL37" s="1181"/>
      <c r="AM37" s="1181"/>
      <c r="AN37" s="1182"/>
      <c r="AO37" s="345">
        <v>68867</v>
      </c>
      <c r="AP37" s="345">
        <v>979</v>
      </c>
      <c r="AQ37" s="346">
        <v>588</v>
      </c>
      <c r="AR37" s="347">
        <v>66.5</v>
      </c>
    </row>
    <row r="38" spans="1:46" ht="27" customHeight="1">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536</v>
      </c>
      <c r="AL38" s="1190"/>
      <c r="AM38" s="1190"/>
      <c r="AN38" s="1191"/>
      <c r="AO38" s="348" t="s">
        <v>531</v>
      </c>
      <c r="AP38" s="348" t="s">
        <v>531</v>
      </c>
      <c r="AQ38" s="349">
        <v>1</v>
      </c>
      <c r="AR38" s="337" t="s">
        <v>531</v>
      </c>
      <c r="AS38" s="344"/>
    </row>
    <row r="39" spans="1:46">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537</v>
      </c>
      <c r="AL39" s="1190"/>
      <c r="AM39" s="1190"/>
      <c r="AN39" s="1191"/>
      <c r="AO39" s="345">
        <v>-1000058</v>
      </c>
      <c r="AP39" s="345">
        <v>-14212</v>
      </c>
      <c r="AQ39" s="346">
        <v>-5205</v>
      </c>
      <c r="AR39" s="347">
        <v>173</v>
      </c>
      <c r="AS39" s="344"/>
    </row>
    <row r="40" spans="1:46" ht="27" customHeight="1">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538</v>
      </c>
      <c r="AL40" s="1181"/>
      <c r="AM40" s="1181"/>
      <c r="AN40" s="1182"/>
      <c r="AO40" s="345">
        <v>-1536385</v>
      </c>
      <c r="AP40" s="345">
        <v>-21833</v>
      </c>
      <c r="AQ40" s="346">
        <v>-35431</v>
      </c>
      <c r="AR40" s="347">
        <v>-38.4</v>
      </c>
      <c r="AS40" s="344"/>
    </row>
    <row r="41" spans="1:46">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296</v>
      </c>
      <c r="AL41" s="1193"/>
      <c r="AM41" s="1193"/>
      <c r="AN41" s="1194"/>
      <c r="AO41" s="345">
        <v>1620061</v>
      </c>
      <c r="AP41" s="345">
        <v>23022</v>
      </c>
      <c r="AQ41" s="346">
        <v>13072</v>
      </c>
      <c r="AR41" s="347">
        <v>76.099999999999994</v>
      </c>
      <c r="AS41" s="344"/>
    </row>
    <row r="42" spans="1:46">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539</v>
      </c>
      <c r="AL42" s="295"/>
      <c r="AM42" s="295"/>
      <c r="AN42" s="295"/>
      <c r="AO42" s="295"/>
      <c r="AP42" s="295"/>
      <c r="AQ42" s="321"/>
      <c r="AR42" s="321"/>
      <c r="AS42" s="344"/>
    </row>
    <row r="43" spans="1:46">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c r="A47" s="354" t="s">
        <v>540</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541</v>
      </c>
      <c r="AL48" s="355"/>
      <c r="AM48" s="355"/>
      <c r="AN48" s="355"/>
      <c r="AO48" s="355"/>
      <c r="AP48" s="355"/>
      <c r="AQ48" s="356"/>
      <c r="AR48" s="355"/>
    </row>
    <row r="49" spans="1:44" ht="13.5" customHeight="1">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508</v>
      </c>
      <c r="AN49" s="1197" t="s">
        <v>542</v>
      </c>
      <c r="AO49" s="1198"/>
      <c r="AP49" s="1198"/>
      <c r="AQ49" s="1198"/>
      <c r="AR49" s="1199"/>
    </row>
    <row r="50" spans="1:44">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543</v>
      </c>
      <c r="AO50" s="362" t="s">
        <v>544</v>
      </c>
      <c r="AP50" s="363" t="s">
        <v>545</v>
      </c>
      <c r="AQ50" s="364" t="s">
        <v>546</v>
      </c>
      <c r="AR50" s="365" t="s">
        <v>547</v>
      </c>
    </row>
    <row r="51" spans="1:44">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548</v>
      </c>
      <c r="AL51" s="358"/>
      <c r="AM51" s="366">
        <v>3446233</v>
      </c>
      <c r="AN51" s="367">
        <v>50478</v>
      </c>
      <c r="AO51" s="368">
        <v>40.1</v>
      </c>
      <c r="AP51" s="369">
        <v>57295</v>
      </c>
      <c r="AQ51" s="370">
        <v>5.7</v>
      </c>
      <c r="AR51" s="371">
        <v>34.4</v>
      </c>
    </row>
    <row r="52" spans="1:44">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549</v>
      </c>
      <c r="AM52" s="374">
        <v>2540508</v>
      </c>
      <c r="AN52" s="375">
        <v>37212</v>
      </c>
      <c r="AO52" s="376">
        <v>70.2</v>
      </c>
      <c r="AP52" s="377">
        <v>32771</v>
      </c>
      <c r="AQ52" s="378">
        <v>10.4</v>
      </c>
      <c r="AR52" s="379">
        <v>59.8</v>
      </c>
    </row>
    <row r="53" spans="1:44">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550</v>
      </c>
      <c r="AL53" s="358"/>
      <c r="AM53" s="366">
        <v>4851111</v>
      </c>
      <c r="AN53" s="367">
        <v>70426</v>
      </c>
      <c r="AO53" s="368">
        <v>39.5</v>
      </c>
      <c r="AP53" s="369">
        <v>54110</v>
      </c>
      <c r="AQ53" s="370">
        <v>-5.6</v>
      </c>
      <c r="AR53" s="371">
        <v>45.1</v>
      </c>
    </row>
    <row r="54" spans="1:44">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549</v>
      </c>
      <c r="AM54" s="374">
        <v>3439427</v>
      </c>
      <c r="AN54" s="375">
        <v>49932</v>
      </c>
      <c r="AO54" s="376">
        <v>34.200000000000003</v>
      </c>
      <c r="AP54" s="377">
        <v>30620</v>
      </c>
      <c r="AQ54" s="378">
        <v>-6.6</v>
      </c>
      <c r="AR54" s="379">
        <v>40.799999999999997</v>
      </c>
    </row>
    <row r="55" spans="1:44">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551</v>
      </c>
      <c r="AL55" s="358"/>
      <c r="AM55" s="366">
        <v>4572492</v>
      </c>
      <c r="AN55" s="367">
        <v>65760</v>
      </c>
      <c r="AO55" s="368">
        <v>-6.6</v>
      </c>
      <c r="AP55" s="369">
        <v>54684</v>
      </c>
      <c r="AQ55" s="370">
        <v>1.1000000000000001</v>
      </c>
      <c r="AR55" s="371">
        <v>-7.7</v>
      </c>
    </row>
    <row r="56" spans="1:44">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549</v>
      </c>
      <c r="AM56" s="374">
        <v>2605538</v>
      </c>
      <c r="AN56" s="375">
        <v>37472</v>
      </c>
      <c r="AO56" s="376">
        <v>-25</v>
      </c>
      <c r="AP56" s="377">
        <v>32829</v>
      </c>
      <c r="AQ56" s="378">
        <v>7.2</v>
      </c>
      <c r="AR56" s="379">
        <v>-32.200000000000003</v>
      </c>
    </row>
    <row r="57" spans="1:44">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552</v>
      </c>
      <c r="AL57" s="358"/>
      <c r="AM57" s="366">
        <v>2561257</v>
      </c>
      <c r="AN57" s="367">
        <v>36542</v>
      </c>
      <c r="AO57" s="368">
        <v>-44.4</v>
      </c>
      <c r="AP57" s="369">
        <v>62383</v>
      </c>
      <c r="AQ57" s="370">
        <v>14.1</v>
      </c>
      <c r="AR57" s="371">
        <v>-58.5</v>
      </c>
    </row>
    <row r="58" spans="1:44">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549</v>
      </c>
      <c r="AM58" s="374">
        <v>1555472</v>
      </c>
      <c r="AN58" s="375">
        <v>22192</v>
      </c>
      <c r="AO58" s="376">
        <v>-40.799999999999997</v>
      </c>
      <c r="AP58" s="377">
        <v>35325</v>
      </c>
      <c r="AQ58" s="378">
        <v>7.6</v>
      </c>
      <c r="AR58" s="379">
        <v>-48.4</v>
      </c>
    </row>
    <row r="59" spans="1:44">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553</v>
      </c>
      <c r="AL59" s="358"/>
      <c r="AM59" s="366">
        <v>2871736</v>
      </c>
      <c r="AN59" s="367">
        <v>40810</v>
      </c>
      <c r="AO59" s="368">
        <v>11.7</v>
      </c>
      <c r="AP59" s="369">
        <v>63812</v>
      </c>
      <c r="AQ59" s="370">
        <v>2.2999999999999998</v>
      </c>
      <c r="AR59" s="371">
        <v>9.4</v>
      </c>
    </row>
    <row r="60" spans="1:44">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549</v>
      </c>
      <c r="AM60" s="374">
        <v>1619105</v>
      </c>
      <c r="AN60" s="375">
        <v>23009</v>
      </c>
      <c r="AO60" s="376">
        <v>3.7</v>
      </c>
      <c r="AP60" s="377">
        <v>33848</v>
      </c>
      <c r="AQ60" s="378">
        <v>-4.2</v>
      </c>
      <c r="AR60" s="379">
        <v>7.9</v>
      </c>
    </row>
    <row r="61" spans="1:44">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554</v>
      </c>
      <c r="AL61" s="380"/>
      <c r="AM61" s="381">
        <v>3660566</v>
      </c>
      <c r="AN61" s="382">
        <v>52803</v>
      </c>
      <c r="AO61" s="383">
        <v>8.1</v>
      </c>
      <c r="AP61" s="384">
        <v>58457</v>
      </c>
      <c r="AQ61" s="385">
        <v>3.5</v>
      </c>
      <c r="AR61" s="371">
        <v>4.5999999999999996</v>
      </c>
    </row>
    <row r="62" spans="1:44">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549</v>
      </c>
      <c r="AM62" s="374">
        <v>2352010</v>
      </c>
      <c r="AN62" s="375">
        <v>33963</v>
      </c>
      <c r="AO62" s="376">
        <v>8.5</v>
      </c>
      <c r="AP62" s="377">
        <v>33079</v>
      </c>
      <c r="AQ62" s="378">
        <v>2.9</v>
      </c>
      <c r="AR62" s="379">
        <v>5.6</v>
      </c>
    </row>
    <row r="63" spans="1:44">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c r="AK67" s="295"/>
      <c r="AL67" s="295"/>
      <c r="AM67" s="295"/>
      <c r="AN67" s="295"/>
      <c r="AO67" s="295"/>
      <c r="AP67" s="295"/>
      <c r="AQ67" s="295"/>
      <c r="AR67" s="295"/>
      <c r="AS67" s="295"/>
      <c r="AT67" s="295"/>
    </row>
    <row r="68" spans="1:46" ht="13.5" hidden="1" customHeight="1">
      <c r="AK68" s="295"/>
      <c r="AL68" s="295"/>
      <c r="AM68" s="295"/>
      <c r="AN68" s="295"/>
      <c r="AO68" s="295"/>
      <c r="AP68" s="295"/>
      <c r="AQ68" s="295"/>
      <c r="AR68" s="295"/>
    </row>
    <row r="69" spans="1:46" ht="13.5" hidden="1" customHeight="1">
      <c r="AK69" s="295"/>
      <c r="AL69" s="295"/>
      <c r="AM69" s="295"/>
      <c r="AN69" s="295"/>
      <c r="AO69" s="295"/>
      <c r="AP69" s="295"/>
      <c r="AQ69" s="295"/>
      <c r="AR69" s="295"/>
    </row>
    <row r="70" spans="1:46" hidden="1">
      <c r="AK70" s="295"/>
      <c r="AL70" s="295"/>
      <c r="AM70" s="295"/>
      <c r="AN70" s="295"/>
      <c r="AO70" s="295"/>
      <c r="AP70" s="295"/>
      <c r="AQ70" s="295"/>
      <c r="AR70" s="295"/>
    </row>
    <row r="71" spans="1:46" hidden="1">
      <c r="AK71" s="295"/>
      <c r="AL71" s="295"/>
      <c r="AM71" s="295"/>
      <c r="AN71" s="295"/>
      <c r="AO71" s="295"/>
      <c r="AP71" s="295"/>
      <c r="AQ71" s="295"/>
      <c r="AR71" s="295"/>
    </row>
    <row r="72" spans="1:46" hidden="1">
      <c r="AK72" s="295"/>
      <c r="AL72" s="295"/>
      <c r="AM72" s="295"/>
      <c r="AN72" s="295"/>
      <c r="AO72" s="295"/>
      <c r="AP72" s="295"/>
      <c r="AQ72" s="295"/>
      <c r="AR72" s="295"/>
    </row>
    <row r="73" spans="1:46" hidden="1">
      <c r="AK73" s="295"/>
      <c r="AL73" s="295"/>
      <c r="AM73" s="295"/>
      <c r="AN73" s="295"/>
      <c r="AO73" s="295"/>
      <c r="AP73" s="295"/>
      <c r="AQ73" s="295"/>
      <c r="AR73" s="295"/>
    </row>
  </sheetData>
  <sheetProtection algorithmName="SHA-512" hashValue="EwvrGSigVjm1+N/ugbyZf0oPg3F2Fw2DDbi2Iclig63bk01H+uyB31qWC9ju0akJlXXSbdbOToOu+9IeQ9xlEg==" saltValue="f5aWoJOBpfuJ+IAU07J0Hw=="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5" style="293" customWidth="1"/>
    <col min="126" max="16384" width="9" style="292" hidden="1"/>
  </cols>
  <sheetData>
    <row r="1" spans="2:125" ht="13.5" customHeight="1">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c r="B2" s="292"/>
      <c r="DG2" s="292"/>
    </row>
    <row r="3" spans="2:12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row r="5" spans="2:125"/>
    <row r="6" spans="2:125"/>
    <row r="7" spans="2:125"/>
    <row r="8" spans="2:125"/>
    <row r="9" spans="2:125">
      <c r="DU9" s="292"/>
    </row>
    <row r="10" spans="2:125"/>
    <row r="11" spans="2:125"/>
    <row r="12" spans="2:125"/>
    <row r="13" spans="2:125"/>
    <row r="14" spans="2:125"/>
    <row r="15" spans="2:125"/>
    <row r="16" spans="2:125"/>
    <row r="17" spans="125:125">
      <c r="DU17" s="292"/>
    </row>
    <row r="18" spans="125:125"/>
    <row r="19" spans="125:125"/>
    <row r="20" spans="125:125">
      <c r="DU20" s="292"/>
    </row>
    <row r="21" spans="125:125">
      <c r="DU21" s="292"/>
    </row>
    <row r="22" spans="125:125"/>
    <row r="23" spans="125:125"/>
    <row r="24" spans="125:125"/>
    <row r="25" spans="125:125"/>
    <row r="26" spans="125:125"/>
    <row r="27" spans="125:125"/>
    <row r="28" spans="125:125">
      <c r="DU28" s="292"/>
    </row>
    <row r="29" spans="125:125"/>
    <row r="30" spans="125:125"/>
    <row r="31" spans="125:125"/>
    <row r="32" spans="125:125"/>
    <row r="33" spans="2:125">
      <c r="B33" s="292"/>
      <c r="G33" s="292"/>
      <c r="I33" s="292"/>
    </row>
    <row r="34" spans="2:125">
      <c r="C34" s="292"/>
      <c r="P34" s="292"/>
      <c r="DE34" s="292"/>
      <c r="DH34" s="292"/>
    </row>
    <row r="35" spans="2:125">
      <c r="D35" s="292"/>
      <c r="E35" s="292"/>
      <c r="DG35" s="292"/>
      <c r="DJ35" s="292"/>
      <c r="DP35" s="292"/>
      <c r="DQ35" s="292"/>
      <c r="DR35" s="292"/>
      <c r="DS35" s="292"/>
      <c r="DT35" s="292"/>
      <c r="DU35" s="292"/>
    </row>
    <row r="36" spans="2:12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c r="DU37" s="292"/>
    </row>
    <row r="38" spans="2:125">
      <c r="DT38" s="292"/>
      <c r="DU38" s="292"/>
    </row>
    <row r="39" spans="2:125"/>
    <row r="40" spans="2:125">
      <c r="DH40" s="292"/>
    </row>
    <row r="41" spans="2:125">
      <c r="DE41" s="292"/>
    </row>
    <row r="42" spans="2:125">
      <c r="DG42" s="292"/>
      <c r="DJ42" s="292"/>
    </row>
    <row r="43" spans="2:12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c r="DU44" s="292"/>
    </row>
    <row r="45" spans="2:125"/>
    <row r="46" spans="2:125"/>
    <row r="47" spans="2:125"/>
    <row r="48" spans="2:125">
      <c r="DT48" s="292"/>
      <c r="DU48" s="292"/>
    </row>
    <row r="49" spans="120:125">
      <c r="DU49" s="292"/>
    </row>
    <row r="50" spans="120:125">
      <c r="DU50" s="292"/>
    </row>
    <row r="51" spans="120:125">
      <c r="DP51" s="292"/>
      <c r="DQ51" s="292"/>
      <c r="DR51" s="292"/>
      <c r="DS51" s="292"/>
      <c r="DT51" s="292"/>
      <c r="DU51" s="292"/>
    </row>
    <row r="52" spans="120:125"/>
    <row r="53" spans="120:125"/>
    <row r="54" spans="120:125">
      <c r="DU54" s="292"/>
    </row>
    <row r="55" spans="120:125"/>
    <row r="56" spans="120:125"/>
    <row r="57" spans="120:125"/>
    <row r="58" spans="120:125">
      <c r="DU58" s="292"/>
    </row>
    <row r="59" spans="120:125"/>
    <row r="60" spans="120:125"/>
    <row r="61" spans="120:125"/>
    <row r="62" spans="120:125"/>
    <row r="63" spans="120:125">
      <c r="DU63" s="292"/>
    </row>
    <row r="64" spans="120:125">
      <c r="DT64" s="292"/>
      <c r="DU64" s="292"/>
    </row>
    <row r="65" spans="123:125"/>
    <row r="66" spans="123:125"/>
    <row r="67" spans="123:125"/>
    <row r="68" spans="123:125"/>
    <row r="69" spans="123:125">
      <c r="DS69" s="292"/>
      <c r="DT69" s="292"/>
      <c r="DU69" s="292"/>
    </row>
    <row r="70" spans="123:125"/>
    <row r="71" spans="123:125"/>
    <row r="72" spans="123:125"/>
    <row r="73" spans="123:125"/>
    <row r="74" spans="123:125"/>
    <row r="75" spans="123:125"/>
    <row r="76" spans="123:125"/>
    <row r="77" spans="123:125"/>
    <row r="78" spans="123:125"/>
    <row r="79" spans="123:125"/>
    <row r="80" spans="123:125"/>
    <row r="81" spans="116:125"/>
    <row r="82" spans="116:125">
      <c r="DL82" s="292"/>
    </row>
    <row r="83" spans="116:125">
      <c r="DM83" s="292"/>
      <c r="DN83" s="292"/>
      <c r="DO83" s="292"/>
      <c r="DP83" s="292"/>
      <c r="DQ83" s="292"/>
      <c r="DR83" s="292"/>
      <c r="DS83" s="292"/>
      <c r="DT83" s="292"/>
      <c r="DU83" s="292"/>
    </row>
    <row r="84" spans="116:125"/>
    <row r="85" spans="116:125"/>
    <row r="86" spans="116:125"/>
    <row r="87" spans="116:125"/>
    <row r="88" spans="116:125">
      <c r="DU88" s="292"/>
    </row>
    <row r="89" spans="116:125"/>
    <row r="90" spans="116:125"/>
    <row r="91" spans="116:125"/>
    <row r="92" spans="116:125" ht="13.5" customHeight="1"/>
    <row r="93" spans="116:125" ht="13.5" customHeight="1"/>
    <row r="94" spans="116:125" ht="13.5" customHeight="1">
      <c r="DS94" s="292"/>
      <c r="DT94" s="292"/>
      <c r="DU94" s="292"/>
    </row>
    <row r="95" spans="116:125" ht="13.5" customHeight="1">
      <c r="DU95" s="292"/>
    </row>
    <row r="96" spans="116:125" ht="13.5" customHeight="1"/>
    <row r="97" spans="124:125" ht="13.5" customHeight="1"/>
    <row r="98" spans="124:125" ht="13.5" customHeight="1"/>
    <row r="99" spans="124:125" ht="13.5" customHeight="1"/>
    <row r="100" spans="124:125" ht="13.5" customHeight="1"/>
    <row r="101" spans="124:125" ht="13.5" customHeight="1">
      <c r="DU101" s="292"/>
    </row>
    <row r="102" spans="124:125" ht="13.5" customHeight="1"/>
    <row r="103" spans="124:125" ht="13.5" customHeight="1"/>
    <row r="104" spans="124:125" ht="13.5" customHeight="1">
      <c r="DT104" s="292"/>
      <c r="DU104" s="292"/>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92" t="s">
        <v>556</v>
      </c>
    </row>
    <row r="120" spans="125:125" ht="13.5" hidden="1" customHeight="1"/>
    <row r="121" spans="125:125" ht="13.5" hidden="1" customHeight="1">
      <c r="DU121" s="292"/>
    </row>
  </sheetData>
  <sheetProtection algorithmName="SHA-512" hashValue="tP07omBT+vdHqd4nZEFf1NvpPsggO/EejkcOq14NhmhIyFlqwjFxOayuDvG30PZ0wC0c11Y9Ds+gVVG8zZvZ9g==" saltValue="4lNAysD4ApvjfqS8vVovE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60" zoomScaleNormal="60" zoomScaleSheetLayoutView="55" workbookViewId="0"/>
  </sheetViews>
  <sheetFormatPr defaultColWidth="0" defaultRowHeight="13.5" customHeight="1" zeroHeight="1"/>
  <cols>
    <col min="1" max="125" width="2.5" style="293" customWidth="1"/>
    <col min="126" max="142" width="0" style="292" hidden="1" customWidth="1"/>
    <col min="143" max="16384" width="9" style="292" hidden="1"/>
  </cols>
  <sheetData>
    <row r="1" spans="1:125" ht="13.5" customHeight="1">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c r="B2" s="292"/>
      <c r="T2" s="292"/>
    </row>
    <row r="3" spans="1:12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92"/>
      <c r="G33" s="292"/>
      <c r="I33" s="292"/>
    </row>
    <row r="34" spans="2:125">
      <c r="C34" s="292"/>
      <c r="P34" s="292"/>
      <c r="R34" s="292"/>
      <c r="U34" s="292"/>
    </row>
    <row r="35" spans="2:12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c r="F36" s="292"/>
      <c r="H36" s="292"/>
      <c r="J36" s="292"/>
      <c r="K36" s="292"/>
      <c r="L36" s="292"/>
      <c r="M36" s="292"/>
      <c r="N36" s="292"/>
      <c r="O36" s="292"/>
      <c r="Q36" s="292"/>
      <c r="S36" s="292"/>
      <c r="V36" s="292"/>
    </row>
    <row r="37" spans="2:125"/>
    <row r="38" spans="2:125"/>
    <row r="39" spans="2:125"/>
    <row r="40" spans="2:125">
      <c r="U40" s="292"/>
    </row>
    <row r="41" spans="2:125">
      <c r="R41" s="292"/>
    </row>
    <row r="42" spans="2:12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c r="Q43" s="292"/>
      <c r="S43" s="292"/>
      <c r="V43" s="292"/>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93" t="s">
        <v>557</v>
      </c>
    </row>
  </sheetData>
  <sheetProtection algorithmName="SHA-512" hashValue="hVbNNJ4HDlAvq0owacCCfS5P+axqOeQYPTAvZY+zV1jRdtXcNeoSTV9pKZ8M1r7UHZ9HQR0EDn+ro5Pkl5DglQ==" saltValue="wIoWnXC9Z69Wj7LL5446f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558</v>
      </c>
      <c r="G46" s="8" t="s">
        <v>559</v>
      </c>
      <c r="H46" s="8" t="s">
        <v>560</v>
      </c>
      <c r="I46" s="8" t="s">
        <v>561</v>
      </c>
      <c r="J46" s="9" t="s">
        <v>562</v>
      </c>
    </row>
    <row r="47" spans="2:10" ht="57.75" customHeight="1">
      <c r="B47" s="10"/>
      <c r="C47" s="1200" t="s">
        <v>3</v>
      </c>
      <c r="D47" s="1200"/>
      <c r="E47" s="1201"/>
      <c r="F47" s="11">
        <v>8.09</v>
      </c>
      <c r="G47" s="12">
        <v>7.76</v>
      </c>
      <c r="H47" s="12">
        <v>7.95</v>
      </c>
      <c r="I47" s="12">
        <v>9.59</v>
      </c>
      <c r="J47" s="13">
        <v>11.03</v>
      </c>
    </row>
    <row r="48" spans="2:10" ht="57.75" customHeight="1">
      <c r="B48" s="14"/>
      <c r="C48" s="1202" t="s">
        <v>4</v>
      </c>
      <c r="D48" s="1202"/>
      <c r="E48" s="1203"/>
      <c r="F48" s="15">
        <v>3.45</v>
      </c>
      <c r="G48" s="16">
        <v>3.08</v>
      </c>
      <c r="H48" s="16">
        <v>3.66</v>
      </c>
      <c r="I48" s="16">
        <v>4.45</v>
      </c>
      <c r="J48" s="17">
        <v>3.04</v>
      </c>
    </row>
    <row r="49" spans="2:10" ht="57.75" customHeight="1" thickBot="1">
      <c r="B49" s="18"/>
      <c r="C49" s="1204" t="s">
        <v>5</v>
      </c>
      <c r="D49" s="1204"/>
      <c r="E49" s="1205"/>
      <c r="F49" s="19" t="s">
        <v>563</v>
      </c>
      <c r="G49" s="20" t="s">
        <v>564</v>
      </c>
      <c r="H49" s="20">
        <v>0.91</v>
      </c>
      <c r="I49" s="20">
        <v>2.64</v>
      </c>
      <c r="J49" s="21">
        <v>0.84</v>
      </c>
    </row>
    <row r="50" spans="2:10" ht="13.5" customHeight="1"/>
  </sheetData>
  <sheetProtection algorithmName="SHA-512" hashValue="kHjM/d9iFe/JEbBsOu2i5v7i89y6Dpqwgh04/ViM1jTKm+7bWYHZQXRtf1DNA43ZM78re4ScIVXZnPdXSdLYtQ==" saltValue="Rxl85hdyMAQprjsjZkz4k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Administrator</cp:lastModifiedBy>
  <cp:lastPrinted>2022-03-04T02:24:03Z</cp:lastPrinted>
  <dcterms:created xsi:type="dcterms:W3CDTF">2022-02-02T05:42:22Z</dcterms:created>
  <dcterms:modified xsi:type="dcterms:W3CDTF">2022-09-08T07:54:29Z</dcterms:modified>
  <cp:category/>
</cp:coreProperties>
</file>