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02 彦根市　○0914提出\"/>
    </mc:Choice>
  </mc:AlternateContent>
  <bookViews>
    <workbookView xWindow="-120" yWindow="-120" windowWidth="29040" windowHeight="1584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C36" i="10"/>
  <c r="BE35" i="10"/>
  <c r="C35" i="10"/>
  <c r="U34" i="10"/>
  <c r="U35" i="10" s="1"/>
  <c r="U36" i="10" s="1"/>
  <c r="C34" i="10"/>
  <c r="AM34" i="10" l="1"/>
  <c r="AM35" i="10" s="1"/>
  <c r="AM36" i="10" s="1"/>
  <c r="BE34" i="10"/>
  <c r="BW34" i="10" s="1"/>
  <c r="BW35" i="10" s="1"/>
  <c r="BW36" i="10" s="1"/>
  <c r="BW37" i="10" s="1"/>
  <c r="BW38" i="10" s="1"/>
  <c r="BW39" i="10" s="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alcChain>
</file>

<file path=xl/sharedStrings.xml><?xml version="1.0" encoding="utf-8"?>
<sst xmlns="http://schemas.openxmlformats.org/spreadsheetml/2006/main" count="1096" uniqueCount="652">
  <si>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</si>
  <si>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</si>
  <si>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</si>
  <si>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</si>
  <si>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</si>
  <si>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</si>
  <si>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</si>
  <si>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</si>
  <si>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</si>
  <si>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</si>
  <si>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</si>
  <si>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</si>
  <si>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</si>
  <si>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</si>
  <si>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</si>
  <si>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</si>
  <si>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</si>
  <si>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</si>
  <si>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</si>
  <si>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</si>
  <si>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</si>
  <si>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</si>
  <si>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</si>
  <si>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</si>
  <si>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</si>
  <si>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</si>
  <si>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</si>
  <si>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</si>
  <si>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</si>
  <si>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</si>
  <si>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</si>
  <si>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</si>
  <si>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</si>
  <si>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</si>
  <si>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</si>
  <si>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</si>
  <si>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</si>
  <si>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</si>
  <si>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</si>
  <si>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</si>
  <si>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</si>
  <si>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</si>
  <si>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</si>
  <si>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</si>
  <si>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</si>
  <si>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</si>
  <si>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</si>
  <si>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</si>
  <si>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</si>
  <si>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</si>
  <si>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</si>
  <si>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</si>
  <si>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</si>
  <si>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</si>
  <si>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</si>
  <si>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</si>
  <si>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</si>
  <si>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</si>
  <si>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</si>
  <si>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</si>
  <si>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</si>
  <si>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</si>
  <si>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</si>
  <si>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</si>
  <si>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</si>
  <si>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</si>
  <si>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</si>
  <si>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</si>
  <si>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</si>
  <si>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</si>
  <si>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</si>
  <si>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</si>
  <si>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</si>
  <si>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</si>
  <si>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</si>
  <si>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</si>
  <si>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</si>
  <si>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</si>
  <si>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</si>
  <si>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</si>
  <si>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</si>
  <si>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</si>
  <si>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</si>
  <si>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</si>
  <si>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</si>
  <si>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</si>
  <si>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</si>
  <si>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</si>
  <si>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</si>
  <si>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</si>
  <si>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</si>
  <si>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</si>
  <si>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</si>
  <si>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</si>
  <si>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</si>
  <si>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</si>
  <si>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</si>
  <si>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</si>
  <si>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</si>
  <si>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</si>
  <si>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</si>
  <si>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</si>
  <si>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</si>
  <si>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</si>
  <si>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</si>
  <si>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</si>
  <si>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</si>
  <si>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</si>
  <si>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</si>
  <si>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</si>
  <si>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</si>
  <si>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</si>
  <si>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</si>
  <si>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</si>
  <si>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</si>
  <si>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</si>
  <si>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</si>
  <si>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</si>
  <si>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</si>
  <si>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</si>
  <si>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</si>
  <si>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</si>
  <si>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</si>
  <si>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</si>
  <si>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</si>
  <si>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</si>
  <si>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</si>
  <si>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</si>
  <si>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</si>
  <si>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</si>
  <si>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</si>
  <si>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</si>
  <si>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</si>
  <si>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</si>
  <si>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</si>
  <si>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</si>
  <si>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</si>
  <si>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</si>
  <si>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</si>
  <si>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</si>
  <si>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</si>
  <si>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</si>
  <si>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</si>
  <si>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</si>
  <si>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</si>
  <si>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</si>
  <si>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</si>
  <si>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</si>
  <si>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</si>
  <si>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</si>
  <si>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</si>
  <si>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</si>
  <si>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</si>
  <si>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</si>
  <si>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</si>
  <si>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</si>
  <si>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</si>
  <si>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</si>
  <si>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</si>
  <si>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</si>
  <si>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</si>
  <si>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</si>
  <si>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</si>
  <si>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</si>
  <si>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</si>
  <si>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</si>
  <si>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</si>
  <si>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</si>
  <si>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</si>
  <si>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</si>
  <si>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</si>
  <si>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</si>
  <si>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</si>
  <si>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</si>
  <si>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</si>
  <si>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</si>
  <si>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</si>
  <si>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</si>
  <si>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</si>
  <si>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</si>
  <si>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</si>
  <si>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</si>
  <si>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</si>
  <si>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</si>
  <si>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</si>
  <si>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</si>
  <si>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</si>
  <si>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</si>
  <si>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</si>
  <si>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</si>
  <si>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</si>
  <si>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</si>
  <si>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</si>
  <si>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</si>
  <si>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</si>
  <si>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</si>
  <si>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</si>
  <si>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</si>
  <si>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</si>
  <si>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</si>
  <si>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</si>
  <si>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</si>
  <si>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</si>
  <si>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</si>
  <si>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</si>
  <si>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</si>
  <si>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</si>
  <si>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</si>
  <si>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</si>
  <si>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</si>
  <si>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</si>
  <si>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</si>
  <si>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</si>
  <si>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</si>
  <si>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滋賀県彦根市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</si>
  <si>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</si>
  <si>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</si>
  <si>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</si>
  <si>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</si>
  <si>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</si>
  <si>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</si>
  <si>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</si>
  <si>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</si>
  <si>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</si>
  <si>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</si>
  <si>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</si>
  <si>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</si>
  <si>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</si>
  <si>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</si>
  <si>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</si>
  <si>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</si>
  <si>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</si>
  <si>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</si>
  <si>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</si>
  <si>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</si>
  <si>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</si>
  <si>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</si>
  <si>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</si>
  <si>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</si>
  <si>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</si>
  <si>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</si>
  <si>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</si>
  <si>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</si>
  <si>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</si>
  <si>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</si>
  <si>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</si>
  <si>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</si>
  <si>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</si>
  <si>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</si>
  <si>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</si>
  <si>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</si>
  <si>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</si>
  <si>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</si>
  <si>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</si>
  <si>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</si>
  <si>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</si>
  <si>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</si>
  <si>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</si>
  <si>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</si>
  <si>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</si>
  <si>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</si>
  <si>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</si>
  <si>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</si>
  <si>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</si>
  <si>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</si>
  <si>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</si>
  <si>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</si>
  <si>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</si>
  <si>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</si>
  <si>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</si>
  <si>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</si>
  <si>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</si>
  <si>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</si>
  <si>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</si>
  <si>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</si>
  <si>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</si>
  <si>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</si>
  <si>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</si>
  <si>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</si>
  <si>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</si>
  <si>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</si>
  <si>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</si>
  <si>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</si>
  <si>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</si>
  <si>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</si>
  <si>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</si>
  <si>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</si>
  <si>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</si>
  <si>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</si>
  <si>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</si>
  <si>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</si>
  <si>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</si>
  <si>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</si>
  <si>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</si>
  <si>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</si>
  <si>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</si>
  <si>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</si>
  <si>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</si>
  <si>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</si>
  <si>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</si>
  <si>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</si>
  <si>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</si>
  <si>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</si>
  <si>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</si>
  <si>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</si>
  <si>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</si>
  <si>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</si>
  <si>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</si>
  <si>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</si>
  <si>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</si>
  <si>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</si>
  <si>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</si>
  <si>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</si>
  <si>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</si>
  <si>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</si>
  <si>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</si>
  <si>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</si>
  <si>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</si>
  <si>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</si>
  <si>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</si>
  <si>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</si>
  <si>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</si>
  <si>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</si>
  <si>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</si>
  <si>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</si>
  <si>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</si>
  <si>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</si>
  <si>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</si>
  <si>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</si>
  <si>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</si>
  <si>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</si>
  <si>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</si>
  <si>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</si>
  <si>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</si>
  <si>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</si>
  <si>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</si>
  <si>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</si>
  <si>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</si>
  <si>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</si>
  <si>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</si>
  <si>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</si>
  <si>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</si>
  <si>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</si>
  <si>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</si>
  <si>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</si>
  <si>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</si>
  <si>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</si>
  <si>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</si>
  <si>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</si>
  <si>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</si>
  <si>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</si>
  <si>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</si>
  <si>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</si>
  <si>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</si>
  <si>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</si>
  <si>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</si>
  <si>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</si>
  <si>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</si>
  <si>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</si>
  <si>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</si>
  <si>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</si>
  <si>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</si>
  <si>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</si>
  <si>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</si>
  <si>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</si>
  <si>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</si>
  <si>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</si>
  <si>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</si>
  <si>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滋賀県彦根市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</si>
  <si>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</si>
  <si>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</si>
  <si>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</si>
  <si>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</si>
  <si>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</si>
  <si>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</si>
  <si>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</si>
  <si>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</si>
  <si>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</si>
  <si>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</si>
  <si>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</si>
  <si>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</si>
  <si>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</si>
  <si>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</si>
  <si>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</si>
  <si>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</si>
  <si>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</si>
  <si>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</si>
  <si>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</si>
  <si>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</si>
  <si>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</si>
  <si>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</si>
  <si>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</si>
  <si>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</si>
  <si>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</si>
  <si>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</si>
  <si>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</si>
  <si>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</si>
  <si>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</si>
  <si>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</si>
  <si>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</si>
  <si>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</si>
  <si>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</si>
  <si>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</si>
  <si>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</si>
  <si>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</si>
  <si>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</si>
  <si>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</si>
  <si>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</si>
  <si>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</si>
  <si>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</si>
  <si>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</si>
  <si>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農業集落排水事業特別会計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</si>
  <si>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</si>
  <si>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</si>
  <si>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</si>
  <si>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</si>
  <si>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</si>
  <si>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</si>
  <si>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</si>
  <si>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</si>
  <si>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</si>
  <si>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</si>
  <si>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</si>
  <si>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</si>
  <si>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</si>
  <si>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</si>
  <si>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</si>
  <si>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</si>
  <si>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</si>
  <si>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</si>
  <si>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</si>
  <si>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</si>
  <si>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</si>
  <si>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</si>
  <si>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</si>
  <si>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</si>
  <si>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</si>
  <si>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</si>
  <si>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</si>
  <si>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</si>
  <si>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</si>
  <si>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</si>
  <si>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</si>
  <si>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</si>
  <si>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</si>
  <si>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</si>
  <si>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</si>
  <si>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</si>
  <si>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</si>
  <si>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</si>
  <si>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</si>
  <si>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</si>
  <si>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</si>
  <si>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</si>
  <si>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</si>
  <si>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</si>
  <si>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</si>
  <si>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</si>
  <si>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</si>
  <si>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</si>
  <si>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</si>
  <si>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</si>
  <si>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</si>
  <si>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</si>
  <si>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</si>
  <si>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</si>
  <si>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</si>
  <si>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</si>
  <si>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</si>
  <si>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</si>
  <si>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</si>
  <si>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</si>
  <si>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</si>
  <si>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</si>
  <si>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</si>
  <si>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</si>
  <si>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</si>
  <si>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</si>
  <si>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</si>
  <si>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</si>
  <si>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</si>
  <si>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</si>
  <si>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</si>
  <si>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</si>
  <si>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</si>
  <si>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</si>
  <si>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</si>
  <si>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</si>
  <si>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</si>
  <si>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</si>
  <si>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</si>
  <si>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</si>
  <si>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</si>
  <si>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</si>
  <si>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</si>
  <si>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</si>
  <si>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</si>
  <si>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</si>
  <si>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</si>
  <si>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</si>
  <si>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</si>
  <si>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</si>
  <si>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</si>
  <si>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</si>
  <si>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</si>
  <si>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</si>
  <si>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</si>
  <si>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</si>
  <si>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</si>
  <si>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</si>
  <si>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</si>
  <si>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</si>
  <si>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</si>
  <si>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</si>
  <si>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</si>
  <si>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</si>
  <si>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</si>
  <si>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</si>
  <si>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</si>
  <si>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</si>
  <si>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</si>
  <si>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</si>
  <si>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</si>
  <si>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</si>
  <si>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</si>
  <si>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</si>
  <si>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</si>
  <si>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</si>
  <si>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</si>
  <si>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</si>
  <si>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</si>
  <si>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</si>
  <si>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</si>
  <si>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</si>
  <si>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</si>
  <si>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</si>
  <si>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</si>
  <si>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</si>
  <si>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</si>
  <si>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</si>
  <si>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</si>
  <si>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</si>
  <si>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</si>
  <si>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</si>
  <si>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</si>
  <si>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</si>
  <si>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</si>
  <si>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</si>
  <si>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</si>
  <si>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</si>
  <si>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</si>
  <si>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</si>
  <si>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</si>
  <si>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</si>
  <si>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</si>
  <si>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</si>
  <si>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</si>
  <si>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</si>
  <si>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</si>
  <si>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</si>
  <si>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</si>
  <si>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</si>
  <si>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</si>
  <si>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</si>
  <si>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</si>
  <si>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</si>
  <si>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</si>
  <si>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</si>
  <si>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</si>
  <si>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</si>
  <si>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</si>
  <si>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</si>
  <si>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3.48</t>
  </si>
  <si>
    <t>▲ 2.40</t>
  </si>
  <si>
    <t>▲ 2.82</t>
  </si>
  <si>
    <t>▲ 2.23</t>
  </si>
  <si>
    <t>水道事業会計</t>
  </si>
  <si>
    <t>病院事業会計</t>
  </si>
  <si>
    <t>一般会計</t>
  </si>
  <si>
    <t>下水道事業会計</t>
  </si>
  <si>
    <t>国民健康保険事業特別会計</t>
  </si>
  <si>
    <t>後期高齢者医療事業特別会計</t>
  </si>
  <si>
    <t>介護保険事業特別会計</t>
  </si>
  <si>
    <t>休日急病診療所事業特別会計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</si>
  <si>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</si>
  <si>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</si>
  <si>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</si>
  <si>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</si>
  <si>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</si>
  <si>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</si>
  <si>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</si>
  <si>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</si>
  <si>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</si>
  <si>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</si>
  <si>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t>
    <phoneticPr fontId="2"/>
  </si>
  <si>
    <t>-</t>
    <phoneticPr fontId="2"/>
  </si>
  <si>
    <t>-</t>
    <phoneticPr fontId="2"/>
  </si>
  <si>
    <t>夢京橋</t>
    <rPh sb="0" eb="1">
      <t>ユメ</t>
    </rPh>
    <rPh sb="1" eb="3">
      <t>キョウバシ</t>
    </rPh>
    <phoneticPr fontId="2"/>
  </si>
  <si>
    <t>彦根総合卸売市場</t>
    <rPh sb="0" eb="2">
      <t>ヒコネ</t>
    </rPh>
    <rPh sb="2" eb="4">
      <t>ソウゴウ</t>
    </rPh>
    <rPh sb="4" eb="6">
      <t>オロシウリ</t>
    </rPh>
    <rPh sb="6" eb="8">
      <t>イチバ</t>
    </rPh>
    <phoneticPr fontId="2"/>
  </si>
  <si>
    <t>四番町スクエア</t>
    <rPh sb="0" eb="3">
      <t>ヨンバンチョウ</t>
    </rPh>
    <phoneticPr fontId="2"/>
  </si>
  <si>
    <t>彦根市事業公社</t>
    <rPh sb="0" eb="3">
      <t>ヒコネシ</t>
    </rPh>
    <rPh sb="3" eb="5">
      <t>ジギョウ</t>
    </rPh>
    <rPh sb="5" eb="7">
      <t>コウシャ</t>
    </rPh>
    <phoneticPr fontId="2"/>
  </si>
  <si>
    <t>-</t>
    <phoneticPr fontId="2"/>
  </si>
  <si>
    <t>-</t>
    <phoneticPr fontId="2"/>
  </si>
  <si>
    <t>-</t>
    <phoneticPr fontId="2"/>
  </si>
  <si>
    <t>-</t>
    <phoneticPr fontId="2"/>
  </si>
  <si>
    <t>-</t>
    <phoneticPr fontId="2"/>
  </si>
  <si>
    <t>-</t>
    <phoneticPr fontId="2"/>
  </si>
  <si>
    <t>彦根愛知犬上広域行政組合（一般会計）</t>
    <rPh sb="11" eb="12">
      <t>ア</t>
    </rPh>
    <rPh sb="13" eb="15">
      <t>イッパン</t>
    </rPh>
    <rPh sb="15" eb="17">
      <t>カイケイ</t>
    </rPh>
    <phoneticPr fontId="19"/>
  </si>
  <si>
    <t>彦根市犬上郡営林組合（一般会計）</t>
    <rPh sb="9" eb="10">
      <t>ア</t>
    </rPh>
    <rPh sb="11" eb="13">
      <t>イッパン</t>
    </rPh>
    <rPh sb="13" eb="15">
      <t>カイケイ</t>
    </rPh>
    <phoneticPr fontId="19"/>
  </si>
  <si>
    <t>彦根市米原市山林組合（一般会計）</t>
    <rPh sb="9" eb="10">
      <t>ア</t>
    </rPh>
    <rPh sb="11" eb="13">
      <t>イッパン</t>
    </rPh>
    <rPh sb="13" eb="15">
      <t>カイケイ</t>
    </rPh>
    <phoneticPr fontId="19"/>
  </si>
  <si>
    <t>滋賀県市町村職員研修センター（一般会計）</t>
    <rPh sb="15" eb="17">
      <t>イッパン</t>
    </rPh>
    <rPh sb="17" eb="19">
      <t>カイケイ</t>
    </rPh>
    <phoneticPr fontId="19"/>
  </si>
  <si>
    <t>滋賀県後期高齢者医療広域連合（一般会計）</t>
    <rPh sb="15" eb="17">
      <t>イッパン</t>
    </rPh>
    <rPh sb="17" eb="19">
      <t>カイケイ</t>
    </rPh>
    <phoneticPr fontId="19"/>
  </si>
  <si>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9"/>
  </si>
  <si>
    <t>大滝山林組合（一般会計）</t>
    <rPh sb="0" eb="2">
      <t>オオタキ</t>
    </rPh>
    <rPh sb="2" eb="4">
      <t>サンリン</t>
    </rPh>
    <rPh sb="4" eb="6">
      <t>クミアイ</t>
    </rPh>
    <rPh sb="7" eb="9">
      <t>イッパン</t>
    </rPh>
    <rPh sb="9" eb="11">
      <t>カイケイ</t>
    </rPh>
    <phoneticPr fontId="19"/>
  </si>
  <si>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9"/>
  </si>
  <si>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9"/>
  </si>
  <si>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</si>
  <si>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</si>
  <si>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</si>
  <si>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</si>
  <si>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</si>
  <si>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</si>
  <si>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</si>
  <si>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</si>
  <si>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</si>
  <si>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</si>
  <si>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</si>
  <si>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</si>
  <si>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</si>
  <si>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</si>
  <si>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</si>
  <si>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</si>
  <si>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</si>
  <si>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</si>
  <si>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</si>
  <si>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</si>
  <si>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彦根市一般廃棄物処理施設整備基金</t>
    <rPh sb="0" eb="3">
      <t>ヒコネシ</t>
    </rPh>
    <rPh sb="3" eb="5">
      <t>イッパン</t>
    </rPh>
    <rPh sb="5" eb="8">
      <t>ハイキブツ</t>
    </rPh>
    <rPh sb="8" eb="10">
      <t>ショリ</t>
    </rPh>
    <rPh sb="10" eb="12">
      <t>シセツ</t>
    </rPh>
    <rPh sb="12" eb="14">
      <t>セイビ</t>
    </rPh>
    <rPh sb="14" eb="16">
      <t>キキン</t>
    </rPh>
    <phoneticPr fontId="5"/>
  </si>
  <si>
    <t>彦根市スポーツ・文化交流センター整備運営基金</t>
    <rPh sb="0" eb="3">
      <t>ヒコネシ</t>
    </rPh>
    <rPh sb="8" eb="10">
      <t>ブンカ</t>
    </rPh>
    <rPh sb="10" eb="12">
      <t>コウリュウ</t>
    </rPh>
    <rPh sb="16" eb="18">
      <t>セイビ</t>
    </rPh>
    <rPh sb="18" eb="20">
      <t>ウンエイ</t>
    </rPh>
    <rPh sb="20" eb="22">
      <t>キキン</t>
    </rPh>
    <phoneticPr fontId="5"/>
  </si>
  <si>
    <t>彦根市福祉・保健・医療基金</t>
    <rPh sb="0" eb="3">
      <t>ヒコネシ</t>
    </rPh>
    <rPh sb="3" eb="5">
      <t>フクシ</t>
    </rPh>
    <rPh sb="6" eb="8">
      <t>ホケン</t>
    </rPh>
    <rPh sb="9" eb="11">
      <t>イリョウ</t>
    </rPh>
    <rPh sb="11" eb="13">
      <t>キキン</t>
    </rPh>
    <phoneticPr fontId="5"/>
  </si>
  <si>
    <t>彦根市職員退職手当基金</t>
    <rPh sb="0" eb="3">
      <t>ヒコネシ</t>
    </rPh>
    <rPh sb="3" eb="5">
      <t>ショクイン</t>
    </rPh>
    <rPh sb="5" eb="7">
      <t>タイショク</t>
    </rPh>
    <rPh sb="7" eb="9">
      <t>テアテ</t>
    </rPh>
    <rPh sb="9" eb="11">
      <t>キキン</t>
    </rPh>
    <phoneticPr fontId="5"/>
  </si>
  <si>
    <t>彦根市教育施設整備基金</t>
    <rPh sb="0" eb="3">
      <t>ヒコネシ</t>
    </rPh>
    <rPh sb="3" eb="5">
      <t>キョウイク</t>
    </rPh>
    <rPh sb="5" eb="7">
      <t>シセツ</t>
    </rPh>
    <rPh sb="7" eb="9">
      <t>セイビ</t>
    </rPh>
    <rPh sb="9" eb="11">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</si>
  <si>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</si>
  <si>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</si>
  <si>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</si>
  <si>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</si>
  <si>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</si>
  <si>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</si>
  <si>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</si>
  <si>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</si>
  <si>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</si>
  <si>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</si>
  <si>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実質公債費比率は0.7ポイント減少し、将来負担比率は3.8ポイント増加している。実質公債費比率では、平成29年度と比較し単年度では、分子について、公営企業の地方債償還に対する繰入金が減少する一方、分母については、標準税収入額等が増となったことから、3ヶ年平均で前年度と比較して減少したものの、類似団体と比較すると依然として高い状況にある。また、将来負担比率では、市役所本庁舎耐震化整備事業に係る起債（31.4億）および彦根市スポーツ・文化交流センター整備事業に係る起債（19.9億）の借入により一般会計等に係る地方債の現在高について増加したことから前年度と比較して増加し、将来負担比率は類似団体平均と比較して40.8ポイントも上回っている状態である。
　今後については、引き続き彦根市スポーツ・文化交流センター整備事業や国スポ・障スポ大会関連事業を始めとした大型の起債発行が見込まれる事業が控えていることから、両比率ともに上昇していくことが考えられるため、これまで以上に公債費の適正化に取り組んで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</si>
</sst>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41" xfId="16" applyFont="1" applyBorder="1" applyAlignment="1" applyProtection="1">
      <alignment horizontal="left" vertical="top" wrapText="1"/>
      <protection locked="0"/>
    </xf>
    <xf numFmtId="0" fontId="18" fillId="0" borderId="12" xfId="16" applyFont="1" applyBorder="1" applyAlignment="1" applyProtection="1">
      <alignment horizontal="left" vertical="top" wrapText="1"/>
      <protection locked="0"/>
    </xf>
    <xf numFmtId="0" fontId="18" fillId="0" borderId="48" xfId="16" applyFont="1" applyBorder="1" applyAlignment="1" applyProtection="1">
      <alignment horizontal="left" vertical="top" wrapText="1"/>
      <protection locked="0"/>
    </xf>
    <xf numFmtId="0" fontId="18" fillId="0" borderId="64"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4"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63257</c:v>
                </c:pt>
                <c:pt idx="1">
                  <c:v>52308</c:v>
                </c:pt>
                <c:pt idx="2">
                  <c:v>46402</c:v>
                </c:pt>
                <c:pt idx="3">
                  <c:v>66343</c:v>
                </c:pt>
                <c:pt idx="4">
                  <c:v>56416</c:v>
                </c:pt>
              </c:numCache>
            </c:numRef>
          </c:val>
          <c:smooth val="0"/>
          <c:extLst xmlns:c16r2="http://schemas.microsoft.com/office/drawing/2015/06/chart">
            <c:ext xmlns:c16="http://schemas.microsoft.com/office/drawing/2014/chart" uri="{C3380CC4-5D6E-409C-BE32-E72D297353CC}">
              <c16:uniqueId val="{00000000-35F4-4CB7-AFE2-1C4B89E46C6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57141</c:v>
                </c:pt>
                <c:pt idx="1">
                  <c:v>56057</c:v>
                </c:pt>
                <c:pt idx="2">
                  <c:v>40817</c:v>
                </c:pt>
                <c:pt idx="3">
                  <c:v>49448</c:v>
                </c:pt>
                <c:pt idx="4">
                  <c:v>87704</c:v>
                </c:pt>
              </c:numCache>
            </c:numRef>
          </c:val>
          <c:smooth val="0"/>
          <c:extLst xmlns:c16r2="http://schemas.microsoft.com/office/drawing/2015/06/chart">
            <c:ext xmlns:c16="http://schemas.microsoft.com/office/drawing/2014/chart" uri="{C3380CC4-5D6E-409C-BE32-E72D297353CC}">
              <c16:uniqueId val="{00000001-35F4-4CB7-AFE2-1C4B89E46C60}"/>
            </c:ext>
          </c:extLst>
        </c:ser>
        <c:dLbls>
          <c:showLegendKey val="0"/>
          <c:showVal val="0"/>
          <c:showCatName val="0"/>
          <c:showSerName val="0"/>
          <c:showPercent val="0"/>
          <c:showBubbleSize val="0"/>
        </c:dLbls>
        <c:marker val="1"/>
        <c:smooth val="0"/>
        <c:axId val="-1706304064"/>
        <c:axId val="-1706325280"/>
      </c:lineChart>
      <c:catAx>
        <c:axId val="-17063040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06325280"/>
        <c:crosses val="autoZero"/>
        <c:auto val="1"/>
        <c:lblAlgn val="ctr"/>
        <c:lblOffset val="100"/>
        <c:tickLblSkip val="1"/>
        <c:tickMarkSkip val="1"/>
        <c:noMultiLvlLbl val="0"/>
      </c:catAx>
      <c:valAx>
        <c:axId val="-17063252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063040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2.5499999999999998</c:v>
                </c:pt>
                <c:pt idx="1">
                  <c:v>2.35</c:v>
                </c:pt>
                <c:pt idx="2">
                  <c:v>3.8</c:v>
                </c:pt>
                <c:pt idx="3">
                  <c:v>4.55</c:v>
                </c:pt>
                <c:pt idx="4">
                  <c:v>2.62</c:v>
                </c:pt>
              </c:numCache>
            </c:numRef>
          </c:val>
          <c:extLst xmlns:c16r2="http://schemas.microsoft.com/office/drawing/2015/06/chart">
            <c:ext xmlns:c16="http://schemas.microsoft.com/office/drawing/2014/chart" uri="{C3380CC4-5D6E-409C-BE32-E72D297353CC}">
              <c16:uniqueId val="{00000000-C166-45F2-95AF-A2DC5E39D46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18.46</c:v>
                </c:pt>
                <c:pt idx="1">
                  <c:v>16.14</c:v>
                </c:pt>
                <c:pt idx="2">
                  <c:v>11.47</c:v>
                </c:pt>
                <c:pt idx="3">
                  <c:v>11.31</c:v>
                </c:pt>
                <c:pt idx="4">
                  <c:v>10.54</c:v>
                </c:pt>
              </c:numCache>
            </c:numRef>
          </c:val>
          <c:extLst xmlns:c16r2="http://schemas.microsoft.com/office/drawing/2015/06/chart">
            <c:ext xmlns:c16="http://schemas.microsoft.com/office/drawing/2014/chart" uri="{C3380CC4-5D6E-409C-BE32-E72D297353CC}">
              <c16:uniqueId val="{00000001-C166-45F2-95AF-A2DC5E39D461}"/>
            </c:ext>
          </c:extLst>
        </c:ser>
        <c:dLbls>
          <c:showLegendKey val="0"/>
          <c:showVal val="0"/>
          <c:showCatName val="0"/>
          <c:showSerName val="0"/>
          <c:showPercent val="0"/>
          <c:showBubbleSize val="0"/>
        </c:dLbls>
        <c:gapWidth val="250"/>
        <c:overlap val="100"/>
        <c:axId val="-1706310592"/>
        <c:axId val="-1706328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-3.48</c:v>
                </c:pt>
                <c:pt idx="1">
                  <c:v>-2.4</c:v>
                </c:pt>
                <c:pt idx="2">
                  <c:v>-2.82</c:v>
                </c:pt>
                <c:pt idx="3">
                  <c:v>2.2200000000000002</c:v>
                </c:pt>
                <c:pt idx="4">
                  <c:v>-2.23</c:v>
                </c:pt>
              </c:numCache>
            </c:numRef>
          </c:val>
          <c:smooth val="0"/>
          <c:extLst xmlns:c16r2="http://schemas.microsoft.com/office/drawing/2015/06/chart">
            <c:ext xmlns:c16="http://schemas.microsoft.com/office/drawing/2014/chart" uri="{C3380CC4-5D6E-409C-BE32-E72D297353CC}">
              <c16:uniqueId val="{00000002-C166-45F2-95AF-A2DC5E39D461}"/>
            </c:ext>
          </c:extLst>
        </c:ser>
        <c:dLbls>
          <c:showLegendKey val="0"/>
          <c:showVal val="0"/>
          <c:showCatName val="0"/>
          <c:showSerName val="0"/>
          <c:showPercent val="0"/>
          <c:showBubbleSize val="0"/>
        </c:dLbls>
        <c:marker val="1"/>
        <c:smooth val="0"/>
        <c:axId val="-1706310592"/>
        <c:axId val="-1706328544"/>
      </c:lineChart>
      <c:catAx>
        <c:axId val="-1706310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06328544"/>
        <c:crosses val="autoZero"/>
        <c:auto val="1"/>
        <c:lblAlgn val="ctr"/>
        <c:lblOffset val="100"/>
        <c:tickLblSkip val="1"/>
        <c:tickMarkSkip val="1"/>
        <c:noMultiLvlLbl val="0"/>
      </c:catAx>
      <c:valAx>
        <c:axId val="-1706328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06310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0.72</c:v>
                </c:pt>
                <c:pt idx="2">
                  <c:v>#N/A</c:v>
                </c:pt>
                <c:pt idx="3">
                  <c:v>0.79</c:v>
                </c:pt>
                <c:pt idx="4">
                  <c:v>#N/A</c:v>
                </c:pt>
                <c:pt idx="5">
                  <c:v>1.17</c:v>
                </c:pt>
                <c:pt idx="6">
                  <c:v>#N/A</c:v>
                </c:pt>
                <c:pt idx="7">
                  <c:v>0.42</c:v>
                </c:pt>
                <c:pt idx="8">
                  <c:v>#N/A</c:v>
                </c:pt>
                <c:pt idx="9">
                  <c:v>0</c:v>
                </c:pt>
              </c:numCache>
            </c:numRef>
          </c:val>
          <c:extLst xmlns:c16r2="http://schemas.microsoft.com/office/drawing/2015/06/chart">
            <c:ext xmlns:c16="http://schemas.microsoft.com/office/drawing/2014/chart" uri="{C3380CC4-5D6E-409C-BE32-E72D297353CC}">
              <c16:uniqueId val="{00000000-4A28-4F87-87C5-90D1BA12880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A28-4F87-87C5-90D1BA128806}"/>
            </c:ext>
          </c:extLst>
        </c:ser>
        <c:ser>
          <c:idx val="2"/>
          <c:order val="2"/>
          <c:tx>
            <c:strRef>
              <c:f>データシート!$A$29</c:f>
              <c:strCache>
                <c:ptCount val="1"/>
                <c:pt idx="0">
                  <c:v>休日急病診療所事業特別会計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0.17</c:v>
                </c:pt>
                <c:pt idx="2">
                  <c:v>#N/A</c:v>
                </c:pt>
                <c:pt idx="3">
                  <c:v>0.09</c:v>
                </c:pt>
                <c:pt idx="4">
                  <c:v>#N/A</c:v>
                </c:pt>
                <c:pt idx="5">
                  <c:v>7.0000000000000007E-2</c:v>
                </c:pt>
                <c:pt idx="6">
                  <c:v>#N/A</c:v>
                </c:pt>
                <c:pt idx="7">
                  <c:v>0.06</c:v>
                </c:pt>
                <c:pt idx="8">
                  <c:v>#N/A</c:v>
                </c:pt>
                <c:pt idx="9">
                  <c:v>0</c:v>
                </c:pt>
              </c:numCache>
            </c:numRef>
          </c:val>
          <c:extLst xmlns:c16r2="http://schemas.microsoft.com/office/drawing/2015/06/chart">
            <c:ext xmlns:c16="http://schemas.microsoft.com/office/drawing/2014/chart" uri="{C3380CC4-5D6E-409C-BE32-E72D297353CC}">
              <c16:uniqueId val="{00000002-4A28-4F87-87C5-90D1BA128806}"/>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0.2</c:v>
                </c:pt>
                <c:pt idx="2">
                  <c:v>#N/A</c:v>
                </c:pt>
                <c:pt idx="3">
                  <c:v>7.0000000000000007E-2</c:v>
                </c:pt>
                <c:pt idx="4">
                  <c:v>#N/A</c:v>
                </c:pt>
                <c:pt idx="5">
                  <c:v>0.32</c:v>
                </c:pt>
                <c:pt idx="6">
                  <c:v>#N/A</c:v>
                </c:pt>
                <c:pt idx="7">
                  <c:v>0.02</c:v>
                </c:pt>
                <c:pt idx="8">
                  <c:v>#N/A</c:v>
                </c:pt>
                <c:pt idx="9">
                  <c:v>0</c:v>
                </c:pt>
              </c:numCache>
            </c:numRef>
          </c:val>
          <c:extLst xmlns:c16r2="http://schemas.microsoft.com/office/drawing/2015/06/chart">
            <c:ext xmlns:c16="http://schemas.microsoft.com/office/drawing/2014/chart" uri="{C3380CC4-5D6E-409C-BE32-E72D297353CC}">
              <c16:uniqueId val="{00000003-4A28-4F87-87C5-90D1BA128806}"/>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0.08</c:v>
                </c:pt>
                <c:pt idx="2">
                  <c:v>#N/A</c:v>
                </c:pt>
                <c:pt idx="3">
                  <c:v>0.08</c:v>
                </c:pt>
                <c:pt idx="4">
                  <c:v>#N/A</c:v>
                </c:pt>
                <c:pt idx="5">
                  <c:v>0.08</c:v>
                </c:pt>
                <c:pt idx="6">
                  <c:v>#N/A</c:v>
                </c:pt>
                <c:pt idx="7">
                  <c:v>7.0000000000000007E-2</c:v>
                </c:pt>
                <c:pt idx="8">
                  <c:v>#N/A</c:v>
                </c:pt>
                <c:pt idx="9">
                  <c:v>0.08</c:v>
                </c:pt>
              </c:numCache>
            </c:numRef>
          </c:val>
          <c:extLst xmlns:c16r2="http://schemas.microsoft.com/office/drawing/2015/06/chart">
            <c:ext xmlns:c16="http://schemas.microsoft.com/office/drawing/2014/chart" uri="{C3380CC4-5D6E-409C-BE32-E72D297353CC}">
              <c16:uniqueId val="{00000004-4A28-4F87-87C5-90D1BA12880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1.8</c:v>
                </c:pt>
                <c:pt idx="2">
                  <c:v>#N/A</c:v>
                </c:pt>
                <c:pt idx="3">
                  <c:v>1.79</c:v>
                </c:pt>
                <c:pt idx="4">
                  <c:v>#N/A</c:v>
                </c:pt>
                <c:pt idx="5">
                  <c:v>0.14000000000000001</c:v>
                </c:pt>
                <c:pt idx="6">
                  <c:v>#N/A</c:v>
                </c:pt>
                <c:pt idx="7">
                  <c:v>0.18</c:v>
                </c:pt>
                <c:pt idx="8">
                  <c:v>#N/A</c:v>
                </c:pt>
                <c:pt idx="9">
                  <c:v>0.12</c:v>
                </c:pt>
              </c:numCache>
            </c:numRef>
          </c:val>
          <c:extLst xmlns:c16r2="http://schemas.microsoft.com/office/drawing/2015/06/chart">
            <c:ext xmlns:c16="http://schemas.microsoft.com/office/drawing/2014/chart" uri="{C3380CC4-5D6E-409C-BE32-E72D297353CC}">
              <c16:uniqueId val="{00000005-4A28-4F87-87C5-90D1BA12880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2.5</c:v>
                </c:pt>
              </c:numCache>
            </c:numRef>
          </c:val>
          <c:extLst xmlns:c16r2="http://schemas.microsoft.com/office/drawing/2015/06/chart">
            <c:ext xmlns:c16="http://schemas.microsoft.com/office/drawing/2014/chart" uri="{C3380CC4-5D6E-409C-BE32-E72D297353CC}">
              <c16:uniqueId val="{00000006-4A28-4F87-87C5-90D1BA12880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2.36</c:v>
                </c:pt>
                <c:pt idx="2">
                  <c:v>#N/A</c:v>
                </c:pt>
                <c:pt idx="3">
                  <c:v>2.25</c:v>
                </c:pt>
                <c:pt idx="4">
                  <c:v>#N/A</c:v>
                </c:pt>
                <c:pt idx="5">
                  <c:v>3.72</c:v>
                </c:pt>
                <c:pt idx="6">
                  <c:v>#N/A</c:v>
                </c:pt>
                <c:pt idx="7">
                  <c:v>4.4800000000000004</c:v>
                </c:pt>
                <c:pt idx="8">
                  <c:v>#N/A</c:v>
                </c:pt>
                <c:pt idx="9">
                  <c:v>2.62</c:v>
                </c:pt>
              </c:numCache>
            </c:numRef>
          </c:val>
          <c:extLst xmlns:c16r2="http://schemas.microsoft.com/office/drawing/2015/06/chart">
            <c:ext xmlns:c16="http://schemas.microsoft.com/office/drawing/2014/chart" uri="{C3380CC4-5D6E-409C-BE32-E72D297353CC}">
              <c16:uniqueId val="{00000007-4A28-4F87-87C5-90D1BA128806}"/>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2.17</c:v>
                </c:pt>
                <c:pt idx="2">
                  <c:v>#N/A</c:v>
                </c:pt>
                <c:pt idx="3">
                  <c:v>1.88</c:v>
                </c:pt>
                <c:pt idx="4">
                  <c:v>#N/A</c:v>
                </c:pt>
                <c:pt idx="5">
                  <c:v>4.5</c:v>
                </c:pt>
                <c:pt idx="6">
                  <c:v>#N/A</c:v>
                </c:pt>
                <c:pt idx="7">
                  <c:v>5.48</c:v>
                </c:pt>
                <c:pt idx="8">
                  <c:v>#N/A</c:v>
                </c:pt>
                <c:pt idx="9">
                  <c:v>11.61</c:v>
                </c:pt>
              </c:numCache>
            </c:numRef>
          </c:val>
          <c:extLst xmlns:c16r2="http://schemas.microsoft.com/office/drawing/2015/06/chart">
            <c:ext xmlns:c16="http://schemas.microsoft.com/office/drawing/2014/chart" uri="{C3380CC4-5D6E-409C-BE32-E72D297353CC}">
              <c16:uniqueId val="{00000008-4A28-4F87-87C5-90D1BA12880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15.94</c:v>
                </c:pt>
                <c:pt idx="2">
                  <c:v>#N/A</c:v>
                </c:pt>
                <c:pt idx="3">
                  <c:v>16.809999999999999</c:v>
                </c:pt>
                <c:pt idx="4">
                  <c:v>#N/A</c:v>
                </c:pt>
                <c:pt idx="5">
                  <c:v>16.75</c:v>
                </c:pt>
                <c:pt idx="6">
                  <c:v>#N/A</c:v>
                </c:pt>
                <c:pt idx="7">
                  <c:v>17.21</c:v>
                </c:pt>
                <c:pt idx="8">
                  <c:v>#N/A</c:v>
                </c:pt>
                <c:pt idx="9">
                  <c:v>15.29</c:v>
                </c:pt>
              </c:numCache>
            </c:numRef>
          </c:val>
          <c:extLst xmlns:c16r2="http://schemas.microsoft.com/office/drawing/2015/06/chart">
            <c:ext xmlns:c16="http://schemas.microsoft.com/office/drawing/2014/chart" uri="{C3380CC4-5D6E-409C-BE32-E72D297353CC}">
              <c16:uniqueId val="{00000009-4A28-4F87-87C5-90D1BA128806}"/>
            </c:ext>
          </c:extLst>
        </c:ser>
        <c:dLbls>
          <c:showLegendKey val="0"/>
          <c:showVal val="0"/>
          <c:showCatName val="0"/>
          <c:showSerName val="0"/>
          <c:showPercent val="0"/>
          <c:showBubbleSize val="0"/>
        </c:dLbls>
        <c:gapWidth val="150"/>
        <c:overlap val="100"/>
        <c:axId val="-1706323648"/>
        <c:axId val="-1706322560"/>
      </c:barChart>
      <c:catAx>
        <c:axId val="-1706323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06322560"/>
        <c:crosses val="autoZero"/>
        <c:auto val="1"/>
        <c:lblAlgn val="ctr"/>
        <c:lblOffset val="100"/>
        <c:tickLblSkip val="1"/>
        <c:tickMarkSkip val="1"/>
        <c:noMultiLvlLbl val="0"/>
      </c:catAx>
      <c:valAx>
        <c:axId val="-17063225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063236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5133</c:v>
                </c:pt>
                <c:pt idx="5">
                  <c:v>5108</c:v>
                </c:pt>
                <c:pt idx="8">
                  <c:v>5175</c:v>
                </c:pt>
                <c:pt idx="11">
                  <c:v>5253</c:v>
                </c:pt>
                <c:pt idx="14">
                  <c:v>5069</c:v>
                </c:pt>
              </c:numCache>
            </c:numRef>
          </c:val>
          <c:extLst xmlns:c16r2="http://schemas.microsoft.com/office/drawing/2015/06/chart">
            <c:ext xmlns:c16="http://schemas.microsoft.com/office/drawing/2014/chart" uri="{C3380CC4-5D6E-409C-BE32-E72D297353CC}">
              <c16:uniqueId val="{00000000-42DB-47A4-9818-A5BCED4D88F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4</c:v>
                </c:pt>
              </c:numCache>
            </c:numRef>
          </c:val>
          <c:extLst xmlns:c16r2="http://schemas.microsoft.com/office/drawing/2015/06/chart">
            <c:ext xmlns:c16="http://schemas.microsoft.com/office/drawing/2014/chart" uri="{C3380CC4-5D6E-409C-BE32-E72D297353CC}">
              <c16:uniqueId val="{00000001-42DB-47A4-9818-A5BCED4D88F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c:v>
                </c:pt>
                <c:pt idx="3">
                  <c:v>2</c:v>
                </c:pt>
                <c:pt idx="6">
                  <c:v>2</c:v>
                </c:pt>
                <c:pt idx="9">
                  <c:v>2</c:v>
                </c:pt>
                <c:pt idx="12">
                  <c:v>2</c:v>
                </c:pt>
              </c:numCache>
            </c:numRef>
          </c:val>
          <c:extLst xmlns:c16r2="http://schemas.microsoft.com/office/drawing/2015/06/chart">
            <c:ext xmlns:c16="http://schemas.microsoft.com/office/drawing/2014/chart" uri="{C3380CC4-5D6E-409C-BE32-E72D297353CC}">
              <c16:uniqueId val="{00000002-42DB-47A4-9818-A5BCED4D88F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c:v>
                </c:pt>
                <c:pt idx="3">
                  <c:v>6</c:v>
                </c:pt>
                <c:pt idx="6">
                  <c:v>4</c:v>
                </c:pt>
                <c:pt idx="9">
                  <c:v>1</c:v>
                </c:pt>
                <c:pt idx="12">
                  <c:v>1</c:v>
                </c:pt>
              </c:numCache>
            </c:numRef>
          </c:val>
          <c:extLst xmlns:c16r2="http://schemas.microsoft.com/office/drawing/2015/06/chart">
            <c:ext xmlns:c16="http://schemas.microsoft.com/office/drawing/2014/chart" uri="{C3380CC4-5D6E-409C-BE32-E72D297353CC}">
              <c16:uniqueId val="{00000003-42DB-47A4-9818-A5BCED4D88F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3494</c:v>
                </c:pt>
                <c:pt idx="3">
                  <c:v>3430</c:v>
                </c:pt>
                <c:pt idx="6">
                  <c:v>3504</c:v>
                </c:pt>
                <c:pt idx="9">
                  <c:v>2898</c:v>
                </c:pt>
                <c:pt idx="12">
                  <c:v>2938</c:v>
                </c:pt>
              </c:numCache>
            </c:numRef>
          </c:val>
          <c:extLst xmlns:c16r2="http://schemas.microsoft.com/office/drawing/2015/06/chart">
            <c:ext xmlns:c16="http://schemas.microsoft.com/office/drawing/2014/chart" uri="{C3380CC4-5D6E-409C-BE32-E72D297353CC}">
              <c16:uniqueId val="{00000004-42DB-47A4-9818-A5BCED4D88F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2DB-47A4-9818-A5BCED4D88F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2DB-47A4-9818-A5BCED4D88F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3331</c:v>
                </c:pt>
                <c:pt idx="3">
                  <c:v>3335</c:v>
                </c:pt>
                <c:pt idx="6">
                  <c:v>3358</c:v>
                </c:pt>
                <c:pt idx="9">
                  <c:v>3457</c:v>
                </c:pt>
                <c:pt idx="12">
                  <c:v>3491</c:v>
                </c:pt>
              </c:numCache>
            </c:numRef>
          </c:val>
          <c:extLst xmlns:c16r2="http://schemas.microsoft.com/office/drawing/2015/06/chart">
            <c:ext xmlns:c16="http://schemas.microsoft.com/office/drawing/2014/chart" uri="{C3380CC4-5D6E-409C-BE32-E72D297353CC}">
              <c16:uniqueId val="{00000007-42DB-47A4-9818-A5BCED4D88FC}"/>
            </c:ext>
          </c:extLst>
        </c:ser>
        <c:dLbls>
          <c:showLegendKey val="0"/>
          <c:showVal val="0"/>
          <c:showCatName val="0"/>
          <c:showSerName val="0"/>
          <c:showPercent val="0"/>
          <c:showBubbleSize val="0"/>
        </c:dLbls>
        <c:gapWidth val="100"/>
        <c:overlap val="100"/>
        <c:axId val="-1706319840"/>
        <c:axId val="-17063187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1699</c:v>
                </c:pt>
                <c:pt idx="2">
                  <c:v>#N/A</c:v>
                </c:pt>
                <c:pt idx="3">
                  <c:v>#N/A</c:v>
                </c:pt>
                <c:pt idx="4">
                  <c:v>1665</c:v>
                </c:pt>
                <c:pt idx="5">
                  <c:v>#N/A</c:v>
                </c:pt>
                <c:pt idx="6">
                  <c:v>#N/A</c:v>
                </c:pt>
                <c:pt idx="7">
                  <c:v>1693</c:v>
                </c:pt>
                <c:pt idx="8">
                  <c:v>#N/A</c:v>
                </c:pt>
                <c:pt idx="9">
                  <c:v>#N/A</c:v>
                </c:pt>
                <c:pt idx="10">
                  <c:v>1105</c:v>
                </c:pt>
                <c:pt idx="11">
                  <c:v>#N/A</c:v>
                </c:pt>
                <c:pt idx="12">
                  <c:v>#N/A</c:v>
                </c:pt>
                <c:pt idx="13">
                  <c:v>1367</c:v>
                </c:pt>
                <c:pt idx="14">
                  <c:v>#N/A</c:v>
                </c:pt>
              </c:numCache>
            </c:numRef>
          </c:val>
          <c:smooth val="0"/>
          <c:extLst xmlns:c16r2="http://schemas.microsoft.com/office/drawing/2015/06/chart">
            <c:ext xmlns:c16="http://schemas.microsoft.com/office/drawing/2014/chart" uri="{C3380CC4-5D6E-409C-BE32-E72D297353CC}">
              <c16:uniqueId val="{00000008-42DB-47A4-9818-A5BCED4D88FC}"/>
            </c:ext>
          </c:extLst>
        </c:ser>
        <c:dLbls>
          <c:showLegendKey val="0"/>
          <c:showVal val="0"/>
          <c:showCatName val="0"/>
          <c:showSerName val="0"/>
          <c:showPercent val="0"/>
          <c:showBubbleSize val="0"/>
        </c:dLbls>
        <c:marker val="1"/>
        <c:smooth val="0"/>
        <c:axId val="-1706319840"/>
        <c:axId val="-1706318752"/>
      </c:lineChart>
      <c:catAx>
        <c:axId val="-1706319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06318752"/>
        <c:crosses val="autoZero"/>
        <c:auto val="1"/>
        <c:lblAlgn val="ctr"/>
        <c:lblOffset val="100"/>
        <c:tickLblSkip val="1"/>
        <c:tickMarkSkip val="1"/>
        <c:noMultiLvlLbl val="0"/>
      </c:catAx>
      <c:valAx>
        <c:axId val="-17063187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06319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53147</c:v>
                </c:pt>
                <c:pt idx="5">
                  <c:v>52789</c:v>
                </c:pt>
                <c:pt idx="8">
                  <c:v>52105</c:v>
                </c:pt>
                <c:pt idx="11">
                  <c:v>53208</c:v>
                </c:pt>
                <c:pt idx="14">
                  <c:v>54842</c:v>
                </c:pt>
              </c:numCache>
            </c:numRef>
          </c:val>
          <c:extLst xmlns:c16r2="http://schemas.microsoft.com/office/drawing/2015/06/chart">
            <c:ext xmlns:c16="http://schemas.microsoft.com/office/drawing/2014/chart" uri="{C3380CC4-5D6E-409C-BE32-E72D297353CC}">
              <c16:uniqueId val="{00000000-00BB-464B-A72D-FC5ED3F0A9E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13645</c:v>
                </c:pt>
                <c:pt idx="5">
                  <c:v>13519</c:v>
                </c:pt>
                <c:pt idx="8">
                  <c:v>13562</c:v>
                </c:pt>
                <c:pt idx="11">
                  <c:v>12753</c:v>
                </c:pt>
                <c:pt idx="14">
                  <c:v>12373</c:v>
                </c:pt>
              </c:numCache>
            </c:numRef>
          </c:val>
          <c:extLst xmlns:c16r2="http://schemas.microsoft.com/office/drawing/2015/06/chart">
            <c:ext xmlns:c16="http://schemas.microsoft.com/office/drawing/2014/chart" uri="{C3380CC4-5D6E-409C-BE32-E72D297353CC}">
              <c16:uniqueId val="{00000001-00BB-464B-A72D-FC5ED3F0A9E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10587</c:v>
                </c:pt>
                <c:pt idx="5">
                  <c:v>9582</c:v>
                </c:pt>
                <c:pt idx="8">
                  <c:v>8546</c:v>
                </c:pt>
                <c:pt idx="11">
                  <c:v>8464</c:v>
                </c:pt>
                <c:pt idx="14">
                  <c:v>8019</c:v>
                </c:pt>
              </c:numCache>
            </c:numRef>
          </c:val>
          <c:extLst xmlns:c16r2="http://schemas.microsoft.com/office/drawing/2015/06/chart">
            <c:ext xmlns:c16="http://schemas.microsoft.com/office/drawing/2014/chart" uri="{C3380CC4-5D6E-409C-BE32-E72D297353CC}">
              <c16:uniqueId val="{00000002-00BB-464B-A72D-FC5ED3F0A9E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00BB-464B-A72D-FC5ED3F0A9E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00BB-464B-A72D-FC5ED3F0A9E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c:v>
                </c:pt>
                <c:pt idx="3">
                  <c:v>2</c:v>
                </c:pt>
                <c:pt idx="6">
                  <c:v>0</c:v>
                </c:pt>
                <c:pt idx="9">
                  <c:v>0</c:v>
                </c:pt>
                <c:pt idx="12">
                  <c:v>0</c:v>
                </c:pt>
              </c:numCache>
            </c:numRef>
          </c:val>
          <c:extLst xmlns:c16r2="http://schemas.microsoft.com/office/drawing/2015/06/chart">
            <c:ext xmlns:c16="http://schemas.microsoft.com/office/drawing/2014/chart" uri="{C3380CC4-5D6E-409C-BE32-E72D297353CC}">
              <c16:uniqueId val="{00000005-00BB-464B-A72D-FC5ED3F0A9E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5501</c:v>
                </c:pt>
                <c:pt idx="3">
                  <c:v>5221</c:v>
                </c:pt>
                <c:pt idx="6">
                  <c:v>5251</c:v>
                </c:pt>
                <c:pt idx="9">
                  <c:v>5417</c:v>
                </c:pt>
                <c:pt idx="12">
                  <c:v>5005</c:v>
                </c:pt>
              </c:numCache>
            </c:numRef>
          </c:val>
          <c:extLst xmlns:c16r2="http://schemas.microsoft.com/office/drawing/2015/06/chart">
            <c:ext xmlns:c16="http://schemas.microsoft.com/office/drawing/2014/chart" uri="{C3380CC4-5D6E-409C-BE32-E72D297353CC}">
              <c16:uniqueId val="{00000006-00BB-464B-A72D-FC5ED3F0A9E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13</c:v>
                </c:pt>
                <c:pt idx="3">
                  <c:v>8</c:v>
                </c:pt>
                <c:pt idx="6">
                  <c:v>3</c:v>
                </c:pt>
                <c:pt idx="9">
                  <c:v>2</c:v>
                </c:pt>
                <c:pt idx="12">
                  <c:v>1</c:v>
                </c:pt>
              </c:numCache>
            </c:numRef>
          </c:val>
          <c:extLst xmlns:c16r2="http://schemas.microsoft.com/office/drawing/2015/06/chart">
            <c:ext xmlns:c16="http://schemas.microsoft.com/office/drawing/2014/chart" uri="{C3380CC4-5D6E-409C-BE32-E72D297353CC}">
              <c16:uniqueId val="{00000007-00BB-464B-A72D-FC5ED3F0A9E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41719</c:v>
                </c:pt>
                <c:pt idx="3">
                  <c:v>40503</c:v>
                </c:pt>
                <c:pt idx="6">
                  <c:v>39629</c:v>
                </c:pt>
                <c:pt idx="9">
                  <c:v>35893</c:v>
                </c:pt>
                <c:pt idx="12">
                  <c:v>32505</c:v>
                </c:pt>
              </c:numCache>
            </c:numRef>
          </c:val>
          <c:extLst xmlns:c16r2="http://schemas.microsoft.com/office/drawing/2015/06/chart">
            <c:ext xmlns:c16="http://schemas.microsoft.com/office/drawing/2014/chart" uri="{C3380CC4-5D6E-409C-BE32-E72D297353CC}">
              <c16:uniqueId val="{00000008-00BB-464B-A72D-FC5ED3F0A9E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9</c:v>
                </c:pt>
                <c:pt idx="3">
                  <c:v>7</c:v>
                </c:pt>
                <c:pt idx="6">
                  <c:v>5</c:v>
                </c:pt>
                <c:pt idx="9">
                  <c:v>4</c:v>
                </c:pt>
                <c:pt idx="12">
                  <c:v>2</c:v>
                </c:pt>
              </c:numCache>
            </c:numRef>
          </c:val>
          <c:extLst xmlns:c16r2="http://schemas.microsoft.com/office/drawing/2015/06/chart">
            <c:ext xmlns:c16="http://schemas.microsoft.com/office/drawing/2014/chart" uri="{C3380CC4-5D6E-409C-BE32-E72D297353CC}">
              <c16:uniqueId val="{00000009-00BB-464B-A72D-FC5ED3F0A9E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37576</c:v>
                </c:pt>
                <c:pt idx="3">
                  <c:v>39441</c:v>
                </c:pt>
                <c:pt idx="6">
                  <c:v>40155</c:v>
                </c:pt>
                <c:pt idx="9">
                  <c:v>41980</c:v>
                </c:pt>
                <c:pt idx="12">
                  <c:v>47728</c:v>
                </c:pt>
              </c:numCache>
            </c:numRef>
          </c:val>
          <c:extLst xmlns:c16r2="http://schemas.microsoft.com/office/drawing/2015/06/chart">
            <c:ext xmlns:c16="http://schemas.microsoft.com/office/drawing/2014/chart" uri="{C3380CC4-5D6E-409C-BE32-E72D297353CC}">
              <c16:uniqueId val="{0000000A-00BB-464B-A72D-FC5ED3F0A9E2}"/>
            </c:ext>
          </c:extLst>
        </c:ser>
        <c:dLbls>
          <c:showLegendKey val="0"/>
          <c:showVal val="0"/>
          <c:showCatName val="0"/>
          <c:showSerName val="0"/>
          <c:showPercent val="0"/>
          <c:showBubbleSize val="0"/>
        </c:dLbls>
        <c:gapWidth val="100"/>
        <c:overlap val="100"/>
        <c:axId val="-1706317120"/>
        <c:axId val="-17063144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7439</c:v>
                </c:pt>
                <c:pt idx="2">
                  <c:v>#N/A</c:v>
                </c:pt>
                <c:pt idx="3">
                  <c:v>#N/A</c:v>
                </c:pt>
                <c:pt idx="4">
                  <c:v>9292</c:v>
                </c:pt>
                <c:pt idx="5">
                  <c:v>#N/A</c:v>
                </c:pt>
                <c:pt idx="6">
                  <c:v>#N/A</c:v>
                </c:pt>
                <c:pt idx="7">
                  <c:v>10831</c:v>
                </c:pt>
                <c:pt idx="8">
                  <c:v>#N/A</c:v>
                </c:pt>
                <c:pt idx="9">
                  <c:v>#N/A</c:v>
                </c:pt>
                <c:pt idx="10">
                  <c:v>8871</c:v>
                </c:pt>
                <c:pt idx="11">
                  <c:v>#N/A</c:v>
                </c:pt>
                <c:pt idx="12">
                  <c:v>#N/A</c:v>
                </c:pt>
                <c:pt idx="13">
                  <c:v>10006</c:v>
                </c:pt>
                <c:pt idx="14">
                  <c:v>#N/A</c:v>
                </c:pt>
              </c:numCache>
            </c:numRef>
          </c:val>
          <c:smooth val="0"/>
          <c:extLst xmlns:c16r2="http://schemas.microsoft.com/office/drawing/2015/06/chart">
            <c:ext xmlns:c16="http://schemas.microsoft.com/office/drawing/2014/chart" uri="{C3380CC4-5D6E-409C-BE32-E72D297353CC}">
              <c16:uniqueId val="{0000000B-00BB-464B-A72D-FC5ED3F0A9E2}"/>
            </c:ext>
          </c:extLst>
        </c:ser>
        <c:dLbls>
          <c:showLegendKey val="0"/>
          <c:showVal val="0"/>
          <c:showCatName val="0"/>
          <c:showSerName val="0"/>
          <c:showPercent val="0"/>
          <c:showBubbleSize val="0"/>
        </c:dLbls>
        <c:marker val="1"/>
        <c:smooth val="0"/>
        <c:axId val="-1706317120"/>
        <c:axId val="-1706314400"/>
      </c:lineChart>
      <c:catAx>
        <c:axId val="-1706317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06314400"/>
        <c:crosses val="autoZero"/>
        <c:auto val="1"/>
        <c:lblAlgn val="ctr"/>
        <c:lblOffset val="100"/>
        <c:tickLblSkip val="1"/>
        <c:tickMarkSkip val="1"/>
        <c:noMultiLvlLbl val="0"/>
      </c:catAx>
      <c:valAx>
        <c:axId val="-1706314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06317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2803</c:v>
                </c:pt>
                <c:pt idx="1">
                  <c:v>2787</c:v>
                </c:pt>
                <c:pt idx="2">
                  <c:v>2675</c:v>
                </c:pt>
              </c:numCache>
            </c:numRef>
          </c:val>
          <c:extLst xmlns:c16r2="http://schemas.microsoft.com/office/drawing/2015/06/chart">
            <c:ext xmlns:c16="http://schemas.microsoft.com/office/drawing/2014/chart" uri="{C3380CC4-5D6E-409C-BE32-E72D297353CC}">
              <c16:uniqueId val="{00000000-1609-4B91-ADC7-3470CEB282C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155</c:v>
                </c:pt>
                <c:pt idx="1">
                  <c:v>288</c:v>
                </c:pt>
                <c:pt idx="2">
                  <c:v>288</c:v>
                </c:pt>
              </c:numCache>
            </c:numRef>
          </c:val>
          <c:extLst xmlns:c16r2="http://schemas.microsoft.com/office/drawing/2015/06/chart">
            <c:ext xmlns:c16="http://schemas.microsoft.com/office/drawing/2014/chart" uri="{C3380CC4-5D6E-409C-BE32-E72D297353CC}">
              <c16:uniqueId val="{00000001-1609-4B91-ADC7-3470CEB282C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3743</c:v>
                </c:pt>
                <c:pt idx="1">
                  <c:v>3577</c:v>
                </c:pt>
                <c:pt idx="2">
                  <c:v>3526</c:v>
                </c:pt>
              </c:numCache>
            </c:numRef>
          </c:val>
          <c:extLst xmlns:c16r2="http://schemas.microsoft.com/office/drawing/2015/06/chart">
            <c:ext xmlns:c16="http://schemas.microsoft.com/office/drawing/2014/chart" uri="{C3380CC4-5D6E-409C-BE32-E72D297353CC}">
              <c16:uniqueId val="{00000002-1609-4B91-ADC7-3470CEB282CF}"/>
            </c:ext>
          </c:extLst>
        </c:ser>
        <c:dLbls>
          <c:showLegendKey val="0"/>
          <c:showVal val="0"/>
          <c:showCatName val="0"/>
          <c:showSerName val="0"/>
          <c:showPercent val="0"/>
          <c:showBubbleSize val="0"/>
        </c:dLbls>
        <c:gapWidth val="120"/>
        <c:overlap val="100"/>
        <c:axId val="-1706312768"/>
        <c:axId val="-1706310048"/>
      </c:barChart>
      <c:catAx>
        <c:axId val="-1706312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706310048"/>
        <c:crosses val="autoZero"/>
        <c:auto val="1"/>
        <c:lblAlgn val="ctr"/>
        <c:lblOffset val="100"/>
        <c:tickLblSkip val="1"/>
        <c:tickMarkSkip val="1"/>
        <c:noMultiLvlLbl val="0"/>
      </c:catAx>
      <c:valAx>
        <c:axId val="-170631004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706312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511-4125-8ED2-0855C558EC5A}"/>
                </c:ext>
                <c:ext xmlns:c15="http://schemas.microsoft.com/office/drawing/2012/chart" uri="{CE6537A1-D6FC-4f65-9D91-7224C49458BB}">
                  <c15:dlblFieldTable>
                    <c15:dlblFTEntry>
                      <c15:txfldGUID>{75BA86EC-DFDF-44C4-B583-20CB1243BDC4}</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511-4125-8ED2-0855C558EC5A}"/>
                </c:ext>
                <c:ext xmlns:c15="http://schemas.microsoft.com/office/drawing/2012/chart" uri="{CE6537A1-D6FC-4f65-9D91-7224C49458BB}">
                  <c15:dlblFieldTable>
                    <c15:dlblFTEntry>
                      <c15:txfldGUID>{3E78BBE8-FDD5-4D4D-9C8C-A248C3DE9C1E}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511-4125-8ED2-0855C558EC5A}"/>
                </c:ext>
                <c:ext xmlns:c15="http://schemas.microsoft.com/office/drawing/2012/chart" uri="{CE6537A1-D6FC-4f65-9D91-7224C49458BB}">
                  <c15:dlblFieldTable>
                    <c15:dlblFTEntry>
                      <c15:txfldGUID>{85944ED7-4D11-4580-86E8-261A2C1FAA0F}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511-4125-8ED2-0855C558EC5A}"/>
                </c:ext>
                <c:ext xmlns:c15="http://schemas.microsoft.com/office/drawing/2012/chart" uri="{CE6537A1-D6FC-4f65-9D91-7224C49458BB}">
                  <c15:dlblFieldTable>
                    <c15:dlblFTEntry>
                      <c15:txfldGUID>{DE9FBE5C-1773-4F8B-B523-34D79058E175}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511-4125-8ED2-0855C558EC5A}"/>
                </c:ext>
                <c:ext xmlns:c15="http://schemas.microsoft.com/office/drawing/2012/chart" uri="{CE6537A1-D6FC-4f65-9D91-7224C49458BB}">
                  <c15:dlblFieldTable>
                    <c15:dlblFTEntry>
                      <c15:txfldGUID>{65826089-4F42-4099-87C3-6B75B40399BF}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511-4125-8ED2-0855C558EC5A}"/>
                </c:ext>
                <c:ext xmlns:c15="http://schemas.microsoft.com/office/drawing/2012/chart" uri="{CE6537A1-D6FC-4f65-9D91-7224C49458BB}">
                  <c15:dlblFieldTable>
                    <c15:dlblFTEntry>
                      <c15:txfldGUID>{B24A1ABA-B585-4E72-B400-BA173B6D3D40}</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511-4125-8ED2-0855C558EC5A}"/>
                </c:ext>
                <c:ext xmlns:c15="http://schemas.microsoft.com/office/drawing/2012/chart" uri="{CE6537A1-D6FC-4f65-9D91-7224C49458BB}">
                  <c15:dlblFieldTable>
                    <c15:dlblFTEntry>
                      <c15:txfldGUID>{991EC1E8-48FF-412A-A54B-7EAF9EDEB02D}</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511-4125-8ED2-0855C558EC5A}"/>
                </c:ext>
                <c:ext xmlns:c15="http://schemas.microsoft.com/office/drawing/2012/chart" uri="{CE6537A1-D6FC-4f65-9D91-7224C49458BB}">
                  <c15:dlblFieldTable>
                    <c15:dlblFTEntry>
                      <c15:txfldGUID>{2A45D794-5FDD-4711-A233-A0BEED7D3DC8}</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511-4125-8ED2-0855C558EC5A}"/>
                </c:ext>
                <c:ext xmlns:c15="http://schemas.microsoft.com/office/drawing/2012/chart" uri="{CE6537A1-D6FC-4f65-9D91-7224C49458BB}">
                  <c15:dlblFieldTable>
                    <c15:dlblFTEntry>
                      <c15:txfldGUID>{3DE849DD-BF77-4BB2-AE9C-2EA55F8F155F}</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F511-4125-8ED2-0855C558EC5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511-4125-8ED2-0855C558EC5A}"/>
                </c:ext>
                <c:ext xmlns:c15="http://schemas.microsoft.com/office/drawing/2012/chart" uri="{CE6537A1-D6FC-4f65-9D91-7224C49458BB}">
                  <c15:dlblFieldTable>
                    <c15:dlblFTEntry>
                      <c15:txfldGUID>{0226E356-C6C8-41C8-A431-F1762210B7D5}</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511-4125-8ED2-0855C558EC5A}"/>
                </c:ext>
                <c:ext xmlns:c15="http://schemas.microsoft.com/office/drawing/2012/chart" uri="{CE6537A1-D6FC-4f65-9D91-7224C49458BB}">
                  <c15:dlblFieldTable>
                    <c15:dlblFTEntry>
                      <c15:txfldGUID>{9664058A-F3B9-4BC2-9F3A-EA6B2F958F02}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511-4125-8ED2-0855C558EC5A}"/>
                </c:ext>
                <c:ext xmlns:c15="http://schemas.microsoft.com/office/drawing/2012/chart" uri="{CE6537A1-D6FC-4f65-9D91-7224C49458BB}">
                  <c15:dlblFieldTable>
                    <c15:dlblFTEntry>
                      <c15:txfldGUID>{681C0121-FCEB-4D4F-979B-84213FBEE6F9}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511-4125-8ED2-0855C558EC5A}"/>
                </c:ext>
                <c:ext xmlns:c15="http://schemas.microsoft.com/office/drawing/2012/chart" uri="{CE6537A1-D6FC-4f65-9D91-7224C49458BB}">
                  <c15:dlblFieldTable>
                    <c15:dlblFTEntry>
                      <c15:txfldGUID>{A5A5167E-23AF-41A2-8E4A-3EC97996A397}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511-4125-8ED2-0855C558EC5A}"/>
                </c:ext>
                <c:ext xmlns:c15="http://schemas.microsoft.com/office/drawing/2012/chart" uri="{CE6537A1-D6FC-4f65-9D91-7224C49458BB}">
                  <c15:dlblFieldTable>
                    <c15:dlblFTEntry>
                      <c15:txfldGUID>{9B0249AC-589D-4711-A50A-0C085BD7260C}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511-4125-8ED2-0855C558EC5A}"/>
                </c:ext>
                <c:ext xmlns:c15="http://schemas.microsoft.com/office/drawing/2012/chart" uri="{CE6537A1-D6FC-4f65-9D91-7224C49458BB}">
                  <c15:dlblFieldTable>
                    <c15:dlblFTEntry>
                      <c15:txfldGUID>{DE3178E4-1EEF-4A0C-9C70-7168ECACC5A4}</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511-4125-8ED2-0855C558EC5A}"/>
                </c:ext>
                <c:ext xmlns:c15="http://schemas.microsoft.com/office/drawing/2012/chart" uri="{CE6537A1-D6FC-4f65-9D91-7224C49458BB}">
                  <c15:dlblFieldTable>
                    <c15:dlblFTEntry>
                      <c15:txfldGUID>{CB74CFCF-D7AA-498D-BBAA-6779773A0A0A}</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511-4125-8ED2-0855C558EC5A}"/>
                </c:ext>
                <c:ext xmlns:c15="http://schemas.microsoft.com/office/drawing/2012/chart" uri="{CE6537A1-D6FC-4f65-9D91-7224C49458BB}">
                  <c15:dlblFieldTable>
                    <c15:dlblFTEntry>
                      <c15:txfldGUID>{113E912E-D857-40E1-9DA3-7381B937BE18}</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511-4125-8ED2-0855C558EC5A}"/>
                </c:ext>
                <c:ext xmlns:c15="http://schemas.microsoft.com/office/drawing/2012/chart" uri="{CE6537A1-D6FC-4f65-9D91-7224C49458BB}">
                  <c15:dlblFieldTable>
                    <c15:dlblFTEntry>
                      <c15:txfldGUID>{84FD2398-72F2-40D8-819A-73C462C3F537}</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F511-4125-8ED2-0855C558EC5A}"/>
            </c:ext>
          </c:extLst>
        </c:ser>
        <c:dLbls>
          <c:showLegendKey val="0"/>
          <c:showVal val="1"/>
          <c:showCatName val="0"/>
          <c:showSerName val="0"/>
          <c:showPercent val="0"/>
          <c:showBubbleSize val="0"/>
        </c:dLbls>
        <c:axId val="-1706309504"/>
        <c:axId val="-1706307872"/>
      </c:scatterChart>
      <c:valAx>
        <c:axId val="-1706309504"/>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706307872"/>
        <c:crosses val="autoZero"/>
        <c:crossBetween val="midCat"/>
      </c:valAx>
      <c:valAx>
        <c:axId val="-1706307872"/>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7063095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ED6-4AA8-B15F-1457C5F2EC69}"/>
                </c:ext>
                <c:ext xmlns:c15="http://schemas.microsoft.com/office/drawing/2012/chart" uri="{CE6537A1-D6FC-4f65-9D91-7224C49458BB}">
                  <c15:layout/>
                  <c15:dlblFieldTable>
                    <c15:dlblFTEntry>
                      <c15:txfldGUID>{479F3C9D-71ED-41D0-9423-2E5224AFCF25}</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ED6-4AA8-B15F-1457C5F2EC69}"/>
                </c:ext>
                <c:ext xmlns:c15="http://schemas.microsoft.com/office/drawing/2012/chart" uri="{CE6537A1-D6FC-4f65-9D91-7224C49458BB}">
                  <c15:dlblFieldTable>
                    <c15:dlblFTEntry>
                      <c15:txfldGUID>{EF2F452D-FDDE-42F8-851D-C18707B6EBB6}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ED6-4AA8-B15F-1457C5F2EC69}"/>
                </c:ext>
                <c:ext xmlns:c15="http://schemas.microsoft.com/office/drawing/2012/chart" uri="{CE6537A1-D6FC-4f65-9D91-7224C49458BB}">
                  <c15:dlblFieldTable>
                    <c15:dlblFTEntry>
                      <c15:txfldGUID>{DF55315B-FC2C-4496-82F1-7018E10AAAC1}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ED6-4AA8-B15F-1457C5F2EC69}"/>
                </c:ext>
                <c:ext xmlns:c15="http://schemas.microsoft.com/office/drawing/2012/chart" uri="{CE6537A1-D6FC-4f65-9D91-7224C49458BB}">
                  <c15:dlblFieldTable>
                    <c15:dlblFTEntry>
                      <c15:txfldGUID>{72EAC811-AB3C-469F-A3DF-9F57C1969FBC}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ED6-4AA8-B15F-1457C5F2EC69}"/>
                </c:ext>
                <c:ext xmlns:c15="http://schemas.microsoft.com/office/drawing/2012/chart" uri="{CE6537A1-D6FC-4f65-9D91-7224C49458BB}">
                  <c15:dlblFieldTable>
                    <c15:dlblFTEntry>
                      <c15:txfldGUID>{91ADAE2C-4331-48D2-AD19-7339A5EE5661}</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ED6-4AA8-B15F-1457C5F2EC69}"/>
                </c:ext>
                <c:ext xmlns:c15="http://schemas.microsoft.com/office/drawing/2012/chart" uri="{CE6537A1-D6FC-4f65-9D91-7224C49458BB}">
                  <c15:layout/>
                  <c15:dlblFieldTable>
                    <c15:dlblFTEntry>
                      <c15:txfldGUID>{8729F07A-5E7E-4CA5-AA91-8619855C1ED6}</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ED6-4AA8-B15F-1457C5F2EC69}"/>
                </c:ext>
                <c:ext xmlns:c15="http://schemas.microsoft.com/office/drawing/2012/chart" uri="{CE6537A1-D6FC-4f65-9D91-7224C49458BB}">
                  <c15:layout/>
                  <c15:dlblFieldTable>
                    <c15:dlblFTEntry>
                      <c15:txfldGUID>{3EE53281-E4CA-4F4F-A9F4-C40C74635F78}</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ED6-4AA8-B15F-1457C5F2EC69}"/>
                </c:ext>
                <c:ext xmlns:c15="http://schemas.microsoft.com/office/drawing/2012/chart" uri="{CE6537A1-D6FC-4f65-9D91-7224C49458BB}">
                  <c15:layout/>
                  <c15:dlblFieldTable>
                    <c15:dlblFTEntry>
                      <c15:txfldGUID>{A5CEAF9A-F76E-43E4-AD81-B3F8510F1C72}</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ED6-4AA8-B15F-1457C5F2EC69}"/>
                </c:ext>
                <c:ext xmlns:c15="http://schemas.microsoft.com/office/drawing/2012/chart" uri="{CE6537A1-D6FC-4f65-9D91-7224C49458BB}">
                  <c15:layout/>
                  <c15:dlblFieldTable>
                    <c15:dlblFTEntry>
                      <c15:txfldGUID>{E3FD8FC0-4E45-4DF3-8CDC-47ED74570F51}</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7.9</c:v>
                </c:pt>
                <c:pt idx="8">
                  <c:v>8.1999999999999993</c:v>
                </c:pt>
                <c:pt idx="16">
                  <c:v>8.4</c:v>
                </c:pt>
                <c:pt idx="24">
                  <c:v>7.3</c:v>
                </c:pt>
                <c:pt idx="32">
                  <c:v>6.6</c:v>
                </c:pt>
              </c:numCache>
            </c:numRef>
          </c:xVal>
          <c:yVal>
            <c:numRef>
              <c:f>公会計指標分析・財政指標組合せ分析表!$BP$73:$DC$73</c:f>
              <c:numCache>
                <c:formatCode>#,##0.0;"▲ "#,##0.0</c:formatCode>
                <c:ptCount val="40"/>
                <c:pt idx="0">
                  <c:v>37.5</c:v>
                </c:pt>
                <c:pt idx="8">
                  <c:v>46.6</c:v>
                </c:pt>
                <c:pt idx="16">
                  <c:v>53</c:v>
                </c:pt>
                <c:pt idx="24">
                  <c:v>42.9</c:v>
                </c:pt>
                <c:pt idx="32">
                  <c:v>46.7</c:v>
                </c:pt>
              </c:numCache>
            </c:numRef>
          </c:yVal>
          <c:smooth val="0"/>
          <c:extLst xmlns:c16r2="http://schemas.microsoft.com/office/drawing/2015/06/chart">
            <c:ext xmlns:c16="http://schemas.microsoft.com/office/drawing/2014/chart" uri="{C3380CC4-5D6E-409C-BE32-E72D297353CC}">
              <c16:uniqueId val="{00000009-DED6-4AA8-B15F-1457C5F2EC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ED6-4AA8-B15F-1457C5F2EC69}"/>
                </c:ext>
                <c:ext xmlns:c15="http://schemas.microsoft.com/office/drawing/2012/chart" uri="{CE6537A1-D6FC-4f65-9D91-7224C49458BB}">
                  <c15:layout/>
                  <c15:dlblFieldTable>
                    <c15:dlblFTEntry>
                      <c15:txfldGUID>{8DAA529D-DFBD-4043-9CEA-10D59B412133}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ED6-4AA8-B15F-1457C5F2EC69}"/>
                </c:ext>
                <c:ext xmlns:c15="http://schemas.microsoft.com/office/drawing/2012/chart" uri="{CE6537A1-D6FC-4f65-9D91-7224C49458BB}">
                  <c15:dlblFieldTable>
                    <c15:dlblFTEntry>
                      <c15:txfldGUID>{29AB51AA-050A-4A5D-A83B-1455A7442583}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ED6-4AA8-B15F-1457C5F2EC69}"/>
                </c:ext>
                <c:ext xmlns:c15="http://schemas.microsoft.com/office/drawing/2012/chart" uri="{CE6537A1-D6FC-4f65-9D91-7224C49458BB}">
                  <c15:dlblFieldTable>
                    <c15:dlblFTEntry>
                      <c15:txfldGUID>{EF175472-5011-48CA-8C8B-A9BC24011017}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ED6-4AA8-B15F-1457C5F2EC69}"/>
                </c:ext>
                <c:ext xmlns:c15="http://schemas.microsoft.com/office/drawing/2012/chart" uri="{CE6537A1-D6FC-4f65-9D91-7224C49458BB}">
                  <c15:dlblFieldTable>
                    <c15:dlblFTEntry>
                      <c15:txfldGUID>{10B1C694-C698-4340-A3DC-285B1483E71F}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ED6-4AA8-B15F-1457C5F2EC69}"/>
                </c:ext>
                <c:ext xmlns:c15="http://schemas.microsoft.com/office/drawing/2012/chart" uri="{CE6537A1-D6FC-4f65-9D91-7224C49458BB}">
                  <c15:dlblFieldTable>
                    <c15:dlblFTEntry>
                      <c15:txfldGUID>{9F6BA45E-558B-43D1-98B6-CF54C7D60AB8}</c15:txfldGUID>
                      <c15:f>#REF!</c15:f>
                      <c15:dlblFieldTableCache>
                        <c:ptCount val="1"/>
                        <c:pt idx="0">
                          <c:v>#REF!</c:v>
                        </c:pt>
                      </c15:dlblFieldTableCache>
                    </c15:dlblFTEntry>
                  </c15:dlblFieldTable>
                  <c15:showDataLabelsRange val="0"/>
                </c:ext>
              </c:extLst>
            </c:dLbl>
            <c:dLbl>
              <c:idx val="8"/>
              <c:layout>
                <c:manualLayout>
                  <c:x val="-3.6621161056433295E-2"/>
                  <c:y val="-6.241664708779395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ED6-4AA8-B15F-1457C5F2EC69}"/>
                </c:ext>
                <c:ext xmlns:c15="http://schemas.microsoft.com/office/drawing/2012/chart" uri="{CE6537A1-D6FC-4f65-9D91-7224C49458BB}">
                  <c15:layout/>
                  <c15:dlblFieldTable>
                    <c15:dlblFTEntry>
                      <c15:txfldGUID>{B5DAF8EE-D983-4B9E-9C1D-6292CD43EED5}</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2.6647101494224355E-2"/>
                  <c:y val="-5.420910373058009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ED6-4AA8-B15F-1457C5F2EC69}"/>
                </c:ext>
                <c:ext xmlns:c15="http://schemas.microsoft.com/office/drawing/2012/chart" uri="{CE6537A1-D6FC-4f65-9D91-7224C49458BB}">
                  <c15:layout/>
                  <c15:dlblFieldTable>
                    <c15:dlblFTEntry>
                      <c15:txfldGUID>{082EE40A-3196-4470-AFB5-126CBF1B0D93}</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3.6621232849961861E-2"/>
                  <c:y val="-7.0624190445007798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ED6-4AA8-B15F-1457C5F2EC69}"/>
                </c:ext>
                <c:ext xmlns:c15="http://schemas.microsoft.com/office/drawing/2012/chart" uri="{CE6537A1-D6FC-4f65-9D91-7224C49458BB}">
                  <c15:layout/>
                  <c15:dlblFieldTable>
                    <c15:dlblFTEntry>
                      <c15:txfldGUID>{35D22F2E-2186-456D-A8BB-B79704EC1C49}</c15:txfldGUID>
                      <c15:f>公会計指標分析・財政指標組合せ分析表!$CN$72</c15:f>
                      <c15:dlblFieldTableCache>
                        <c:ptCount val="1"/>
                        <c:pt idx="0">
                          <c:v>R01</c:v>
                        </c:pt>
                      </c15:dlblFieldTableCache>
                    </c15:dlblFTEntry>
                  </c15:dlblFieldTable>
                  <c15:showDataLabelsRange val="0"/>
                </c:ext>
              </c:extLst>
            </c:dLbl>
            <c:dLbl>
              <c:idx val="32"/>
              <c:layout>
                <c:manualLayout>
                  <c:x val="-2.6647173287753057E-2"/>
                  <c:y val="-6.2416647087793951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ED6-4AA8-B15F-1457C5F2EC69}"/>
                </c:ext>
                <c:ext xmlns:c15="http://schemas.microsoft.com/office/drawing/2012/chart" uri="{CE6537A1-D6FC-4f65-9D91-7224C49458BB}">
                  <c15:layout/>
                  <c15:dlblFieldTable>
                    <c15:dlblFTEntry>
                      <c15:txfldGUID>{62806065-99BD-454E-ADC1-9DC9F1496ED9}</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5.3</c:v>
                </c:pt>
                <c:pt idx="16">
                  <c:v>5</c:v>
                </c:pt>
                <c:pt idx="24">
                  <c:v>5.0999999999999996</c:v>
                </c:pt>
                <c:pt idx="32">
                  <c:v>5.2</c:v>
                </c:pt>
              </c:numCache>
            </c:numRef>
          </c:xVal>
          <c:yVal>
            <c:numRef>
              <c:f>公会計指標分析・財政指標組合せ分析表!$BP$77:$DC$77</c:f>
              <c:numCache>
                <c:formatCode>#,##0.0;"▲ "#,##0.0</c:formatCode>
                <c:ptCount val="40"/>
                <c:pt idx="0">
                  <c:v>6.5</c:v>
                </c:pt>
                <c:pt idx="8">
                  <c:v>5.8</c:v>
                </c:pt>
                <c:pt idx="16">
                  <c:v>2.7</c:v>
                </c:pt>
                <c:pt idx="24">
                  <c:v>0.5</c:v>
                </c:pt>
                <c:pt idx="32">
                  <c:v>5.9</c:v>
                </c:pt>
              </c:numCache>
            </c:numRef>
          </c:yVal>
          <c:smooth val="0"/>
          <c:extLst xmlns:c16r2="http://schemas.microsoft.com/office/drawing/2015/06/chart">
            <c:ext xmlns:c16="http://schemas.microsoft.com/office/drawing/2014/chart" uri="{C3380CC4-5D6E-409C-BE32-E72D297353CC}">
              <c16:uniqueId val="{00000013-DED6-4AA8-B15F-1457C5F2EC69}"/>
            </c:ext>
          </c:extLst>
        </c:ser>
        <c:dLbls>
          <c:showLegendKey val="0"/>
          <c:showVal val="1"/>
          <c:showCatName val="0"/>
          <c:showSerName val="0"/>
          <c:showPercent val="0"/>
          <c:showBubbleSize val="0"/>
        </c:dLbls>
        <c:axId val="-1568164704"/>
        <c:axId val="-1568173408"/>
      </c:scatterChart>
      <c:valAx>
        <c:axId val="-1568164704"/>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68173408"/>
        <c:crosses val="autoZero"/>
        <c:crossBetween val="midCat"/>
      </c:valAx>
      <c:valAx>
        <c:axId val="-1568173408"/>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568164704"/>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年度から公債費負担適正化計画に基づき、繰上償還により元利償還金を減少させるなどの改善を図ってきた結果、平成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か年平均で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％を下回っている。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年度は、分子については元利償還金の額が増加している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。また、下水道</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事業会計に対する繰出金が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し、公営企業債の元利償還金に対する繰入金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も増加</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している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。これらのことから、</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年度の単年度実質公債費比率は、前年度と比べ</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たものの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の単年度</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数値を下回ったので、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ヵ年平均は前年度より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も、第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79回</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国民スポーツ大会</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24回障害者スポーツ大会</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関連事業</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や、新ごみ処理施設の建設負担金</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などの大型の投資</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事業を予定していることから、数値の推移に注視しながら財政運営を行う必要がある。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前年度より増加しているものの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、早期健全化基準の数値を大きく下回っていることから良好な状態である。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公営企業債等繰入見込額の減の主な要因は、</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経営改革プランに基づく病院事業会計への基準外繰出しの終了と、下水道事業会計の地方債残高が減少したこと</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によるもの。</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一般会計等に係る地方債の現在高の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大幅な</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増の主な要因は、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彦根市スポーツ・文化交流センターの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整備事業に係る起債（約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22.8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円）および</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市役所本庁舎耐震化整備事業</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に係る起債（約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億円）の借入によるもの。</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このほかの数値はほぼ横ばいに推移しているものの、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今後も</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79回</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国民スポーツ大会・第</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24回障害者スポーツ大会</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関連事業や、新ごみ処理施設の</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建設負担金</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などの大型の投資</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事業を予定していることから、数値の悪化が懸念されるため、これまで以上に自主財源の確保に努めなければならない。</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事業の実施に当たっては、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緊急性、投資効果および後年度負担を検証し、総合的に判断していく必要がある。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利息の積み立てや、ふるさと納税等の寄附金の積み立てによる増はあるものの、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彦根市財政調整基金や彦根市文化財保護基金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などの取り崩しにより、前年度比約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6,489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百万円の現在高となった。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本格的な実施段階となる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79回</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国民スポーツ大会・第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24回障害者スポーツ大会</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関連事業や、新ごみ処理施設の建設負担金などの大型の投資的事業を控えていることから、引き続き、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業務の委託化やＤＸ（デジタル・トランスフォーメーション）の推進、事務事業の見直しにより歳</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出のスリム化を図</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るととともに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新たな財源の掘り起こしなどにより歳入の確保に努め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出来る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限りの積み立てを行っていく。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主なもの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彦根市スポーツ・文化交流センター整備運営基金・・・彦根市スポーツ・文化交流センターの整備運営経費に充当する。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減の主なもの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彦根市文化財保護</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城山観覧料の減収の影響を受けて、彦根城維持管理事業等への充当を行ったこと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による減。</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市役所本庁舎整備事業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に充当したことによる減。</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彦根市</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地域づくり推進事業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誘客・宣伝事業、都市公園緑地維持管理事業等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への充当による減。</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増の主なもの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彦根市新型コロナウイルス感染症対策支援基金・・・同感染症の対策事業の財源とするため積み立てたことによる増。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彦根市国民スポーツ大会等運営基金・・・国民スポーツ大会等に備え積み立てたことによる増。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彦根市職員退職手当基金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毎年度、退職手当引当金見合いの消防業務受託収入を積み立てること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による増。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建設等の大型投資的事業や個別施設計画に伴う各施設の修繕整備が控えており、こうした事業のための基金積み立ても必要となるため、歳出の見直しによる財源の確保と併せ、決算収支で生じる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額等については、各基金への配分を検討したうえで、必要な積み立てを行っていく。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万円）および前年度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繰越金等の積み立て（約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億円）があるものの、一般財源不足の補填として約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円を取り崩したことにより前年度より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の額を目安としており、積み立てを行うために、引き続き、業務の委託化やＤＸ（デジタル・トランスフォーメーション）の推進、事務事業の見直しにより歳出のスリム化を図るととともに、新たな財源の掘り起こしなどにより歳入の確保に努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出来る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限りの積み立てを行っていく。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による増である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近年実施している大型投資事業の影響により、今後は市債の償還額の増加が見込まれることから、積極的な積み立てを行っていく。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8EBD96F2-0628-427D-9EA5-07C19DDD0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2DA43E8E-CE67-4025-8AA9-71B4410C1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xmlns="" id="{F998577D-ABDC-44B0-8D27-44A59B708F0D}"/>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xmlns="" id="{6D1485AC-0F5C-44D1-95DC-748D5DD2DD0A}"/>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xmlns="" id="{AB70DAED-E0F6-4BDD-AE0B-5272B013EB8C}"/>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xmlns="" id="{6D5FBD5A-A75A-4F57-A87A-DE91029D3ECD}"/>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xmlns="" id="{55944DF1-C8BE-47EA-B044-229CAE9F63E0}"/>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xmlns="" id="{D97AB756-36D8-4475-83CF-4620DD48770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xmlns="" id="{345BDD76-C83C-4AFC-85D8-20C9B018318A}"/>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xmlns="" id="{F13D883B-148D-4DF6-86B8-320A062A1216}"/>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xmlns="" id="{F3E3D9F5-88C5-45BA-AB49-F3BC9A51AE2B}"/>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xmlns="" id="{A04AB7B9-209C-4BD6-951A-88A105238350}"/>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xmlns="" id="{3750563B-6EFF-493E-AC18-58D696CC7CCD}"/>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xmlns="" id="{2E0FF226-8CCA-49AF-ADFA-751CA62DFADA}"/>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xmlns="" id="{FF342DF8-3417-4FC8-8908-13DBA3761C30}"/>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xmlns="" id="{B632D9AD-5261-456C-9E6A-A3E2D87A34E1}"/>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xmlns="" id="{41CD24C3-E66D-42D4-9B9A-475AAB7F1437}"/>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xmlns="" id="{43E14D4D-BF87-4839-B61A-868DB555DCD4}"/>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xmlns="" id="{226FFC27-9410-481A-9F3D-B5B2EBFAD52A}"/>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xmlns="" id="{FAF69B84-8DF5-4286-AE73-748A9BE47840}"/>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xmlns="" id="{885E56AD-479D-4EDD-8D81-6BB6637325A8}"/>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xmlns="" id="{42B23691-0FB6-444A-A8EC-B9B10E9DF552}"/>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xmlns="" id="{B56FA201-4B6F-498F-97F4-FD478D13BCDC}"/>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xmlns="" id="{4DEBC2E8-BE98-41EA-A0CF-53A3A4FB9FCA}"/>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xmlns="" id="{97D7D1A3-22FE-41FC-9301-7C769D0C0E7F}"/>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xmlns="" id="{1E824249-D473-4733-873A-2E2A0931AD8C}"/>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xmlns="" id="{99696FD1-4D4E-4392-A033-0CD9301E004A}"/>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xmlns="" id="{8956F4F6-23FE-4674-A9DF-BA699058D94E}"/>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xmlns="" id="{E5559C74-7DDB-4EB7-AE1A-BE206058022E}"/>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xmlns="" id="{27DFF79C-4EBB-4EDF-BB78-1D0420695DD1}"/>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xmlns="" id="{D3C973CE-BA0C-4FD6-B25C-6EFFA8728D5E}"/>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xmlns="" id="{33F55F14-06C8-4165-9FD4-F81190146E9D}"/>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xmlns="" id="{31600BA7-4E1F-4951-A049-B13277FF7316}"/>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xmlns="" id="{8DD27164-9DBB-44B0-99D2-4FC4A426161A}"/>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xmlns="" id="{1C987217-2578-45E9-9204-AE81926BEA63}"/>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xmlns="" id="{13573705-3FC1-4A2E-84A3-D167B0EB8808}"/>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8" name="正方形/長方形 37">
          <a:extLst>
            <a:ext uri="{FF2B5EF4-FFF2-40B4-BE49-F238E27FC236}">
              <a16:creationId xmlns:a16="http://schemas.microsoft.com/office/drawing/2014/main" xmlns="" id="{F7761676-DA26-4C64-8533-2E90D3171EE6}"/>
            </a:ext>
          </a:extLst>
        </xdr:cNvPr>
        <xdr:cNvSpPr/>
      </xdr:nvSpPr>
      <xdr:spPr>
        <a:xfrm>
          <a:off x="4012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xmlns="" id="{7858D057-7DFF-4E04-8495-AD24E70856BB}"/>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xmlns="" id="{751DC41C-879B-452A-8F24-7AFEE6041C86}"/>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xmlns="" id="{49863739-777C-489D-9702-7061C12B7A1E}"/>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xmlns="" id="{62068228-EE3B-4C5C-9386-B50ED7BB3749}"/>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xmlns="" id="{404BD05C-068A-47AF-AE23-629E82A3CE39}"/>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xmlns="" id="{A60F0622-B6FA-4777-A2DF-40E92564A132}"/>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xmlns="" id="{98094A68-DD46-46F7-89AF-44FD141A609C}"/>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xmlns="" id="{96792A96-1C3A-4078-85F3-321F800EC581}"/>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xmlns="" id="{A09BA290-756C-4580-AA87-76EB2233F8A5}"/>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xmlns="" id="{55078F0B-D05D-49A0-8D23-5BC7B7C9AE60}"/>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49" name="正方形/長方形 48">
          <a:extLst>
            <a:ext uri="{FF2B5EF4-FFF2-40B4-BE49-F238E27FC236}">
              <a16:creationId xmlns:a16="http://schemas.microsoft.com/office/drawing/2014/main" xmlns="" id="{9EA59520-5CD9-46DD-B060-B140CEFE3499}"/>
            </a:ext>
          </a:extLst>
        </xdr:cNvPr>
        <xdr:cNvSpPr/>
      </xdr:nvSpPr>
      <xdr:spPr>
        <a:xfrm>
          <a:off x="1270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0" name="正方形/長方形 49">
          <a:extLst>
            <a:ext uri="{FF2B5EF4-FFF2-40B4-BE49-F238E27FC236}">
              <a16:creationId xmlns:a16="http://schemas.microsoft.com/office/drawing/2014/main" xmlns="" id="{E0989FF5-E393-4346-A66F-52906BE318BE}"/>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1" name="正方形/長方形 50">
          <a:extLst>
            <a:ext uri="{FF2B5EF4-FFF2-40B4-BE49-F238E27FC236}">
              <a16:creationId xmlns:a16="http://schemas.microsoft.com/office/drawing/2014/main" xmlns="" id="{30803F7E-E6F3-459D-92BA-24F70547D2D7}"/>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52" name="正方形/長方形 51">
          <a:extLst>
            <a:ext uri="{FF2B5EF4-FFF2-40B4-BE49-F238E27FC236}">
              <a16:creationId xmlns:a16="http://schemas.microsoft.com/office/drawing/2014/main" xmlns="" id="{9679A68C-F8BB-447A-B07D-AD16ACF44D41}"/>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[ 948.3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3" name="正方形/長方形 52">
          <a:extLst>
            <a:ext uri="{FF2B5EF4-FFF2-40B4-BE49-F238E27FC236}">
              <a16:creationId xmlns:a16="http://schemas.microsoft.com/office/drawing/2014/main" xmlns="" id="{C88FAF13-F956-49B4-8D16-FD6F4ADE7AAE}"/>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4" name="正方形/長方形 53">
          <a:extLst>
            <a:ext uri="{FF2B5EF4-FFF2-40B4-BE49-F238E27FC236}">
              <a16:creationId xmlns:a16="http://schemas.microsoft.com/office/drawing/2014/main" xmlns="" id="{0887D85B-9561-4336-ABCC-BFA5A79B5A4F}"/>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5" name="正方形/長方形 54">
          <a:extLst>
            <a:ext uri="{FF2B5EF4-FFF2-40B4-BE49-F238E27FC236}">
              <a16:creationId xmlns:a16="http://schemas.microsoft.com/office/drawing/2014/main" xmlns="" id="{566DCB95-AF26-40C6-811A-B9075CCB5B25}"/>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6" name="正方形/長方形 55">
          <a:extLst>
            <a:ext uri="{FF2B5EF4-FFF2-40B4-BE49-F238E27FC236}">
              <a16:creationId xmlns:a16="http://schemas.microsoft.com/office/drawing/2014/main" xmlns="" id="{4E2FF4FB-189E-4DF5-B0BA-EE8DD0AB012B}"/>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7" name="正方形/長方形 56">
          <a:extLst>
            <a:ext uri="{FF2B5EF4-FFF2-40B4-BE49-F238E27FC236}">
              <a16:creationId xmlns:a16="http://schemas.microsoft.com/office/drawing/2014/main" xmlns="" id="{A6E2EE1D-06F5-4C4A-AEBF-164AFF69396F}"/>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8" name="正方形/長方形 57">
          <a:extLst>
            <a:ext uri="{FF2B5EF4-FFF2-40B4-BE49-F238E27FC236}">
              <a16:creationId xmlns:a16="http://schemas.microsoft.com/office/drawing/2014/main" xmlns="" id="{AFC9E4ED-8197-43FD-A740-ECE9FE1B2EDA}"/>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59" name="正方形/長方形 58">
          <a:extLst>
            <a:ext uri="{FF2B5EF4-FFF2-40B4-BE49-F238E27FC236}">
              <a16:creationId xmlns:a16="http://schemas.microsoft.com/office/drawing/2014/main" xmlns="" id="{5CD5BB0E-D62C-4796-8E44-5EC48C0F63A1}"/>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0" name="正方形/長方形 59">
          <a:extLst>
            <a:ext uri="{FF2B5EF4-FFF2-40B4-BE49-F238E27FC236}">
              <a16:creationId xmlns:a16="http://schemas.microsoft.com/office/drawing/2014/main" xmlns="" id="{18B33302-B22E-4B01-B912-4959E182D6C1}"/>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1" name="正方形/長方形 60">
          <a:extLst>
            <a:ext uri="{FF2B5EF4-FFF2-40B4-BE49-F238E27FC236}">
              <a16:creationId xmlns:a16="http://schemas.microsoft.com/office/drawing/2014/main" xmlns="" id="{07D6DC1E-48AA-48BB-A4A4-A33EE857AE31}"/>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2" name="テキスト ボックス 61">
          <a:extLst>
            <a:ext uri="{FF2B5EF4-FFF2-40B4-BE49-F238E27FC236}">
              <a16:creationId xmlns:a16="http://schemas.microsoft.com/office/drawing/2014/main" xmlns="" id="{3D8C828A-B3C5-4E70-939E-4332E9C1364C}"/>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彦根市スポーツ・文化交流センター整備事業や市役所本庁舎耐震化整備事業などの大型の投資事業に係る地方債発行額が増加したことから将来負担額が増加し、債務償還比率は前年度比</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121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％増加した。類似団体と比較すると職員数が多く、人件費が高い水準にあることや、物件費、扶助費の数値も高い水準にあることから、債務償還比率は類似団体と比べると高くなっている。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今後も大型事業における起債発行が見込まれ、債務償還比率の上昇が予測されることから、起債</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発行</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に関しては交付税算入率の高い起債メニューを活用し、経常一般財源等（歳入）等の確保に努めるとともに、働き方改革に基づく事業見直しを積極的に進めることにより経常経費充当財源等の削減に努める。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3" name="テキスト ボックス 62">
          <a:extLst>
            <a:ext uri="{FF2B5EF4-FFF2-40B4-BE49-F238E27FC236}">
              <a16:creationId xmlns:a16="http://schemas.microsoft.com/office/drawing/2014/main" xmlns="" id="{216AB383-9EB1-479C-97D1-4D6A9FB02A48}"/>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4" name="直線コネクタ 63">
          <a:extLst>
            <a:ext uri="{FF2B5EF4-FFF2-40B4-BE49-F238E27FC236}">
              <a16:creationId xmlns:a16="http://schemas.microsoft.com/office/drawing/2014/main" xmlns="" id="{591DACDC-6B56-4C8D-9337-7ECE8B5046F2}"/>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65" name="テキスト ボックス 64">
          <a:extLst>
            <a:ext uri="{FF2B5EF4-FFF2-40B4-BE49-F238E27FC236}">
              <a16:creationId xmlns:a16="http://schemas.microsoft.com/office/drawing/2014/main" xmlns="" id="{D879E839-352C-432E-9D62-CABDC7B08401}"/>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66" name="直線コネクタ 65">
          <a:extLst>
            <a:ext uri="{FF2B5EF4-FFF2-40B4-BE49-F238E27FC236}">
              <a16:creationId xmlns:a16="http://schemas.microsoft.com/office/drawing/2014/main" xmlns="" id="{82915AD6-87A3-4B23-ABD7-90226E161F5B}"/>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67" name="テキスト ボックス 66">
          <a:extLst>
            <a:ext uri="{FF2B5EF4-FFF2-40B4-BE49-F238E27FC236}">
              <a16:creationId xmlns:a16="http://schemas.microsoft.com/office/drawing/2014/main" xmlns="" id="{62BF4B55-2323-4E84-BB32-0FE33FFAF23D}"/>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8" name="直線コネクタ 67">
          <a:extLst>
            <a:ext uri="{FF2B5EF4-FFF2-40B4-BE49-F238E27FC236}">
              <a16:creationId xmlns:a16="http://schemas.microsoft.com/office/drawing/2014/main" xmlns="" id="{143D61F5-1A09-4C97-A3B2-65FB0C131020}"/>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69" name="テキスト ボックス 68">
          <a:extLst>
            <a:ext uri="{FF2B5EF4-FFF2-40B4-BE49-F238E27FC236}">
              <a16:creationId xmlns:a16="http://schemas.microsoft.com/office/drawing/2014/main" xmlns="" id="{A7DB2AC7-285D-4D98-B913-ED7E0E0CACCD}"/>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0" name="直線コネクタ 69">
          <a:extLst>
            <a:ext uri="{FF2B5EF4-FFF2-40B4-BE49-F238E27FC236}">
              <a16:creationId xmlns:a16="http://schemas.microsoft.com/office/drawing/2014/main" xmlns="" id="{E22D1966-6749-489A-9BD6-F28BCB6E47E7}"/>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1" name="テキスト ボックス 70">
          <a:extLst>
            <a:ext uri="{FF2B5EF4-FFF2-40B4-BE49-F238E27FC236}">
              <a16:creationId xmlns:a16="http://schemas.microsoft.com/office/drawing/2014/main" xmlns="" id="{5C56FC24-6BB6-4706-9A78-1705D0DFDB4A}"/>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2" name="直線コネクタ 71">
          <a:extLst>
            <a:ext uri="{FF2B5EF4-FFF2-40B4-BE49-F238E27FC236}">
              <a16:creationId xmlns:a16="http://schemas.microsoft.com/office/drawing/2014/main" xmlns="" id="{73EEB6BC-FECC-4832-B364-E28832C7309B}"/>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3" name="テキスト ボックス 72">
          <a:extLst>
            <a:ext uri="{FF2B5EF4-FFF2-40B4-BE49-F238E27FC236}">
              <a16:creationId xmlns:a16="http://schemas.microsoft.com/office/drawing/2014/main" xmlns="" id="{F446AF7B-17A8-45DF-A2AD-73D0067F800C}"/>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4" name="直線コネクタ 73">
          <a:extLst>
            <a:ext uri="{FF2B5EF4-FFF2-40B4-BE49-F238E27FC236}">
              <a16:creationId xmlns:a16="http://schemas.microsoft.com/office/drawing/2014/main" xmlns="" id="{A1594929-5171-40BD-B4CC-71B764C7EA34}"/>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75" name="テキスト ボックス 74">
          <a:extLst>
            <a:ext uri="{FF2B5EF4-FFF2-40B4-BE49-F238E27FC236}">
              <a16:creationId xmlns:a16="http://schemas.microsoft.com/office/drawing/2014/main" xmlns="" id="{BAE80DFF-9DB0-47C5-97D5-31303FE4166F}"/>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6" name="直線コネクタ 75">
          <a:extLst>
            <a:ext uri="{FF2B5EF4-FFF2-40B4-BE49-F238E27FC236}">
              <a16:creationId xmlns:a16="http://schemas.microsoft.com/office/drawing/2014/main" xmlns="" id="{CB8ABF81-F4E0-4356-BE31-D08000745474}"/>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77" name="債務償還比率グラフ枠">
          <a:extLst>
            <a:ext uri="{FF2B5EF4-FFF2-40B4-BE49-F238E27FC236}">
              <a16:creationId xmlns:a16="http://schemas.microsoft.com/office/drawing/2014/main" xmlns="" id="{DA3A87FA-A732-4BE2-8972-8E00F541F6D9}"/>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148272</xdr:rowOff>
    </xdr:to>
    <xdr:cxnSp macro="">
      <xdr:nvCxnSpPr>
        <xdr:cNvPr id="78" name="直線コネクタ 77">
          <a:extLst>
            <a:ext uri="{FF2B5EF4-FFF2-40B4-BE49-F238E27FC236}">
              <a16:creationId xmlns:a16="http://schemas.microsoft.com/office/drawing/2014/main" xmlns="" id="{A1858AD8-100F-4602-87D1-638C31A99C98}"/>
            </a:ext>
          </a:extLst>
        </xdr:cNvPr>
        <xdr:cNvCxnSpPr/>
      </xdr:nvCxnSpPr>
      <xdr:spPr>
        <a:xfrm flipV="1">
          <a:off x="14793595" y="4541308"/>
          <a:ext cx="1269" cy="1264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152099</xdr:rowOff>
    </xdr:from>
    <xdr:ext cx="560923" cy="259045"/>
    <xdr:sp macro="" textlink="">
      <xdr:nvSpPr>
        <xdr:cNvPr id="79" name="債務償還比率最小値テキスト">
          <a:extLst>
            <a:ext uri="{FF2B5EF4-FFF2-40B4-BE49-F238E27FC236}">
              <a16:creationId xmlns:a16="http://schemas.microsoft.com/office/drawing/2014/main" xmlns="" id="{AD3F02E5-65E8-4B02-A335-F203880EF147}"/>
            </a:ext>
          </a:extLst>
        </xdr:cNvPr>
        <xdr:cNvSpPr txBox="1"/>
      </xdr:nvSpPr>
      <xdr:spPr>
        <a:xfrm>
          <a:off x="14846300" y="58099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148272</xdr:rowOff>
    </xdr:from>
    <xdr:to>
      <xdr:col>76</xdr:col>
      <xdr:colOff>111125</xdr:colOff>
      <xdr:row>33</xdr:row>
      <xdr:rowOff>148272</xdr:rowOff>
    </xdr:to>
    <xdr:cxnSp macro="">
      <xdr:nvCxnSpPr>
        <xdr:cNvPr id="80" name="直線コネクタ 79">
          <a:extLst>
            <a:ext uri="{FF2B5EF4-FFF2-40B4-BE49-F238E27FC236}">
              <a16:creationId xmlns:a16="http://schemas.microsoft.com/office/drawing/2014/main" xmlns="" id="{3FBE98C6-562A-4EAA-A9E3-69173904FB32}"/>
            </a:ext>
          </a:extLst>
        </xdr:cNvPr>
        <xdr:cNvCxnSpPr/>
      </xdr:nvCxnSpPr>
      <xdr:spPr>
        <a:xfrm>
          <a:off x="14706600" y="580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81" name="債務償還比率最大値テキスト">
          <a:extLst>
            <a:ext uri="{FF2B5EF4-FFF2-40B4-BE49-F238E27FC236}">
              <a16:creationId xmlns:a16="http://schemas.microsoft.com/office/drawing/2014/main" xmlns="" id="{46A9CE9E-130D-428E-A9CC-6A7FC5D5A5A0}"/>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2" name="直線コネクタ 81">
          <a:extLst>
            <a:ext uri="{FF2B5EF4-FFF2-40B4-BE49-F238E27FC236}">
              <a16:creationId xmlns:a16="http://schemas.microsoft.com/office/drawing/2014/main" xmlns="" id="{4157D265-7B09-4A3A-BB8B-50431781590E}"/>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44093</xdr:rowOff>
    </xdr:from>
    <xdr:ext cx="469744" cy="259045"/>
    <xdr:sp macro="" textlink="">
      <xdr:nvSpPr>
        <xdr:cNvPr id="83" name="債務償還比率平均値テキスト">
          <a:extLst>
            <a:ext uri="{FF2B5EF4-FFF2-40B4-BE49-F238E27FC236}">
              <a16:creationId xmlns:a16="http://schemas.microsoft.com/office/drawing/2014/main" xmlns="" id="{6468FA27-4D97-4C99-A67A-6BB9B8B70167}"/>
            </a:ext>
          </a:extLst>
        </xdr:cNvPr>
        <xdr:cNvSpPr txBox="1"/>
      </xdr:nvSpPr>
      <xdr:spPr>
        <a:xfrm>
          <a:off x="14846300" y="5016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21216</xdr:rowOff>
    </xdr:from>
    <xdr:to>
      <xdr:col>76</xdr:col>
      <xdr:colOff>73025</xdr:colOff>
      <xdr:row>30</xdr:row>
      <xdr:rowOff>122816</xdr:rowOff>
    </xdr:to>
    <xdr:sp macro="" textlink="">
      <xdr:nvSpPr>
        <xdr:cNvPr id="84" name="フローチャート: 判断 83">
          <a:extLst>
            <a:ext uri="{FF2B5EF4-FFF2-40B4-BE49-F238E27FC236}">
              <a16:creationId xmlns:a16="http://schemas.microsoft.com/office/drawing/2014/main" xmlns="" id="{5E873EB9-ABAD-4FB7-B3D4-234EE40E6B68}"/>
            </a:ext>
          </a:extLst>
        </xdr:cNvPr>
        <xdr:cNvSpPr/>
      </xdr:nvSpPr>
      <xdr:spPr>
        <a:xfrm>
          <a:off x="14744700" y="5164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161601</xdr:rowOff>
    </xdr:from>
    <xdr:to>
      <xdr:col>72</xdr:col>
      <xdr:colOff>123825</xdr:colOff>
      <xdr:row>30</xdr:row>
      <xdr:rowOff>91751</xdr:rowOff>
    </xdr:to>
    <xdr:sp macro="" textlink="">
      <xdr:nvSpPr>
        <xdr:cNvPr id="85" name="フローチャート: 判断 84">
          <a:extLst>
            <a:ext uri="{FF2B5EF4-FFF2-40B4-BE49-F238E27FC236}">
              <a16:creationId xmlns:a16="http://schemas.microsoft.com/office/drawing/2014/main" xmlns="" id="{54D90C9F-D7D7-4116-85B6-67182CE4EDBC}"/>
            </a:ext>
          </a:extLst>
        </xdr:cNvPr>
        <xdr:cNvSpPr/>
      </xdr:nvSpPr>
      <xdr:spPr>
        <a:xfrm>
          <a:off x="14033500" y="513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139771</xdr:rowOff>
    </xdr:from>
    <xdr:to>
      <xdr:col>68</xdr:col>
      <xdr:colOff>123825</xdr:colOff>
      <xdr:row>30</xdr:row>
      <xdr:rowOff>69921</xdr:rowOff>
    </xdr:to>
    <xdr:sp macro="" textlink="">
      <xdr:nvSpPr>
        <xdr:cNvPr id="86" name="フローチャート: 判断 85">
          <a:extLst>
            <a:ext uri="{FF2B5EF4-FFF2-40B4-BE49-F238E27FC236}">
              <a16:creationId xmlns:a16="http://schemas.microsoft.com/office/drawing/2014/main" xmlns="" id="{30ADABD5-136B-4EBF-9BF0-1C4159907C36}"/>
            </a:ext>
          </a:extLst>
        </xdr:cNvPr>
        <xdr:cNvSpPr/>
      </xdr:nvSpPr>
      <xdr:spPr>
        <a:xfrm>
          <a:off x="13271500" y="511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163999</xdr:rowOff>
    </xdr:from>
    <xdr:to>
      <xdr:col>64</xdr:col>
      <xdr:colOff>123825</xdr:colOff>
      <xdr:row>30</xdr:row>
      <xdr:rowOff>94149</xdr:rowOff>
    </xdr:to>
    <xdr:sp macro="" textlink="">
      <xdr:nvSpPr>
        <xdr:cNvPr id="87" name="フローチャート: 判断 86">
          <a:extLst>
            <a:ext uri="{FF2B5EF4-FFF2-40B4-BE49-F238E27FC236}">
              <a16:creationId xmlns:a16="http://schemas.microsoft.com/office/drawing/2014/main" xmlns="" id="{677FC2EC-E614-4E89-A70E-EEA7C28FEE0C}"/>
            </a:ext>
          </a:extLst>
        </xdr:cNvPr>
        <xdr:cNvSpPr/>
      </xdr:nvSpPr>
      <xdr:spPr>
        <a:xfrm>
          <a:off x="12509500" y="5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8862</xdr:rowOff>
    </xdr:from>
    <xdr:to>
      <xdr:col>60</xdr:col>
      <xdr:colOff>123825</xdr:colOff>
      <xdr:row>30</xdr:row>
      <xdr:rowOff>110462</xdr:rowOff>
    </xdr:to>
    <xdr:sp macro="" textlink="">
      <xdr:nvSpPr>
        <xdr:cNvPr id="88" name="フローチャート: 判断 87">
          <a:extLst>
            <a:ext uri="{FF2B5EF4-FFF2-40B4-BE49-F238E27FC236}">
              <a16:creationId xmlns:a16="http://schemas.microsoft.com/office/drawing/2014/main" xmlns="" id="{BB8C22E0-037B-4AFE-B77D-58BF5B3A6C23}"/>
            </a:ext>
          </a:extLst>
        </xdr:cNvPr>
        <xdr:cNvSpPr/>
      </xdr:nvSpPr>
      <xdr:spPr>
        <a:xfrm>
          <a:off x="11747500" y="515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9" name="テキスト ボックス 88">
          <a:extLst>
            <a:ext uri="{FF2B5EF4-FFF2-40B4-BE49-F238E27FC236}">
              <a16:creationId xmlns:a16="http://schemas.microsoft.com/office/drawing/2014/main" xmlns="" id="{6C6F286E-3A2C-4F60-8F12-772187C2ADDF}"/>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0" name="テキスト ボックス 89">
          <a:extLst>
            <a:ext uri="{FF2B5EF4-FFF2-40B4-BE49-F238E27FC236}">
              <a16:creationId xmlns:a16="http://schemas.microsoft.com/office/drawing/2014/main" xmlns="" id="{59F82869-8AC1-46A2-9DED-347657CAC654}"/>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1" name="テキスト ボックス 90">
          <a:extLst>
            <a:ext uri="{FF2B5EF4-FFF2-40B4-BE49-F238E27FC236}">
              <a16:creationId xmlns:a16="http://schemas.microsoft.com/office/drawing/2014/main" xmlns="" id="{3F49B8CC-F2D7-4C7E-B8F4-F8CAFC12F3F9}"/>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2" name="テキスト ボックス 91">
          <a:extLst>
            <a:ext uri="{FF2B5EF4-FFF2-40B4-BE49-F238E27FC236}">
              <a16:creationId xmlns:a16="http://schemas.microsoft.com/office/drawing/2014/main" xmlns="" id="{B513F225-B21A-4BA8-8993-0100346669ED}"/>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3" name="テキスト ボックス 92">
          <a:extLst>
            <a:ext uri="{FF2B5EF4-FFF2-40B4-BE49-F238E27FC236}">
              <a16:creationId xmlns:a16="http://schemas.microsoft.com/office/drawing/2014/main" xmlns="" id="{1984CDEE-DD38-4EE3-A56E-B47DC88527CC}"/>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141541</xdr:rowOff>
    </xdr:from>
    <xdr:to>
      <xdr:col>76</xdr:col>
      <xdr:colOff>73025</xdr:colOff>
      <xdr:row>33</xdr:row>
      <xdr:rowOff>71691</xdr:rowOff>
    </xdr:to>
    <xdr:sp macro="" textlink="">
      <xdr:nvSpPr>
        <xdr:cNvPr id="94" name="楕円 93">
          <a:extLst>
            <a:ext uri="{FF2B5EF4-FFF2-40B4-BE49-F238E27FC236}">
              <a16:creationId xmlns:a16="http://schemas.microsoft.com/office/drawing/2014/main" xmlns="" id="{DFB66C9C-AC28-4961-83B6-B29257BBC264}"/>
            </a:ext>
          </a:extLst>
        </xdr:cNvPr>
        <xdr:cNvSpPr/>
      </xdr:nvSpPr>
      <xdr:spPr>
        <a:xfrm>
          <a:off x="14744700" y="562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119968</xdr:rowOff>
    </xdr:from>
    <xdr:ext cx="469744" cy="259045"/>
    <xdr:sp macro="" textlink="">
      <xdr:nvSpPr>
        <xdr:cNvPr id="95" name="債務償還比率該当値テキスト">
          <a:extLst>
            <a:ext uri="{FF2B5EF4-FFF2-40B4-BE49-F238E27FC236}">
              <a16:creationId xmlns:a16="http://schemas.microsoft.com/office/drawing/2014/main" xmlns="" id="{CF2A8CFE-9739-41D3-95B7-65AF009E326A}"/>
            </a:ext>
          </a:extLst>
        </xdr:cNvPr>
        <xdr:cNvSpPr txBox="1"/>
      </xdr:nvSpPr>
      <xdr:spPr>
        <a:xfrm>
          <a:off x="14846300" y="560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167859</xdr:rowOff>
    </xdr:from>
    <xdr:to>
      <xdr:col>72</xdr:col>
      <xdr:colOff>123825</xdr:colOff>
      <xdr:row>32</xdr:row>
      <xdr:rowOff>98009</xdr:rowOff>
    </xdr:to>
    <xdr:sp macro="" textlink="">
      <xdr:nvSpPr>
        <xdr:cNvPr id="96" name="楕円 95">
          <a:extLst>
            <a:ext uri="{FF2B5EF4-FFF2-40B4-BE49-F238E27FC236}">
              <a16:creationId xmlns:a16="http://schemas.microsoft.com/office/drawing/2014/main" xmlns="" id="{3FADFC46-7006-4E8D-9027-C228FDC65D2D}"/>
            </a:ext>
          </a:extLst>
        </xdr:cNvPr>
        <xdr:cNvSpPr/>
      </xdr:nvSpPr>
      <xdr:spPr>
        <a:xfrm>
          <a:off x="14033500" y="548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47209</xdr:rowOff>
    </xdr:from>
    <xdr:to>
      <xdr:col>76</xdr:col>
      <xdr:colOff>22225</xdr:colOff>
      <xdr:row>33</xdr:row>
      <xdr:rowOff>20891</xdr:rowOff>
    </xdr:to>
    <xdr:cxnSp macro="">
      <xdr:nvCxnSpPr>
        <xdr:cNvPr id="97" name="直線コネクタ 96">
          <a:extLst>
            <a:ext uri="{FF2B5EF4-FFF2-40B4-BE49-F238E27FC236}">
              <a16:creationId xmlns:a16="http://schemas.microsoft.com/office/drawing/2014/main" xmlns="" id="{F82439E5-4C2D-4072-897B-492D990CA995}"/>
            </a:ext>
          </a:extLst>
        </xdr:cNvPr>
        <xdr:cNvCxnSpPr/>
      </xdr:nvCxnSpPr>
      <xdr:spPr>
        <a:xfrm>
          <a:off x="14084300" y="5533609"/>
          <a:ext cx="711200" cy="14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11042</xdr:rowOff>
    </xdr:from>
    <xdr:to>
      <xdr:col>68</xdr:col>
      <xdr:colOff>123825</xdr:colOff>
      <xdr:row>32</xdr:row>
      <xdr:rowOff>112642</xdr:rowOff>
    </xdr:to>
    <xdr:sp macro="" textlink="">
      <xdr:nvSpPr>
        <xdr:cNvPr id="98" name="楕円 97">
          <a:extLst>
            <a:ext uri="{FF2B5EF4-FFF2-40B4-BE49-F238E27FC236}">
              <a16:creationId xmlns:a16="http://schemas.microsoft.com/office/drawing/2014/main" xmlns="" id="{F3775293-0079-4F90-9C78-33398B61750C}"/>
            </a:ext>
          </a:extLst>
        </xdr:cNvPr>
        <xdr:cNvSpPr/>
      </xdr:nvSpPr>
      <xdr:spPr>
        <a:xfrm>
          <a:off x="13271500" y="549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47209</xdr:rowOff>
    </xdr:from>
    <xdr:to>
      <xdr:col>72</xdr:col>
      <xdr:colOff>73025</xdr:colOff>
      <xdr:row>32</xdr:row>
      <xdr:rowOff>61842</xdr:rowOff>
    </xdr:to>
    <xdr:cxnSp macro="">
      <xdr:nvCxnSpPr>
        <xdr:cNvPr id="99" name="直線コネクタ 98">
          <a:extLst>
            <a:ext uri="{FF2B5EF4-FFF2-40B4-BE49-F238E27FC236}">
              <a16:creationId xmlns:a16="http://schemas.microsoft.com/office/drawing/2014/main" xmlns="" id="{C1AE8BF4-C00F-4AA0-8E37-F68C6C2F8BB6}"/>
            </a:ext>
          </a:extLst>
        </xdr:cNvPr>
        <xdr:cNvCxnSpPr/>
      </xdr:nvCxnSpPr>
      <xdr:spPr>
        <a:xfrm flipV="1">
          <a:off x="13322300" y="5533609"/>
          <a:ext cx="762000" cy="1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140751</xdr:rowOff>
    </xdr:from>
    <xdr:to>
      <xdr:col>64</xdr:col>
      <xdr:colOff>123825</xdr:colOff>
      <xdr:row>32</xdr:row>
      <xdr:rowOff>70901</xdr:rowOff>
    </xdr:to>
    <xdr:sp macro="" textlink="">
      <xdr:nvSpPr>
        <xdr:cNvPr id="100" name="楕円 99">
          <a:extLst>
            <a:ext uri="{FF2B5EF4-FFF2-40B4-BE49-F238E27FC236}">
              <a16:creationId xmlns:a16="http://schemas.microsoft.com/office/drawing/2014/main" xmlns="" id="{91870226-1E13-4912-BB05-BA2CD0157EDD}"/>
            </a:ext>
          </a:extLst>
        </xdr:cNvPr>
        <xdr:cNvSpPr/>
      </xdr:nvSpPr>
      <xdr:spPr>
        <a:xfrm>
          <a:off x="12509500" y="54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20101</xdr:rowOff>
    </xdr:from>
    <xdr:to>
      <xdr:col>68</xdr:col>
      <xdr:colOff>73025</xdr:colOff>
      <xdr:row>32</xdr:row>
      <xdr:rowOff>61842</xdr:rowOff>
    </xdr:to>
    <xdr:cxnSp macro="">
      <xdr:nvCxnSpPr>
        <xdr:cNvPr id="101" name="直線コネクタ 100">
          <a:extLst>
            <a:ext uri="{FF2B5EF4-FFF2-40B4-BE49-F238E27FC236}">
              <a16:creationId xmlns:a16="http://schemas.microsoft.com/office/drawing/2014/main" xmlns="" id="{BB20141B-0090-464D-92A0-B0FA710670C4}"/>
            </a:ext>
          </a:extLst>
        </xdr:cNvPr>
        <xdr:cNvCxnSpPr/>
      </xdr:nvCxnSpPr>
      <xdr:spPr>
        <a:xfrm>
          <a:off x="12560300" y="5506501"/>
          <a:ext cx="762000" cy="4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125399</xdr:rowOff>
    </xdr:from>
    <xdr:to>
      <xdr:col>60</xdr:col>
      <xdr:colOff>123825</xdr:colOff>
      <xdr:row>32</xdr:row>
      <xdr:rowOff>55549</xdr:rowOff>
    </xdr:to>
    <xdr:sp macro="" textlink="">
      <xdr:nvSpPr>
        <xdr:cNvPr id="102" name="楕円 101">
          <a:extLst>
            <a:ext uri="{FF2B5EF4-FFF2-40B4-BE49-F238E27FC236}">
              <a16:creationId xmlns:a16="http://schemas.microsoft.com/office/drawing/2014/main" xmlns="" id="{E0036862-1BD4-4BB2-B9E8-ADDEC83628E6}"/>
            </a:ext>
          </a:extLst>
        </xdr:cNvPr>
        <xdr:cNvSpPr/>
      </xdr:nvSpPr>
      <xdr:spPr>
        <a:xfrm>
          <a:off x="11747500" y="544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4749</xdr:rowOff>
    </xdr:from>
    <xdr:to>
      <xdr:col>64</xdr:col>
      <xdr:colOff>73025</xdr:colOff>
      <xdr:row>32</xdr:row>
      <xdr:rowOff>20101</xdr:rowOff>
    </xdr:to>
    <xdr:cxnSp macro="">
      <xdr:nvCxnSpPr>
        <xdr:cNvPr id="103" name="直線コネクタ 102">
          <a:extLst>
            <a:ext uri="{FF2B5EF4-FFF2-40B4-BE49-F238E27FC236}">
              <a16:creationId xmlns:a16="http://schemas.microsoft.com/office/drawing/2014/main" xmlns="" id="{3B78010E-1DD5-4168-82B9-277F49C2EF15}"/>
            </a:ext>
          </a:extLst>
        </xdr:cNvPr>
        <xdr:cNvCxnSpPr/>
      </xdr:nvCxnSpPr>
      <xdr:spPr>
        <a:xfrm>
          <a:off x="11798300" y="5491149"/>
          <a:ext cx="762000" cy="1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108278</xdr:rowOff>
    </xdr:from>
    <xdr:ext cx="469744" cy="259045"/>
    <xdr:sp macro="" textlink="">
      <xdr:nvSpPr>
        <xdr:cNvPr id="104" name="n_1aveValue債務償還比率">
          <a:extLst>
            <a:ext uri="{FF2B5EF4-FFF2-40B4-BE49-F238E27FC236}">
              <a16:creationId xmlns:a16="http://schemas.microsoft.com/office/drawing/2014/main" xmlns="" id="{42A2274A-709C-4E97-8201-E1221B223707}"/>
            </a:ext>
          </a:extLst>
        </xdr:cNvPr>
        <xdr:cNvSpPr txBox="1"/>
      </xdr:nvSpPr>
      <xdr:spPr>
        <a:xfrm>
          <a:off x="13836727" y="490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86448</xdr:rowOff>
    </xdr:from>
    <xdr:ext cx="469744" cy="259045"/>
    <xdr:sp macro="" textlink="">
      <xdr:nvSpPr>
        <xdr:cNvPr id="105" name="n_2aveValue債務償還比率">
          <a:extLst>
            <a:ext uri="{FF2B5EF4-FFF2-40B4-BE49-F238E27FC236}">
              <a16:creationId xmlns:a16="http://schemas.microsoft.com/office/drawing/2014/main" xmlns="" id="{B59ECFC3-8BAE-4145-BC71-62579C2329E6}"/>
            </a:ext>
          </a:extLst>
        </xdr:cNvPr>
        <xdr:cNvSpPr txBox="1"/>
      </xdr:nvSpPr>
      <xdr:spPr>
        <a:xfrm>
          <a:off x="13087427" y="488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110676</xdr:rowOff>
    </xdr:from>
    <xdr:ext cx="469744" cy="259045"/>
    <xdr:sp macro="" textlink="">
      <xdr:nvSpPr>
        <xdr:cNvPr id="106" name="n_3aveValue債務償還比率">
          <a:extLst>
            <a:ext uri="{FF2B5EF4-FFF2-40B4-BE49-F238E27FC236}">
              <a16:creationId xmlns:a16="http://schemas.microsoft.com/office/drawing/2014/main" xmlns="" id="{5EBA9039-0BA4-4C31-AADE-300010FB6BE3}"/>
            </a:ext>
          </a:extLst>
        </xdr:cNvPr>
        <xdr:cNvSpPr txBox="1"/>
      </xdr:nvSpPr>
      <xdr:spPr>
        <a:xfrm>
          <a:off x="12325427" y="4911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126989</xdr:rowOff>
    </xdr:from>
    <xdr:ext cx="469744" cy="259045"/>
    <xdr:sp macro="" textlink="">
      <xdr:nvSpPr>
        <xdr:cNvPr id="107" name="n_4aveValue債務償還比率">
          <a:extLst>
            <a:ext uri="{FF2B5EF4-FFF2-40B4-BE49-F238E27FC236}">
              <a16:creationId xmlns:a16="http://schemas.microsoft.com/office/drawing/2014/main" xmlns="" id="{6CE7A90F-8544-473A-AB4C-E8875FCE608A}"/>
            </a:ext>
          </a:extLst>
        </xdr:cNvPr>
        <xdr:cNvSpPr txBox="1"/>
      </xdr:nvSpPr>
      <xdr:spPr>
        <a:xfrm>
          <a:off x="11563427" y="492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89136</xdr:rowOff>
    </xdr:from>
    <xdr:ext cx="469744" cy="259045"/>
    <xdr:sp macro="" textlink="">
      <xdr:nvSpPr>
        <xdr:cNvPr id="108" name="n_1mainValue債務償還比率">
          <a:extLst>
            <a:ext uri="{FF2B5EF4-FFF2-40B4-BE49-F238E27FC236}">
              <a16:creationId xmlns:a16="http://schemas.microsoft.com/office/drawing/2014/main" xmlns="" id="{83C0A854-40B5-4E1C-AA7A-6495871B30C7}"/>
            </a:ext>
          </a:extLst>
        </xdr:cNvPr>
        <xdr:cNvSpPr txBox="1"/>
      </xdr:nvSpPr>
      <xdr:spPr>
        <a:xfrm>
          <a:off x="13836727" y="5575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103769</xdr:rowOff>
    </xdr:from>
    <xdr:ext cx="469744" cy="259045"/>
    <xdr:sp macro="" textlink="">
      <xdr:nvSpPr>
        <xdr:cNvPr id="109" name="n_2mainValue債務償還比率">
          <a:extLst>
            <a:ext uri="{FF2B5EF4-FFF2-40B4-BE49-F238E27FC236}">
              <a16:creationId xmlns:a16="http://schemas.microsoft.com/office/drawing/2014/main" xmlns="" id="{9C3A03AE-5017-4E78-A15F-2632FDB81598}"/>
            </a:ext>
          </a:extLst>
        </xdr:cNvPr>
        <xdr:cNvSpPr txBox="1"/>
      </xdr:nvSpPr>
      <xdr:spPr>
        <a:xfrm>
          <a:off x="13087427" y="559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62028</xdr:rowOff>
    </xdr:from>
    <xdr:ext cx="469744" cy="259045"/>
    <xdr:sp macro="" textlink="">
      <xdr:nvSpPr>
        <xdr:cNvPr id="110" name="n_3mainValue債務償還比率">
          <a:extLst>
            <a:ext uri="{FF2B5EF4-FFF2-40B4-BE49-F238E27FC236}">
              <a16:creationId xmlns:a16="http://schemas.microsoft.com/office/drawing/2014/main" xmlns="" id="{95DB1887-0E63-47C0-B178-5CF234C189BD}"/>
            </a:ext>
          </a:extLst>
        </xdr:cNvPr>
        <xdr:cNvSpPr txBox="1"/>
      </xdr:nvSpPr>
      <xdr:spPr>
        <a:xfrm>
          <a:off x="12325427" y="554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46676</xdr:rowOff>
    </xdr:from>
    <xdr:ext cx="469744" cy="259045"/>
    <xdr:sp macro="" textlink="">
      <xdr:nvSpPr>
        <xdr:cNvPr id="111" name="n_4mainValue債務償還比率">
          <a:extLst>
            <a:ext uri="{FF2B5EF4-FFF2-40B4-BE49-F238E27FC236}">
              <a16:creationId xmlns:a16="http://schemas.microsoft.com/office/drawing/2014/main" xmlns="" id="{F1C99409-9197-450D-B49B-7E73F438CE2F}"/>
            </a:ext>
          </a:extLst>
        </xdr:cNvPr>
        <xdr:cNvSpPr txBox="1"/>
      </xdr:nvSpPr>
      <xdr:spPr>
        <a:xfrm>
          <a:off x="11563427" y="553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12" name="正方形/長方形 111">
          <a:extLst>
            <a:ext uri="{FF2B5EF4-FFF2-40B4-BE49-F238E27FC236}">
              <a16:creationId xmlns:a16="http://schemas.microsoft.com/office/drawing/2014/main" xmlns="" id="{A139E0AA-88F0-498F-B353-D471ECF27B3D}"/>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13" name="正方形/長方形 112">
          <a:extLst>
            <a:ext uri="{FF2B5EF4-FFF2-40B4-BE49-F238E27FC236}">
              <a16:creationId xmlns:a16="http://schemas.microsoft.com/office/drawing/2014/main" xmlns="" id="{B45258DD-8BAD-4924-AAC7-FDC1ECD0D7B6}"/>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14" name="正方形/長方形 113">
          <a:extLst>
            <a:ext uri="{FF2B5EF4-FFF2-40B4-BE49-F238E27FC236}">
              <a16:creationId xmlns:a16="http://schemas.microsoft.com/office/drawing/2014/main" xmlns="" id="{CCB9ADF7-88BA-4B8D-B258-5C3989375232}"/>
            </a:ext>
          </a:extLst>
        </xdr:cNvPr>
        <xdr:cNvSpPr/>
      </xdr:nvSpPr>
      <xdr:spPr>
        <a:xfrm>
          <a:off x="571500" y="756285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15" name="正方形/長方形 114">
          <a:extLst>
            <a:ext uri="{FF2B5EF4-FFF2-40B4-BE49-F238E27FC236}">
              <a16:creationId xmlns:a16="http://schemas.microsoft.com/office/drawing/2014/main" xmlns="" id="{F5E7557A-83B4-44FA-AAB4-FF04085533FA}"/>
            </a:ext>
          </a:extLst>
        </xdr:cNvPr>
        <xdr:cNvSpPr/>
      </xdr:nvSpPr>
      <xdr:spPr>
        <a:xfrm>
          <a:off x="1270000" y="768985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16" name="テキスト ボックス 115">
          <a:extLst>
            <a:ext uri="{FF2B5EF4-FFF2-40B4-BE49-F238E27FC236}">
              <a16:creationId xmlns:a16="http://schemas.microsoft.com/office/drawing/2014/main" xmlns="" id="{BAF50DEE-55C4-435B-B257-1393B44DF782}"/>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17" name="テキスト ボックス 116">
          <a:extLst>
            <a:ext uri="{FF2B5EF4-FFF2-40B4-BE49-F238E27FC236}">
              <a16:creationId xmlns:a16="http://schemas.microsoft.com/office/drawing/2014/main" xmlns="" id="{F88F94FA-C25E-437E-8D23-D8CC7199E683}"/>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26674ED9-8839-458B-B7C7-9E034395A66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CAA0208E-FB67-4E52-B9CC-AC1BFB7712B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59BA334B-ABD3-4C92-A9AD-25D424ABCDA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D9539178-051D-47F7-A906-79A57BE4296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810CBC6F-C494-4C38-826D-6F828CBF6A8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24A9A7E7-8104-4D2B-AD36-CB360CB15EB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8234C72A-3E03-45C2-93C1-A20BEDC3AEC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11E465C4-AA4D-478D-B78E-FE3C3F72E51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CBE0A846-BE0B-45BC-BE3E-5F75FA3BBD9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830C9DFD-7B7B-4EA7-A8B5-95150634DB0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B9D04BAD-ABF8-46C7-AB60-C9431FE506B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1F4B63B8-0BB4-407D-B924-BF0445FBF21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5774F049-E5AC-4D52-8595-5576C74E2F0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F22BF7E0-58E9-4969-B508-2B594435AAC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43A1E664-B8AD-4BA2-9005-1B5542248CC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286FF853-32D2-4EB9-93D9-ABF31037CD4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xmlns="" id="{E7E142FF-401A-4AE9-A475-A7E2B61A1FF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xmlns="" id="{0DF6DC08-189F-4AC6-B0DF-F7FE4801AF7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xmlns="" id="{96F5A558-91E2-4FE6-BCD6-732DECA4519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xmlns="" id="{E6D12E2F-651F-4246-86D1-D253DA9CF71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xmlns="" id="{D990A313-15A3-4B9C-93FA-739E075B86C2}"/>
            </a:ext>
          </a:extLst>
        </xdr:cNvPr>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xmlns="" id="{DBDB4D41-6541-4ED5-BFFD-57074686E3B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xmlns="" id="{53744412-B694-4046-B313-9B6E1D3609D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xmlns="" id="{4785B410-6CC0-4843-A755-92F824BBCE6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C240C27-83F6-4818-B100-FC5BB041560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9CFBC608-78CA-47E5-B8D0-683A3B0ABFF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F6203400-EBC4-4331-A359-DD8BEA7567F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3C00ADFD-81DB-4D99-80E3-F8837C1F4FD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784AB26B-87DA-4A4C-AB23-51413793A26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56C4BC82-6C91-4966-9206-99A8667F95A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CFD1A35F-48F4-4E75-92CD-370F2A7F65E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73519C7B-4319-406B-9FB5-3F1639813E8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91A5BC0E-26EE-471E-97E7-E5A53AFA9F8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0749309D-3473-42EF-BAF8-11281C95C6D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23870FC-0A7E-42F0-9B7A-5BB4F537E6B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5A06A1E5-06C4-4DF9-93CD-70C3763A8B0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F98DD30C-A88B-450A-9279-C250EB4E640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AD08FEA-8D11-447D-8E9A-29ACB2A0C80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7358BCE5-FBD1-49D0-9369-3C17C152766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26F54C2A-FB9C-432F-B0C0-6D4F0749824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xmlns="" id="{A6718BCC-7A01-4DE2-B5DC-21D6B46A2DA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xmlns="" id="{96DF081D-5C93-42A1-A177-EAA24E633E1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xmlns="" id="{6EE5CD13-E5D9-463A-9BFD-C7C33E88861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xmlns="" id="{EB2456D9-708B-4F44-ABBC-EF113B267D4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a:extLst>
            <a:ext uri="{FF2B5EF4-FFF2-40B4-BE49-F238E27FC236}">
              <a16:creationId xmlns:a16="http://schemas.microsoft.com/office/drawing/2014/main" xmlns="" id="{F0E2D8F9-20D2-4115-9E3E-31E7FB9FB835}"/>
            </a:ext>
          </a:extLst>
        </xdr:cNvPr>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a:extLst>
            <a:ext uri="{FF2B5EF4-FFF2-40B4-BE49-F238E27FC236}">
              <a16:creationId xmlns:a16="http://schemas.microsoft.com/office/drawing/2014/main" xmlns="" id="{0DC2BDE1-79A4-48AB-9C5C-14F30396179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a:extLst>
            <a:ext uri="{FF2B5EF4-FFF2-40B4-BE49-F238E27FC236}">
              <a16:creationId xmlns:a16="http://schemas.microsoft.com/office/drawing/2014/main" xmlns="" id="{A76CE931-15BF-4CD3-B04C-92B4265B8B3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a:extLst>
            <a:ext uri="{FF2B5EF4-FFF2-40B4-BE49-F238E27FC236}">
              <a16:creationId xmlns:a16="http://schemas.microsoft.com/office/drawing/2014/main" xmlns="" id="{F061A56C-484D-4CE6-A7A5-7F7F2F9E5E8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年度以降は類似団体とほぼ同水準で推移している。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納税義務者数が増加し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から個人市民税については増収となったが、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新型コロナウイルス感染症の感染拡大による影響を受けて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、主要法人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および市内中小法人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の業績が悪化したことから法人市民税が大幅な減収となり、市税全体で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減収となった。一方で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法人事業税交付金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地方消費税交付金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等が増収となり、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全体では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となったことから、数値は前年度と同水準を維持した。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しばらくは、大型の投資事業が継続されるものの、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今後は基準財政需要額に影響を与える公債費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の抑制に努める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税収納率向上対策等を中心とした税収の確保と、税外収入の確保に関する取組の推進を図ることにより歳入確保に努める。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xmlns=""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xmlns=""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xmlns=""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flipV="1">
          <a:off x="4953000" y="6312807"/>
          <a:ext cx="0" cy="1292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xmlns=""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xmlns=""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xmlns=""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110672</xdr:rowOff>
    </xdr:to>
    <xdr:cxnSp macro="">
      <xdr:nvCxnSpPr>
        <xdr:cNvPr id="71" name="直線コネクタ 70">
          <a:extLst>
            <a:ext uri="{FF2B5EF4-FFF2-40B4-BE49-F238E27FC236}">
              <a16:creationId xmlns:a16="http://schemas.microsoft.com/office/drawing/2014/main" xmlns="" id="{00000000-0008-0000-0300-000047000000}"/>
            </a:ext>
          </a:extLst>
        </xdr:cNvPr>
        <xdr:cNvCxnSpPr/>
      </xdr:nvCxnSpPr>
      <xdr:spPr>
        <a:xfrm flipV="1">
          <a:off x="4114800" y="71228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2" name="財政力平均値テキスト">
          <a:extLst>
            <a:ext uri="{FF2B5EF4-FFF2-40B4-BE49-F238E27FC236}">
              <a16:creationId xmlns:a16="http://schemas.microsoft.com/office/drawing/2014/main" xmlns="" id="{00000000-0008-0000-0300-000048000000}"/>
            </a:ext>
          </a:extLst>
        </xdr:cNvPr>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xmlns="" id="{00000000-0008-0000-0300-00004A000000}"/>
            </a:ext>
          </a:extLst>
        </xdr:cNvPr>
        <xdr:cNvCxnSpPr/>
      </xdr:nvCxnSpPr>
      <xdr:spPr>
        <a:xfrm>
          <a:off x="3225800" y="71401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5" name="フローチャート: 判断 74">
          <a:extLst>
            <a:ext uri="{FF2B5EF4-FFF2-40B4-BE49-F238E27FC236}">
              <a16:creationId xmlns:a16="http://schemas.microsoft.com/office/drawing/2014/main" xmlns="" id="{00000000-0008-0000-0300-00004B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6" name="テキスト ボックス 75">
          <a:extLst>
            <a:ext uri="{FF2B5EF4-FFF2-40B4-BE49-F238E27FC236}">
              <a16:creationId xmlns:a16="http://schemas.microsoft.com/office/drawing/2014/main" xmlns="" id="{00000000-0008-0000-0300-00004C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xmlns="" id="{00000000-0008-0000-0300-00004D000000}"/>
            </a:ext>
          </a:extLst>
        </xdr:cNvPr>
        <xdr:cNvCxnSpPr/>
      </xdr:nvCxnSpPr>
      <xdr:spPr>
        <a:xfrm flipV="1">
          <a:off x="2336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8" name="フローチャート: 判断 77">
          <a:extLst>
            <a:ext uri="{FF2B5EF4-FFF2-40B4-BE49-F238E27FC236}">
              <a16:creationId xmlns:a16="http://schemas.microsoft.com/office/drawing/2014/main" xmlns="" id="{00000000-0008-0000-0300-00004E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79" name="テキスト ボックス 78">
          <a:extLst>
            <a:ext uri="{FF2B5EF4-FFF2-40B4-BE49-F238E27FC236}">
              <a16:creationId xmlns:a16="http://schemas.microsoft.com/office/drawing/2014/main" xmlns="" id="{00000000-0008-0000-0300-00004F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145143</xdr:rowOff>
    </xdr:from>
    <xdr:to>
      <xdr:col>11</xdr:col>
      <xdr:colOff>31750</xdr:colOff>
      <xdr:row>41</xdr:row>
      <xdr:rowOff>162378</xdr:rowOff>
    </xdr:to>
    <xdr:cxnSp macro="">
      <xdr:nvCxnSpPr>
        <xdr:cNvPr id="80" name="直線コネクタ 79">
          <a:extLst>
            <a:ext uri="{FF2B5EF4-FFF2-40B4-BE49-F238E27FC236}">
              <a16:creationId xmlns:a16="http://schemas.microsoft.com/office/drawing/2014/main" xmlns="" id="{00000000-0008-0000-0300-000050000000}"/>
            </a:ext>
          </a:extLst>
        </xdr:cNvPr>
        <xdr:cNvCxnSpPr/>
      </xdr:nvCxnSpPr>
      <xdr:spPr>
        <a:xfrm flipV="1">
          <a:off x="1447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xmlns=""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xmlns=""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xmlns=""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146249</xdr:rowOff>
    </xdr:from>
    <xdr:ext cx="7366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3733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94343</xdr:rowOff>
    </xdr:from>
    <xdr:to>
      <xdr:col>11</xdr:col>
      <xdr:colOff>82550</xdr:colOff>
      <xdr:row>42</xdr:row>
      <xdr:rowOff>24493</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98" name="楕円 97">
          <a:extLst>
            <a:ext uri="{FF2B5EF4-FFF2-40B4-BE49-F238E27FC236}">
              <a16:creationId xmlns:a16="http://schemas.microsoft.com/office/drawing/2014/main" xmlns="" id="{00000000-0008-0000-0300-000062000000}"/>
            </a:ext>
          </a:extLst>
        </xdr:cNvPr>
        <xdr:cNvSpPr/>
      </xdr:nvSpPr>
      <xdr:spPr>
        <a:xfrm>
          <a:off x="1397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xmlns=""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xmlns=""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xmlns=""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xmlns=""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xmlns=""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経常収支比率については、歳入の経常一般財源については、地方税が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658,894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％）の減となったものの、地方消費税交付金が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422,004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％）、地方交付税が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214,815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％）の増となったことで、前年度と同程度となった。歳出の経常一般財源については、会計年度任用職員制度の導入等に伴い、人件費が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1,313,146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％）増加する一方で、物件費の減少が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361,005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％）にとどまったことから、全体では前年度と比べ</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851,713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％）増額となり、前年度より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％上昇した。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類似団体平均と比較して依然として高い水準であり、財政の硬直化の進行が顕著であることから、今後については、引き続き事業見直しを行い、削減可能な支出について検討を重ね、経常経費の削減を図る。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xmlns=""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xmlns=""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xmlns=""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xmlns=""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xmlns="" id="{00000000-0008-0000-0300-000081000000}"/>
            </a:ext>
          </a:extLst>
        </xdr:cNvPr>
        <xdr:cNvCxnSpPr/>
      </xdr:nvCxnSpPr>
      <xdr:spPr>
        <a:xfrm flipV="1">
          <a:off x="4953000" y="10111317"/>
          <a:ext cx="0" cy="14719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xmlns=""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32" name="財政構造の弾力性最大値テキスト">
          <a:extLst>
            <a:ext uri="{FF2B5EF4-FFF2-40B4-BE49-F238E27FC236}">
              <a16:creationId xmlns:a16="http://schemas.microsoft.com/office/drawing/2014/main" xmlns="" id="{00000000-0008-0000-0300-000084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160020</xdr:rowOff>
    </xdr:from>
    <xdr:to>
      <xdr:col>23</xdr:col>
      <xdr:colOff>133350</xdr:colOff>
      <xdr:row>66</xdr:row>
      <xdr:rowOff>66463</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a:off x="4114800" y="11132820"/>
          <a:ext cx="8382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71983</xdr:rowOff>
    </xdr:from>
    <xdr:ext cx="762000" cy="259045"/>
    <xdr:sp macro="" textlink="">
      <xdr:nvSpPr>
        <xdr:cNvPr id="135" name="財政構造の弾力性平均値テキスト">
          <a:extLst>
            <a:ext uri="{FF2B5EF4-FFF2-40B4-BE49-F238E27FC236}">
              <a16:creationId xmlns:a16="http://schemas.microsoft.com/office/drawing/2014/main" xmlns="" id="{00000000-0008-0000-0300-000087000000}"/>
            </a:ext>
          </a:extLst>
        </xdr:cNvPr>
        <xdr:cNvSpPr txBox="1"/>
      </xdr:nvSpPr>
      <xdr:spPr>
        <a:xfrm>
          <a:off x="5041900" y="10701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55456</xdr:rowOff>
    </xdr:from>
    <xdr:to>
      <xdr:col>23</xdr:col>
      <xdr:colOff>184150</xdr:colOff>
      <xdr:row>63</xdr:row>
      <xdr:rowOff>157056</xdr:rowOff>
    </xdr:to>
    <xdr:sp macro="" textlink="">
      <xdr:nvSpPr>
        <xdr:cNvPr id="136" name="フローチャート: 判断 135">
          <a:extLst>
            <a:ext uri="{FF2B5EF4-FFF2-40B4-BE49-F238E27FC236}">
              <a16:creationId xmlns:a16="http://schemas.microsoft.com/office/drawing/2014/main" xmlns="" id="{00000000-0008-0000-0300-000088000000}"/>
            </a:ext>
          </a:extLst>
        </xdr:cNvPr>
        <xdr:cNvSpPr/>
      </xdr:nvSpPr>
      <xdr:spPr>
        <a:xfrm>
          <a:off x="49022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160020</xdr:rowOff>
    </xdr:from>
    <xdr:to>
      <xdr:col>19</xdr:col>
      <xdr:colOff>133350</xdr:colOff>
      <xdr:row>65</xdr:row>
      <xdr:rowOff>149437</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flipV="1">
          <a:off x="3225800" y="1113282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31327</xdr:rowOff>
    </xdr:from>
    <xdr:to>
      <xdr:col>19</xdr:col>
      <xdr:colOff>184150</xdr:colOff>
      <xdr:row>63</xdr:row>
      <xdr:rowOff>132927</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4064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3733800" y="1060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44873</xdr:rowOff>
    </xdr:from>
    <xdr:to>
      <xdr:col>15</xdr:col>
      <xdr:colOff>82550</xdr:colOff>
      <xdr:row>65</xdr:row>
      <xdr:rowOff>149437</xdr:rowOff>
    </xdr:to>
    <xdr:cxnSp macro="">
      <xdr:nvCxnSpPr>
        <xdr:cNvPr id="140" name="直線コネクタ 139">
          <a:extLst>
            <a:ext uri="{FF2B5EF4-FFF2-40B4-BE49-F238E27FC236}">
              <a16:creationId xmlns:a16="http://schemas.microsoft.com/office/drawing/2014/main" xmlns="" id="{00000000-0008-0000-0300-00008C000000}"/>
            </a:ext>
          </a:extLst>
        </xdr:cNvPr>
        <xdr:cNvCxnSpPr/>
      </xdr:nvCxnSpPr>
      <xdr:spPr>
        <a:xfrm>
          <a:off x="2336800" y="1118912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82127</xdr:rowOff>
    </xdr:from>
    <xdr:to>
      <xdr:col>15</xdr:col>
      <xdr:colOff>133350</xdr:colOff>
      <xdr:row>63</xdr:row>
      <xdr:rowOff>12277</xdr:rowOff>
    </xdr:to>
    <xdr:sp macro="" textlink="">
      <xdr:nvSpPr>
        <xdr:cNvPr id="141" name="フローチャート: 判断 140">
          <a:extLst>
            <a:ext uri="{FF2B5EF4-FFF2-40B4-BE49-F238E27FC236}">
              <a16:creationId xmlns:a16="http://schemas.microsoft.com/office/drawing/2014/main" xmlns="" id="{00000000-0008-0000-0300-00008D000000}"/>
            </a:ext>
          </a:extLst>
        </xdr:cNvPr>
        <xdr:cNvSpPr/>
      </xdr:nvSpPr>
      <xdr:spPr>
        <a:xfrm>
          <a:off x="3175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22454</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2844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44873</xdr:rowOff>
    </xdr:from>
    <xdr:to>
      <xdr:col>11</xdr:col>
      <xdr:colOff>31750</xdr:colOff>
      <xdr:row>65</xdr:row>
      <xdr:rowOff>60960</xdr:rowOff>
    </xdr:to>
    <xdr:cxnSp macro="">
      <xdr:nvCxnSpPr>
        <xdr:cNvPr id="143" name="直線コネクタ 142">
          <a:extLst>
            <a:ext uri="{FF2B5EF4-FFF2-40B4-BE49-F238E27FC236}">
              <a16:creationId xmlns:a16="http://schemas.microsoft.com/office/drawing/2014/main" xmlns="" id="{00000000-0008-0000-0300-00008F000000}"/>
            </a:ext>
          </a:extLst>
        </xdr:cNvPr>
        <xdr:cNvCxnSpPr/>
      </xdr:nvCxnSpPr>
      <xdr:spPr>
        <a:xfrm flipV="1">
          <a:off x="1447800" y="1118912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106256</xdr:rowOff>
    </xdr:from>
    <xdr:to>
      <xdr:col>11</xdr:col>
      <xdr:colOff>82550</xdr:colOff>
      <xdr:row>63</xdr:row>
      <xdr:rowOff>36406</xdr:rowOff>
    </xdr:to>
    <xdr:sp macro="" textlink="">
      <xdr:nvSpPr>
        <xdr:cNvPr id="144" name="フローチャート: 判断 143">
          <a:extLst>
            <a:ext uri="{FF2B5EF4-FFF2-40B4-BE49-F238E27FC236}">
              <a16:creationId xmlns:a16="http://schemas.microsoft.com/office/drawing/2014/main" xmlns="" id="{00000000-0008-0000-0300-000090000000}"/>
            </a:ext>
          </a:extLst>
        </xdr:cNvPr>
        <xdr:cNvSpPr/>
      </xdr:nvSpPr>
      <xdr:spPr>
        <a:xfrm>
          <a:off x="2286000" y="107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46583</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1955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146473</xdr:rowOff>
    </xdr:from>
    <xdr:to>
      <xdr:col>7</xdr:col>
      <xdr:colOff>31750</xdr:colOff>
      <xdr:row>63</xdr:row>
      <xdr:rowOff>76623</xdr:rowOff>
    </xdr:to>
    <xdr:sp macro="" textlink="">
      <xdr:nvSpPr>
        <xdr:cNvPr id="146" name="フローチャート: 判断 145">
          <a:extLst>
            <a:ext uri="{FF2B5EF4-FFF2-40B4-BE49-F238E27FC236}">
              <a16:creationId xmlns:a16="http://schemas.microsoft.com/office/drawing/2014/main" xmlns="" id="{00000000-0008-0000-0300-000092000000}"/>
            </a:ext>
          </a:extLst>
        </xdr:cNvPr>
        <xdr:cNvSpPr/>
      </xdr:nvSpPr>
      <xdr:spPr>
        <a:xfrm>
          <a:off x="1397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86800</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1066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xmlns=""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15663</xdr:rowOff>
    </xdr:from>
    <xdr:to>
      <xdr:col>23</xdr:col>
      <xdr:colOff>184150</xdr:colOff>
      <xdr:row>66</xdr:row>
      <xdr:rowOff>117263</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4902200" y="113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159190</xdr:rowOff>
    </xdr:from>
    <xdr:ext cx="762000" cy="259045"/>
    <xdr:sp macro="" textlink="">
      <xdr:nvSpPr>
        <xdr:cNvPr id="154" name="財政構造の弾力性該当値テキスト">
          <a:extLst>
            <a:ext uri="{FF2B5EF4-FFF2-40B4-BE49-F238E27FC236}">
              <a16:creationId xmlns:a16="http://schemas.microsoft.com/office/drawing/2014/main" xmlns="" id="{00000000-0008-0000-0300-00009A000000}"/>
            </a:ext>
          </a:extLst>
        </xdr:cNvPr>
        <xdr:cNvSpPr txBox="1"/>
      </xdr:nvSpPr>
      <xdr:spPr>
        <a:xfrm>
          <a:off x="5041900" y="1130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109220</xdr:rowOff>
    </xdr:from>
    <xdr:to>
      <xdr:col>19</xdr:col>
      <xdr:colOff>184150</xdr:colOff>
      <xdr:row>65</xdr:row>
      <xdr:rowOff>39370</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4064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98637</xdr:rowOff>
    </xdr:from>
    <xdr:to>
      <xdr:col>15</xdr:col>
      <xdr:colOff>133350</xdr:colOff>
      <xdr:row>66</xdr:row>
      <xdr:rowOff>28787</xdr:rowOff>
    </xdr:to>
    <xdr:sp macro="" textlink="">
      <xdr:nvSpPr>
        <xdr:cNvPr id="157" name="楕円 156">
          <a:extLst>
            <a:ext uri="{FF2B5EF4-FFF2-40B4-BE49-F238E27FC236}">
              <a16:creationId xmlns:a16="http://schemas.microsoft.com/office/drawing/2014/main" xmlns="" id="{00000000-0008-0000-0300-00009D000000}"/>
            </a:ext>
          </a:extLst>
        </xdr:cNvPr>
        <xdr:cNvSpPr/>
      </xdr:nvSpPr>
      <xdr:spPr>
        <a:xfrm>
          <a:off x="31750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13564</xdr:rowOff>
    </xdr:from>
    <xdr:ext cx="7620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2844800" y="1132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165523</xdr:rowOff>
    </xdr:from>
    <xdr:to>
      <xdr:col>11</xdr:col>
      <xdr:colOff>82550</xdr:colOff>
      <xdr:row>65</xdr:row>
      <xdr:rowOff>95673</xdr:rowOff>
    </xdr:to>
    <xdr:sp macro="" textlink="">
      <xdr:nvSpPr>
        <xdr:cNvPr id="159" name="楕円 158">
          <a:extLst>
            <a:ext uri="{FF2B5EF4-FFF2-40B4-BE49-F238E27FC236}">
              <a16:creationId xmlns:a16="http://schemas.microsoft.com/office/drawing/2014/main" xmlns="" id="{00000000-0008-0000-0300-00009F000000}"/>
            </a:ext>
          </a:extLst>
        </xdr:cNvPr>
        <xdr:cNvSpPr/>
      </xdr:nvSpPr>
      <xdr:spPr>
        <a:xfrm>
          <a:off x="2286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80450</xdr:rowOff>
    </xdr:from>
    <xdr:ext cx="762000" cy="259045"/>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1955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61" name="楕円 160">
          <a:extLst>
            <a:ext uri="{FF2B5EF4-FFF2-40B4-BE49-F238E27FC236}">
              <a16:creationId xmlns:a16="http://schemas.microsoft.com/office/drawing/2014/main" xmlns="" id="{00000000-0008-0000-0300-0000A1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xmlns=""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xmlns=""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xmlns=""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xmlns=""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xmlns=""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や退職手当の増加により、前年度より増</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額となった。物件費については、</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会計年度任用職員制度の導入に伴い臨時職員の賃金が減少となった</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小・中学校の教育用コンピュータ整備事業や新型コロナウイルス感染症対策に係る</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経費が増加し、全体でも増</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額となった。人件費・物件費ともに前年度より増額となり、類似団体平均と比べても高い水準となっている。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今後については、物件費の抑制に努めるとともに、業務の委託化やＤＸ（デジタル・トランスフォーメーション）の推進等により、人件費の抑制を図る。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a:extLst>
            <a:ext uri="{FF2B5EF4-FFF2-40B4-BE49-F238E27FC236}">
              <a16:creationId xmlns:a16="http://schemas.microsoft.com/office/drawing/2014/main" xmlns="" id="{00000000-0008-0000-0300-0000BB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a:extLst>
            <a:ext uri="{FF2B5EF4-FFF2-40B4-BE49-F238E27FC236}">
              <a16:creationId xmlns:a16="http://schemas.microsoft.com/office/drawing/2014/main" xmlns="" id="{00000000-0008-0000-0300-0000BC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a:extLst>
            <a:ext uri="{FF2B5EF4-FFF2-40B4-BE49-F238E27FC236}">
              <a16:creationId xmlns:a16="http://schemas.microsoft.com/office/drawing/2014/main" xmlns="" id="{00000000-0008-0000-0300-0000BD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a:extLst>
            <a:ext uri="{FF2B5EF4-FFF2-40B4-BE49-F238E27FC236}">
              <a16:creationId xmlns:a16="http://schemas.microsoft.com/office/drawing/2014/main" xmlns="" id="{00000000-0008-0000-0300-0000BE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xmlns=""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xmlns=""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121758</xdr:rowOff>
    </xdr:from>
    <xdr:to>
      <xdr:col>23</xdr:col>
      <xdr:colOff>133350</xdr:colOff>
      <xdr:row>88</xdr:row>
      <xdr:rowOff>160155</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flipV="1">
          <a:off x="4953000" y="13666308"/>
          <a:ext cx="0" cy="15814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132232</xdr:rowOff>
    </xdr:from>
    <xdr:ext cx="762000" cy="259045"/>
    <xdr:sp macro="" textlink="">
      <xdr:nvSpPr>
        <xdr:cNvPr id="195" name="人件費・物件費等の状況最小値テキスト">
          <a:extLst>
            <a:ext uri="{FF2B5EF4-FFF2-40B4-BE49-F238E27FC236}">
              <a16:creationId xmlns:a16="http://schemas.microsoft.com/office/drawing/2014/main" xmlns="" id="{00000000-0008-0000-0300-0000C3000000}"/>
            </a:ext>
          </a:extLst>
        </xdr:cNvPr>
        <xdr:cNvSpPr txBox="1"/>
      </xdr:nvSpPr>
      <xdr:spPr>
        <a:xfrm>
          <a:off x="5041900" y="1521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160155</xdr:rowOff>
    </xdr:from>
    <xdr:to>
      <xdr:col>24</xdr:col>
      <xdr:colOff>12700</xdr:colOff>
      <xdr:row>88</xdr:row>
      <xdr:rowOff>160155</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a:off x="4864100" y="1524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36685</xdr:rowOff>
    </xdr:from>
    <xdr:ext cx="762000" cy="259045"/>
    <xdr:sp macro="" textlink="">
      <xdr:nvSpPr>
        <xdr:cNvPr id="197" name="人件費・物件費等の状況最大値テキスト">
          <a:extLst>
            <a:ext uri="{FF2B5EF4-FFF2-40B4-BE49-F238E27FC236}">
              <a16:creationId xmlns:a16="http://schemas.microsoft.com/office/drawing/2014/main" xmlns="" id="{00000000-0008-0000-0300-0000C5000000}"/>
            </a:ext>
          </a:extLst>
        </xdr:cNvPr>
        <xdr:cNvSpPr txBox="1"/>
      </xdr:nvSpPr>
      <xdr:spPr>
        <a:xfrm>
          <a:off x="5041900" y="1340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121758</xdr:rowOff>
    </xdr:from>
    <xdr:to>
      <xdr:col>24</xdr:col>
      <xdr:colOff>12700</xdr:colOff>
      <xdr:row>79</xdr:row>
      <xdr:rowOff>121758</xdr:rowOff>
    </xdr:to>
    <xdr:cxnSp macro="">
      <xdr:nvCxnSpPr>
        <xdr:cNvPr id="198" name="直線コネクタ 197">
          <a:extLst>
            <a:ext uri="{FF2B5EF4-FFF2-40B4-BE49-F238E27FC236}">
              <a16:creationId xmlns:a16="http://schemas.microsoft.com/office/drawing/2014/main" xmlns="" id="{00000000-0008-0000-0300-0000C6000000}"/>
            </a:ext>
          </a:extLst>
        </xdr:cNvPr>
        <xdr:cNvCxnSpPr/>
      </xdr:nvCxnSpPr>
      <xdr:spPr>
        <a:xfrm>
          <a:off x="4864100" y="13666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73031</xdr:rowOff>
    </xdr:from>
    <xdr:to>
      <xdr:col>23</xdr:col>
      <xdr:colOff>133350</xdr:colOff>
      <xdr:row>83</xdr:row>
      <xdr:rowOff>166236</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a:off x="4114800" y="14131931"/>
          <a:ext cx="838200" cy="26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67301</xdr:rowOff>
    </xdr:from>
    <xdr:ext cx="762000" cy="259045"/>
    <xdr:sp macro="" textlink="">
      <xdr:nvSpPr>
        <xdr:cNvPr id="200" name="人件費・物件費等の状況平均値テキスト">
          <a:extLst>
            <a:ext uri="{FF2B5EF4-FFF2-40B4-BE49-F238E27FC236}">
              <a16:creationId xmlns:a16="http://schemas.microsoft.com/office/drawing/2014/main" xmlns="" id="{00000000-0008-0000-0300-0000C8000000}"/>
            </a:ext>
          </a:extLst>
        </xdr:cNvPr>
        <xdr:cNvSpPr txBox="1"/>
      </xdr:nvSpPr>
      <xdr:spPr>
        <a:xfrm>
          <a:off x="5041900" y="13954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50774</xdr:rowOff>
    </xdr:from>
    <xdr:to>
      <xdr:col>23</xdr:col>
      <xdr:colOff>184150</xdr:colOff>
      <xdr:row>82</xdr:row>
      <xdr:rowOff>152374</xdr:rowOff>
    </xdr:to>
    <xdr:sp macro="" textlink="">
      <xdr:nvSpPr>
        <xdr:cNvPr id="201" name="フローチャート: 判断 200">
          <a:extLst>
            <a:ext uri="{FF2B5EF4-FFF2-40B4-BE49-F238E27FC236}">
              <a16:creationId xmlns:a16="http://schemas.microsoft.com/office/drawing/2014/main" xmlns="" id="{00000000-0008-0000-0300-0000C9000000}"/>
            </a:ext>
          </a:extLst>
        </xdr:cNvPr>
        <xdr:cNvSpPr/>
      </xdr:nvSpPr>
      <xdr:spPr>
        <a:xfrm>
          <a:off x="49022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73031</xdr:rowOff>
    </xdr:from>
    <xdr:to>
      <xdr:col>19</xdr:col>
      <xdr:colOff>133350</xdr:colOff>
      <xdr:row>82</xdr:row>
      <xdr:rowOff>95938</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flipV="1">
          <a:off x="3225800" y="14131931"/>
          <a:ext cx="889000" cy="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102298</xdr:rowOff>
    </xdr:from>
    <xdr:to>
      <xdr:col>19</xdr:col>
      <xdr:colOff>184150</xdr:colOff>
      <xdr:row>82</xdr:row>
      <xdr:rowOff>32448</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4064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42625</xdr:rowOff>
    </xdr:from>
    <xdr:ext cx="7366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3733800" y="13758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93283</xdr:rowOff>
    </xdr:from>
    <xdr:to>
      <xdr:col>15</xdr:col>
      <xdr:colOff>82550</xdr:colOff>
      <xdr:row>82</xdr:row>
      <xdr:rowOff>95938</xdr:rowOff>
    </xdr:to>
    <xdr:cxnSp macro="">
      <xdr:nvCxnSpPr>
        <xdr:cNvPr id="205" name="直線コネクタ 204">
          <a:extLst>
            <a:ext uri="{FF2B5EF4-FFF2-40B4-BE49-F238E27FC236}">
              <a16:creationId xmlns:a16="http://schemas.microsoft.com/office/drawing/2014/main" xmlns="" id="{00000000-0008-0000-0300-0000CD000000}"/>
            </a:ext>
          </a:extLst>
        </xdr:cNvPr>
        <xdr:cNvCxnSpPr/>
      </xdr:nvCxnSpPr>
      <xdr:spPr>
        <a:xfrm>
          <a:off x="2336800" y="14152183"/>
          <a:ext cx="889000" cy="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31855</xdr:rowOff>
    </xdr:from>
    <xdr:to>
      <xdr:col>15</xdr:col>
      <xdr:colOff>133350</xdr:colOff>
      <xdr:row>81</xdr:row>
      <xdr:rowOff>133455</xdr:rowOff>
    </xdr:to>
    <xdr:sp macro="" textlink="">
      <xdr:nvSpPr>
        <xdr:cNvPr id="206" name="フローチャート: 判断 205">
          <a:extLst>
            <a:ext uri="{FF2B5EF4-FFF2-40B4-BE49-F238E27FC236}">
              <a16:creationId xmlns:a16="http://schemas.microsoft.com/office/drawing/2014/main" xmlns="" id="{00000000-0008-0000-0300-0000CE000000}"/>
            </a:ext>
          </a:extLst>
        </xdr:cNvPr>
        <xdr:cNvSpPr/>
      </xdr:nvSpPr>
      <xdr:spPr>
        <a:xfrm>
          <a:off x="3175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143632</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2844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170247</xdr:rowOff>
    </xdr:from>
    <xdr:to>
      <xdr:col>11</xdr:col>
      <xdr:colOff>31750</xdr:colOff>
      <xdr:row>82</xdr:row>
      <xdr:rowOff>93283</xdr:rowOff>
    </xdr:to>
    <xdr:cxnSp macro="">
      <xdr:nvCxnSpPr>
        <xdr:cNvPr id="208" name="直線コネクタ 207">
          <a:extLst>
            <a:ext uri="{FF2B5EF4-FFF2-40B4-BE49-F238E27FC236}">
              <a16:creationId xmlns:a16="http://schemas.microsoft.com/office/drawing/2014/main" xmlns="" id="{00000000-0008-0000-0300-0000D0000000}"/>
            </a:ext>
          </a:extLst>
        </xdr:cNvPr>
        <xdr:cNvCxnSpPr/>
      </xdr:nvCxnSpPr>
      <xdr:spPr>
        <a:xfrm>
          <a:off x="1447800" y="14057697"/>
          <a:ext cx="889000" cy="9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14275</xdr:rowOff>
    </xdr:from>
    <xdr:to>
      <xdr:col>11</xdr:col>
      <xdr:colOff>82550</xdr:colOff>
      <xdr:row>81</xdr:row>
      <xdr:rowOff>115875</xdr:rowOff>
    </xdr:to>
    <xdr:sp macro="" textlink="">
      <xdr:nvSpPr>
        <xdr:cNvPr id="209" name="フローチャート: 判断 208">
          <a:extLst>
            <a:ext uri="{FF2B5EF4-FFF2-40B4-BE49-F238E27FC236}">
              <a16:creationId xmlns:a16="http://schemas.microsoft.com/office/drawing/2014/main" xmlns="" id="{00000000-0008-0000-0300-0000D1000000}"/>
            </a:ext>
          </a:extLst>
        </xdr:cNvPr>
        <xdr:cNvSpPr/>
      </xdr:nvSpPr>
      <xdr:spPr>
        <a:xfrm>
          <a:off x="2286000" y="1390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126052</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1955800" y="1367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20704</xdr:rowOff>
    </xdr:from>
    <xdr:to>
      <xdr:col>7</xdr:col>
      <xdr:colOff>31750</xdr:colOff>
      <xdr:row>81</xdr:row>
      <xdr:rowOff>122304</xdr:rowOff>
    </xdr:to>
    <xdr:sp macro="" textlink="">
      <xdr:nvSpPr>
        <xdr:cNvPr id="211" name="フローチャート: 判断 210">
          <a:extLst>
            <a:ext uri="{FF2B5EF4-FFF2-40B4-BE49-F238E27FC236}">
              <a16:creationId xmlns:a16="http://schemas.microsoft.com/office/drawing/2014/main" xmlns="" id="{00000000-0008-0000-0300-0000D3000000}"/>
            </a:ext>
          </a:extLst>
        </xdr:cNvPr>
        <xdr:cNvSpPr/>
      </xdr:nvSpPr>
      <xdr:spPr>
        <a:xfrm>
          <a:off x="1397000" y="1390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132481</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1066800" y="1367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xmlns=""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115436</xdr:rowOff>
    </xdr:from>
    <xdr:to>
      <xdr:col>23</xdr:col>
      <xdr:colOff>184150</xdr:colOff>
      <xdr:row>84</xdr:row>
      <xdr:rowOff>45586</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4902200" y="1434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87513</xdr:rowOff>
    </xdr:from>
    <xdr:ext cx="762000" cy="259045"/>
    <xdr:sp macro="" textlink="">
      <xdr:nvSpPr>
        <xdr:cNvPr id="219" name="人件費・物件費等の状況該当値テキスト">
          <a:extLst>
            <a:ext uri="{FF2B5EF4-FFF2-40B4-BE49-F238E27FC236}">
              <a16:creationId xmlns:a16="http://schemas.microsoft.com/office/drawing/2014/main" xmlns="" id="{00000000-0008-0000-0300-0000DB000000}"/>
            </a:ext>
          </a:extLst>
        </xdr:cNvPr>
        <xdr:cNvSpPr txBox="1"/>
      </xdr:nvSpPr>
      <xdr:spPr>
        <a:xfrm>
          <a:off x="5041900" y="14317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22231</xdr:rowOff>
    </xdr:from>
    <xdr:to>
      <xdr:col>19</xdr:col>
      <xdr:colOff>184150</xdr:colOff>
      <xdr:row>82</xdr:row>
      <xdr:rowOff>123831</xdr:rowOff>
    </xdr:to>
    <xdr:sp macro="" textlink="">
      <xdr:nvSpPr>
        <xdr:cNvPr id="220" name="楕円 219">
          <a:extLst>
            <a:ext uri="{FF2B5EF4-FFF2-40B4-BE49-F238E27FC236}">
              <a16:creationId xmlns:a16="http://schemas.microsoft.com/office/drawing/2014/main" xmlns="" id="{00000000-0008-0000-0300-0000DC000000}"/>
            </a:ext>
          </a:extLst>
        </xdr:cNvPr>
        <xdr:cNvSpPr/>
      </xdr:nvSpPr>
      <xdr:spPr>
        <a:xfrm>
          <a:off x="4064000" y="1408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108608</xdr:rowOff>
    </xdr:from>
    <xdr:ext cx="7366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3733800" y="14167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45138</xdr:rowOff>
    </xdr:from>
    <xdr:to>
      <xdr:col>15</xdr:col>
      <xdr:colOff>133350</xdr:colOff>
      <xdr:row>82</xdr:row>
      <xdr:rowOff>146738</xdr:rowOff>
    </xdr:to>
    <xdr:sp macro="" textlink="">
      <xdr:nvSpPr>
        <xdr:cNvPr id="222" name="楕円 221">
          <a:extLst>
            <a:ext uri="{FF2B5EF4-FFF2-40B4-BE49-F238E27FC236}">
              <a16:creationId xmlns:a16="http://schemas.microsoft.com/office/drawing/2014/main" xmlns="" id="{00000000-0008-0000-0300-0000DE000000}"/>
            </a:ext>
          </a:extLst>
        </xdr:cNvPr>
        <xdr:cNvSpPr/>
      </xdr:nvSpPr>
      <xdr:spPr>
        <a:xfrm>
          <a:off x="3175000" y="141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131515</xdr:rowOff>
    </xdr:from>
    <xdr:ext cx="762000" cy="259045"/>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2844800" y="141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42483</xdr:rowOff>
    </xdr:from>
    <xdr:to>
      <xdr:col>11</xdr:col>
      <xdr:colOff>82550</xdr:colOff>
      <xdr:row>82</xdr:row>
      <xdr:rowOff>144083</xdr:rowOff>
    </xdr:to>
    <xdr:sp macro="" textlink="">
      <xdr:nvSpPr>
        <xdr:cNvPr id="224" name="楕円 223">
          <a:extLst>
            <a:ext uri="{FF2B5EF4-FFF2-40B4-BE49-F238E27FC236}">
              <a16:creationId xmlns:a16="http://schemas.microsoft.com/office/drawing/2014/main" xmlns="" id="{00000000-0008-0000-0300-0000E0000000}"/>
            </a:ext>
          </a:extLst>
        </xdr:cNvPr>
        <xdr:cNvSpPr/>
      </xdr:nvSpPr>
      <xdr:spPr>
        <a:xfrm>
          <a:off x="2286000" y="14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128860</xdr:rowOff>
    </xdr:from>
    <xdr:ext cx="762000" cy="259045"/>
    <xdr:sp macro="" textlink="">
      <xdr:nvSpPr>
        <xdr:cNvPr id="225" name="テキスト ボックス 224">
          <a:extLst>
            <a:ext uri="{FF2B5EF4-FFF2-40B4-BE49-F238E27FC236}">
              <a16:creationId xmlns:a16="http://schemas.microsoft.com/office/drawing/2014/main" xmlns="" id="{00000000-0008-0000-0300-0000E1000000}"/>
            </a:ext>
          </a:extLst>
        </xdr:cNvPr>
        <xdr:cNvSpPr txBox="1"/>
      </xdr:nvSpPr>
      <xdr:spPr>
        <a:xfrm>
          <a:off x="1955800" y="1418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119447</xdr:rowOff>
    </xdr:from>
    <xdr:to>
      <xdr:col>7</xdr:col>
      <xdr:colOff>31750</xdr:colOff>
      <xdr:row>82</xdr:row>
      <xdr:rowOff>49597</xdr:rowOff>
    </xdr:to>
    <xdr:sp macro="" textlink="">
      <xdr:nvSpPr>
        <xdr:cNvPr id="226" name="楕円 225">
          <a:extLst>
            <a:ext uri="{FF2B5EF4-FFF2-40B4-BE49-F238E27FC236}">
              <a16:creationId xmlns:a16="http://schemas.microsoft.com/office/drawing/2014/main" xmlns="" id="{00000000-0008-0000-0300-0000E2000000}"/>
            </a:ext>
          </a:extLst>
        </xdr:cNvPr>
        <xdr:cNvSpPr/>
      </xdr:nvSpPr>
      <xdr:spPr>
        <a:xfrm>
          <a:off x="1397000" y="1400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34374</xdr:rowOff>
    </xdr:from>
    <xdr:ext cx="762000" cy="259045"/>
    <xdr:sp macro="" textlink="">
      <xdr:nvSpPr>
        <xdr:cNvPr id="227" name="テキスト ボックス 226">
          <a:extLst>
            <a:ext uri="{FF2B5EF4-FFF2-40B4-BE49-F238E27FC236}">
              <a16:creationId xmlns:a16="http://schemas.microsoft.com/office/drawing/2014/main" xmlns="" id="{00000000-0008-0000-0300-0000E3000000}"/>
            </a:ext>
          </a:extLst>
        </xdr:cNvPr>
        <xdr:cNvSpPr txBox="1"/>
      </xdr:nvSpPr>
      <xdr:spPr>
        <a:xfrm>
          <a:off x="1066800" y="1409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xmlns=""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xmlns=""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xmlns=""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xmlns=""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xmlns=""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xmlns=""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給与については、本市は従前から国家公務員制度に準拠しているが、類似団体の平均を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ポイントとなっている。この要因は経験年数</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年未満の職員数において、ラスパイレス指数が相対的に低く、職員数も多いためである。今後も国家公務員制度準拠を基本とし、給与の適正化に努める。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xmlns=""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xmlns=""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xmlns=""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118111</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flipV="1">
          <a:off x="17018000" y="13881100"/>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90188</xdr:rowOff>
    </xdr:from>
    <xdr:ext cx="762000" cy="259045"/>
    <xdr:sp macro="" textlink="">
      <xdr:nvSpPr>
        <xdr:cNvPr id="255" name="給与水準   （国との比較）最小値テキスト">
          <a:extLst>
            <a:ext uri="{FF2B5EF4-FFF2-40B4-BE49-F238E27FC236}">
              <a16:creationId xmlns:a16="http://schemas.microsoft.com/office/drawing/2014/main" xmlns="" id="{00000000-0008-0000-0300-0000FF000000}"/>
            </a:ext>
          </a:extLst>
        </xdr:cNvPr>
        <xdr:cNvSpPr txBox="1"/>
      </xdr:nvSpPr>
      <xdr:spPr>
        <a:xfrm>
          <a:off x="17106900" y="1534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118111</xdr:rowOff>
    </xdr:from>
    <xdr:to>
      <xdr:col>81</xdr:col>
      <xdr:colOff>133350</xdr:colOff>
      <xdr:row>89</xdr:row>
      <xdr:rowOff>118111</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537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xmlns=""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xmlns=""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82550</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flipV="1">
          <a:off x="16179800" y="1436370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121938</xdr:rowOff>
    </xdr:from>
    <xdr:ext cx="762000" cy="259045"/>
    <xdr:sp macro="" textlink="">
      <xdr:nvSpPr>
        <xdr:cNvPr id="260" name="給与水準   （国との比較）平均値テキスト">
          <a:extLst>
            <a:ext uri="{FF2B5EF4-FFF2-40B4-BE49-F238E27FC236}">
              <a16:creationId xmlns:a16="http://schemas.microsoft.com/office/drawing/2014/main" xmlns="" id="{00000000-0008-0000-0300-000004010000}"/>
            </a:ext>
          </a:extLst>
        </xdr:cNvPr>
        <xdr:cNvSpPr txBox="1"/>
      </xdr:nvSpPr>
      <xdr:spPr>
        <a:xfrm>
          <a:off x="17106900" y="14695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85</xdr:row>
      <xdr:rowOff>31750</xdr:rowOff>
    </xdr:to>
    <xdr:cxnSp macro="">
      <xdr:nvCxnSpPr>
        <xdr:cNvPr id="262" name="直線コネクタ 261">
          <a:extLst>
            <a:ext uri="{FF2B5EF4-FFF2-40B4-BE49-F238E27FC236}">
              <a16:creationId xmlns:a16="http://schemas.microsoft.com/office/drawing/2014/main" xmlns="" id="{00000000-0008-0000-0300-000006010000}"/>
            </a:ext>
          </a:extLst>
        </xdr:cNvPr>
        <xdr:cNvCxnSpPr/>
      </xdr:nvCxnSpPr>
      <xdr:spPr>
        <a:xfrm flipV="1">
          <a:off x="15290800" y="144843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149861</xdr:rowOff>
    </xdr:from>
    <xdr:to>
      <xdr:col>77</xdr:col>
      <xdr:colOff>95250</xdr:colOff>
      <xdr:row>86</xdr:row>
      <xdr:rowOff>80011</xdr:rowOff>
    </xdr:to>
    <xdr:sp macro="" textlink="">
      <xdr:nvSpPr>
        <xdr:cNvPr id="263" name="フローチャート: 判断 262">
          <a:extLst>
            <a:ext uri="{FF2B5EF4-FFF2-40B4-BE49-F238E27FC236}">
              <a16:creationId xmlns:a16="http://schemas.microsoft.com/office/drawing/2014/main" xmlns="" id="{00000000-0008-0000-0300-000007010000}"/>
            </a:ext>
          </a:extLst>
        </xdr:cNvPr>
        <xdr:cNvSpPr/>
      </xdr:nvSpPr>
      <xdr:spPr>
        <a:xfrm>
          <a:off x="16129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64788</xdr:rowOff>
    </xdr:from>
    <xdr:ext cx="736600" cy="259045"/>
    <xdr:sp macro="" textlink="">
      <xdr:nvSpPr>
        <xdr:cNvPr id="264" name="テキスト ボックス 263">
          <a:extLst>
            <a:ext uri="{FF2B5EF4-FFF2-40B4-BE49-F238E27FC236}">
              <a16:creationId xmlns:a16="http://schemas.microsoft.com/office/drawing/2014/main" xmlns="" id="{00000000-0008-0000-0300-000008010000}"/>
            </a:ext>
          </a:extLst>
        </xdr:cNvPr>
        <xdr:cNvSpPr txBox="1"/>
      </xdr:nvSpPr>
      <xdr:spPr>
        <a:xfrm>
          <a:off x="15798800" y="1480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128270</xdr:rowOff>
    </xdr:to>
    <xdr:cxnSp macro="">
      <xdr:nvCxnSpPr>
        <xdr:cNvPr id="265" name="直線コネクタ 264">
          <a:extLst>
            <a:ext uri="{FF2B5EF4-FFF2-40B4-BE49-F238E27FC236}">
              <a16:creationId xmlns:a16="http://schemas.microsoft.com/office/drawing/2014/main" xmlns="" id="{00000000-0008-0000-0300-000009010000}"/>
            </a:ext>
          </a:extLst>
        </xdr:cNvPr>
        <xdr:cNvCxnSpPr/>
      </xdr:nvCxnSpPr>
      <xdr:spPr>
        <a:xfrm flipV="1">
          <a:off x="14401800" y="146050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6" name="フローチャート: 判断 265">
          <a:extLst>
            <a:ext uri="{FF2B5EF4-FFF2-40B4-BE49-F238E27FC236}">
              <a16:creationId xmlns:a16="http://schemas.microsoft.com/office/drawing/2014/main" xmlns="" id="{00000000-0008-0000-0300-00000A010000}"/>
            </a:ext>
          </a:extLst>
        </xdr:cNvPr>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67" name="テキスト ボックス 266">
          <a:extLst>
            <a:ext uri="{FF2B5EF4-FFF2-40B4-BE49-F238E27FC236}">
              <a16:creationId xmlns:a16="http://schemas.microsoft.com/office/drawing/2014/main" xmlns="" id="{00000000-0008-0000-0300-00000B010000}"/>
            </a:ext>
          </a:extLst>
        </xdr:cNvPr>
        <xdr:cNvSpPr txBox="1"/>
      </xdr:nvSpPr>
      <xdr:spPr>
        <a:xfrm>
          <a:off x="14909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55880</xdr:rowOff>
    </xdr:from>
    <xdr:to>
      <xdr:col>68</xdr:col>
      <xdr:colOff>152400</xdr:colOff>
      <xdr:row>85</xdr:row>
      <xdr:rowOff>128270</xdr:rowOff>
    </xdr:to>
    <xdr:cxnSp macro="">
      <xdr:nvCxnSpPr>
        <xdr:cNvPr id="268" name="直線コネクタ 267">
          <a:extLst>
            <a:ext uri="{FF2B5EF4-FFF2-40B4-BE49-F238E27FC236}">
              <a16:creationId xmlns:a16="http://schemas.microsoft.com/office/drawing/2014/main" xmlns="" id="{00000000-0008-0000-0300-00000C010000}"/>
            </a:ext>
          </a:extLst>
        </xdr:cNvPr>
        <xdr:cNvCxnSpPr/>
      </xdr:nvCxnSpPr>
      <xdr:spPr>
        <a:xfrm>
          <a:off x="13512800" y="1462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71" name="フローチャート: 判断 270">
          <a:extLst>
            <a:ext uri="{FF2B5EF4-FFF2-40B4-BE49-F238E27FC236}">
              <a16:creationId xmlns:a16="http://schemas.microsoft.com/office/drawing/2014/main" xmlns="" id="{00000000-0008-0000-0300-00000F010000}"/>
            </a:ext>
          </a:extLst>
        </xdr:cNvPr>
        <xdr:cNvSpPr/>
      </xdr:nvSpPr>
      <xdr:spPr>
        <a:xfrm>
          <a:off x="13462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64788</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3131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79" name="給与水準   （国との比較）該当値テキスト">
          <a:extLst>
            <a:ext uri="{FF2B5EF4-FFF2-40B4-BE49-F238E27FC236}">
              <a16:creationId xmlns:a16="http://schemas.microsoft.com/office/drawing/2014/main" xmlns="" id="{00000000-0008-0000-0300-000017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77470</xdr:rowOff>
    </xdr:from>
    <xdr:to>
      <xdr:col>68</xdr:col>
      <xdr:colOff>203200</xdr:colOff>
      <xdr:row>86</xdr:row>
      <xdr:rowOff>7620</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4351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17797</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4020800" y="1441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5080</xdr:rowOff>
    </xdr:from>
    <xdr:to>
      <xdr:col>64</xdr:col>
      <xdr:colOff>152400</xdr:colOff>
      <xdr:row>85</xdr:row>
      <xdr:rowOff>106680</xdr:rowOff>
    </xdr:to>
    <xdr:sp macro="" textlink="">
      <xdr:nvSpPr>
        <xdr:cNvPr id="286" name="楕円 285">
          <a:extLst>
            <a:ext uri="{FF2B5EF4-FFF2-40B4-BE49-F238E27FC236}">
              <a16:creationId xmlns:a16="http://schemas.microsoft.com/office/drawing/2014/main" xmlns="" id="{00000000-0008-0000-0300-00001E010000}"/>
            </a:ext>
          </a:extLst>
        </xdr:cNvPr>
        <xdr:cNvSpPr/>
      </xdr:nvSpPr>
      <xdr:spPr>
        <a:xfrm>
          <a:off x="13462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116857</xdr:rowOff>
    </xdr:from>
    <xdr:ext cx="762000" cy="259045"/>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131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xmlns=""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xmlns=""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xmlns=""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xmlns=""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xmlns=""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消防やごみの収集・処理業務を直営で行っており、特に消防については、近隣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xmlns=""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100330</xdr:rowOff>
    </xdr:from>
    <xdr:to>
      <xdr:col>81</xdr:col>
      <xdr:colOff>44450</xdr:colOff>
      <xdr:row>66</xdr:row>
      <xdr:rowOff>147701</xdr:rowOff>
    </xdr:to>
    <xdr:cxnSp macro="">
      <xdr:nvCxnSpPr>
        <xdr:cNvPr id="315" name="直線コネクタ 314">
          <a:extLst>
            <a:ext uri="{FF2B5EF4-FFF2-40B4-BE49-F238E27FC236}">
              <a16:creationId xmlns:a16="http://schemas.microsoft.com/office/drawing/2014/main" xmlns="" id="{00000000-0008-0000-0300-00003B010000}"/>
            </a:ext>
          </a:extLst>
        </xdr:cNvPr>
        <xdr:cNvCxnSpPr/>
      </xdr:nvCxnSpPr>
      <xdr:spPr>
        <a:xfrm flipV="1">
          <a:off x="17018000" y="10215880"/>
          <a:ext cx="0" cy="12475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119778</xdr:rowOff>
    </xdr:from>
    <xdr:ext cx="762000" cy="259045"/>
    <xdr:sp macro="" textlink="">
      <xdr:nvSpPr>
        <xdr:cNvPr id="316" name="定員管理の状況最小値テキスト">
          <a:extLst>
            <a:ext uri="{FF2B5EF4-FFF2-40B4-BE49-F238E27FC236}">
              <a16:creationId xmlns:a16="http://schemas.microsoft.com/office/drawing/2014/main" xmlns="" id="{00000000-0008-0000-0300-00003C010000}"/>
            </a:ext>
          </a:extLst>
        </xdr:cNvPr>
        <xdr:cNvSpPr txBox="1"/>
      </xdr:nvSpPr>
      <xdr:spPr>
        <a:xfrm>
          <a:off x="17106900" y="1143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147701</xdr:rowOff>
    </xdr:from>
    <xdr:to>
      <xdr:col>81</xdr:col>
      <xdr:colOff>133350</xdr:colOff>
      <xdr:row>66</xdr:row>
      <xdr:rowOff>147701</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a:off x="16929100" y="1146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15257</xdr:rowOff>
    </xdr:from>
    <xdr:ext cx="762000" cy="259045"/>
    <xdr:sp macro="" textlink="">
      <xdr:nvSpPr>
        <xdr:cNvPr id="318" name="定員管理の状況最大値テキスト">
          <a:extLst>
            <a:ext uri="{FF2B5EF4-FFF2-40B4-BE49-F238E27FC236}">
              <a16:creationId xmlns:a16="http://schemas.microsoft.com/office/drawing/2014/main" xmlns="" id="{00000000-0008-0000-0300-00003E010000}"/>
            </a:ext>
          </a:extLst>
        </xdr:cNvPr>
        <xdr:cNvSpPr txBox="1"/>
      </xdr:nvSpPr>
      <xdr:spPr>
        <a:xfrm>
          <a:off x="17106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100330</xdr:rowOff>
    </xdr:from>
    <xdr:to>
      <xdr:col>81</xdr:col>
      <xdr:colOff>133350</xdr:colOff>
      <xdr:row>59</xdr:row>
      <xdr:rowOff>100330</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762</xdr:rowOff>
    </xdr:from>
    <xdr:to>
      <xdr:col>81</xdr:col>
      <xdr:colOff>44450</xdr:colOff>
      <xdr:row>64</xdr:row>
      <xdr:rowOff>29718</xdr:rowOff>
    </xdr:to>
    <xdr:cxnSp macro="">
      <xdr:nvCxnSpPr>
        <xdr:cNvPr id="320" name="直線コネクタ 319">
          <a:extLst>
            <a:ext uri="{FF2B5EF4-FFF2-40B4-BE49-F238E27FC236}">
              <a16:creationId xmlns:a16="http://schemas.microsoft.com/office/drawing/2014/main" xmlns="" id="{00000000-0008-0000-0300-000040010000}"/>
            </a:ext>
          </a:extLst>
        </xdr:cNvPr>
        <xdr:cNvCxnSpPr/>
      </xdr:nvCxnSpPr>
      <xdr:spPr>
        <a:xfrm>
          <a:off x="16179800" y="1097356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22242</xdr:rowOff>
    </xdr:from>
    <xdr:ext cx="762000" cy="259045"/>
    <xdr:sp macro="" textlink="">
      <xdr:nvSpPr>
        <xdr:cNvPr id="321" name="定員管理の状況平均値テキスト">
          <a:extLst>
            <a:ext uri="{FF2B5EF4-FFF2-40B4-BE49-F238E27FC236}">
              <a16:creationId xmlns:a16="http://schemas.microsoft.com/office/drawing/2014/main" xmlns="" id="{00000000-0008-0000-0300-000041010000}"/>
            </a:ext>
          </a:extLst>
        </xdr:cNvPr>
        <xdr:cNvSpPr txBox="1"/>
      </xdr:nvSpPr>
      <xdr:spPr>
        <a:xfrm>
          <a:off x="17106900" y="10480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5715</xdr:rowOff>
    </xdr:from>
    <xdr:to>
      <xdr:col>81</xdr:col>
      <xdr:colOff>95250</xdr:colOff>
      <xdr:row>62</xdr:row>
      <xdr:rowOff>107315</xdr:rowOff>
    </xdr:to>
    <xdr:sp macro="" textlink="">
      <xdr:nvSpPr>
        <xdr:cNvPr id="322" name="フローチャート: 判断 321">
          <a:extLst>
            <a:ext uri="{FF2B5EF4-FFF2-40B4-BE49-F238E27FC236}">
              <a16:creationId xmlns:a16="http://schemas.microsoft.com/office/drawing/2014/main" xmlns="" id="{00000000-0008-0000-0300-000042010000}"/>
            </a:ext>
          </a:extLst>
        </xdr:cNvPr>
        <xdr:cNvSpPr/>
      </xdr:nvSpPr>
      <xdr:spPr>
        <a:xfrm>
          <a:off x="169672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169799</xdr:rowOff>
    </xdr:from>
    <xdr:to>
      <xdr:col>77</xdr:col>
      <xdr:colOff>44450</xdr:colOff>
      <xdr:row>64</xdr:row>
      <xdr:rowOff>762</xdr:rowOff>
    </xdr:to>
    <xdr:cxnSp macro="">
      <xdr:nvCxnSpPr>
        <xdr:cNvPr id="323" name="直線コネクタ 322">
          <a:extLst>
            <a:ext uri="{FF2B5EF4-FFF2-40B4-BE49-F238E27FC236}">
              <a16:creationId xmlns:a16="http://schemas.microsoft.com/office/drawing/2014/main" xmlns="" id="{00000000-0008-0000-0300-000043010000}"/>
            </a:ext>
          </a:extLst>
        </xdr:cNvPr>
        <xdr:cNvCxnSpPr/>
      </xdr:nvCxnSpPr>
      <xdr:spPr>
        <a:xfrm>
          <a:off x="15290800" y="10971149"/>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32258</xdr:rowOff>
    </xdr:from>
    <xdr:to>
      <xdr:col>77</xdr:col>
      <xdr:colOff>95250</xdr:colOff>
      <xdr:row>62</xdr:row>
      <xdr:rowOff>133858</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129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144035</xdr:rowOff>
    </xdr:from>
    <xdr:ext cx="736600" cy="259045"/>
    <xdr:sp macro="" textlink="">
      <xdr:nvSpPr>
        <xdr:cNvPr id="325" name="テキスト ボックス 324">
          <a:extLst>
            <a:ext uri="{FF2B5EF4-FFF2-40B4-BE49-F238E27FC236}">
              <a16:creationId xmlns:a16="http://schemas.microsoft.com/office/drawing/2014/main" xmlns="" id="{00000000-0008-0000-0300-000045010000}"/>
            </a:ext>
          </a:extLst>
        </xdr:cNvPr>
        <xdr:cNvSpPr txBox="1"/>
      </xdr:nvSpPr>
      <xdr:spPr>
        <a:xfrm>
          <a:off x="15798800" y="1043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169799</xdr:rowOff>
    </xdr:from>
    <xdr:to>
      <xdr:col>72</xdr:col>
      <xdr:colOff>203200</xdr:colOff>
      <xdr:row>64</xdr:row>
      <xdr:rowOff>17653</xdr:rowOff>
    </xdr:to>
    <xdr:cxnSp macro="">
      <xdr:nvCxnSpPr>
        <xdr:cNvPr id="326" name="直線コネクタ 325">
          <a:extLst>
            <a:ext uri="{FF2B5EF4-FFF2-40B4-BE49-F238E27FC236}">
              <a16:creationId xmlns:a16="http://schemas.microsoft.com/office/drawing/2014/main" xmlns="" id="{00000000-0008-0000-0300-000046010000}"/>
            </a:ext>
          </a:extLst>
        </xdr:cNvPr>
        <xdr:cNvCxnSpPr/>
      </xdr:nvCxnSpPr>
      <xdr:spPr>
        <a:xfrm flipV="1">
          <a:off x="14401800" y="10971149"/>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167513</xdr:rowOff>
    </xdr:from>
    <xdr:to>
      <xdr:col>73</xdr:col>
      <xdr:colOff>44450</xdr:colOff>
      <xdr:row>62</xdr:row>
      <xdr:rowOff>97663</xdr:rowOff>
    </xdr:to>
    <xdr:sp macro="" textlink="">
      <xdr:nvSpPr>
        <xdr:cNvPr id="327" name="フローチャート: 判断 326">
          <a:extLst>
            <a:ext uri="{FF2B5EF4-FFF2-40B4-BE49-F238E27FC236}">
              <a16:creationId xmlns:a16="http://schemas.microsoft.com/office/drawing/2014/main" xmlns="" id="{00000000-0008-0000-0300-000047010000}"/>
            </a:ext>
          </a:extLst>
        </xdr:cNvPr>
        <xdr:cNvSpPr/>
      </xdr:nvSpPr>
      <xdr:spPr>
        <a:xfrm>
          <a:off x="15240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107840</xdr:rowOff>
    </xdr:from>
    <xdr:ext cx="762000" cy="259045"/>
    <xdr:sp macro="" textlink="">
      <xdr:nvSpPr>
        <xdr:cNvPr id="328" name="テキスト ボックス 327">
          <a:extLst>
            <a:ext uri="{FF2B5EF4-FFF2-40B4-BE49-F238E27FC236}">
              <a16:creationId xmlns:a16="http://schemas.microsoft.com/office/drawing/2014/main" xmlns="" id="{00000000-0008-0000-0300-000048010000}"/>
            </a:ext>
          </a:extLst>
        </xdr:cNvPr>
        <xdr:cNvSpPr txBox="1"/>
      </xdr:nvSpPr>
      <xdr:spPr>
        <a:xfrm>
          <a:off x="14909800" y="1039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15240</xdr:rowOff>
    </xdr:from>
    <xdr:to>
      <xdr:col>68</xdr:col>
      <xdr:colOff>152400</xdr:colOff>
      <xdr:row>64</xdr:row>
      <xdr:rowOff>17653</xdr:rowOff>
    </xdr:to>
    <xdr:cxnSp macro="">
      <xdr:nvCxnSpPr>
        <xdr:cNvPr id="329" name="直線コネクタ 328">
          <a:extLst>
            <a:ext uri="{FF2B5EF4-FFF2-40B4-BE49-F238E27FC236}">
              <a16:creationId xmlns:a16="http://schemas.microsoft.com/office/drawing/2014/main" xmlns="" id="{00000000-0008-0000-0300-000049010000}"/>
            </a:ext>
          </a:extLst>
        </xdr:cNvPr>
        <xdr:cNvCxnSpPr/>
      </xdr:nvCxnSpPr>
      <xdr:spPr>
        <a:xfrm>
          <a:off x="13512800" y="10988040"/>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169926</xdr:rowOff>
    </xdr:from>
    <xdr:to>
      <xdr:col>68</xdr:col>
      <xdr:colOff>203200</xdr:colOff>
      <xdr:row>62</xdr:row>
      <xdr:rowOff>100076</xdr:rowOff>
    </xdr:to>
    <xdr:sp macro="" textlink="">
      <xdr:nvSpPr>
        <xdr:cNvPr id="330" name="フローチャート: 判断 329">
          <a:extLst>
            <a:ext uri="{FF2B5EF4-FFF2-40B4-BE49-F238E27FC236}">
              <a16:creationId xmlns:a16="http://schemas.microsoft.com/office/drawing/2014/main" xmlns="" id="{00000000-0008-0000-0300-00004A010000}"/>
            </a:ext>
          </a:extLst>
        </xdr:cNvPr>
        <xdr:cNvSpPr/>
      </xdr:nvSpPr>
      <xdr:spPr>
        <a:xfrm>
          <a:off x="14351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110253</xdr:rowOff>
    </xdr:from>
    <xdr:ext cx="762000" cy="259045"/>
    <xdr:sp macro="" textlink="">
      <xdr:nvSpPr>
        <xdr:cNvPr id="331" name="テキスト ボックス 330">
          <a:extLst>
            <a:ext uri="{FF2B5EF4-FFF2-40B4-BE49-F238E27FC236}">
              <a16:creationId xmlns:a16="http://schemas.microsoft.com/office/drawing/2014/main" xmlns="" id="{00000000-0008-0000-0300-00004B010000}"/>
            </a:ext>
          </a:extLst>
        </xdr:cNvPr>
        <xdr:cNvSpPr txBox="1"/>
      </xdr:nvSpPr>
      <xdr:spPr>
        <a:xfrm>
          <a:off x="14020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12954</xdr:rowOff>
    </xdr:from>
    <xdr:to>
      <xdr:col>64</xdr:col>
      <xdr:colOff>152400</xdr:colOff>
      <xdr:row>62</xdr:row>
      <xdr:rowOff>114554</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3462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124731</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3131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150368</xdr:rowOff>
    </xdr:from>
    <xdr:to>
      <xdr:col>81</xdr:col>
      <xdr:colOff>95250</xdr:colOff>
      <xdr:row>64</xdr:row>
      <xdr:rowOff>80518</xdr:rowOff>
    </xdr:to>
    <xdr:sp macro="" textlink="">
      <xdr:nvSpPr>
        <xdr:cNvPr id="339" name="楕円 338">
          <a:extLst>
            <a:ext uri="{FF2B5EF4-FFF2-40B4-BE49-F238E27FC236}">
              <a16:creationId xmlns:a16="http://schemas.microsoft.com/office/drawing/2014/main" xmlns="" id="{00000000-0008-0000-0300-000053010000}"/>
            </a:ext>
          </a:extLst>
        </xdr:cNvPr>
        <xdr:cNvSpPr/>
      </xdr:nvSpPr>
      <xdr:spPr>
        <a:xfrm>
          <a:off x="169672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122445</xdr:rowOff>
    </xdr:from>
    <xdr:ext cx="762000" cy="259045"/>
    <xdr:sp macro="" textlink="">
      <xdr:nvSpPr>
        <xdr:cNvPr id="340" name="定員管理の状況該当値テキスト">
          <a:extLst>
            <a:ext uri="{FF2B5EF4-FFF2-40B4-BE49-F238E27FC236}">
              <a16:creationId xmlns:a16="http://schemas.microsoft.com/office/drawing/2014/main" xmlns="" id="{00000000-0008-0000-0300-000054010000}"/>
            </a:ext>
          </a:extLst>
        </xdr:cNvPr>
        <xdr:cNvSpPr txBox="1"/>
      </xdr:nvSpPr>
      <xdr:spPr>
        <a:xfrm>
          <a:off x="17106900" y="1092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121412</xdr:rowOff>
    </xdr:from>
    <xdr:to>
      <xdr:col>77</xdr:col>
      <xdr:colOff>95250</xdr:colOff>
      <xdr:row>64</xdr:row>
      <xdr:rowOff>51562</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1290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36339</xdr:rowOff>
    </xdr:from>
    <xdr:ext cx="736600" cy="259045"/>
    <xdr:sp macro="" textlink="">
      <xdr:nvSpPr>
        <xdr:cNvPr id="342" name="テキスト ボックス 341">
          <a:extLst>
            <a:ext uri="{FF2B5EF4-FFF2-40B4-BE49-F238E27FC236}">
              <a16:creationId xmlns:a16="http://schemas.microsoft.com/office/drawing/2014/main" xmlns="" id="{00000000-0008-0000-0300-000056010000}"/>
            </a:ext>
          </a:extLst>
        </xdr:cNvPr>
        <xdr:cNvSpPr txBox="1"/>
      </xdr:nvSpPr>
      <xdr:spPr>
        <a:xfrm>
          <a:off x="15798800" y="1100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118999</xdr:rowOff>
    </xdr:from>
    <xdr:to>
      <xdr:col>73</xdr:col>
      <xdr:colOff>44450</xdr:colOff>
      <xdr:row>64</xdr:row>
      <xdr:rowOff>49149</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5240000" y="1092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33926</xdr:rowOff>
    </xdr:from>
    <xdr:ext cx="7620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4909800" y="11006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138303</xdr:rowOff>
    </xdr:from>
    <xdr:to>
      <xdr:col>68</xdr:col>
      <xdr:colOff>203200</xdr:colOff>
      <xdr:row>64</xdr:row>
      <xdr:rowOff>68453</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4351000" y="1093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53230</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020800" y="1102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135890</xdr:rowOff>
    </xdr:from>
    <xdr:to>
      <xdr:col>64</xdr:col>
      <xdr:colOff>152400</xdr:colOff>
      <xdr:row>64</xdr:row>
      <xdr:rowOff>66040</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3462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50817</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3131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xmlns=""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xmlns=""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年度の単年度実質公債費比率</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でみると</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、分母</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である標準財政規模が</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増と</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なり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分子についても元利償還金や、公営企業債の元利償還金に対する繰入金が増加し、増となったが、分子の増加幅の方が大きかったことから、前年度と比べて上昇した。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年度の単年度数値を下回ったことから、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ヵ年平均は前年度より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％の減となった。起債の許可基準である</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％は下回っているものの、次年度以降も多額の起債発行が見込まれる大型の事業が控えているため、今後の数値の推移に注視しながら財政運営を行う必要がある。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xmlns=""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xmlns=""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xmlns=""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61685</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flipV="1">
          <a:off x="17018000" y="6111724"/>
          <a:ext cx="0" cy="1493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80" name="公債費負担の状況最小値テキスト">
          <a:extLst>
            <a:ext uri="{FF2B5EF4-FFF2-40B4-BE49-F238E27FC236}">
              <a16:creationId xmlns:a16="http://schemas.microsoft.com/office/drawing/2014/main" xmlns="" id="{00000000-0008-0000-0300-00007C010000}"/>
            </a:ext>
          </a:extLst>
        </xdr:cNvPr>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81" name="直線コネクタ 380">
          <a:extLst>
            <a:ext uri="{FF2B5EF4-FFF2-40B4-BE49-F238E27FC236}">
              <a16:creationId xmlns:a16="http://schemas.microsoft.com/office/drawing/2014/main" xmlns="" id="{00000000-0008-0000-0300-00007D010000}"/>
            </a:ext>
          </a:extLst>
        </xdr:cNvPr>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2" name="公債費負担の状況最大値テキスト">
          <a:extLst>
            <a:ext uri="{FF2B5EF4-FFF2-40B4-BE49-F238E27FC236}">
              <a16:creationId xmlns:a16="http://schemas.microsoft.com/office/drawing/2014/main" xmlns="" id="{00000000-0008-0000-0300-00007E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23585</xdr:rowOff>
    </xdr:from>
    <xdr:to>
      <xdr:col>81</xdr:col>
      <xdr:colOff>44450</xdr:colOff>
      <xdr:row>40</xdr:row>
      <xdr:rowOff>104019</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flipV="1">
          <a:off x="16179800" y="6881585"/>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171346</xdr:rowOff>
    </xdr:from>
    <xdr:ext cx="762000" cy="259045"/>
    <xdr:sp macro="" textlink="">
      <xdr:nvSpPr>
        <xdr:cNvPr id="385" name="公債費負担の状況平均値テキスト">
          <a:extLst>
            <a:ext uri="{FF2B5EF4-FFF2-40B4-BE49-F238E27FC236}">
              <a16:creationId xmlns:a16="http://schemas.microsoft.com/office/drawing/2014/main" xmlns="" id="{00000000-0008-0000-0300-000081010000}"/>
            </a:ext>
          </a:extLst>
        </xdr:cNvPr>
        <xdr:cNvSpPr txBox="1"/>
      </xdr:nvSpPr>
      <xdr:spPr>
        <a:xfrm>
          <a:off x="17106900" y="651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386" name="フローチャート: 判断 385">
          <a:extLst>
            <a:ext uri="{FF2B5EF4-FFF2-40B4-BE49-F238E27FC236}">
              <a16:creationId xmlns:a16="http://schemas.microsoft.com/office/drawing/2014/main" xmlns="" id="{00000000-0008-0000-0300-000082010000}"/>
            </a:ext>
          </a:extLst>
        </xdr:cNvPr>
        <xdr:cNvSpPr/>
      </xdr:nvSpPr>
      <xdr:spPr>
        <a:xfrm>
          <a:off x="16967200" y="666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104019</xdr:rowOff>
    </xdr:from>
    <xdr:to>
      <xdr:col>77</xdr:col>
      <xdr:colOff>44450</xdr:colOff>
      <xdr:row>41</xdr:row>
      <xdr:rowOff>58965</xdr:rowOff>
    </xdr:to>
    <xdr:cxnSp macro="">
      <xdr:nvCxnSpPr>
        <xdr:cNvPr id="387" name="直線コネクタ 386">
          <a:extLst>
            <a:ext uri="{FF2B5EF4-FFF2-40B4-BE49-F238E27FC236}">
              <a16:creationId xmlns:a16="http://schemas.microsoft.com/office/drawing/2014/main" xmlns="" id="{00000000-0008-0000-0300-000083010000}"/>
            </a:ext>
          </a:extLst>
        </xdr:cNvPr>
        <xdr:cNvCxnSpPr/>
      </xdr:nvCxnSpPr>
      <xdr:spPr>
        <a:xfrm flipV="1">
          <a:off x="15290800" y="6962019"/>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143328</xdr:rowOff>
    </xdr:from>
    <xdr:to>
      <xdr:col>77</xdr:col>
      <xdr:colOff>95250</xdr:colOff>
      <xdr:row>39</xdr:row>
      <xdr:rowOff>73478</xdr:rowOff>
    </xdr:to>
    <xdr:sp macro="" textlink="">
      <xdr:nvSpPr>
        <xdr:cNvPr id="388" name="フローチャート: 判断 387">
          <a:extLst>
            <a:ext uri="{FF2B5EF4-FFF2-40B4-BE49-F238E27FC236}">
              <a16:creationId xmlns:a16="http://schemas.microsoft.com/office/drawing/2014/main" xmlns="" id="{00000000-0008-0000-0300-000084010000}"/>
            </a:ext>
          </a:extLst>
        </xdr:cNvPr>
        <xdr:cNvSpPr/>
      </xdr:nvSpPr>
      <xdr:spPr>
        <a:xfrm>
          <a:off x="16129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389" name="テキスト ボックス 388">
          <a:extLst>
            <a:ext uri="{FF2B5EF4-FFF2-40B4-BE49-F238E27FC236}">
              <a16:creationId xmlns:a16="http://schemas.microsoft.com/office/drawing/2014/main" xmlns="" id="{00000000-0008-0000-0300-000085010000}"/>
            </a:ext>
          </a:extLst>
        </xdr:cNvPr>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58965</xdr:rowOff>
    </xdr:to>
    <xdr:cxnSp macro="">
      <xdr:nvCxnSpPr>
        <xdr:cNvPr id="390" name="直線コネクタ 389">
          <a:extLst>
            <a:ext uri="{FF2B5EF4-FFF2-40B4-BE49-F238E27FC236}">
              <a16:creationId xmlns:a16="http://schemas.microsoft.com/office/drawing/2014/main" xmlns="" id="{00000000-0008-0000-0300-000086010000}"/>
            </a:ext>
          </a:extLst>
        </xdr:cNvPr>
        <xdr:cNvCxnSpPr/>
      </xdr:nvCxnSpPr>
      <xdr:spPr>
        <a:xfrm>
          <a:off x="14401800" y="7065433"/>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131838</xdr:rowOff>
    </xdr:from>
    <xdr:to>
      <xdr:col>73</xdr:col>
      <xdr:colOff>44450</xdr:colOff>
      <xdr:row>39</xdr:row>
      <xdr:rowOff>61988</xdr:rowOff>
    </xdr:to>
    <xdr:sp macro="" textlink="">
      <xdr:nvSpPr>
        <xdr:cNvPr id="391" name="フローチャート: 判断 390">
          <a:extLst>
            <a:ext uri="{FF2B5EF4-FFF2-40B4-BE49-F238E27FC236}">
              <a16:creationId xmlns:a16="http://schemas.microsoft.com/office/drawing/2014/main" xmlns="" id="{00000000-0008-0000-0300-000087010000}"/>
            </a:ext>
          </a:extLst>
        </xdr:cNvPr>
        <xdr:cNvSpPr/>
      </xdr:nvSpPr>
      <xdr:spPr>
        <a:xfrm>
          <a:off x="15240000" y="664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1512</xdr:rowOff>
    </xdr:from>
    <xdr:to>
      <xdr:col>68</xdr:col>
      <xdr:colOff>152400</xdr:colOff>
      <xdr:row>41</xdr:row>
      <xdr:rowOff>35983</xdr:rowOff>
    </xdr:to>
    <xdr:cxnSp macro="">
      <xdr:nvCxnSpPr>
        <xdr:cNvPr id="393" name="直線コネクタ 392">
          <a:extLst>
            <a:ext uri="{FF2B5EF4-FFF2-40B4-BE49-F238E27FC236}">
              <a16:creationId xmlns:a16="http://schemas.microsoft.com/office/drawing/2014/main" xmlns="" id="{00000000-0008-0000-0300-000089010000}"/>
            </a:ext>
          </a:extLst>
        </xdr:cNvPr>
        <xdr:cNvCxnSpPr/>
      </xdr:nvCxnSpPr>
      <xdr:spPr>
        <a:xfrm>
          <a:off x="13512800" y="703096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166309</xdr:rowOff>
    </xdr:from>
    <xdr:to>
      <xdr:col>68</xdr:col>
      <xdr:colOff>203200</xdr:colOff>
      <xdr:row>39</xdr:row>
      <xdr:rowOff>96459</xdr:rowOff>
    </xdr:to>
    <xdr:sp macro="" textlink="">
      <xdr:nvSpPr>
        <xdr:cNvPr id="394" name="フローチャート: 判断 393">
          <a:extLst>
            <a:ext uri="{FF2B5EF4-FFF2-40B4-BE49-F238E27FC236}">
              <a16:creationId xmlns:a16="http://schemas.microsoft.com/office/drawing/2014/main" xmlns="" id="{00000000-0008-0000-0300-00008A010000}"/>
            </a:ext>
          </a:extLst>
        </xdr:cNvPr>
        <xdr:cNvSpPr/>
      </xdr:nvSpPr>
      <xdr:spPr>
        <a:xfrm>
          <a:off x="14351000" y="66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63802</xdr:rowOff>
    </xdr:from>
    <xdr:to>
      <xdr:col>64</xdr:col>
      <xdr:colOff>152400</xdr:colOff>
      <xdr:row>39</xdr:row>
      <xdr:rowOff>165402</xdr:rowOff>
    </xdr:to>
    <xdr:sp macro="" textlink="">
      <xdr:nvSpPr>
        <xdr:cNvPr id="396" name="フローチャート: 判断 395">
          <a:extLst>
            <a:ext uri="{FF2B5EF4-FFF2-40B4-BE49-F238E27FC236}">
              <a16:creationId xmlns:a16="http://schemas.microsoft.com/office/drawing/2014/main" xmlns="" id="{00000000-0008-0000-0300-00008C010000}"/>
            </a:ext>
          </a:extLst>
        </xdr:cNvPr>
        <xdr:cNvSpPr/>
      </xdr:nvSpPr>
      <xdr:spPr>
        <a:xfrm>
          <a:off x="13462000" y="675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4129</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3131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116312</xdr:rowOff>
    </xdr:from>
    <xdr:ext cx="762000" cy="259045"/>
    <xdr:sp macro="" textlink="">
      <xdr:nvSpPr>
        <xdr:cNvPr id="404" name="公債費負担の状況該当値テキスト">
          <a:extLst>
            <a:ext uri="{FF2B5EF4-FFF2-40B4-BE49-F238E27FC236}">
              <a16:creationId xmlns:a16="http://schemas.microsoft.com/office/drawing/2014/main" xmlns="" id="{00000000-0008-0000-0300-000094010000}"/>
            </a:ext>
          </a:extLst>
        </xdr:cNvPr>
        <xdr:cNvSpPr txBox="1"/>
      </xdr:nvSpPr>
      <xdr:spPr>
        <a:xfrm>
          <a:off x="17106900" y="68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53219</xdr:rowOff>
    </xdr:from>
    <xdr:to>
      <xdr:col>77</xdr:col>
      <xdr:colOff>95250</xdr:colOff>
      <xdr:row>40</xdr:row>
      <xdr:rowOff>154819</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61290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8165</xdr:rowOff>
    </xdr:from>
    <xdr:to>
      <xdr:col>73</xdr:col>
      <xdr:colOff>44450</xdr:colOff>
      <xdr:row>41</xdr:row>
      <xdr:rowOff>109765</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5240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09" name="楕円 408">
          <a:extLst>
            <a:ext uri="{FF2B5EF4-FFF2-40B4-BE49-F238E27FC236}">
              <a16:creationId xmlns:a16="http://schemas.microsoft.com/office/drawing/2014/main" xmlns="" id="{00000000-0008-0000-0300-000099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122162</xdr:rowOff>
    </xdr:from>
    <xdr:to>
      <xdr:col>64</xdr:col>
      <xdr:colOff>152400</xdr:colOff>
      <xdr:row>41</xdr:row>
      <xdr:rowOff>52312</xdr:rowOff>
    </xdr:to>
    <xdr:sp macro="" textlink="">
      <xdr:nvSpPr>
        <xdr:cNvPr id="411" name="楕円 410">
          <a:extLst>
            <a:ext uri="{FF2B5EF4-FFF2-40B4-BE49-F238E27FC236}">
              <a16:creationId xmlns:a16="http://schemas.microsoft.com/office/drawing/2014/main" xmlns="" id="{00000000-0008-0000-0300-00009B010000}"/>
            </a:ext>
          </a:extLst>
        </xdr:cNvPr>
        <xdr:cNvSpPr/>
      </xdr:nvSpPr>
      <xdr:spPr>
        <a:xfrm>
          <a:off x="13462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37089</xdr:rowOff>
    </xdr:from>
    <xdr:ext cx="762000" cy="259045"/>
    <xdr:sp macro="" textlink="">
      <xdr:nvSpPr>
        <xdr:cNvPr id="412" name="テキスト ボックス 411">
          <a:extLst>
            <a:ext uri="{FF2B5EF4-FFF2-40B4-BE49-F238E27FC236}">
              <a16:creationId xmlns:a16="http://schemas.microsoft.com/office/drawing/2014/main" xmlns="" id="{00000000-0008-0000-0300-00009C010000}"/>
            </a:ext>
          </a:extLst>
        </xdr:cNvPr>
        <xdr:cNvSpPr txBox="1"/>
      </xdr:nvSpPr>
      <xdr:spPr>
        <a:xfrm>
          <a:off x="13131800" y="70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xmlns=""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xmlns=""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xmlns=""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xmlns=""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経営改革プランに基づく病院事業会計への基準外繰出しの終了と、下水道事業会計の地方債残高が減少したことにより、</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公営企業債等繰入見込額が減少</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する一方で、</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一般会計等に係る地方債</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については、彦根市スポーツ・文化交流センター整備事業や市役所</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本庁舎耐震化整備事業に係る起債によ</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り、大きく増加した</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全体として、将来負担比率は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状態である。次年度以降も大型の投資事業が増える見込みであり、数値の悪化が懸念されるため、これまで以上に自主財源の確保に努めるとともに、起債についても交付税算入率の高いメニューを活用するなど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a:extLst>
            <a:ext uri="{FF2B5EF4-FFF2-40B4-BE49-F238E27FC236}">
              <a16:creationId xmlns:a16="http://schemas.microsoft.com/office/drawing/2014/main" xmlns="" id="{00000000-0008-0000-0300-0000B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a:extLst>
            <a:ext uri="{FF2B5EF4-FFF2-40B4-BE49-F238E27FC236}">
              <a16:creationId xmlns:a16="http://schemas.microsoft.com/office/drawing/2014/main" xmlns="" id="{00000000-0008-0000-0300-0000B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a:extLst>
            <a:ext uri="{FF2B5EF4-FFF2-40B4-BE49-F238E27FC236}">
              <a16:creationId xmlns:a16="http://schemas.microsoft.com/office/drawing/2014/main" xmlns="" id="{00000000-0008-0000-0300-0000B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a:extLst>
            <a:ext uri="{FF2B5EF4-FFF2-40B4-BE49-F238E27FC236}">
              <a16:creationId xmlns:a16="http://schemas.microsoft.com/office/drawing/2014/main" xmlns="" id="{00000000-0008-0000-0300-0000B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xmlns=""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122404</xdr:rowOff>
    </xdr:to>
    <xdr:cxnSp macro="">
      <xdr:nvCxnSpPr>
        <xdr:cNvPr id="443" name="直線コネクタ 442">
          <a:extLst>
            <a:ext uri="{FF2B5EF4-FFF2-40B4-BE49-F238E27FC236}">
              <a16:creationId xmlns:a16="http://schemas.microsoft.com/office/drawing/2014/main" xmlns="" id="{00000000-0008-0000-0300-0000BB010000}"/>
            </a:ext>
          </a:extLst>
        </xdr:cNvPr>
        <xdr:cNvCxnSpPr/>
      </xdr:nvCxnSpPr>
      <xdr:spPr>
        <a:xfrm flipV="1">
          <a:off x="17018000" y="2313214"/>
          <a:ext cx="0" cy="1581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94481</xdr:rowOff>
    </xdr:from>
    <xdr:ext cx="762000" cy="259045"/>
    <xdr:sp macro="" textlink="">
      <xdr:nvSpPr>
        <xdr:cNvPr id="444" name="将来負担の状況最小値テキスト">
          <a:extLst>
            <a:ext uri="{FF2B5EF4-FFF2-40B4-BE49-F238E27FC236}">
              <a16:creationId xmlns:a16="http://schemas.microsoft.com/office/drawing/2014/main" xmlns="" id="{00000000-0008-0000-0300-0000BC010000}"/>
            </a:ext>
          </a:extLst>
        </xdr:cNvPr>
        <xdr:cNvSpPr txBox="1"/>
      </xdr:nvSpPr>
      <xdr:spPr>
        <a:xfrm>
          <a:off x="17106900" y="38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122404</xdr:rowOff>
    </xdr:from>
    <xdr:to>
      <xdr:col>81</xdr:col>
      <xdr:colOff>133350</xdr:colOff>
      <xdr:row>22</xdr:row>
      <xdr:rowOff>122404</xdr:rowOff>
    </xdr:to>
    <xdr:cxnSp macro="">
      <xdr:nvCxnSpPr>
        <xdr:cNvPr id="445" name="直線コネクタ 444">
          <a:extLst>
            <a:ext uri="{FF2B5EF4-FFF2-40B4-BE49-F238E27FC236}">
              <a16:creationId xmlns:a16="http://schemas.microsoft.com/office/drawing/2014/main" xmlns="" id="{00000000-0008-0000-0300-0000BD010000}"/>
            </a:ext>
          </a:extLst>
        </xdr:cNvPr>
        <xdr:cNvCxnSpPr/>
      </xdr:nvCxnSpPr>
      <xdr:spPr>
        <a:xfrm>
          <a:off x="16929100" y="389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a:extLst>
            <a:ext uri="{FF2B5EF4-FFF2-40B4-BE49-F238E27FC236}">
              <a16:creationId xmlns:a16="http://schemas.microsoft.com/office/drawing/2014/main" xmlns="" id="{00000000-0008-0000-0300-0000BE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a:extLst>
            <a:ext uri="{FF2B5EF4-FFF2-40B4-BE49-F238E27FC236}">
              <a16:creationId xmlns:a16="http://schemas.microsoft.com/office/drawing/2014/main" xmlns="" id="{00000000-0008-0000-0300-0000B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62956</xdr:rowOff>
    </xdr:from>
    <xdr:to>
      <xdr:col>81</xdr:col>
      <xdr:colOff>44450</xdr:colOff>
      <xdr:row>16</xdr:row>
      <xdr:rowOff>106619</xdr:rowOff>
    </xdr:to>
    <xdr:cxnSp macro="">
      <xdr:nvCxnSpPr>
        <xdr:cNvPr id="448" name="直線コネクタ 447">
          <a:extLst>
            <a:ext uri="{FF2B5EF4-FFF2-40B4-BE49-F238E27FC236}">
              <a16:creationId xmlns:a16="http://schemas.microsoft.com/office/drawing/2014/main" xmlns="" id="{00000000-0008-0000-0300-0000C0010000}"/>
            </a:ext>
          </a:extLst>
        </xdr:cNvPr>
        <xdr:cNvCxnSpPr/>
      </xdr:nvCxnSpPr>
      <xdr:spPr>
        <a:xfrm>
          <a:off x="16179800" y="2806156"/>
          <a:ext cx="838200" cy="4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117885</xdr:rowOff>
    </xdr:from>
    <xdr:ext cx="762000" cy="259045"/>
    <xdr:sp macro="" textlink="">
      <xdr:nvSpPr>
        <xdr:cNvPr id="449" name="将来負担の状況平均値テキスト">
          <a:extLst>
            <a:ext uri="{FF2B5EF4-FFF2-40B4-BE49-F238E27FC236}">
              <a16:creationId xmlns:a16="http://schemas.microsoft.com/office/drawing/2014/main" xmlns="" id="{00000000-0008-0000-0300-0000C1010000}"/>
            </a:ext>
          </a:extLst>
        </xdr:cNvPr>
        <xdr:cNvSpPr txBox="1"/>
      </xdr:nvSpPr>
      <xdr:spPr>
        <a:xfrm>
          <a:off x="17106900" y="2175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101358</xdr:rowOff>
    </xdr:from>
    <xdr:to>
      <xdr:col>81</xdr:col>
      <xdr:colOff>95250</xdr:colOff>
      <xdr:row>14</xdr:row>
      <xdr:rowOff>31508</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6967200" y="233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62956</xdr:rowOff>
    </xdr:from>
    <xdr:to>
      <xdr:col>77</xdr:col>
      <xdr:colOff>44450</xdr:colOff>
      <xdr:row>17</xdr:row>
      <xdr:rowOff>7560</xdr:rowOff>
    </xdr:to>
    <xdr:cxnSp macro="">
      <xdr:nvCxnSpPr>
        <xdr:cNvPr id="451" name="直線コネクタ 450">
          <a:extLst>
            <a:ext uri="{FF2B5EF4-FFF2-40B4-BE49-F238E27FC236}">
              <a16:creationId xmlns:a16="http://schemas.microsoft.com/office/drawing/2014/main" xmlns="" id="{00000000-0008-0000-0300-0000C3010000}"/>
            </a:ext>
          </a:extLst>
        </xdr:cNvPr>
        <xdr:cNvCxnSpPr/>
      </xdr:nvCxnSpPr>
      <xdr:spPr>
        <a:xfrm flipV="1">
          <a:off x="15290800" y="2806156"/>
          <a:ext cx="889000" cy="11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39310</xdr:rowOff>
    </xdr:from>
    <xdr:to>
      <xdr:col>77</xdr:col>
      <xdr:colOff>95250</xdr:colOff>
      <xdr:row>13</xdr:row>
      <xdr:rowOff>140910</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6129000" y="22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151087</xdr:rowOff>
    </xdr:from>
    <xdr:ext cx="7366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5798800" y="2037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105471</xdr:rowOff>
    </xdr:from>
    <xdr:to>
      <xdr:col>72</xdr:col>
      <xdr:colOff>203200</xdr:colOff>
      <xdr:row>17</xdr:row>
      <xdr:rowOff>7560</xdr:rowOff>
    </xdr:to>
    <xdr:cxnSp macro="">
      <xdr:nvCxnSpPr>
        <xdr:cNvPr id="454" name="直線コネクタ 453">
          <a:extLst>
            <a:ext uri="{FF2B5EF4-FFF2-40B4-BE49-F238E27FC236}">
              <a16:creationId xmlns:a16="http://schemas.microsoft.com/office/drawing/2014/main" xmlns="" id="{00000000-0008-0000-0300-0000C6010000}"/>
            </a:ext>
          </a:extLst>
        </xdr:cNvPr>
        <xdr:cNvCxnSpPr/>
      </xdr:nvCxnSpPr>
      <xdr:spPr>
        <a:xfrm>
          <a:off x="14401800" y="2848671"/>
          <a:ext cx="889000" cy="7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64588</xdr:rowOff>
    </xdr:from>
    <xdr:to>
      <xdr:col>73</xdr:col>
      <xdr:colOff>44450</xdr:colOff>
      <xdr:row>13</xdr:row>
      <xdr:rowOff>166188</xdr:rowOff>
    </xdr:to>
    <xdr:sp macro="" textlink="">
      <xdr:nvSpPr>
        <xdr:cNvPr id="455" name="フローチャート: 判断 454">
          <a:extLst>
            <a:ext uri="{FF2B5EF4-FFF2-40B4-BE49-F238E27FC236}">
              <a16:creationId xmlns:a16="http://schemas.microsoft.com/office/drawing/2014/main" xmlns="" id="{00000000-0008-0000-0300-0000C7010000}"/>
            </a:ext>
          </a:extLst>
        </xdr:cNvPr>
        <xdr:cNvSpPr/>
      </xdr:nvSpPr>
      <xdr:spPr>
        <a:xfrm>
          <a:off x="152400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4915</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4909800" y="206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907</xdr:rowOff>
    </xdr:from>
    <xdr:to>
      <xdr:col>68</xdr:col>
      <xdr:colOff>152400</xdr:colOff>
      <xdr:row>16</xdr:row>
      <xdr:rowOff>105471</xdr:rowOff>
    </xdr:to>
    <xdr:cxnSp macro="">
      <xdr:nvCxnSpPr>
        <xdr:cNvPr id="457" name="直線コネクタ 456">
          <a:extLst>
            <a:ext uri="{FF2B5EF4-FFF2-40B4-BE49-F238E27FC236}">
              <a16:creationId xmlns:a16="http://schemas.microsoft.com/office/drawing/2014/main" xmlns="" id="{00000000-0008-0000-0300-0000C9010000}"/>
            </a:ext>
          </a:extLst>
        </xdr:cNvPr>
        <xdr:cNvCxnSpPr/>
      </xdr:nvCxnSpPr>
      <xdr:spPr>
        <a:xfrm>
          <a:off x="13512800" y="2744107"/>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100209</xdr:rowOff>
    </xdr:from>
    <xdr:to>
      <xdr:col>68</xdr:col>
      <xdr:colOff>203200</xdr:colOff>
      <xdr:row>14</xdr:row>
      <xdr:rowOff>30359</xdr:rowOff>
    </xdr:to>
    <xdr:sp macro="" textlink="">
      <xdr:nvSpPr>
        <xdr:cNvPr id="458" name="フローチャート: 判断 457">
          <a:extLst>
            <a:ext uri="{FF2B5EF4-FFF2-40B4-BE49-F238E27FC236}">
              <a16:creationId xmlns:a16="http://schemas.microsoft.com/office/drawing/2014/main" xmlns="" id="{00000000-0008-0000-0300-0000CA010000}"/>
            </a:ext>
          </a:extLst>
        </xdr:cNvPr>
        <xdr:cNvSpPr/>
      </xdr:nvSpPr>
      <xdr:spPr>
        <a:xfrm>
          <a:off x="14351000" y="232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40536</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4020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108252</xdr:rowOff>
    </xdr:from>
    <xdr:to>
      <xdr:col>64</xdr:col>
      <xdr:colOff>152400</xdr:colOff>
      <xdr:row>14</xdr:row>
      <xdr:rowOff>38402</xdr:rowOff>
    </xdr:to>
    <xdr:sp macro="" textlink="">
      <xdr:nvSpPr>
        <xdr:cNvPr id="460" name="フローチャート: 判断 459">
          <a:extLst>
            <a:ext uri="{FF2B5EF4-FFF2-40B4-BE49-F238E27FC236}">
              <a16:creationId xmlns:a16="http://schemas.microsoft.com/office/drawing/2014/main" xmlns="" id="{00000000-0008-0000-0300-0000CC010000}"/>
            </a:ext>
          </a:extLst>
        </xdr:cNvPr>
        <xdr:cNvSpPr/>
      </xdr:nvSpPr>
      <xdr:spPr>
        <a:xfrm>
          <a:off x="13462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48579</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3131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xmlns=""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xmlns=""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55819</xdr:rowOff>
    </xdr:from>
    <xdr:to>
      <xdr:col>81</xdr:col>
      <xdr:colOff>95250</xdr:colOff>
      <xdr:row>16</xdr:row>
      <xdr:rowOff>157419</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6967200" y="279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27896</xdr:rowOff>
    </xdr:from>
    <xdr:ext cx="762000" cy="259045"/>
    <xdr:sp macro="" textlink="">
      <xdr:nvSpPr>
        <xdr:cNvPr id="468" name="将来負担の状況該当値テキスト">
          <a:extLst>
            <a:ext uri="{FF2B5EF4-FFF2-40B4-BE49-F238E27FC236}">
              <a16:creationId xmlns:a16="http://schemas.microsoft.com/office/drawing/2014/main" xmlns="" id="{00000000-0008-0000-0300-0000D4010000}"/>
            </a:ext>
          </a:extLst>
        </xdr:cNvPr>
        <xdr:cNvSpPr txBox="1"/>
      </xdr:nvSpPr>
      <xdr:spPr>
        <a:xfrm>
          <a:off x="17106900" y="277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12156</xdr:rowOff>
    </xdr:from>
    <xdr:to>
      <xdr:col>77</xdr:col>
      <xdr:colOff>95250</xdr:colOff>
      <xdr:row>16</xdr:row>
      <xdr:rowOff>113756</xdr:rowOff>
    </xdr:to>
    <xdr:sp macro="" textlink="">
      <xdr:nvSpPr>
        <xdr:cNvPr id="469" name="楕円 468">
          <a:extLst>
            <a:ext uri="{FF2B5EF4-FFF2-40B4-BE49-F238E27FC236}">
              <a16:creationId xmlns:a16="http://schemas.microsoft.com/office/drawing/2014/main" xmlns="" id="{00000000-0008-0000-0300-0000D5010000}"/>
            </a:ext>
          </a:extLst>
        </xdr:cNvPr>
        <xdr:cNvSpPr/>
      </xdr:nvSpPr>
      <xdr:spPr>
        <a:xfrm>
          <a:off x="16129000" y="275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98533</xdr:rowOff>
    </xdr:from>
    <xdr:ext cx="736600" cy="259045"/>
    <xdr:sp macro="" textlink="">
      <xdr:nvSpPr>
        <xdr:cNvPr id="470" name="テキスト ボックス 469">
          <a:extLst>
            <a:ext uri="{FF2B5EF4-FFF2-40B4-BE49-F238E27FC236}">
              <a16:creationId xmlns:a16="http://schemas.microsoft.com/office/drawing/2014/main" xmlns="" id="{00000000-0008-0000-0300-0000D6010000}"/>
            </a:ext>
          </a:extLst>
        </xdr:cNvPr>
        <xdr:cNvSpPr txBox="1"/>
      </xdr:nvSpPr>
      <xdr:spPr>
        <a:xfrm>
          <a:off x="15798800" y="2841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128210</xdr:rowOff>
    </xdr:from>
    <xdr:to>
      <xdr:col>73</xdr:col>
      <xdr:colOff>44450</xdr:colOff>
      <xdr:row>17</xdr:row>
      <xdr:rowOff>58360</xdr:rowOff>
    </xdr:to>
    <xdr:sp macro="" textlink="">
      <xdr:nvSpPr>
        <xdr:cNvPr id="471" name="楕円 470">
          <a:extLst>
            <a:ext uri="{FF2B5EF4-FFF2-40B4-BE49-F238E27FC236}">
              <a16:creationId xmlns:a16="http://schemas.microsoft.com/office/drawing/2014/main" xmlns="" id="{00000000-0008-0000-0300-0000D7010000}"/>
            </a:ext>
          </a:extLst>
        </xdr:cNvPr>
        <xdr:cNvSpPr/>
      </xdr:nvSpPr>
      <xdr:spPr>
        <a:xfrm>
          <a:off x="15240000" y="28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43137</xdr:rowOff>
    </xdr:from>
    <xdr:ext cx="762000" cy="259045"/>
    <xdr:sp macro="" textlink="">
      <xdr:nvSpPr>
        <xdr:cNvPr id="472" name="テキスト ボックス 471">
          <a:extLst>
            <a:ext uri="{FF2B5EF4-FFF2-40B4-BE49-F238E27FC236}">
              <a16:creationId xmlns:a16="http://schemas.microsoft.com/office/drawing/2014/main" xmlns="" id="{00000000-0008-0000-0300-0000D8010000}"/>
            </a:ext>
          </a:extLst>
        </xdr:cNvPr>
        <xdr:cNvSpPr txBox="1"/>
      </xdr:nvSpPr>
      <xdr:spPr>
        <a:xfrm>
          <a:off x="14909800" y="295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54671</xdr:rowOff>
    </xdr:from>
    <xdr:to>
      <xdr:col>68</xdr:col>
      <xdr:colOff>203200</xdr:colOff>
      <xdr:row>16</xdr:row>
      <xdr:rowOff>156271</xdr:rowOff>
    </xdr:to>
    <xdr:sp macro="" textlink="">
      <xdr:nvSpPr>
        <xdr:cNvPr id="473" name="楕円 472">
          <a:extLst>
            <a:ext uri="{FF2B5EF4-FFF2-40B4-BE49-F238E27FC236}">
              <a16:creationId xmlns:a16="http://schemas.microsoft.com/office/drawing/2014/main" xmlns="" id="{00000000-0008-0000-0300-0000D9010000}"/>
            </a:ext>
          </a:extLst>
        </xdr:cNvPr>
        <xdr:cNvSpPr/>
      </xdr:nvSpPr>
      <xdr:spPr>
        <a:xfrm>
          <a:off x="14351000" y="279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141048</xdr:rowOff>
    </xdr:from>
    <xdr:ext cx="762000" cy="259045"/>
    <xdr:sp macro="" textlink="">
      <xdr:nvSpPr>
        <xdr:cNvPr id="474" name="テキスト ボックス 473">
          <a:extLst>
            <a:ext uri="{FF2B5EF4-FFF2-40B4-BE49-F238E27FC236}">
              <a16:creationId xmlns:a16="http://schemas.microsoft.com/office/drawing/2014/main" xmlns="" id="{00000000-0008-0000-0300-0000DA010000}"/>
            </a:ext>
          </a:extLst>
        </xdr:cNvPr>
        <xdr:cNvSpPr txBox="1"/>
      </xdr:nvSpPr>
      <xdr:spPr>
        <a:xfrm>
          <a:off x="14020800" y="2884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121557</xdr:rowOff>
    </xdr:from>
    <xdr:to>
      <xdr:col>64</xdr:col>
      <xdr:colOff>152400</xdr:colOff>
      <xdr:row>16</xdr:row>
      <xdr:rowOff>51707</xdr:rowOff>
    </xdr:to>
    <xdr:sp macro="" textlink="">
      <xdr:nvSpPr>
        <xdr:cNvPr id="475" name="楕円 474">
          <a:extLst>
            <a:ext uri="{FF2B5EF4-FFF2-40B4-BE49-F238E27FC236}">
              <a16:creationId xmlns:a16="http://schemas.microsoft.com/office/drawing/2014/main" xmlns="" id="{00000000-0008-0000-0300-0000DB010000}"/>
            </a:ext>
          </a:extLst>
        </xdr:cNvPr>
        <xdr:cNvSpPr/>
      </xdr:nvSpPr>
      <xdr:spPr>
        <a:xfrm>
          <a:off x="13462000" y="269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36484</xdr:rowOff>
    </xdr:from>
    <xdr:ext cx="762000" cy="259045"/>
    <xdr:sp macro="" textlink="">
      <xdr:nvSpPr>
        <xdr:cNvPr id="476" name="テキスト ボックス 475">
          <a:extLst>
            <a:ext uri="{FF2B5EF4-FFF2-40B4-BE49-F238E27FC236}">
              <a16:creationId xmlns:a16="http://schemas.microsoft.com/office/drawing/2014/main" xmlns="" id="{00000000-0008-0000-0300-0000DC010000}"/>
            </a:ext>
          </a:extLst>
        </xdr:cNvPr>
        <xdr:cNvSpPr txBox="1"/>
      </xdr:nvSpPr>
      <xdr:spPr>
        <a:xfrm>
          <a:off x="13131800" y="277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定年退職者等の増加による退職金の増と、会計年度任用職員制度の導入</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により、経常経費に占める割合は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となった。本市は、消防業務とごみの収集・処理に関わる業務を直営で行っているため、一部事務組合への負担金は少なくなっている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直接の人件費は高くなる傾向にあ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ることも一因として挙げられる。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財政の健全化を推進するため、事業量に見合った人員配置に努めつつ、</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業務の委託化やＤＸ（デジタル・トランスフォーメーション）の推進等により、人件費の抑制を図</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っていく</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120650</xdr:rowOff>
    </xdr:from>
    <xdr:to>
      <xdr:col>24</xdr:col>
      <xdr:colOff>25400</xdr:colOff>
      <xdr:row>41</xdr:row>
      <xdr:rowOff>107950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7785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80027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107950</xdr:rowOff>
    </xdr:from>
    <xdr:to>
      <xdr:col>24</xdr:col>
      <xdr:colOff>114300</xdr:colOff>
      <xdr:row>41</xdr:row>
      <xdr:rowOff>107950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35577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120650</xdr:rowOff>
    </xdr:from>
    <xdr:to>
      <xdr:col>24</xdr:col>
      <xdr:colOff>114300</xdr:colOff>
      <xdr:row>33</xdr:row>
      <xdr:rowOff>120650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7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101600</xdr:rowOff>
    </xdr:from>
    <xdr:to>
      <xdr:col>24</xdr:col>
      <xdr:colOff>25400</xdr:colOff>
      <xdr:row>40</xdr:row>
      <xdr:rowOff>76200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a:off x="3987800" y="6273800"/>
          <a:ext cx="838200" cy="66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101600</xdr:rowOff>
    </xdr:from>
    <xdr:to>
      <xdr:col>19</xdr:col>
      <xdr:colOff>187325</xdr:colOff>
      <xdr:row>37</xdr:row>
      <xdr:rowOff>95250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flipV="1">
          <a:off x="3098800" y="6273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95250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a:off x="2209800" y="6413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107950</xdr:rowOff>
    </xdr:from>
    <xdr:to>
      <xdr:col>15</xdr:col>
      <xdr:colOff>149225</xdr:colOff>
      <xdr:row>36</xdr:row>
      <xdr:rowOff>38100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48277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flipV="1">
          <a:off x="1320800" y="6413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158750</xdr:rowOff>
    </xdr:from>
    <xdr:to>
      <xdr:col>11</xdr:col>
      <xdr:colOff>60325</xdr:colOff>
      <xdr:row>36</xdr:row>
      <xdr:rowOff>88900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99077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86377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25400</xdr:rowOff>
    </xdr:from>
    <xdr:to>
      <xdr:col>24</xdr:col>
      <xdr:colOff>76200</xdr:colOff>
      <xdr:row>40</xdr:row>
      <xdr:rowOff>127000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168927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50800</xdr:rowOff>
    </xdr:from>
    <xdr:to>
      <xdr:col>20</xdr:col>
      <xdr:colOff>38100</xdr:colOff>
      <xdr:row>36</xdr:row>
      <xdr:rowOff>152400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137177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30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44450</xdr:rowOff>
    </xdr:from>
    <xdr:to>
      <xdr:col>15</xdr:col>
      <xdr:colOff>149225</xdr:colOff>
      <xdr:row>37</xdr:row>
      <xdr:rowOff>146050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130827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導入に伴い、臨時職員に係る賃金等が減少し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、全体として減額となり、経常経費に占める割合は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ポイントの減となった。しかしながら、類似団体平均と比較すると依然として高い水準であることから、今度についても、削減可能な支出について検討を重ねることで、経常的な物件費の抑制を図っていく。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xmlns=""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101600</xdr:rowOff>
    </xdr:from>
    <xdr:to>
      <xdr:col>82</xdr:col>
      <xdr:colOff>107950</xdr:colOff>
      <xdr:row>22</xdr:row>
      <xdr:rowOff>63500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flipV="1">
          <a:off x="16510000" y="21590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35577</xdr:rowOff>
    </xdr:from>
    <xdr:ext cx="762000" cy="259045"/>
    <xdr:sp macro="" textlink="">
      <xdr:nvSpPr>
        <xdr:cNvPr id="123" name="物件費最小値テキスト">
          <a:extLst>
            <a:ext uri="{FF2B5EF4-FFF2-40B4-BE49-F238E27FC236}">
              <a16:creationId xmlns:a16="http://schemas.microsoft.com/office/drawing/2014/main" xmlns="" id="{00000000-0008-0000-0400-00007B000000}"/>
            </a:ext>
          </a:extLst>
        </xdr:cNvPr>
        <xdr:cNvSpPr txBox="1"/>
      </xdr:nvSpPr>
      <xdr:spPr>
        <a:xfrm>
          <a:off x="16598900" y="380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63500</xdr:rowOff>
    </xdr:from>
    <xdr:to>
      <xdr:col>82</xdr:col>
      <xdr:colOff>196850</xdr:colOff>
      <xdr:row>22</xdr:row>
      <xdr:rowOff>63500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383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16527</xdr:rowOff>
    </xdr:from>
    <xdr:ext cx="762000" cy="259045"/>
    <xdr:sp macro="" textlink="">
      <xdr:nvSpPr>
        <xdr:cNvPr id="125" name="物件費最大値テキスト">
          <a:extLst>
            <a:ext uri="{FF2B5EF4-FFF2-40B4-BE49-F238E27FC236}">
              <a16:creationId xmlns:a16="http://schemas.microsoft.com/office/drawing/2014/main" xmlns="" id="{00000000-0008-0000-0400-00007D000000}"/>
            </a:ext>
          </a:extLst>
        </xdr:cNvPr>
        <xdr:cNvSpPr txBox="1"/>
      </xdr:nvSpPr>
      <xdr:spPr>
        <a:xfrm>
          <a:off x="165989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101600</xdr:rowOff>
    </xdr:from>
    <xdr:to>
      <xdr:col>82</xdr:col>
      <xdr:colOff>196850</xdr:colOff>
      <xdr:row>12</xdr:row>
      <xdr:rowOff>101600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21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114300</xdr:rowOff>
    </xdr:from>
    <xdr:to>
      <xdr:col>82</xdr:col>
      <xdr:colOff>107950</xdr:colOff>
      <xdr:row>17</xdr:row>
      <xdr:rowOff>133350</xdr:rowOff>
    </xdr:to>
    <xdr:cxnSp macro="">
      <xdr:nvCxnSpPr>
        <xdr:cNvPr id="127" name="直線コネクタ 126">
          <a:extLst>
            <a:ext uri="{FF2B5EF4-FFF2-40B4-BE49-F238E27FC236}">
              <a16:creationId xmlns:a16="http://schemas.microsoft.com/office/drawing/2014/main" xmlns="" id="{00000000-0008-0000-0400-00007F000000}"/>
            </a:ext>
          </a:extLst>
        </xdr:cNvPr>
        <xdr:cNvCxnSpPr/>
      </xdr:nvCxnSpPr>
      <xdr:spPr>
        <a:xfrm flipV="1">
          <a:off x="15671800" y="28575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a:extLst>
            <a:ext uri="{FF2B5EF4-FFF2-40B4-BE49-F238E27FC236}">
              <a16:creationId xmlns:a16="http://schemas.microsoft.com/office/drawing/2014/main" xmlns="" id="{00000000-0008-0000-0400-000080000000}"/>
            </a:ext>
          </a:extLst>
        </xdr:cNvPr>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133350</xdr:rowOff>
    </xdr:from>
    <xdr:to>
      <xdr:col>78</xdr:col>
      <xdr:colOff>69850</xdr:colOff>
      <xdr:row>18</xdr:row>
      <xdr:rowOff>88900</xdr:rowOff>
    </xdr:to>
    <xdr:cxnSp macro="">
      <xdr:nvCxnSpPr>
        <xdr:cNvPr id="130" name="直線コネクタ 129">
          <a:extLst>
            <a:ext uri="{FF2B5EF4-FFF2-40B4-BE49-F238E27FC236}">
              <a16:creationId xmlns:a16="http://schemas.microsoft.com/office/drawing/2014/main" xmlns="" id="{00000000-0008-0000-0400-000082000000}"/>
            </a:ext>
          </a:extLst>
        </xdr:cNvPr>
        <xdr:cNvCxnSpPr/>
      </xdr:nvCxnSpPr>
      <xdr:spPr>
        <a:xfrm flipV="1">
          <a:off x="14782800" y="30480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32" name="テキスト ボックス 131">
          <a:extLst>
            <a:ext uri="{FF2B5EF4-FFF2-40B4-BE49-F238E27FC236}">
              <a16:creationId xmlns:a16="http://schemas.microsoft.com/office/drawing/2014/main" xmlns="" id="{00000000-0008-0000-0400-000084000000}"/>
            </a:ext>
          </a:extLst>
        </xdr:cNvPr>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38100</xdr:rowOff>
    </xdr:from>
    <xdr:to>
      <xdr:col>73</xdr:col>
      <xdr:colOff>180975</xdr:colOff>
      <xdr:row>18</xdr:row>
      <xdr:rowOff>88900</xdr:rowOff>
    </xdr:to>
    <xdr:cxnSp macro="">
      <xdr:nvCxnSpPr>
        <xdr:cNvPr id="133" name="直線コネクタ 132">
          <a:extLst>
            <a:ext uri="{FF2B5EF4-FFF2-40B4-BE49-F238E27FC236}">
              <a16:creationId xmlns:a16="http://schemas.microsoft.com/office/drawing/2014/main" xmlns="" id="{00000000-0008-0000-0400-000085000000}"/>
            </a:ext>
          </a:extLst>
        </xdr:cNvPr>
        <xdr:cNvCxnSpPr/>
      </xdr:nvCxnSpPr>
      <xdr:spPr>
        <a:xfrm>
          <a:off x="13893800" y="3124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4" name="フローチャート: 判断 133">
          <a:extLst>
            <a:ext uri="{FF2B5EF4-FFF2-40B4-BE49-F238E27FC236}">
              <a16:creationId xmlns:a16="http://schemas.microsoft.com/office/drawing/2014/main" xmlns="" id="{00000000-0008-0000-0400-000086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3827</xdr:rowOff>
    </xdr:from>
    <xdr:ext cx="762000" cy="259045"/>
    <xdr:sp macro="" textlink="">
      <xdr:nvSpPr>
        <xdr:cNvPr id="135" name="テキスト ボックス 134">
          <a:extLst>
            <a:ext uri="{FF2B5EF4-FFF2-40B4-BE49-F238E27FC236}">
              <a16:creationId xmlns:a16="http://schemas.microsoft.com/office/drawing/2014/main" xmlns="" id="{00000000-0008-0000-0400-000087000000}"/>
            </a:ext>
          </a:extLst>
        </xdr:cNvPr>
        <xdr:cNvSpPr txBox="1"/>
      </xdr:nvSpPr>
      <xdr:spPr>
        <a:xfrm>
          <a:off x="14401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120650</xdr:rowOff>
    </xdr:from>
    <xdr:to>
      <xdr:col>69</xdr:col>
      <xdr:colOff>92075</xdr:colOff>
      <xdr:row>18</xdr:row>
      <xdr:rowOff>38100</xdr:rowOff>
    </xdr:to>
    <xdr:cxnSp macro="">
      <xdr:nvCxnSpPr>
        <xdr:cNvPr id="136" name="直線コネクタ 135">
          <a:extLst>
            <a:ext uri="{FF2B5EF4-FFF2-40B4-BE49-F238E27FC236}">
              <a16:creationId xmlns:a16="http://schemas.microsoft.com/office/drawing/2014/main" xmlns="" id="{00000000-0008-0000-0400-000088000000}"/>
            </a:ext>
          </a:extLst>
        </xdr:cNvPr>
        <xdr:cNvCxnSpPr/>
      </xdr:nvCxnSpPr>
      <xdr:spPr>
        <a:xfrm>
          <a:off x="13004800" y="3035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7" name="フローチャート: 判断 136">
          <a:extLst>
            <a:ext uri="{FF2B5EF4-FFF2-40B4-BE49-F238E27FC236}">
              <a16:creationId xmlns:a16="http://schemas.microsoft.com/office/drawing/2014/main" xmlns="" id="{00000000-0008-0000-0400-000089000000}"/>
            </a:ext>
          </a:extLst>
        </xdr:cNvPr>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124477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2623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63500</xdr:rowOff>
    </xdr:from>
    <xdr:to>
      <xdr:col>82</xdr:col>
      <xdr:colOff>158750</xdr:colOff>
      <xdr:row>16</xdr:row>
      <xdr:rowOff>165100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64592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35577</xdr:rowOff>
    </xdr:from>
    <xdr:ext cx="762000" cy="259045"/>
    <xdr:sp macro="" textlink="">
      <xdr:nvSpPr>
        <xdr:cNvPr id="147" name="物件費該当値テキスト">
          <a:extLst>
            <a:ext uri="{FF2B5EF4-FFF2-40B4-BE49-F238E27FC236}">
              <a16:creationId xmlns:a16="http://schemas.microsoft.com/office/drawing/2014/main" xmlns="" id="{00000000-0008-0000-0400-000093000000}"/>
            </a:ext>
          </a:extLst>
        </xdr:cNvPr>
        <xdr:cNvSpPr txBox="1"/>
      </xdr:nvSpPr>
      <xdr:spPr>
        <a:xfrm>
          <a:off x="165989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82550</xdr:rowOff>
    </xdr:from>
    <xdr:to>
      <xdr:col>78</xdr:col>
      <xdr:colOff>120650</xdr:colOff>
      <xdr:row>18</xdr:row>
      <xdr:rowOff>12700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5621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168927</xdr:rowOff>
    </xdr:from>
    <xdr:ext cx="7366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5290800" y="308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38100</xdr:rowOff>
    </xdr:from>
    <xdr:to>
      <xdr:col>74</xdr:col>
      <xdr:colOff>31750</xdr:colOff>
      <xdr:row>18</xdr:row>
      <xdr:rowOff>139700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4732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124477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4401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158750</xdr:rowOff>
    </xdr:from>
    <xdr:to>
      <xdr:col>69</xdr:col>
      <xdr:colOff>142875</xdr:colOff>
      <xdr:row>18</xdr:row>
      <xdr:rowOff>88900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3843000" y="307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73677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3512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69850</xdr:rowOff>
    </xdr:from>
    <xdr:to>
      <xdr:col>65</xdr:col>
      <xdr:colOff>53975</xdr:colOff>
      <xdr:row>18</xdr:row>
      <xdr:rowOff>0</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2954000" y="298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156227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2623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xmlns=""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扶助費については、障害福祉サービス等給付事業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等は増加したものの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児童扶養手当支給事業や福祉医療費助成事業等が減少し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、経常経費に占める割合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についても、</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本市の特徴として、生活困窮者の自立支援事業や次世代対策を重点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施策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いることから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、生活困窮者自立支援事業や児童福祉費の金額が高い数値となっており、類似団体平均と比較し、扶助費は高い水準で推移している。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xmlns=""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138430</xdr:rowOff>
    </xdr:from>
    <xdr:to>
      <xdr:col>24</xdr:col>
      <xdr:colOff>25400</xdr:colOff>
      <xdr:row>61</xdr:row>
      <xdr:rowOff>115570</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flipV="1">
          <a:off x="4826000" y="92252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a:extLst>
            <a:ext uri="{FF2B5EF4-FFF2-40B4-BE49-F238E27FC236}">
              <a16:creationId xmlns:a16="http://schemas.microsoft.com/office/drawing/2014/main" xmlns="" id="{00000000-0008-0000-0400-0000B6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53357</xdr:rowOff>
    </xdr:from>
    <xdr:ext cx="762000" cy="259045"/>
    <xdr:sp macro="" textlink="">
      <xdr:nvSpPr>
        <xdr:cNvPr id="184" name="扶助費最大値テキスト">
          <a:extLst>
            <a:ext uri="{FF2B5EF4-FFF2-40B4-BE49-F238E27FC236}">
              <a16:creationId xmlns:a16="http://schemas.microsoft.com/office/drawing/2014/main" xmlns="" id="{00000000-0008-0000-0400-0000B8000000}"/>
            </a:ext>
          </a:extLst>
        </xdr:cNvPr>
        <xdr:cNvSpPr txBox="1"/>
      </xdr:nvSpPr>
      <xdr:spPr>
        <a:xfrm>
          <a:off x="4914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138430</xdr:rowOff>
    </xdr:from>
    <xdr:to>
      <xdr:col>24</xdr:col>
      <xdr:colOff>114300</xdr:colOff>
      <xdr:row>53</xdr:row>
      <xdr:rowOff>138430</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a:off x="4737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xdr:rowOff>
    </xdr:from>
    <xdr:to>
      <xdr:col>24</xdr:col>
      <xdr:colOff>25400</xdr:colOff>
      <xdr:row>59</xdr:row>
      <xdr:rowOff>115570</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flipV="1">
          <a:off x="3987800" y="101168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7" name="扶助費平均値テキスト">
          <a:extLst>
            <a:ext uri="{FF2B5EF4-FFF2-40B4-BE49-F238E27FC236}">
              <a16:creationId xmlns:a16="http://schemas.microsoft.com/office/drawing/2014/main" xmlns="" id="{00000000-0008-0000-0400-0000BB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115570</xdr:rowOff>
    </xdr:from>
    <xdr:to>
      <xdr:col>19</xdr:col>
      <xdr:colOff>187325</xdr:colOff>
      <xdr:row>60</xdr:row>
      <xdr:rowOff>58420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flipV="1">
          <a:off x="3098800" y="102311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121920</xdr:rowOff>
    </xdr:from>
    <xdr:to>
      <xdr:col>20</xdr:col>
      <xdr:colOff>38100</xdr:colOff>
      <xdr:row>59</xdr:row>
      <xdr:rowOff>52070</xdr:rowOff>
    </xdr:to>
    <xdr:sp macro="" textlink="">
      <xdr:nvSpPr>
        <xdr:cNvPr id="190" name="フローチャート: 判断 189">
          <a:extLst>
            <a:ext uri="{FF2B5EF4-FFF2-40B4-BE49-F238E27FC236}">
              <a16:creationId xmlns:a16="http://schemas.microsoft.com/office/drawing/2014/main" xmlns="" id="{00000000-0008-0000-0400-0000BE000000}"/>
            </a:ext>
          </a:extLst>
        </xdr:cNvPr>
        <xdr:cNvSpPr/>
      </xdr:nvSpPr>
      <xdr:spPr>
        <a:xfrm>
          <a:off x="3937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62247</xdr:rowOff>
    </xdr:from>
    <xdr:ext cx="736600" cy="259045"/>
    <xdr:sp macro="" textlink="">
      <xdr:nvSpPr>
        <xdr:cNvPr id="191" name="テキスト ボックス 190">
          <a:extLst>
            <a:ext uri="{FF2B5EF4-FFF2-40B4-BE49-F238E27FC236}">
              <a16:creationId xmlns:a16="http://schemas.microsoft.com/office/drawing/2014/main" xmlns="" id="{00000000-0008-0000-0400-0000BF000000}"/>
            </a:ext>
          </a:extLst>
        </xdr:cNvPr>
        <xdr:cNvSpPr txBox="1"/>
      </xdr:nvSpPr>
      <xdr:spPr>
        <a:xfrm>
          <a:off x="3606800" y="983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58420</xdr:rowOff>
    </xdr:from>
    <xdr:to>
      <xdr:col>15</xdr:col>
      <xdr:colOff>98425</xdr:colOff>
      <xdr:row>60</xdr:row>
      <xdr:rowOff>58420</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2209800" y="10345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xdr:rowOff>
    </xdr:from>
    <xdr:to>
      <xdr:col>15</xdr:col>
      <xdr:colOff>149225</xdr:colOff>
      <xdr:row>58</xdr:row>
      <xdr:rowOff>109220</xdr:rowOff>
    </xdr:to>
    <xdr:sp macro="" textlink="">
      <xdr:nvSpPr>
        <xdr:cNvPr id="193" name="フローチャート: 判断 192">
          <a:extLst>
            <a:ext uri="{FF2B5EF4-FFF2-40B4-BE49-F238E27FC236}">
              <a16:creationId xmlns:a16="http://schemas.microsoft.com/office/drawing/2014/main" xmlns="" id="{00000000-0008-0000-0400-0000C1000000}"/>
            </a:ext>
          </a:extLst>
        </xdr:cNvPr>
        <xdr:cNvSpPr/>
      </xdr:nvSpPr>
      <xdr:spPr>
        <a:xfrm>
          <a:off x="3048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119397</xdr:rowOff>
    </xdr:from>
    <xdr:ext cx="762000" cy="259045"/>
    <xdr:sp macro="" textlink="">
      <xdr:nvSpPr>
        <xdr:cNvPr id="194" name="テキスト ボックス 193">
          <a:extLst>
            <a:ext uri="{FF2B5EF4-FFF2-40B4-BE49-F238E27FC236}">
              <a16:creationId xmlns:a16="http://schemas.microsoft.com/office/drawing/2014/main" xmlns="" id="{00000000-0008-0000-0400-0000C2000000}"/>
            </a:ext>
          </a:extLst>
        </xdr:cNvPr>
        <xdr:cNvSpPr txBox="1"/>
      </xdr:nvSpPr>
      <xdr:spPr>
        <a:xfrm>
          <a:off x="2717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92710</xdr:rowOff>
    </xdr:from>
    <xdr:to>
      <xdr:col>11</xdr:col>
      <xdr:colOff>9525</xdr:colOff>
      <xdr:row>60</xdr:row>
      <xdr:rowOff>58420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1320800" y="102082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xdr:rowOff>
    </xdr:from>
    <xdr:to>
      <xdr:col>11</xdr:col>
      <xdr:colOff>60325</xdr:colOff>
      <xdr:row>58</xdr:row>
      <xdr:rowOff>109220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2159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119397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1828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110490</xdr:rowOff>
    </xdr:from>
    <xdr:to>
      <xdr:col>6</xdr:col>
      <xdr:colOff>171450</xdr:colOff>
      <xdr:row>58</xdr:row>
      <xdr:rowOff>40640</xdr:rowOff>
    </xdr:to>
    <xdr:sp macro="" textlink="">
      <xdr:nvSpPr>
        <xdr:cNvPr id="198" name="フローチャート: 判断 197">
          <a:extLst>
            <a:ext uri="{FF2B5EF4-FFF2-40B4-BE49-F238E27FC236}">
              <a16:creationId xmlns:a16="http://schemas.microsoft.com/office/drawing/2014/main" xmlns="" id="{00000000-0008-0000-0400-0000C6000000}"/>
            </a:ext>
          </a:extLst>
        </xdr:cNvPr>
        <xdr:cNvSpPr/>
      </xdr:nvSpPr>
      <xdr:spPr>
        <a:xfrm>
          <a:off x="1270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50817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939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121920</xdr:rowOff>
    </xdr:from>
    <xdr:to>
      <xdr:col>24</xdr:col>
      <xdr:colOff>76200</xdr:colOff>
      <xdr:row>59</xdr:row>
      <xdr:rowOff>52070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47752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93997</xdr:rowOff>
    </xdr:from>
    <xdr:ext cx="762000" cy="259045"/>
    <xdr:sp macro="" textlink="">
      <xdr:nvSpPr>
        <xdr:cNvPr id="206" name="扶助費該当値テキスト">
          <a:extLst>
            <a:ext uri="{FF2B5EF4-FFF2-40B4-BE49-F238E27FC236}">
              <a16:creationId xmlns:a16="http://schemas.microsoft.com/office/drawing/2014/main" xmlns="" id="{00000000-0008-0000-0400-0000CE000000}"/>
            </a:ext>
          </a:extLst>
        </xdr:cNvPr>
        <xdr:cNvSpPr txBox="1"/>
      </xdr:nvSpPr>
      <xdr:spPr>
        <a:xfrm>
          <a:off x="49149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64770</xdr:rowOff>
    </xdr:from>
    <xdr:to>
      <xdr:col>20</xdr:col>
      <xdr:colOff>38100</xdr:colOff>
      <xdr:row>59</xdr:row>
      <xdr:rowOff>166370</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937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151147</xdr:rowOff>
    </xdr:from>
    <xdr:ext cx="7366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3606800" y="1026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7620</xdr:rowOff>
    </xdr:from>
    <xdr:to>
      <xdr:col>15</xdr:col>
      <xdr:colOff>149225</xdr:colOff>
      <xdr:row>60</xdr:row>
      <xdr:rowOff>109220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3048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93997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2717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7620</xdr:rowOff>
    </xdr:from>
    <xdr:to>
      <xdr:col>11</xdr:col>
      <xdr:colOff>60325</xdr:colOff>
      <xdr:row>60</xdr:row>
      <xdr:rowOff>109220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2159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93997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1828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41910</xdr:rowOff>
    </xdr:from>
    <xdr:to>
      <xdr:col>6</xdr:col>
      <xdr:colOff>171450</xdr:colOff>
      <xdr:row>59</xdr:row>
      <xdr:rowOff>143510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1270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128287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939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xmlns=""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その他の経費については、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過去に集中的に実施した下水道整備に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企業債の償還が続いてい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を要因として、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繰出金が非常に高い数値となってい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たことから、類似団体と比較しても高い数値となっていた。令和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年度については、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下水道事業会計の公営企業会計移行に伴い、繰出金の性質が変更となったから、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。しかしながら、依然として類似団体平均は上回っていることから、他の特別会計においても事務事業の見直しを行うことなどにより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、繰出金の削減を図る必要がある。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xmlns=""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48078</xdr:rowOff>
    </xdr:from>
    <xdr:to>
      <xdr:col>82</xdr:col>
      <xdr:colOff>107950</xdr:colOff>
      <xdr:row>59</xdr:row>
      <xdr:rowOff>75293</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flipV="1">
          <a:off x="16510000" y="9134928"/>
          <a:ext cx="0" cy="1055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47370</xdr:rowOff>
    </xdr:from>
    <xdr:ext cx="762000" cy="259045"/>
    <xdr:sp macro="" textlink="">
      <xdr:nvSpPr>
        <xdr:cNvPr id="245" name="その他最小値テキスト">
          <a:extLst>
            <a:ext uri="{FF2B5EF4-FFF2-40B4-BE49-F238E27FC236}">
              <a16:creationId xmlns:a16="http://schemas.microsoft.com/office/drawing/2014/main" xmlns="" id="{00000000-0008-0000-0400-0000F5000000}"/>
            </a:ext>
          </a:extLst>
        </xdr:cNvPr>
        <xdr:cNvSpPr txBox="1"/>
      </xdr:nvSpPr>
      <xdr:spPr>
        <a:xfrm>
          <a:off x="16598900" y="10162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75293</xdr:rowOff>
    </xdr:from>
    <xdr:to>
      <xdr:col>82</xdr:col>
      <xdr:colOff>196850</xdr:colOff>
      <xdr:row>59</xdr:row>
      <xdr:rowOff>75293</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a:off x="16421100" y="1019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134455</xdr:rowOff>
    </xdr:from>
    <xdr:ext cx="762000" cy="259045"/>
    <xdr:sp macro="" textlink="">
      <xdr:nvSpPr>
        <xdr:cNvPr id="247" name="その他最大値テキスト">
          <a:extLst>
            <a:ext uri="{FF2B5EF4-FFF2-40B4-BE49-F238E27FC236}">
              <a16:creationId xmlns:a16="http://schemas.microsoft.com/office/drawing/2014/main" xmlns="" id="{00000000-0008-0000-0400-0000F7000000}"/>
            </a:ext>
          </a:extLst>
        </xdr:cNvPr>
        <xdr:cNvSpPr txBox="1"/>
      </xdr:nvSpPr>
      <xdr:spPr>
        <a:xfrm>
          <a:off x="16598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48078</xdr:rowOff>
    </xdr:from>
    <xdr:to>
      <xdr:col>82</xdr:col>
      <xdr:colOff>196850</xdr:colOff>
      <xdr:row>53</xdr:row>
      <xdr:rowOff>48078</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6421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156935</xdr:rowOff>
    </xdr:from>
    <xdr:to>
      <xdr:col>82</xdr:col>
      <xdr:colOff>107950</xdr:colOff>
      <xdr:row>61</xdr:row>
      <xdr:rowOff>69850</xdr:rowOff>
    </xdr:to>
    <xdr:cxnSp macro="">
      <xdr:nvCxnSpPr>
        <xdr:cNvPr id="249" name="直線コネクタ 248">
          <a:extLst>
            <a:ext uri="{FF2B5EF4-FFF2-40B4-BE49-F238E27FC236}">
              <a16:creationId xmlns:a16="http://schemas.microsoft.com/office/drawing/2014/main" xmlns="" id="{00000000-0008-0000-0400-0000F9000000}"/>
            </a:ext>
          </a:extLst>
        </xdr:cNvPr>
        <xdr:cNvCxnSpPr/>
      </xdr:nvCxnSpPr>
      <xdr:spPr>
        <a:xfrm flipV="1">
          <a:off x="15671800" y="9929585"/>
          <a:ext cx="838200" cy="59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0" name="その他平均値テキスト">
          <a:extLst>
            <a:ext uri="{FF2B5EF4-FFF2-40B4-BE49-F238E27FC236}">
              <a16:creationId xmlns:a16="http://schemas.microsoft.com/office/drawing/2014/main" xmlns="" id="{00000000-0008-0000-0400-0000FA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1" name="フローチャート: 判断 250">
          <a:extLst>
            <a:ext uri="{FF2B5EF4-FFF2-40B4-BE49-F238E27FC236}">
              <a16:creationId xmlns:a16="http://schemas.microsoft.com/office/drawing/2014/main" xmlns="" id="{00000000-0008-0000-0400-0000FB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15422</xdr:rowOff>
    </xdr:from>
    <xdr:to>
      <xdr:col>78</xdr:col>
      <xdr:colOff>69850</xdr:colOff>
      <xdr:row>61</xdr:row>
      <xdr:rowOff>69850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4782800" y="104738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73478</xdr:rowOff>
    </xdr:from>
    <xdr:to>
      <xdr:col>78</xdr:col>
      <xdr:colOff>120650</xdr:colOff>
      <xdr:row>58</xdr:row>
      <xdr:rowOff>3628</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5621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13805</xdr:rowOff>
    </xdr:from>
    <xdr:ext cx="736600" cy="259045"/>
    <xdr:sp macro="" textlink="">
      <xdr:nvSpPr>
        <xdr:cNvPr id="254" name="テキスト ボックス 253">
          <a:extLst>
            <a:ext uri="{FF2B5EF4-FFF2-40B4-BE49-F238E27FC236}">
              <a16:creationId xmlns:a16="http://schemas.microsoft.com/office/drawing/2014/main" xmlns="" id="{00000000-0008-0000-0400-0000FE000000}"/>
            </a:ext>
          </a:extLst>
        </xdr:cNvPr>
        <xdr:cNvSpPr txBox="1"/>
      </xdr:nvSpPr>
      <xdr:spPr>
        <a:xfrm>
          <a:off x="15290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143328</xdr:rowOff>
    </xdr:from>
    <xdr:to>
      <xdr:col>73</xdr:col>
      <xdr:colOff>180975</xdr:colOff>
      <xdr:row>61</xdr:row>
      <xdr:rowOff>15422</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3893800" y="10430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29935</xdr:rowOff>
    </xdr:from>
    <xdr:to>
      <xdr:col>74</xdr:col>
      <xdr:colOff>31750</xdr:colOff>
      <xdr:row>57</xdr:row>
      <xdr:rowOff>131535</xdr:rowOff>
    </xdr:to>
    <xdr:sp macro="" textlink="">
      <xdr:nvSpPr>
        <xdr:cNvPr id="256" name="フローチャート: 判断 255">
          <a:extLst>
            <a:ext uri="{FF2B5EF4-FFF2-40B4-BE49-F238E27FC236}">
              <a16:creationId xmlns:a16="http://schemas.microsoft.com/office/drawing/2014/main" xmlns="" id="{00000000-0008-0000-0400-000000010000}"/>
            </a:ext>
          </a:extLst>
        </xdr:cNvPr>
        <xdr:cNvSpPr/>
      </xdr:nvSpPr>
      <xdr:spPr>
        <a:xfrm>
          <a:off x="14732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141712</xdr:rowOff>
    </xdr:from>
    <xdr:ext cx="762000" cy="259045"/>
    <xdr:sp macro="" textlink="">
      <xdr:nvSpPr>
        <xdr:cNvPr id="257" name="テキスト ボックス 256">
          <a:extLst>
            <a:ext uri="{FF2B5EF4-FFF2-40B4-BE49-F238E27FC236}">
              <a16:creationId xmlns:a16="http://schemas.microsoft.com/office/drawing/2014/main" xmlns="" id="{00000000-0008-0000-0400-000001010000}"/>
            </a:ext>
          </a:extLst>
        </xdr:cNvPr>
        <xdr:cNvSpPr txBox="1"/>
      </xdr:nvSpPr>
      <xdr:spPr>
        <a:xfrm>
          <a:off x="14401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143328</xdr:rowOff>
    </xdr:from>
    <xdr:to>
      <xdr:col>69</xdr:col>
      <xdr:colOff>92075</xdr:colOff>
      <xdr:row>61</xdr:row>
      <xdr:rowOff>15422</xdr:rowOff>
    </xdr:to>
    <xdr:cxnSp macro="">
      <xdr:nvCxnSpPr>
        <xdr:cNvPr id="258" name="直線コネクタ 257">
          <a:extLst>
            <a:ext uri="{FF2B5EF4-FFF2-40B4-BE49-F238E27FC236}">
              <a16:creationId xmlns:a16="http://schemas.microsoft.com/office/drawing/2014/main" xmlns="" id="{00000000-0008-0000-0400-000002010000}"/>
            </a:ext>
          </a:extLst>
        </xdr:cNvPr>
        <xdr:cNvCxnSpPr/>
      </xdr:nvCxnSpPr>
      <xdr:spPr>
        <a:xfrm flipV="1">
          <a:off x="13004800" y="10430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40822</xdr:rowOff>
    </xdr:from>
    <xdr:to>
      <xdr:col>69</xdr:col>
      <xdr:colOff>142875</xdr:colOff>
      <xdr:row>57</xdr:row>
      <xdr:rowOff>142422</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3843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152599</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3512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61" name="フローチャート: 判断 260">
          <a:extLst>
            <a:ext uri="{FF2B5EF4-FFF2-40B4-BE49-F238E27FC236}">
              <a16:creationId xmlns:a16="http://schemas.microsoft.com/office/drawing/2014/main" xmlns="" id="{00000000-0008-0000-0400-000005010000}"/>
            </a:ext>
          </a:extLst>
        </xdr:cNvPr>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69" name="その他該当値テキスト">
          <a:extLst>
            <a:ext uri="{FF2B5EF4-FFF2-40B4-BE49-F238E27FC236}">
              <a16:creationId xmlns:a16="http://schemas.microsoft.com/office/drawing/2014/main" xmlns="" id="{00000000-0008-0000-0400-00000D010000}"/>
            </a:ext>
          </a:extLst>
        </xdr:cNvPr>
        <xdr:cNvSpPr txBox="1"/>
      </xdr:nvSpPr>
      <xdr:spPr>
        <a:xfrm>
          <a:off x="16598900" y="985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19050</xdr:rowOff>
    </xdr:from>
    <xdr:to>
      <xdr:col>78</xdr:col>
      <xdr:colOff>120650</xdr:colOff>
      <xdr:row>61</xdr:row>
      <xdr:rowOff>120650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5621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105427</xdr:rowOff>
    </xdr:from>
    <xdr:ext cx="7366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5290800" y="1056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136072</xdr:rowOff>
    </xdr:from>
    <xdr:to>
      <xdr:col>74</xdr:col>
      <xdr:colOff>31750</xdr:colOff>
      <xdr:row>61</xdr:row>
      <xdr:rowOff>66222</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4732000" y="1042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50999</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44018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92528</xdr:rowOff>
    </xdr:from>
    <xdr:to>
      <xdr:col>69</xdr:col>
      <xdr:colOff>142875</xdr:colOff>
      <xdr:row>61</xdr:row>
      <xdr:rowOff>22678</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3843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7455</xdr:rowOff>
    </xdr:from>
    <xdr:ext cx="7620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3512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136072</xdr:rowOff>
    </xdr:from>
    <xdr:to>
      <xdr:col>65</xdr:col>
      <xdr:colOff>53975</xdr:colOff>
      <xdr:row>61</xdr:row>
      <xdr:rowOff>66222</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2954000" y="1042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50999</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26238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補助費については、消防業務とごみ収集・処理に関わる業務を直営で行っているため、一部事務組合への負担金が少なくなっていることと、平成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年度の間に補助金総額の削減を徹底して進めたことにより、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これまでは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類似団体平均と比較して低い数値となってい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しかしながら、令和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年度については、下水道事業会計の公営企業会計移行に伴い、繰出金の性質が補助費等に変更となったから、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xmlns=""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xmlns=""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107950</xdr:rowOff>
    </xdr:to>
    <xdr:cxnSp macro="">
      <xdr:nvCxnSpPr>
        <xdr:cNvPr id="305" name="直線コネクタ 304">
          <a:extLst>
            <a:ext uri="{FF2B5EF4-FFF2-40B4-BE49-F238E27FC236}">
              <a16:creationId xmlns:a16="http://schemas.microsoft.com/office/drawing/2014/main" xmlns="" id="{00000000-0008-0000-0400-000031010000}"/>
            </a:ext>
          </a:extLst>
        </xdr:cNvPr>
        <xdr:cNvCxnSpPr/>
      </xdr:nvCxnSpPr>
      <xdr:spPr>
        <a:xfrm flipV="1">
          <a:off x="16510000" y="56362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80027</xdr:rowOff>
    </xdr:from>
    <xdr:ext cx="762000" cy="259045"/>
    <xdr:sp macro="" textlink="">
      <xdr:nvSpPr>
        <xdr:cNvPr id="306" name="補助費等最小値テキスト">
          <a:extLst>
            <a:ext uri="{FF2B5EF4-FFF2-40B4-BE49-F238E27FC236}">
              <a16:creationId xmlns:a16="http://schemas.microsoft.com/office/drawing/2014/main" xmlns="" id="{00000000-0008-0000-0400-000032010000}"/>
            </a:ext>
          </a:extLst>
        </xdr:cNvPr>
        <xdr:cNvSpPr txBox="1"/>
      </xdr:nvSpPr>
      <xdr:spPr>
        <a:xfrm>
          <a:off x="16598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107950</xdr:rowOff>
    </xdr:from>
    <xdr:to>
      <xdr:col>82</xdr:col>
      <xdr:colOff>196850</xdr:colOff>
      <xdr:row>41</xdr:row>
      <xdr:rowOff>107950</xdr:rowOff>
    </xdr:to>
    <xdr:cxnSp macro="">
      <xdr:nvCxnSpPr>
        <xdr:cNvPr id="307" name="直線コネクタ 306">
          <a:extLst>
            <a:ext uri="{FF2B5EF4-FFF2-40B4-BE49-F238E27FC236}">
              <a16:creationId xmlns:a16="http://schemas.microsoft.com/office/drawing/2014/main" xmlns="" id="{00000000-0008-0000-0400-000033010000}"/>
            </a:ext>
          </a:extLst>
        </xdr:cNvPr>
        <xdr:cNvCxnSpPr/>
      </xdr:nvCxnSpPr>
      <xdr:spPr>
        <a:xfrm>
          <a:off x="16421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xmlns="" id="{00000000-0008-0000-0400-000034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123190</xdr:rowOff>
    </xdr:from>
    <xdr:to>
      <xdr:col>82</xdr:col>
      <xdr:colOff>107950</xdr:colOff>
      <xdr:row>36</xdr:row>
      <xdr:rowOff>12700</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5671800" y="5781040"/>
          <a:ext cx="8382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119397</xdr:rowOff>
    </xdr:from>
    <xdr:ext cx="762000" cy="259045"/>
    <xdr:sp macro="" textlink="">
      <xdr:nvSpPr>
        <xdr:cNvPr id="311" name="補助費等平均値テキスト">
          <a:extLst>
            <a:ext uri="{FF2B5EF4-FFF2-40B4-BE49-F238E27FC236}">
              <a16:creationId xmlns:a16="http://schemas.microsoft.com/office/drawing/2014/main" xmlns="" id="{00000000-0008-0000-0400-000037010000}"/>
            </a:ext>
          </a:extLst>
        </xdr:cNvPr>
        <xdr:cNvSpPr txBox="1"/>
      </xdr:nvSpPr>
      <xdr:spPr>
        <a:xfrm>
          <a:off x="16598900" y="5948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2" name="フローチャート: 判断 311">
          <a:extLst>
            <a:ext uri="{FF2B5EF4-FFF2-40B4-BE49-F238E27FC236}">
              <a16:creationId xmlns:a16="http://schemas.microsoft.com/office/drawing/2014/main" xmlns="" id="{00000000-0008-0000-0400-000038010000}"/>
            </a:ext>
          </a:extLst>
        </xdr:cNvPr>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123190</xdr:rowOff>
    </xdr:from>
    <xdr:to>
      <xdr:col>78</xdr:col>
      <xdr:colOff>69850</xdr:colOff>
      <xdr:row>33</xdr:row>
      <xdr:rowOff>130810</xdr:rowOff>
    </xdr:to>
    <xdr:cxnSp macro="">
      <xdr:nvCxnSpPr>
        <xdr:cNvPr id="313" name="直線コネクタ 312">
          <a:extLst>
            <a:ext uri="{FF2B5EF4-FFF2-40B4-BE49-F238E27FC236}">
              <a16:creationId xmlns:a16="http://schemas.microsoft.com/office/drawing/2014/main" xmlns="" id="{00000000-0008-0000-0400-000039010000}"/>
            </a:ext>
          </a:extLst>
        </xdr:cNvPr>
        <xdr:cNvCxnSpPr/>
      </xdr:nvCxnSpPr>
      <xdr:spPr>
        <a:xfrm flipV="1">
          <a:off x="14782800" y="5781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41910</xdr:rowOff>
    </xdr:from>
    <xdr:to>
      <xdr:col>78</xdr:col>
      <xdr:colOff>120650</xdr:colOff>
      <xdr:row>35</xdr:row>
      <xdr:rowOff>143510</xdr:rowOff>
    </xdr:to>
    <xdr:sp macro="" textlink="">
      <xdr:nvSpPr>
        <xdr:cNvPr id="314" name="フローチャート: 判断 313">
          <a:extLst>
            <a:ext uri="{FF2B5EF4-FFF2-40B4-BE49-F238E27FC236}">
              <a16:creationId xmlns:a16="http://schemas.microsoft.com/office/drawing/2014/main" xmlns="" id="{00000000-0008-0000-0400-00003A010000}"/>
            </a:ext>
          </a:extLst>
        </xdr:cNvPr>
        <xdr:cNvSpPr/>
      </xdr:nvSpPr>
      <xdr:spPr>
        <a:xfrm>
          <a:off x="15621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128287</xdr:rowOff>
    </xdr:from>
    <xdr:ext cx="736600" cy="259045"/>
    <xdr:sp macro="" textlink="">
      <xdr:nvSpPr>
        <xdr:cNvPr id="315" name="テキスト ボックス 314">
          <a:extLst>
            <a:ext uri="{FF2B5EF4-FFF2-40B4-BE49-F238E27FC236}">
              <a16:creationId xmlns:a16="http://schemas.microsoft.com/office/drawing/2014/main" xmlns="" id="{00000000-0008-0000-0400-00003B010000}"/>
            </a:ext>
          </a:extLst>
        </xdr:cNvPr>
        <xdr:cNvSpPr txBox="1"/>
      </xdr:nvSpPr>
      <xdr:spPr>
        <a:xfrm>
          <a:off x="15290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107950</xdr:rowOff>
    </xdr:from>
    <xdr:to>
      <xdr:col>73</xdr:col>
      <xdr:colOff>180975</xdr:colOff>
      <xdr:row>33</xdr:row>
      <xdr:rowOff>130810</xdr:rowOff>
    </xdr:to>
    <xdr:cxnSp macro="">
      <xdr:nvCxnSpPr>
        <xdr:cNvPr id="316" name="直線コネクタ 315">
          <a:extLst>
            <a:ext uri="{FF2B5EF4-FFF2-40B4-BE49-F238E27FC236}">
              <a16:creationId xmlns:a16="http://schemas.microsoft.com/office/drawing/2014/main" xmlns="" id="{00000000-0008-0000-0400-00003C010000}"/>
            </a:ext>
          </a:extLst>
        </xdr:cNvPr>
        <xdr:cNvCxnSpPr/>
      </xdr:nvCxnSpPr>
      <xdr:spPr>
        <a:xfrm>
          <a:off x="13893800" y="5765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19050</xdr:rowOff>
    </xdr:from>
    <xdr:to>
      <xdr:col>74</xdr:col>
      <xdr:colOff>31750</xdr:colOff>
      <xdr:row>35</xdr:row>
      <xdr:rowOff>120650</xdr:rowOff>
    </xdr:to>
    <xdr:sp macro="" textlink="">
      <xdr:nvSpPr>
        <xdr:cNvPr id="317" name="フローチャート: 判断 316">
          <a:extLst>
            <a:ext uri="{FF2B5EF4-FFF2-40B4-BE49-F238E27FC236}">
              <a16:creationId xmlns:a16="http://schemas.microsoft.com/office/drawing/2014/main" xmlns="" id="{00000000-0008-0000-0400-00003D010000}"/>
            </a:ext>
          </a:extLst>
        </xdr:cNvPr>
        <xdr:cNvSpPr/>
      </xdr:nvSpPr>
      <xdr:spPr>
        <a:xfrm>
          <a:off x="14732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105427</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4401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107950</xdr:rowOff>
    </xdr:from>
    <xdr:to>
      <xdr:col>69</xdr:col>
      <xdr:colOff>92075</xdr:colOff>
      <xdr:row>33</xdr:row>
      <xdr:rowOff>146050</xdr:rowOff>
    </xdr:to>
    <xdr:cxnSp macro="">
      <xdr:nvCxnSpPr>
        <xdr:cNvPr id="319" name="直線コネクタ 318">
          <a:extLst>
            <a:ext uri="{FF2B5EF4-FFF2-40B4-BE49-F238E27FC236}">
              <a16:creationId xmlns:a16="http://schemas.microsoft.com/office/drawing/2014/main" xmlns="" id="{00000000-0008-0000-0400-00003F010000}"/>
            </a:ext>
          </a:extLst>
        </xdr:cNvPr>
        <xdr:cNvCxnSpPr/>
      </xdr:nvCxnSpPr>
      <xdr:spPr>
        <a:xfrm flipV="1">
          <a:off x="13004800" y="576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160020</xdr:rowOff>
    </xdr:from>
    <xdr:to>
      <xdr:col>69</xdr:col>
      <xdr:colOff>142875</xdr:colOff>
      <xdr:row>35</xdr:row>
      <xdr:rowOff>90170</xdr:rowOff>
    </xdr:to>
    <xdr:sp macro="" textlink="">
      <xdr:nvSpPr>
        <xdr:cNvPr id="320" name="フローチャート: 判断 319">
          <a:extLst>
            <a:ext uri="{FF2B5EF4-FFF2-40B4-BE49-F238E27FC236}">
              <a16:creationId xmlns:a16="http://schemas.microsoft.com/office/drawing/2014/main" xmlns="" id="{00000000-0008-0000-0400-000040010000}"/>
            </a:ext>
          </a:extLst>
        </xdr:cNvPr>
        <xdr:cNvSpPr/>
      </xdr:nvSpPr>
      <xdr:spPr>
        <a:xfrm>
          <a:off x="13843000" y="598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74947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3512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xdr:rowOff>
    </xdr:from>
    <xdr:to>
      <xdr:col>65</xdr:col>
      <xdr:colOff>53975</xdr:colOff>
      <xdr:row>35</xdr:row>
      <xdr:rowOff>105410</xdr:rowOff>
    </xdr:to>
    <xdr:sp macro="" textlink="">
      <xdr:nvSpPr>
        <xdr:cNvPr id="322" name="フローチャート: 判断 321">
          <a:extLst>
            <a:ext uri="{FF2B5EF4-FFF2-40B4-BE49-F238E27FC236}">
              <a16:creationId xmlns:a16="http://schemas.microsoft.com/office/drawing/2014/main" xmlns="" id="{00000000-0008-0000-0400-000042010000}"/>
            </a:ext>
          </a:extLst>
        </xdr:cNvPr>
        <xdr:cNvSpPr/>
      </xdr:nvSpPr>
      <xdr:spPr>
        <a:xfrm>
          <a:off x="12954000" y="600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90187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262380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9" name="楕円 328">
          <a:extLst>
            <a:ext uri="{FF2B5EF4-FFF2-40B4-BE49-F238E27FC236}">
              <a16:creationId xmlns:a16="http://schemas.microsoft.com/office/drawing/2014/main" xmlns="" id="{00000000-0008-0000-0400-000049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0" name="補助費等該当値テキスト">
          <a:extLst>
            <a:ext uri="{FF2B5EF4-FFF2-40B4-BE49-F238E27FC236}">
              <a16:creationId xmlns:a16="http://schemas.microsoft.com/office/drawing/2014/main" xmlns="" id="{00000000-0008-0000-0400-00004A010000}"/>
            </a:ext>
          </a:extLst>
        </xdr:cNvPr>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72390</xdr:rowOff>
    </xdr:from>
    <xdr:to>
      <xdr:col>78</xdr:col>
      <xdr:colOff>120650</xdr:colOff>
      <xdr:row>34</xdr:row>
      <xdr:rowOff>2540</xdr:rowOff>
    </xdr:to>
    <xdr:sp macro="" textlink="">
      <xdr:nvSpPr>
        <xdr:cNvPr id="331" name="楕円 330">
          <a:extLst>
            <a:ext uri="{FF2B5EF4-FFF2-40B4-BE49-F238E27FC236}">
              <a16:creationId xmlns:a16="http://schemas.microsoft.com/office/drawing/2014/main" xmlns="" id="{00000000-0008-0000-0400-00004B010000}"/>
            </a:ext>
          </a:extLst>
        </xdr:cNvPr>
        <xdr:cNvSpPr/>
      </xdr:nvSpPr>
      <xdr:spPr>
        <a:xfrm>
          <a:off x="15621000" y="57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12717</xdr:rowOff>
    </xdr:from>
    <xdr:ext cx="736600" cy="259045"/>
    <xdr:sp macro="" textlink="">
      <xdr:nvSpPr>
        <xdr:cNvPr id="332" name="テキスト ボックス 331">
          <a:extLst>
            <a:ext uri="{FF2B5EF4-FFF2-40B4-BE49-F238E27FC236}">
              <a16:creationId xmlns:a16="http://schemas.microsoft.com/office/drawing/2014/main" xmlns="" id="{00000000-0008-0000-0400-00004C010000}"/>
            </a:ext>
          </a:extLst>
        </xdr:cNvPr>
        <xdr:cNvSpPr txBox="1"/>
      </xdr:nvSpPr>
      <xdr:spPr>
        <a:xfrm>
          <a:off x="15290800" y="549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80010</xdr:rowOff>
    </xdr:from>
    <xdr:to>
      <xdr:col>74</xdr:col>
      <xdr:colOff>31750</xdr:colOff>
      <xdr:row>34</xdr:row>
      <xdr:rowOff>10160</xdr:rowOff>
    </xdr:to>
    <xdr:sp macro="" textlink="">
      <xdr:nvSpPr>
        <xdr:cNvPr id="333" name="楕円 332">
          <a:extLst>
            <a:ext uri="{FF2B5EF4-FFF2-40B4-BE49-F238E27FC236}">
              <a16:creationId xmlns:a16="http://schemas.microsoft.com/office/drawing/2014/main" xmlns="" id="{00000000-0008-0000-0400-00004D010000}"/>
            </a:ext>
          </a:extLst>
        </xdr:cNvPr>
        <xdr:cNvSpPr/>
      </xdr:nvSpPr>
      <xdr:spPr>
        <a:xfrm>
          <a:off x="14732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20337</xdr:rowOff>
    </xdr:from>
    <xdr:ext cx="762000" cy="259045"/>
    <xdr:sp macro="" textlink="">
      <xdr:nvSpPr>
        <xdr:cNvPr id="334" name="テキスト ボックス 333">
          <a:extLst>
            <a:ext uri="{FF2B5EF4-FFF2-40B4-BE49-F238E27FC236}">
              <a16:creationId xmlns:a16="http://schemas.microsoft.com/office/drawing/2014/main" xmlns="" id="{00000000-0008-0000-0400-00004E010000}"/>
            </a:ext>
          </a:extLst>
        </xdr:cNvPr>
        <xdr:cNvSpPr txBox="1"/>
      </xdr:nvSpPr>
      <xdr:spPr>
        <a:xfrm>
          <a:off x="14401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57150</xdr:rowOff>
    </xdr:from>
    <xdr:to>
      <xdr:col>69</xdr:col>
      <xdr:colOff>142875</xdr:colOff>
      <xdr:row>33</xdr:row>
      <xdr:rowOff>158750</xdr:rowOff>
    </xdr:to>
    <xdr:sp macro="" textlink="">
      <xdr:nvSpPr>
        <xdr:cNvPr id="335" name="楕円 334">
          <a:extLst>
            <a:ext uri="{FF2B5EF4-FFF2-40B4-BE49-F238E27FC236}">
              <a16:creationId xmlns:a16="http://schemas.microsoft.com/office/drawing/2014/main" xmlns="" id="{00000000-0008-0000-0400-00004F010000}"/>
            </a:ext>
          </a:extLst>
        </xdr:cNvPr>
        <xdr:cNvSpPr/>
      </xdr:nvSpPr>
      <xdr:spPr>
        <a:xfrm>
          <a:off x="13843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400-000050010000}"/>
            </a:ext>
          </a:extLst>
        </xdr:cNvPr>
        <xdr:cNvSpPr txBox="1"/>
      </xdr:nvSpPr>
      <xdr:spPr>
        <a:xfrm>
          <a:off x="13512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95250</xdr:rowOff>
    </xdr:from>
    <xdr:to>
      <xdr:col>65</xdr:col>
      <xdr:colOff>53975</xdr:colOff>
      <xdr:row>34</xdr:row>
      <xdr:rowOff>25400</xdr:rowOff>
    </xdr:to>
    <xdr:sp macro="" textlink="">
      <xdr:nvSpPr>
        <xdr:cNvPr id="337" name="楕円 336">
          <a:extLst>
            <a:ext uri="{FF2B5EF4-FFF2-40B4-BE49-F238E27FC236}">
              <a16:creationId xmlns:a16="http://schemas.microsoft.com/office/drawing/2014/main" xmlns="" id="{00000000-0008-0000-0400-000051010000}"/>
            </a:ext>
          </a:extLst>
        </xdr:cNvPr>
        <xdr:cNvSpPr/>
      </xdr:nvSpPr>
      <xdr:spPr>
        <a:xfrm>
          <a:off x="12954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35577</xdr:rowOff>
    </xdr:from>
    <xdr:ext cx="762000" cy="259045"/>
    <xdr:sp macro="" textlink="">
      <xdr:nvSpPr>
        <xdr:cNvPr id="338" name="テキスト ボックス 337">
          <a:extLst>
            <a:ext uri="{FF2B5EF4-FFF2-40B4-BE49-F238E27FC236}">
              <a16:creationId xmlns:a16="http://schemas.microsoft.com/office/drawing/2014/main" xmlns="" id="{00000000-0008-0000-0400-000052010000}"/>
            </a:ext>
          </a:extLst>
        </xdr:cNvPr>
        <xdr:cNvSpPr txBox="1"/>
      </xdr:nvSpPr>
      <xdr:spPr>
        <a:xfrm>
          <a:off x="126238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xmlns=""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地方交付税の振り替わりである臨時財政対策債の借入に対する償還が増加傾向にあるものの、公債費負担適正化計画に基づき、新規借入額の抑制や平成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年度および令和元年度において繰上償還を実施したことにより、類似団体平均と比較すると、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ポイント低い割合となっている。しかしながら、今後は近年の大型投資事業の影響により公債費の増加が予想されることから、今後の数値の推移に注視しながら財政運営を行う必要がある。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xmlns=""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xmlns=""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xmlns=""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xmlns=""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xmlns=""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xmlns=""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xmlns=""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xmlns=""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xmlns=""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xmlns=""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xmlns=""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xmlns=""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157480</xdr:rowOff>
    </xdr:from>
    <xdr:to>
      <xdr:col>24</xdr:col>
      <xdr:colOff>25400</xdr:colOff>
      <xdr:row>80</xdr:row>
      <xdr:rowOff>165100</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flipV="1">
          <a:off x="4826000" y="125018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137177</xdr:rowOff>
    </xdr:from>
    <xdr:ext cx="762000" cy="259045"/>
    <xdr:sp macro="" textlink="">
      <xdr:nvSpPr>
        <xdr:cNvPr id="367" name="公債費最小値テキスト">
          <a:extLst>
            <a:ext uri="{FF2B5EF4-FFF2-40B4-BE49-F238E27FC236}">
              <a16:creationId xmlns:a16="http://schemas.microsoft.com/office/drawing/2014/main" xmlns="" id="{00000000-0008-0000-0400-00006F010000}"/>
            </a:ext>
          </a:extLst>
        </xdr:cNvPr>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165100</xdr:rowOff>
    </xdr:from>
    <xdr:to>
      <xdr:col>24</xdr:col>
      <xdr:colOff>114300</xdr:colOff>
      <xdr:row>80</xdr:row>
      <xdr:rowOff>165100</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72407</xdr:rowOff>
    </xdr:from>
    <xdr:ext cx="762000" cy="259045"/>
    <xdr:sp macro="" textlink="">
      <xdr:nvSpPr>
        <xdr:cNvPr id="369" name="公債費最大値テキスト">
          <a:extLst>
            <a:ext uri="{FF2B5EF4-FFF2-40B4-BE49-F238E27FC236}">
              <a16:creationId xmlns:a16="http://schemas.microsoft.com/office/drawing/2014/main" xmlns="" id="{00000000-0008-0000-0400-000071010000}"/>
            </a:ext>
          </a:extLst>
        </xdr:cNvPr>
        <xdr:cNvSpPr txBox="1"/>
      </xdr:nvSpPr>
      <xdr:spPr>
        <a:xfrm>
          <a:off x="4914900" y="1224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157480</xdr:rowOff>
    </xdr:from>
    <xdr:to>
      <xdr:col>24</xdr:col>
      <xdr:colOff>114300</xdr:colOff>
      <xdr:row>72</xdr:row>
      <xdr:rowOff>157480</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a:off x="4737100" y="1250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134620</xdr:rowOff>
    </xdr:from>
    <xdr:to>
      <xdr:col>24</xdr:col>
      <xdr:colOff>25400</xdr:colOff>
      <xdr:row>76</xdr:row>
      <xdr:rowOff>142239</xdr:rowOff>
    </xdr:to>
    <xdr:cxnSp macro="">
      <xdr:nvCxnSpPr>
        <xdr:cNvPr id="371" name="直線コネクタ 370">
          <a:extLst>
            <a:ext uri="{FF2B5EF4-FFF2-40B4-BE49-F238E27FC236}">
              <a16:creationId xmlns:a16="http://schemas.microsoft.com/office/drawing/2014/main" xmlns="" id="{00000000-0008-0000-0400-000073010000}"/>
            </a:ext>
          </a:extLst>
        </xdr:cNvPr>
        <xdr:cNvCxnSpPr/>
      </xdr:nvCxnSpPr>
      <xdr:spPr>
        <a:xfrm>
          <a:off x="3987800" y="131648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21607</xdr:rowOff>
    </xdr:from>
    <xdr:ext cx="762000" cy="259045"/>
    <xdr:sp macro="" textlink="">
      <xdr:nvSpPr>
        <xdr:cNvPr id="372" name="公債費平均値テキスト">
          <a:extLst>
            <a:ext uri="{FF2B5EF4-FFF2-40B4-BE49-F238E27FC236}">
              <a16:creationId xmlns:a16="http://schemas.microsoft.com/office/drawing/2014/main" xmlns="" id="{00000000-0008-0000-0400-000074010000}"/>
            </a:ext>
          </a:extLst>
        </xdr:cNvPr>
        <xdr:cNvSpPr txBox="1"/>
      </xdr:nvSpPr>
      <xdr:spPr>
        <a:xfrm>
          <a:off x="4914900" y="13223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49530</xdr:rowOff>
    </xdr:from>
    <xdr:to>
      <xdr:col>24</xdr:col>
      <xdr:colOff>76200</xdr:colOff>
      <xdr:row>77</xdr:row>
      <xdr:rowOff>151130</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47752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134620</xdr:rowOff>
    </xdr:to>
    <xdr:cxnSp macro="">
      <xdr:nvCxnSpPr>
        <xdr:cNvPr id="374" name="直線コネクタ 373">
          <a:extLst>
            <a:ext uri="{FF2B5EF4-FFF2-40B4-BE49-F238E27FC236}">
              <a16:creationId xmlns:a16="http://schemas.microsoft.com/office/drawing/2014/main" xmlns="" id="{00000000-0008-0000-0400-000076010000}"/>
            </a:ext>
          </a:extLst>
        </xdr:cNvPr>
        <xdr:cNvCxnSpPr/>
      </xdr:nvCxnSpPr>
      <xdr:spPr>
        <a:xfrm>
          <a:off x="3098800" y="131343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5" name="フローチャート: 判断 374">
          <a:extLst>
            <a:ext uri="{FF2B5EF4-FFF2-40B4-BE49-F238E27FC236}">
              <a16:creationId xmlns:a16="http://schemas.microsoft.com/office/drawing/2014/main" xmlns="" id="{00000000-0008-0000-0400-000077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76</xdr:row>
      <xdr:rowOff>104139</xdr:rowOff>
    </xdr:to>
    <xdr:cxnSp macro="">
      <xdr:nvCxnSpPr>
        <xdr:cNvPr id="377" name="直線コネクタ 376">
          <a:extLst>
            <a:ext uri="{FF2B5EF4-FFF2-40B4-BE49-F238E27FC236}">
              <a16:creationId xmlns:a16="http://schemas.microsoft.com/office/drawing/2014/main" xmlns="" id="{00000000-0008-0000-0400-000079010000}"/>
            </a:ext>
          </a:extLst>
        </xdr:cNvPr>
        <xdr:cNvCxnSpPr/>
      </xdr:nvCxnSpPr>
      <xdr:spPr>
        <a:xfrm>
          <a:off x="2209800" y="13134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3811</xdr:rowOff>
    </xdr:from>
    <xdr:to>
      <xdr:col>15</xdr:col>
      <xdr:colOff>149225</xdr:colOff>
      <xdr:row>77</xdr:row>
      <xdr:rowOff>105411</xdr:rowOff>
    </xdr:to>
    <xdr:sp macro="" textlink="">
      <xdr:nvSpPr>
        <xdr:cNvPr id="378" name="フローチャート: 判断 377">
          <a:extLst>
            <a:ext uri="{FF2B5EF4-FFF2-40B4-BE49-F238E27FC236}">
              <a16:creationId xmlns:a16="http://schemas.microsoft.com/office/drawing/2014/main" xmlns="" id="{00000000-0008-0000-0400-00007A010000}"/>
            </a:ext>
          </a:extLst>
        </xdr:cNvPr>
        <xdr:cNvSpPr/>
      </xdr:nvSpPr>
      <xdr:spPr>
        <a:xfrm>
          <a:off x="3048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90188</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2717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127000</xdr:rowOff>
    </xdr:to>
    <xdr:cxnSp macro="">
      <xdr:nvCxnSpPr>
        <xdr:cNvPr id="380" name="直線コネクタ 379">
          <a:extLst>
            <a:ext uri="{FF2B5EF4-FFF2-40B4-BE49-F238E27FC236}">
              <a16:creationId xmlns:a16="http://schemas.microsoft.com/office/drawing/2014/main" xmlns="" id="{00000000-0008-0000-0400-00007C010000}"/>
            </a:ext>
          </a:extLst>
        </xdr:cNvPr>
        <xdr:cNvCxnSpPr/>
      </xdr:nvCxnSpPr>
      <xdr:spPr>
        <a:xfrm flipV="1">
          <a:off x="1320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34289</xdr:rowOff>
    </xdr:from>
    <xdr:to>
      <xdr:col>11</xdr:col>
      <xdr:colOff>60325</xdr:colOff>
      <xdr:row>77</xdr:row>
      <xdr:rowOff>135889</xdr:rowOff>
    </xdr:to>
    <xdr:sp macro="" textlink="">
      <xdr:nvSpPr>
        <xdr:cNvPr id="381" name="フローチャート: 判断 380">
          <a:extLst>
            <a:ext uri="{FF2B5EF4-FFF2-40B4-BE49-F238E27FC236}">
              <a16:creationId xmlns:a16="http://schemas.microsoft.com/office/drawing/2014/main" xmlns="" id="{00000000-0008-0000-0400-00007D010000}"/>
            </a:ext>
          </a:extLst>
        </xdr:cNvPr>
        <xdr:cNvSpPr/>
      </xdr:nvSpPr>
      <xdr:spPr>
        <a:xfrm>
          <a:off x="2159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120666</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1828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3" name="フローチャート: 判断 382">
          <a:extLst>
            <a:ext uri="{FF2B5EF4-FFF2-40B4-BE49-F238E27FC236}">
              <a16:creationId xmlns:a16="http://schemas.microsoft.com/office/drawing/2014/main" xmlns="" id="{00000000-0008-0000-0400-00007F010000}"/>
            </a:ext>
          </a:extLst>
        </xdr:cNvPr>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135907</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939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90" name="楕円 389">
          <a:extLst>
            <a:ext uri="{FF2B5EF4-FFF2-40B4-BE49-F238E27FC236}">
              <a16:creationId xmlns:a16="http://schemas.microsoft.com/office/drawing/2014/main" xmlns="" id="{00000000-0008-0000-0400-000086010000}"/>
            </a:ext>
          </a:extLst>
        </xdr:cNvPr>
        <xdr:cNvSpPr/>
      </xdr:nvSpPr>
      <xdr:spPr>
        <a:xfrm>
          <a:off x="47752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107966</xdr:rowOff>
    </xdr:from>
    <xdr:ext cx="762000" cy="259045"/>
    <xdr:sp macro="" textlink="">
      <xdr:nvSpPr>
        <xdr:cNvPr id="391" name="公債費該当値テキスト">
          <a:extLst>
            <a:ext uri="{FF2B5EF4-FFF2-40B4-BE49-F238E27FC236}">
              <a16:creationId xmlns:a16="http://schemas.microsoft.com/office/drawing/2014/main" xmlns="" id="{00000000-0008-0000-0400-000087010000}"/>
            </a:ext>
          </a:extLst>
        </xdr:cNvPr>
        <xdr:cNvSpPr txBox="1"/>
      </xdr:nvSpPr>
      <xdr:spPr>
        <a:xfrm>
          <a:off x="49149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83820</xdr:rowOff>
    </xdr:from>
    <xdr:to>
      <xdr:col>20</xdr:col>
      <xdr:colOff>38100</xdr:colOff>
      <xdr:row>77</xdr:row>
      <xdr:rowOff>13970</xdr:rowOff>
    </xdr:to>
    <xdr:sp macro="" textlink="">
      <xdr:nvSpPr>
        <xdr:cNvPr id="392" name="楕円 391">
          <a:extLst>
            <a:ext uri="{FF2B5EF4-FFF2-40B4-BE49-F238E27FC236}">
              <a16:creationId xmlns:a16="http://schemas.microsoft.com/office/drawing/2014/main" xmlns="" id="{00000000-0008-0000-0400-000088010000}"/>
            </a:ext>
          </a:extLst>
        </xdr:cNvPr>
        <xdr:cNvSpPr/>
      </xdr:nvSpPr>
      <xdr:spPr>
        <a:xfrm>
          <a:off x="3937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24147</xdr:rowOff>
    </xdr:from>
    <xdr:ext cx="736600" cy="259045"/>
    <xdr:sp macro="" textlink="">
      <xdr:nvSpPr>
        <xdr:cNvPr id="393" name="テキスト ボックス 392">
          <a:extLst>
            <a:ext uri="{FF2B5EF4-FFF2-40B4-BE49-F238E27FC236}">
              <a16:creationId xmlns:a16="http://schemas.microsoft.com/office/drawing/2014/main" xmlns="" id="{00000000-0008-0000-0400-000089010000}"/>
            </a:ext>
          </a:extLst>
        </xdr:cNvPr>
        <xdr:cNvSpPr txBox="1"/>
      </xdr:nvSpPr>
      <xdr:spPr>
        <a:xfrm>
          <a:off x="3606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4" name="楕円 393">
          <a:extLst>
            <a:ext uri="{FF2B5EF4-FFF2-40B4-BE49-F238E27FC236}">
              <a16:creationId xmlns:a16="http://schemas.microsoft.com/office/drawing/2014/main" xmlns="" id="{00000000-0008-0000-0400-00008A010000}"/>
            </a:ext>
          </a:extLst>
        </xdr:cNvPr>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95" name="テキスト ボックス 394">
          <a:extLst>
            <a:ext uri="{FF2B5EF4-FFF2-40B4-BE49-F238E27FC236}">
              <a16:creationId xmlns:a16="http://schemas.microsoft.com/office/drawing/2014/main" xmlns="" id="{00000000-0008-0000-0400-00008B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96" name="楕円 395">
          <a:extLst>
            <a:ext uri="{FF2B5EF4-FFF2-40B4-BE49-F238E27FC236}">
              <a16:creationId xmlns:a16="http://schemas.microsoft.com/office/drawing/2014/main" xmlns="" id="{00000000-0008-0000-0400-00008C010000}"/>
            </a:ext>
          </a:extLst>
        </xdr:cNvPr>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97" name="テキスト ボックス 396">
          <a:extLst>
            <a:ext uri="{FF2B5EF4-FFF2-40B4-BE49-F238E27FC236}">
              <a16:creationId xmlns:a16="http://schemas.microsoft.com/office/drawing/2014/main" xmlns="" id="{00000000-0008-0000-0400-00008D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8" name="楕円 397">
          <a:extLst>
            <a:ext uri="{FF2B5EF4-FFF2-40B4-BE49-F238E27FC236}">
              <a16:creationId xmlns:a16="http://schemas.microsoft.com/office/drawing/2014/main" xmlns="" id="{00000000-0008-0000-0400-00008E010000}"/>
            </a:ext>
          </a:extLst>
        </xdr:cNvPr>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99" name="テキスト ボックス 398">
          <a:extLst>
            <a:ext uri="{FF2B5EF4-FFF2-40B4-BE49-F238E27FC236}">
              <a16:creationId xmlns:a16="http://schemas.microsoft.com/office/drawing/2014/main" xmlns="" id="{00000000-0008-0000-0400-00008F010000}"/>
            </a:ext>
          </a:extLst>
        </xdr:cNvPr>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xmlns=""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xmlns=""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定年退職者等の増加による退職金の増と、会計年度任用職員制度の導入により、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人件費が増となったことと、補助費等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が高い数値となっていることから、類似団体平均と比較して高い数値と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業務の委託化やＤＸ（デジタル・トランスフォーメーション）の推進等により、人件費の抑制を</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図るとともに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徹底した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事業見直し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、事業費の削減や抑制に努める必要がある。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xmlns=""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xmlns=""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xmlns=""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xmlns=""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xmlns=""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xmlns=""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28702</xdr:rowOff>
    </xdr:from>
    <xdr:to>
      <xdr:col>82</xdr:col>
      <xdr:colOff>107950</xdr:colOff>
      <xdr:row>80</xdr:row>
      <xdr:rowOff>154432</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6" name="公債費以外最小値テキスト">
          <a:extLst>
            <a:ext uri="{FF2B5EF4-FFF2-40B4-BE49-F238E27FC236}">
              <a16:creationId xmlns:a16="http://schemas.microsoft.com/office/drawing/2014/main" xmlns="" id="{00000000-0008-0000-0400-0000AA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7" name="直線コネクタ 426">
          <a:extLst>
            <a:ext uri="{FF2B5EF4-FFF2-40B4-BE49-F238E27FC236}">
              <a16:creationId xmlns:a16="http://schemas.microsoft.com/office/drawing/2014/main" xmlns="" id="{00000000-0008-0000-0400-0000AB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115079</xdr:rowOff>
    </xdr:from>
    <xdr:ext cx="762000" cy="259045"/>
    <xdr:sp macro="" textlink="">
      <xdr:nvSpPr>
        <xdr:cNvPr id="428" name="公債費以外最大値テキスト">
          <a:extLst>
            <a:ext uri="{FF2B5EF4-FFF2-40B4-BE49-F238E27FC236}">
              <a16:creationId xmlns:a16="http://schemas.microsoft.com/office/drawing/2014/main" xmlns="" id="{00000000-0008-0000-0400-0000AC010000}"/>
            </a:ext>
          </a:extLst>
        </xdr:cNvPr>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28702</xdr:rowOff>
    </xdr:from>
    <xdr:to>
      <xdr:col>82</xdr:col>
      <xdr:colOff>196850</xdr:colOff>
      <xdr:row>75</xdr:row>
      <xdr:rowOff>28702</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120142</xdr:rowOff>
    </xdr:to>
    <xdr:cxnSp macro="">
      <xdr:nvCxnSpPr>
        <xdr:cNvPr id="430" name="直線コネクタ 429">
          <a:extLst>
            <a:ext uri="{FF2B5EF4-FFF2-40B4-BE49-F238E27FC236}">
              <a16:creationId xmlns:a16="http://schemas.microsoft.com/office/drawing/2014/main" xmlns="" id="{00000000-0008-0000-0400-0000AE010000}"/>
            </a:ext>
          </a:extLst>
        </xdr:cNvPr>
        <xdr:cNvCxnSpPr/>
      </xdr:nvCxnSpPr>
      <xdr:spPr>
        <a:xfrm>
          <a:off x="15671800" y="13527532"/>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81297</xdr:rowOff>
    </xdr:from>
    <xdr:ext cx="762000" cy="259045"/>
    <xdr:sp macro="" textlink="">
      <xdr:nvSpPr>
        <xdr:cNvPr id="431" name="公債費以外平均値テキスト">
          <a:extLst>
            <a:ext uri="{FF2B5EF4-FFF2-40B4-BE49-F238E27FC236}">
              <a16:creationId xmlns:a16="http://schemas.microsoft.com/office/drawing/2014/main" xmlns="" id="{00000000-0008-0000-0400-0000AF010000}"/>
            </a:ext>
          </a:extLst>
        </xdr:cNvPr>
        <xdr:cNvSpPr txBox="1"/>
      </xdr:nvSpPr>
      <xdr:spPr>
        <a:xfrm>
          <a:off x="16598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154432</xdr:rowOff>
    </xdr:from>
    <xdr:to>
      <xdr:col>78</xdr:col>
      <xdr:colOff>69850</xdr:colOff>
      <xdr:row>79</xdr:row>
      <xdr:rowOff>92711</xdr:rowOff>
    </xdr:to>
    <xdr:cxnSp macro="">
      <xdr:nvCxnSpPr>
        <xdr:cNvPr id="433" name="直線コネクタ 432">
          <a:extLst>
            <a:ext uri="{FF2B5EF4-FFF2-40B4-BE49-F238E27FC236}">
              <a16:creationId xmlns:a16="http://schemas.microsoft.com/office/drawing/2014/main" xmlns="" id="{00000000-0008-0000-0400-0000B1010000}"/>
            </a:ext>
          </a:extLst>
        </xdr:cNvPr>
        <xdr:cNvCxnSpPr/>
      </xdr:nvCxnSpPr>
      <xdr:spPr>
        <a:xfrm flipV="1">
          <a:off x="14782800" y="13527532"/>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4" name="フローチャート: 判断 433">
          <a:extLst>
            <a:ext uri="{FF2B5EF4-FFF2-40B4-BE49-F238E27FC236}">
              <a16:creationId xmlns:a16="http://schemas.microsoft.com/office/drawing/2014/main" xmlns="" id="{00000000-0008-0000-0400-0000B2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5" name="テキスト ボックス 434">
          <a:extLst>
            <a:ext uri="{FF2B5EF4-FFF2-40B4-BE49-F238E27FC236}">
              <a16:creationId xmlns:a16="http://schemas.microsoft.com/office/drawing/2014/main" xmlns="" id="{00000000-0008-0000-0400-0000B3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33274</xdr:rowOff>
    </xdr:from>
    <xdr:to>
      <xdr:col>73</xdr:col>
      <xdr:colOff>180975</xdr:colOff>
      <xdr:row>79</xdr:row>
      <xdr:rowOff>92711</xdr:rowOff>
    </xdr:to>
    <xdr:cxnSp macro="">
      <xdr:nvCxnSpPr>
        <xdr:cNvPr id="436" name="直線コネクタ 435">
          <a:extLst>
            <a:ext uri="{FF2B5EF4-FFF2-40B4-BE49-F238E27FC236}">
              <a16:creationId xmlns:a16="http://schemas.microsoft.com/office/drawing/2014/main" xmlns="" id="{00000000-0008-0000-0400-0000B4010000}"/>
            </a:ext>
          </a:extLst>
        </xdr:cNvPr>
        <xdr:cNvCxnSpPr/>
      </xdr:nvCxnSpPr>
      <xdr:spPr>
        <a:xfrm>
          <a:off x="13893800" y="13577824"/>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7" name="フローチャート: 判断 436">
          <a:extLst>
            <a:ext uri="{FF2B5EF4-FFF2-40B4-BE49-F238E27FC236}">
              <a16:creationId xmlns:a16="http://schemas.microsoft.com/office/drawing/2014/main" xmlns="" id="{00000000-0008-0000-0400-0000B5010000}"/>
            </a:ext>
          </a:extLst>
        </xdr:cNvPr>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28702</xdr:rowOff>
    </xdr:from>
    <xdr:to>
      <xdr:col>69</xdr:col>
      <xdr:colOff>92075</xdr:colOff>
      <xdr:row>79</xdr:row>
      <xdr:rowOff>33274</xdr:rowOff>
    </xdr:to>
    <xdr:cxnSp macro="">
      <xdr:nvCxnSpPr>
        <xdr:cNvPr id="439" name="直線コネクタ 438">
          <a:extLst>
            <a:ext uri="{FF2B5EF4-FFF2-40B4-BE49-F238E27FC236}">
              <a16:creationId xmlns:a16="http://schemas.microsoft.com/office/drawing/2014/main" xmlns="" id="{00000000-0008-0000-0400-0000B7010000}"/>
            </a:ext>
          </a:extLst>
        </xdr:cNvPr>
        <xdr:cNvCxnSpPr/>
      </xdr:nvCxnSpPr>
      <xdr:spPr>
        <a:xfrm>
          <a:off x="13004800" y="135732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40" name="フローチャート: 判断 439">
          <a:extLst>
            <a:ext uri="{FF2B5EF4-FFF2-40B4-BE49-F238E27FC236}">
              <a16:creationId xmlns:a16="http://schemas.microsoft.com/office/drawing/2014/main" xmlns="" id="{00000000-0008-0000-0400-0000B8010000}"/>
            </a:ext>
          </a:extLst>
        </xdr:cNvPr>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117112</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3512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2" name="フローチャート: 判断 441">
          <a:extLst>
            <a:ext uri="{FF2B5EF4-FFF2-40B4-BE49-F238E27FC236}">
              <a16:creationId xmlns:a16="http://schemas.microsoft.com/office/drawing/2014/main" xmlns="" id="{00000000-0008-0000-0400-0000BA010000}"/>
            </a:ext>
          </a:extLst>
        </xdr:cNvPr>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69342</xdr:rowOff>
    </xdr:from>
    <xdr:to>
      <xdr:col>82</xdr:col>
      <xdr:colOff>158750</xdr:colOff>
      <xdr:row>79</xdr:row>
      <xdr:rowOff>170942</xdr:rowOff>
    </xdr:to>
    <xdr:sp macro="" textlink="">
      <xdr:nvSpPr>
        <xdr:cNvPr id="449" name="楕円 448">
          <a:extLst>
            <a:ext uri="{FF2B5EF4-FFF2-40B4-BE49-F238E27FC236}">
              <a16:creationId xmlns:a16="http://schemas.microsoft.com/office/drawing/2014/main" xmlns="" id="{00000000-0008-0000-0400-0000C1010000}"/>
            </a:ext>
          </a:extLst>
        </xdr:cNvPr>
        <xdr:cNvSpPr/>
      </xdr:nvSpPr>
      <xdr:spPr>
        <a:xfrm>
          <a:off x="164592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41419</xdr:rowOff>
    </xdr:from>
    <xdr:ext cx="762000" cy="259045"/>
    <xdr:sp macro="" textlink="">
      <xdr:nvSpPr>
        <xdr:cNvPr id="450" name="公債費以外該当値テキスト">
          <a:extLst>
            <a:ext uri="{FF2B5EF4-FFF2-40B4-BE49-F238E27FC236}">
              <a16:creationId xmlns:a16="http://schemas.microsoft.com/office/drawing/2014/main" xmlns="" id="{00000000-0008-0000-0400-0000C2010000}"/>
            </a:ext>
          </a:extLst>
        </xdr:cNvPr>
        <xdr:cNvSpPr txBox="1"/>
      </xdr:nvSpPr>
      <xdr:spPr>
        <a:xfrm>
          <a:off x="165989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103632</xdr:rowOff>
    </xdr:from>
    <xdr:to>
      <xdr:col>78</xdr:col>
      <xdr:colOff>120650</xdr:colOff>
      <xdr:row>79</xdr:row>
      <xdr:rowOff>33782</xdr:rowOff>
    </xdr:to>
    <xdr:sp macro="" textlink="">
      <xdr:nvSpPr>
        <xdr:cNvPr id="451" name="楕円 450">
          <a:extLst>
            <a:ext uri="{FF2B5EF4-FFF2-40B4-BE49-F238E27FC236}">
              <a16:creationId xmlns:a16="http://schemas.microsoft.com/office/drawing/2014/main" xmlns="" id="{00000000-0008-0000-0400-0000C3010000}"/>
            </a:ext>
          </a:extLst>
        </xdr:cNvPr>
        <xdr:cNvSpPr/>
      </xdr:nvSpPr>
      <xdr:spPr>
        <a:xfrm>
          <a:off x="15621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18559</xdr:rowOff>
    </xdr:from>
    <xdr:ext cx="736600" cy="259045"/>
    <xdr:sp macro="" textlink="">
      <xdr:nvSpPr>
        <xdr:cNvPr id="452" name="テキスト ボックス 451">
          <a:extLst>
            <a:ext uri="{FF2B5EF4-FFF2-40B4-BE49-F238E27FC236}">
              <a16:creationId xmlns:a16="http://schemas.microsoft.com/office/drawing/2014/main" xmlns="" id="{00000000-0008-0000-0400-0000C4010000}"/>
            </a:ext>
          </a:extLst>
        </xdr:cNvPr>
        <xdr:cNvSpPr txBox="1"/>
      </xdr:nvSpPr>
      <xdr:spPr>
        <a:xfrm>
          <a:off x="15290800" y="1356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41911</xdr:rowOff>
    </xdr:from>
    <xdr:to>
      <xdr:col>74</xdr:col>
      <xdr:colOff>31750</xdr:colOff>
      <xdr:row>79</xdr:row>
      <xdr:rowOff>143511</xdr:rowOff>
    </xdr:to>
    <xdr:sp macro="" textlink="">
      <xdr:nvSpPr>
        <xdr:cNvPr id="453" name="楕円 452">
          <a:extLst>
            <a:ext uri="{FF2B5EF4-FFF2-40B4-BE49-F238E27FC236}">
              <a16:creationId xmlns:a16="http://schemas.microsoft.com/office/drawing/2014/main" xmlns="" id="{00000000-0008-0000-0400-0000C5010000}"/>
            </a:ext>
          </a:extLst>
        </xdr:cNvPr>
        <xdr:cNvSpPr/>
      </xdr:nvSpPr>
      <xdr:spPr>
        <a:xfrm>
          <a:off x="14732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54" name="テキスト ボックス 453">
          <a:extLst>
            <a:ext uri="{FF2B5EF4-FFF2-40B4-BE49-F238E27FC236}">
              <a16:creationId xmlns:a16="http://schemas.microsoft.com/office/drawing/2014/main" xmlns="" id="{00000000-0008-0000-0400-0000C6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153924</xdr:rowOff>
    </xdr:from>
    <xdr:to>
      <xdr:col>69</xdr:col>
      <xdr:colOff>142875</xdr:colOff>
      <xdr:row>79</xdr:row>
      <xdr:rowOff>84074</xdr:rowOff>
    </xdr:to>
    <xdr:sp macro="" textlink="">
      <xdr:nvSpPr>
        <xdr:cNvPr id="455" name="楕円 454">
          <a:extLst>
            <a:ext uri="{FF2B5EF4-FFF2-40B4-BE49-F238E27FC236}">
              <a16:creationId xmlns:a16="http://schemas.microsoft.com/office/drawing/2014/main" xmlns="" id="{00000000-0008-0000-0400-0000C7010000}"/>
            </a:ext>
          </a:extLst>
        </xdr:cNvPr>
        <xdr:cNvSpPr/>
      </xdr:nvSpPr>
      <xdr:spPr>
        <a:xfrm>
          <a:off x="13843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68851</xdr:rowOff>
    </xdr:from>
    <xdr:ext cx="762000" cy="259045"/>
    <xdr:sp macro="" textlink="">
      <xdr:nvSpPr>
        <xdr:cNvPr id="456" name="テキスト ボックス 455">
          <a:extLst>
            <a:ext uri="{FF2B5EF4-FFF2-40B4-BE49-F238E27FC236}">
              <a16:creationId xmlns:a16="http://schemas.microsoft.com/office/drawing/2014/main" xmlns="" id="{00000000-0008-0000-0400-0000C8010000}"/>
            </a:ext>
          </a:extLst>
        </xdr:cNvPr>
        <xdr:cNvSpPr txBox="1"/>
      </xdr:nvSpPr>
      <xdr:spPr>
        <a:xfrm>
          <a:off x="13512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149352</xdr:rowOff>
    </xdr:from>
    <xdr:to>
      <xdr:col>65</xdr:col>
      <xdr:colOff>53975</xdr:colOff>
      <xdr:row>79</xdr:row>
      <xdr:rowOff>79502</xdr:rowOff>
    </xdr:to>
    <xdr:sp macro="" textlink="">
      <xdr:nvSpPr>
        <xdr:cNvPr id="457" name="楕円 456">
          <a:extLst>
            <a:ext uri="{FF2B5EF4-FFF2-40B4-BE49-F238E27FC236}">
              <a16:creationId xmlns:a16="http://schemas.microsoft.com/office/drawing/2014/main" xmlns="" id="{00000000-0008-0000-0400-0000C9010000}"/>
            </a:ext>
          </a:extLst>
        </xdr:cNvPr>
        <xdr:cNvSpPr/>
      </xdr:nvSpPr>
      <xdr:spPr>
        <a:xfrm>
          <a:off x="12954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64279</xdr:rowOff>
    </xdr:from>
    <xdr:ext cx="762000" cy="259045"/>
    <xdr:sp macro="" textlink="">
      <xdr:nvSpPr>
        <xdr:cNvPr id="458" name="テキスト ボックス 457">
          <a:extLst>
            <a:ext uri="{FF2B5EF4-FFF2-40B4-BE49-F238E27FC236}">
              <a16:creationId xmlns:a16="http://schemas.microsoft.com/office/drawing/2014/main" xmlns="" id="{00000000-0008-0000-0400-0000CA010000}"/>
            </a:ext>
          </a:extLst>
        </xdr:cNvPr>
        <xdr:cNvSpPr txBox="1"/>
      </xdr:nvSpPr>
      <xdr:spPr>
        <a:xfrm>
          <a:off x="12623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xmlns=""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38208</xdr:rowOff>
    </xdr:from>
    <xdr:to>
      <xdr:col>29</xdr:col>
      <xdr:colOff>127000</xdr:colOff>
      <xdr:row>18</xdr:row>
      <xdr:rowOff>165976</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flipV="1">
          <a:off x="5651500" y="2143233"/>
          <a:ext cx="0" cy="11564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138053</xdr:rowOff>
    </xdr:from>
    <xdr:ext cx="762000" cy="259045"/>
    <xdr:sp macro="" textlink="">
      <xdr:nvSpPr>
        <xdr:cNvPr id="46" name="人口1人当たり決算額の推移最小値テキスト130">
          <a:extLst>
            <a:ext uri="{FF2B5EF4-FFF2-40B4-BE49-F238E27FC236}">
              <a16:creationId xmlns:a16="http://schemas.microsoft.com/office/drawing/2014/main" xmlns="" id="{00000000-0008-0000-0500-00002E000000}"/>
            </a:ext>
          </a:extLst>
        </xdr:cNvPr>
        <xdr:cNvSpPr txBox="1"/>
      </xdr:nvSpPr>
      <xdr:spPr>
        <a:xfrm>
          <a:off x="5740400" y="327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165976</xdr:rowOff>
    </xdr:from>
    <xdr:to>
      <xdr:col>30</xdr:col>
      <xdr:colOff>25400</xdr:colOff>
      <xdr:row>18</xdr:row>
      <xdr:rowOff>165976</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3299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124585</xdr:rowOff>
    </xdr:from>
    <xdr:ext cx="762000" cy="259045"/>
    <xdr:sp macro="" textlink="">
      <xdr:nvSpPr>
        <xdr:cNvPr id="48" name="人口1人当たり決算額の推移最大値テキスト130">
          <a:extLst>
            <a:ext uri="{FF2B5EF4-FFF2-40B4-BE49-F238E27FC236}">
              <a16:creationId xmlns:a16="http://schemas.microsoft.com/office/drawing/2014/main" xmlns="" id="{00000000-0008-0000-0500-000030000000}"/>
            </a:ext>
          </a:extLst>
        </xdr:cNvPr>
        <xdr:cNvSpPr txBox="1"/>
      </xdr:nvSpPr>
      <xdr:spPr>
        <a:xfrm>
          <a:off x="5740400" y="18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38208</xdr:rowOff>
    </xdr:from>
    <xdr:to>
      <xdr:col>30</xdr:col>
      <xdr:colOff>25400</xdr:colOff>
      <xdr:row>12</xdr:row>
      <xdr:rowOff>38208</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2143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89167</xdr:rowOff>
    </xdr:from>
    <xdr:to>
      <xdr:col>29</xdr:col>
      <xdr:colOff>127000</xdr:colOff>
      <xdr:row>16</xdr:row>
      <xdr:rowOff>151574</xdr:rowOff>
    </xdr:to>
    <xdr:cxnSp macro="">
      <xdr:nvCxnSpPr>
        <xdr:cNvPr id="50" name="直線コネクタ 49">
          <a:extLst>
            <a:ext uri="{FF2B5EF4-FFF2-40B4-BE49-F238E27FC236}">
              <a16:creationId xmlns:a16="http://schemas.microsoft.com/office/drawing/2014/main" xmlns="" id="{00000000-0008-0000-0500-000032000000}"/>
            </a:ext>
          </a:extLst>
        </xdr:cNvPr>
        <xdr:cNvCxnSpPr/>
      </xdr:nvCxnSpPr>
      <xdr:spPr bwMode="auto">
        <a:xfrm flipV="1">
          <a:off x="5003800" y="2879992"/>
          <a:ext cx="647700" cy="6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135983</xdr:rowOff>
    </xdr:from>
    <xdr:ext cx="762000" cy="259045"/>
    <xdr:sp macro="" textlink="">
      <xdr:nvSpPr>
        <xdr:cNvPr id="51" name="人口1人当たり決算額の推移平均値テキスト130">
          <a:extLst>
            <a:ext uri="{FF2B5EF4-FFF2-40B4-BE49-F238E27FC236}">
              <a16:creationId xmlns:a16="http://schemas.microsoft.com/office/drawing/2014/main" xmlns="" id="{00000000-0008-0000-0500-000033000000}"/>
            </a:ext>
          </a:extLst>
        </xdr:cNvPr>
        <xdr:cNvSpPr txBox="1"/>
      </xdr:nvSpPr>
      <xdr:spPr>
        <a:xfrm>
          <a:off x="5740400" y="2926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163906</xdr:rowOff>
    </xdr:from>
    <xdr:to>
      <xdr:col>29</xdr:col>
      <xdr:colOff>177800</xdr:colOff>
      <xdr:row>17</xdr:row>
      <xdr:rowOff>94056</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56007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109283</xdr:rowOff>
    </xdr:from>
    <xdr:to>
      <xdr:col>26</xdr:col>
      <xdr:colOff>50800</xdr:colOff>
      <xdr:row>16</xdr:row>
      <xdr:rowOff>151574</xdr:rowOff>
    </xdr:to>
    <xdr:cxnSp macro="">
      <xdr:nvCxnSpPr>
        <xdr:cNvPr id="53" name="直線コネクタ 52">
          <a:extLst>
            <a:ext uri="{FF2B5EF4-FFF2-40B4-BE49-F238E27FC236}">
              <a16:creationId xmlns:a16="http://schemas.microsoft.com/office/drawing/2014/main" xmlns="" id="{00000000-0008-0000-0500-000035000000}"/>
            </a:ext>
          </a:extLst>
        </xdr:cNvPr>
        <xdr:cNvCxnSpPr/>
      </xdr:nvCxnSpPr>
      <xdr:spPr bwMode="auto">
        <a:xfrm>
          <a:off x="4305300" y="2900108"/>
          <a:ext cx="698500" cy="422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13564</xdr:rowOff>
    </xdr:from>
    <xdr:to>
      <xdr:col>26</xdr:col>
      <xdr:colOff>101600</xdr:colOff>
      <xdr:row>17</xdr:row>
      <xdr:rowOff>115164</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4953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99941</xdr:rowOff>
    </xdr:from>
    <xdr:ext cx="736600" cy="259045"/>
    <xdr:sp macro="" textlink="">
      <xdr:nvSpPr>
        <xdr:cNvPr id="55" name="テキスト ボックス 54">
          <a:extLst>
            <a:ext uri="{FF2B5EF4-FFF2-40B4-BE49-F238E27FC236}">
              <a16:creationId xmlns:a16="http://schemas.microsoft.com/office/drawing/2014/main" xmlns="" id="{00000000-0008-0000-0500-000037000000}"/>
            </a:ext>
          </a:extLst>
        </xdr:cNvPr>
        <xdr:cNvSpPr txBox="1"/>
      </xdr:nvSpPr>
      <xdr:spPr>
        <a:xfrm>
          <a:off x="4622800" y="3062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109283</xdr:rowOff>
    </xdr:from>
    <xdr:to>
      <xdr:col>22</xdr:col>
      <xdr:colOff>114300</xdr:colOff>
      <xdr:row>16</xdr:row>
      <xdr:rowOff>118885</xdr:rowOff>
    </xdr:to>
    <xdr:cxnSp macro="">
      <xdr:nvCxnSpPr>
        <xdr:cNvPr id="56" name="直線コネクタ 55">
          <a:extLst>
            <a:ext uri="{FF2B5EF4-FFF2-40B4-BE49-F238E27FC236}">
              <a16:creationId xmlns:a16="http://schemas.microsoft.com/office/drawing/2014/main" xmlns="" id="{00000000-0008-0000-0500-000038000000}"/>
            </a:ext>
          </a:extLst>
        </xdr:cNvPr>
        <xdr:cNvCxnSpPr/>
      </xdr:nvCxnSpPr>
      <xdr:spPr bwMode="auto">
        <a:xfrm flipV="1">
          <a:off x="3606800" y="2900108"/>
          <a:ext cx="698500" cy="9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52940</xdr:rowOff>
    </xdr:from>
    <xdr:to>
      <xdr:col>22</xdr:col>
      <xdr:colOff>165100</xdr:colOff>
      <xdr:row>17</xdr:row>
      <xdr:rowOff>154540</xdr:rowOff>
    </xdr:to>
    <xdr:sp macro="" textlink="">
      <xdr:nvSpPr>
        <xdr:cNvPr id="57" name="フローチャート: 判断 56">
          <a:extLst>
            <a:ext uri="{FF2B5EF4-FFF2-40B4-BE49-F238E27FC236}">
              <a16:creationId xmlns:a16="http://schemas.microsoft.com/office/drawing/2014/main" xmlns="" id="{00000000-0008-0000-0500-000039000000}"/>
            </a:ext>
          </a:extLst>
        </xdr:cNvPr>
        <xdr:cNvSpPr/>
      </xdr:nvSpPr>
      <xdr:spPr bwMode="auto">
        <a:xfrm>
          <a:off x="4254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139317</xdr:rowOff>
    </xdr:from>
    <xdr:ext cx="762000" cy="259045"/>
    <xdr:sp macro="" textlink="">
      <xdr:nvSpPr>
        <xdr:cNvPr id="58" name="テキスト ボックス 57">
          <a:extLst>
            <a:ext uri="{FF2B5EF4-FFF2-40B4-BE49-F238E27FC236}">
              <a16:creationId xmlns:a16="http://schemas.microsoft.com/office/drawing/2014/main" xmlns="" id="{00000000-0008-0000-0500-00003A000000}"/>
            </a:ext>
          </a:extLst>
        </xdr:cNvPr>
        <xdr:cNvSpPr txBox="1"/>
      </xdr:nvSpPr>
      <xdr:spPr>
        <a:xfrm>
          <a:off x="39243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118885</xdr:rowOff>
    </xdr:from>
    <xdr:to>
      <xdr:col>18</xdr:col>
      <xdr:colOff>177800</xdr:colOff>
      <xdr:row>16</xdr:row>
      <xdr:rowOff>147288</xdr:rowOff>
    </xdr:to>
    <xdr:cxnSp macro="">
      <xdr:nvCxnSpPr>
        <xdr:cNvPr id="59" name="直線コネクタ 58">
          <a:extLst>
            <a:ext uri="{FF2B5EF4-FFF2-40B4-BE49-F238E27FC236}">
              <a16:creationId xmlns:a16="http://schemas.microsoft.com/office/drawing/2014/main" xmlns="" id="{00000000-0008-0000-0500-00003B000000}"/>
            </a:ext>
          </a:extLst>
        </xdr:cNvPr>
        <xdr:cNvCxnSpPr/>
      </xdr:nvCxnSpPr>
      <xdr:spPr bwMode="auto">
        <a:xfrm flipV="1">
          <a:off x="2908300" y="2909710"/>
          <a:ext cx="698500" cy="28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55988</xdr:rowOff>
    </xdr:from>
    <xdr:to>
      <xdr:col>19</xdr:col>
      <xdr:colOff>38100</xdr:colOff>
      <xdr:row>17</xdr:row>
      <xdr:rowOff>157588</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3556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142365</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3225800" y="310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42672</xdr:rowOff>
    </xdr:from>
    <xdr:to>
      <xdr:col>15</xdr:col>
      <xdr:colOff>101600</xdr:colOff>
      <xdr:row>17</xdr:row>
      <xdr:rowOff>144272</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2857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129049</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2527300" y="30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38367</xdr:rowOff>
    </xdr:from>
    <xdr:to>
      <xdr:col>29</xdr:col>
      <xdr:colOff>177800</xdr:colOff>
      <xdr:row>16</xdr:row>
      <xdr:rowOff>139967</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5600700" y="2829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54894</xdr:rowOff>
    </xdr:from>
    <xdr:ext cx="762000" cy="259045"/>
    <xdr:sp macro="" textlink="">
      <xdr:nvSpPr>
        <xdr:cNvPr id="70" name="人口1人当たり決算額の推移該当値テキスト130">
          <a:extLst>
            <a:ext uri="{FF2B5EF4-FFF2-40B4-BE49-F238E27FC236}">
              <a16:creationId xmlns:a16="http://schemas.microsoft.com/office/drawing/2014/main" xmlns="" id="{00000000-0008-0000-0500-000046000000}"/>
            </a:ext>
          </a:extLst>
        </xdr:cNvPr>
        <xdr:cNvSpPr txBox="1"/>
      </xdr:nvSpPr>
      <xdr:spPr>
        <a:xfrm>
          <a:off x="5740400" y="267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100774</xdr:rowOff>
    </xdr:from>
    <xdr:to>
      <xdr:col>26</xdr:col>
      <xdr:colOff>101600</xdr:colOff>
      <xdr:row>17</xdr:row>
      <xdr:rowOff>30924</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953000" y="289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41101</xdr:rowOff>
    </xdr:from>
    <xdr:ext cx="7366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4622800" y="2660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58483</xdr:rowOff>
    </xdr:from>
    <xdr:to>
      <xdr:col>22</xdr:col>
      <xdr:colOff>165100</xdr:colOff>
      <xdr:row>16</xdr:row>
      <xdr:rowOff>160083</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254500" y="2849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170260</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924300" y="261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68085</xdr:rowOff>
    </xdr:from>
    <xdr:to>
      <xdr:col>19</xdr:col>
      <xdr:colOff>38100</xdr:colOff>
      <xdr:row>16</xdr:row>
      <xdr:rowOff>169685</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3556000" y="28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8412</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225800" y="262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96488</xdr:rowOff>
    </xdr:from>
    <xdr:to>
      <xdr:col>15</xdr:col>
      <xdr:colOff>101600</xdr:colOff>
      <xdr:row>17</xdr:row>
      <xdr:rowOff>26638</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2857500" y="2887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36815</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2527300" y="265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xmlns=""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xmlns=""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xmlns=""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xmlns=""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xmlns=""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xmlns=""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xmlns=""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xmlns=""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xmlns=""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70536</xdr:rowOff>
    </xdr:from>
    <xdr:to>
      <xdr:col>29</xdr:col>
      <xdr:colOff>127000</xdr:colOff>
      <xdr:row>38</xdr:row>
      <xdr:rowOff>92984</xdr:rowOff>
    </xdr:to>
    <xdr:cxnSp macro="">
      <xdr:nvCxnSpPr>
        <xdr:cNvPr id="105" name="直線コネクタ 104">
          <a:extLst>
            <a:ext uri="{FF2B5EF4-FFF2-40B4-BE49-F238E27FC236}">
              <a16:creationId xmlns:a16="http://schemas.microsoft.com/office/drawing/2014/main" xmlns="" id="{00000000-0008-0000-0500-000069000000}"/>
            </a:ext>
          </a:extLst>
        </xdr:cNvPr>
        <xdr:cNvCxnSpPr/>
      </xdr:nvCxnSpPr>
      <xdr:spPr bwMode="auto">
        <a:xfrm flipV="1">
          <a:off x="5651500" y="6337986"/>
          <a:ext cx="0" cy="12225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65061</xdr:rowOff>
    </xdr:from>
    <xdr:ext cx="762000" cy="259045"/>
    <xdr:sp macro="" textlink="">
      <xdr:nvSpPr>
        <xdr:cNvPr id="106" name="人口1人当たり決算額の推移最小値テキスト445">
          <a:extLst>
            <a:ext uri="{FF2B5EF4-FFF2-40B4-BE49-F238E27FC236}">
              <a16:creationId xmlns:a16="http://schemas.microsoft.com/office/drawing/2014/main" xmlns="" id="{00000000-0008-0000-0500-00006A000000}"/>
            </a:ext>
          </a:extLst>
        </xdr:cNvPr>
        <xdr:cNvSpPr txBox="1"/>
      </xdr:nvSpPr>
      <xdr:spPr>
        <a:xfrm>
          <a:off x="5740400" y="7532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92984</xdr:rowOff>
    </xdr:from>
    <xdr:to>
      <xdr:col>30</xdr:col>
      <xdr:colOff>25400</xdr:colOff>
      <xdr:row>38</xdr:row>
      <xdr:rowOff>92984</xdr:rowOff>
    </xdr:to>
    <xdr:cxnSp macro="">
      <xdr:nvCxnSpPr>
        <xdr:cNvPr id="107" name="直線コネクタ 106">
          <a:extLst>
            <a:ext uri="{FF2B5EF4-FFF2-40B4-BE49-F238E27FC236}">
              <a16:creationId xmlns:a16="http://schemas.microsoft.com/office/drawing/2014/main" xmlns="" id="{00000000-0008-0000-0500-00006B000000}"/>
            </a:ext>
          </a:extLst>
        </xdr:cNvPr>
        <xdr:cNvCxnSpPr/>
      </xdr:nvCxnSpPr>
      <xdr:spPr bwMode="auto">
        <a:xfrm>
          <a:off x="5562600" y="7560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156913</xdr:rowOff>
    </xdr:from>
    <xdr:ext cx="762000" cy="259045"/>
    <xdr:sp macro="" textlink="">
      <xdr:nvSpPr>
        <xdr:cNvPr id="108" name="人口1人当たり決算額の推移最大値テキスト445">
          <a:extLst>
            <a:ext uri="{FF2B5EF4-FFF2-40B4-BE49-F238E27FC236}">
              <a16:creationId xmlns:a16="http://schemas.microsoft.com/office/drawing/2014/main" xmlns="" id="{00000000-0008-0000-0500-00006C000000}"/>
            </a:ext>
          </a:extLst>
        </xdr:cNvPr>
        <xdr:cNvSpPr txBox="1"/>
      </xdr:nvSpPr>
      <xdr:spPr>
        <a:xfrm>
          <a:off x="5740400" y="608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70536</xdr:rowOff>
    </xdr:from>
    <xdr:to>
      <xdr:col>30</xdr:col>
      <xdr:colOff>25400</xdr:colOff>
      <xdr:row>34</xdr:row>
      <xdr:rowOff>70536</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a:off x="5562600" y="63379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314955</xdr:rowOff>
    </xdr:from>
    <xdr:to>
      <xdr:col>29</xdr:col>
      <xdr:colOff>127000</xdr:colOff>
      <xdr:row>36</xdr:row>
      <xdr:rowOff>80183</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flipV="1">
          <a:off x="5003800" y="6925305"/>
          <a:ext cx="647700" cy="108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332427</xdr:rowOff>
    </xdr:from>
    <xdr:ext cx="762000" cy="259045"/>
    <xdr:sp macro="" textlink="">
      <xdr:nvSpPr>
        <xdr:cNvPr id="111" name="人口1人当たり決算額の推移平均値テキスト445">
          <a:extLst>
            <a:ext uri="{FF2B5EF4-FFF2-40B4-BE49-F238E27FC236}">
              <a16:creationId xmlns:a16="http://schemas.microsoft.com/office/drawing/2014/main" xmlns="" id="{00000000-0008-0000-0500-00006F000000}"/>
            </a:ext>
          </a:extLst>
        </xdr:cNvPr>
        <xdr:cNvSpPr txBox="1"/>
      </xdr:nvSpPr>
      <xdr:spPr>
        <a:xfrm>
          <a:off x="5740400" y="694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17450</xdr:rowOff>
    </xdr:from>
    <xdr:to>
      <xdr:col>29</xdr:col>
      <xdr:colOff>177800</xdr:colOff>
      <xdr:row>36</xdr:row>
      <xdr:rowOff>119050</xdr:rowOff>
    </xdr:to>
    <xdr:sp macro="" textlink="">
      <xdr:nvSpPr>
        <xdr:cNvPr id="112" name="フローチャート: 判断 111">
          <a:extLst>
            <a:ext uri="{FF2B5EF4-FFF2-40B4-BE49-F238E27FC236}">
              <a16:creationId xmlns:a16="http://schemas.microsoft.com/office/drawing/2014/main" xmlns="" id="{00000000-0008-0000-0500-000070000000}"/>
            </a:ext>
          </a:extLst>
        </xdr:cNvPr>
        <xdr:cNvSpPr/>
      </xdr:nvSpPr>
      <xdr:spPr bwMode="auto">
        <a:xfrm>
          <a:off x="56007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186116</xdr:rowOff>
    </xdr:from>
    <xdr:to>
      <xdr:col>26</xdr:col>
      <xdr:colOff>50800</xdr:colOff>
      <xdr:row>36</xdr:row>
      <xdr:rowOff>80183</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a:off x="4305300" y="6796466"/>
          <a:ext cx="698500" cy="236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27966</xdr:rowOff>
    </xdr:from>
    <xdr:to>
      <xdr:col>26</xdr:col>
      <xdr:colOff>101600</xdr:colOff>
      <xdr:row>36</xdr:row>
      <xdr:rowOff>129566</xdr:rowOff>
    </xdr:to>
    <xdr:sp macro="" textlink="">
      <xdr:nvSpPr>
        <xdr:cNvPr id="114" name="フローチャート: 判断 113">
          <a:extLst>
            <a:ext uri="{FF2B5EF4-FFF2-40B4-BE49-F238E27FC236}">
              <a16:creationId xmlns:a16="http://schemas.microsoft.com/office/drawing/2014/main" xmlns="" id="{00000000-0008-0000-0500-000072000000}"/>
            </a:ext>
          </a:extLst>
        </xdr:cNvPr>
        <xdr:cNvSpPr/>
      </xdr:nvSpPr>
      <xdr:spPr bwMode="auto">
        <a:xfrm>
          <a:off x="4953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139743</xdr:rowOff>
    </xdr:from>
    <xdr:ext cx="736600" cy="259045"/>
    <xdr:sp macro="" textlink="">
      <xdr:nvSpPr>
        <xdr:cNvPr id="115" name="テキスト ボックス 114">
          <a:extLst>
            <a:ext uri="{FF2B5EF4-FFF2-40B4-BE49-F238E27FC236}">
              <a16:creationId xmlns:a16="http://schemas.microsoft.com/office/drawing/2014/main" xmlns="" id="{00000000-0008-0000-0500-000073000000}"/>
            </a:ext>
          </a:extLst>
        </xdr:cNvPr>
        <xdr:cNvSpPr txBox="1"/>
      </xdr:nvSpPr>
      <xdr:spPr>
        <a:xfrm>
          <a:off x="4622800" y="6750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186116</xdr:rowOff>
    </xdr:from>
    <xdr:to>
      <xdr:col>22</xdr:col>
      <xdr:colOff>114300</xdr:colOff>
      <xdr:row>35</xdr:row>
      <xdr:rowOff>194986</xdr:rowOff>
    </xdr:to>
    <xdr:cxnSp macro="">
      <xdr:nvCxnSpPr>
        <xdr:cNvPr id="116" name="直線コネクタ 115">
          <a:extLst>
            <a:ext uri="{FF2B5EF4-FFF2-40B4-BE49-F238E27FC236}">
              <a16:creationId xmlns:a16="http://schemas.microsoft.com/office/drawing/2014/main" xmlns="" id="{00000000-0008-0000-0500-000074000000}"/>
            </a:ext>
          </a:extLst>
        </xdr:cNvPr>
        <xdr:cNvCxnSpPr/>
      </xdr:nvCxnSpPr>
      <xdr:spPr bwMode="auto">
        <a:xfrm flipV="1">
          <a:off x="3606800" y="6796466"/>
          <a:ext cx="698500" cy="8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64953</xdr:rowOff>
    </xdr:from>
    <xdr:to>
      <xdr:col>22</xdr:col>
      <xdr:colOff>165100</xdr:colOff>
      <xdr:row>36</xdr:row>
      <xdr:rowOff>166553</xdr:rowOff>
    </xdr:to>
    <xdr:sp macro="" textlink="">
      <xdr:nvSpPr>
        <xdr:cNvPr id="117" name="フローチャート: 判断 116">
          <a:extLst>
            <a:ext uri="{FF2B5EF4-FFF2-40B4-BE49-F238E27FC236}">
              <a16:creationId xmlns:a16="http://schemas.microsoft.com/office/drawing/2014/main" xmlns="" id="{00000000-0008-0000-0500-000075000000}"/>
            </a:ext>
          </a:extLst>
        </xdr:cNvPr>
        <xdr:cNvSpPr/>
      </xdr:nvSpPr>
      <xdr:spPr bwMode="auto">
        <a:xfrm>
          <a:off x="4254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151330</xdr:rowOff>
    </xdr:from>
    <xdr:ext cx="762000" cy="259045"/>
    <xdr:sp macro="" textlink="">
      <xdr:nvSpPr>
        <xdr:cNvPr id="118" name="テキスト ボックス 117">
          <a:extLst>
            <a:ext uri="{FF2B5EF4-FFF2-40B4-BE49-F238E27FC236}">
              <a16:creationId xmlns:a16="http://schemas.microsoft.com/office/drawing/2014/main" xmlns="" id="{00000000-0008-0000-0500-000076000000}"/>
            </a:ext>
          </a:extLst>
        </xdr:cNvPr>
        <xdr:cNvSpPr txBox="1"/>
      </xdr:nvSpPr>
      <xdr:spPr>
        <a:xfrm>
          <a:off x="39243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181544</xdr:rowOff>
    </xdr:from>
    <xdr:to>
      <xdr:col>18</xdr:col>
      <xdr:colOff>177800</xdr:colOff>
      <xdr:row>35</xdr:row>
      <xdr:rowOff>194986</xdr:rowOff>
    </xdr:to>
    <xdr:cxnSp macro="">
      <xdr:nvCxnSpPr>
        <xdr:cNvPr id="119" name="直線コネクタ 118">
          <a:extLst>
            <a:ext uri="{FF2B5EF4-FFF2-40B4-BE49-F238E27FC236}">
              <a16:creationId xmlns:a16="http://schemas.microsoft.com/office/drawing/2014/main" xmlns="" id="{00000000-0008-0000-0500-000077000000}"/>
            </a:ext>
          </a:extLst>
        </xdr:cNvPr>
        <xdr:cNvCxnSpPr/>
      </xdr:nvCxnSpPr>
      <xdr:spPr bwMode="auto">
        <a:xfrm>
          <a:off x="2908300" y="6791894"/>
          <a:ext cx="698500" cy="13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32903</xdr:rowOff>
    </xdr:from>
    <xdr:to>
      <xdr:col>19</xdr:col>
      <xdr:colOff>38100</xdr:colOff>
      <xdr:row>36</xdr:row>
      <xdr:rowOff>134503</xdr:rowOff>
    </xdr:to>
    <xdr:sp macro="" textlink="">
      <xdr:nvSpPr>
        <xdr:cNvPr id="120" name="フローチャート: 判断 119">
          <a:extLst>
            <a:ext uri="{FF2B5EF4-FFF2-40B4-BE49-F238E27FC236}">
              <a16:creationId xmlns:a16="http://schemas.microsoft.com/office/drawing/2014/main" xmlns="" id="{00000000-0008-0000-0500-000078000000}"/>
            </a:ext>
          </a:extLst>
        </xdr:cNvPr>
        <xdr:cNvSpPr/>
      </xdr:nvSpPr>
      <xdr:spPr bwMode="auto">
        <a:xfrm>
          <a:off x="3556000" y="6986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119280</xdr:rowOff>
    </xdr:from>
    <xdr:ext cx="762000" cy="259045"/>
    <xdr:sp macro="" textlink="">
      <xdr:nvSpPr>
        <xdr:cNvPr id="121" name="テキスト ボックス 120">
          <a:extLst>
            <a:ext uri="{FF2B5EF4-FFF2-40B4-BE49-F238E27FC236}">
              <a16:creationId xmlns:a16="http://schemas.microsoft.com/office/drawing/2014/main" xmlns="" id="{00000000-0008-0000-0500-000079000000}"/>
            </a:ext>
          </a:extLst>
        </xdr:cNvPr>
        <xdr:cNvSpPr txBox="1"/>
      </xdr:nvSpPr>
      <xdr:spPr>
        <a:xfrm>
          <a:off x="3225800" y="707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1631</xdr:rowOff>
    </xdr:from>
    <xdr:to>
      <xdr:col>15</xdr:col>
      <xdr:colOff>101600</xdr:colOff>
      <xdr:row>36</xdr:row>
      <xdr:rowOff>103231</xdr:rowOff>
    </xdr:to>
    <xdr:sp macro="" textlink="">
      <xdr:nvSpPr>
        <xdr:cNvPr id="122" name="フローチャート: 判断 121">
          <a:extLst>
            <a:ext uri="{FF2B5EF4-FFF2-40B4-BE49-F238E27FC236}">
              <a16:creationId xmlns:a16="http://schemas.microsoft.com/office/drawing/2014/main" xmlns="" id="{00000000-0008-0000-0500-00007A000000}"/>
            </a:ext>
          </a:extLst>
        </xdr:cNvPr>
        <xdr:cNvSpPr/>
      </xdr:nvSpPr>
      <xdr:spPr bwMode="auto">
        <a:xfrm>
          <a:off x="2857500" y="69548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88008</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2527300" y="7041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264155</xdr:rowOff>
    </xdr:from>
    <xdr:to>
      <xdr:col>29</xdr:col>
      <xdr:colOff>177800</xdr:colOff>
      <xdr:row>36</xdr:row>
      <xdr:rowOff>22855</xdr:rowOff>
    </xdr:to>
    <xdr:sp macro="" textlink="">
      <xdr:nvSpPr>
        <xdr:cNvPr id="129" name="楕円 128">
          <a:extLst>
            <a:ext uri="{FF2B5EF4-FFF2-40B4-BE49-F238E27FC236}">
              <a16:creationId xmlns:a16="http://schemas.microsoft.com/office/drawing/2014/main" xmlns="" id="{00000000-0008-0000-0500-000081000000}"/>
            </a:ext>
          </a:extLst>
        </xdr:cNvPr>
        <xdr:cNvSpPr/>
      </xdr:nvSpPr>
      <xdr:spPr bwMode="auto">
        <a:xfrm>
          <a:off x="5600700" y="687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109232</xdr:rowOff>
    </xdr:from>
    <xdr:ext cx="762000" cy="259045"/>
    <xdr:sp macro="" textlink="">
      <xdr:nvSpPr>
        <xdr:cNvPr id="130" name="人口1人当たり決算額の推移該当値テキスト445">
          <a:extLst>
            <a:ext uri="{FF2B5EF4-FFF2-40B4-BE49-F238E27FC236}">
              <a16:creationId xmlns:a16="http://schemas.microsoft.com/office/drawing/2014/main" xmlns="" id="{00000000-0008-0000-0500-000082000000}"/>
            </a:ext>
          </a:extLst>
        </xdr:cNvPr>
        <xdr:cNvSpPr txBox="1"/>
      </xdr:nvSpPr>
      <xdr:spPr>
        <a:xfrm>
          <a:off x="5740400" y="6719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29383</xdr:rowOff>
    </xdr:from>
    <xdr:to>
      <xdr:col>26</xdr:col>
      <xdr:colOff>101600</xdr:colOff>
      <xdr:row>36</xdr:row>
      <xdr:rowOff>130983</xdr:rowOff>
    </xdr:to>
    <xdr:sp macro="" textlink="">
      <xdr:nvSpPr>
        <xdr:cNvPr id="131" name="楕円 130">
          <a:extLst>
            <a:ext uri="{FF2B5EF4-FFF2-40B4-BE49-F238E27FC236}">
              <a16:creationId xmlns:a16="http://schemas.microsoft.com/office/drawing/2014/main" xmlns="" id="{00000000-0008-0000-0500-000083000000}"/>
            </a:ext>
          </a:extLst>
        </xdr:cNvPr>
        <xdr:cNvSpPr/>
      </xdr:nvSpPr>
      <xdr:spPr bwMode="auto">
        <a:xfrm>
          <a:off x="4953000" y="6982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115760</xdr:rowOff>
    </xdr:from>
    <xdr:ext cx="7366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4622800" y="7069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135316</xdr:rowOff>
    </xdr:from>
    <xdr:to>
      <xdr:col>22</xdr:col>
      <xdr:colOff>165100</xdr:colOff>
      <xdr:row>35</xdr:row>
      <xdr:rowOff>236916</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4254500" y="674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247093</xdr:rowOff>
    </xdr:from>
    <xdr:ext cx="762000" cy="259045"/>
    <xdr:sp macro="" textlink="">
      <xdr:nvSpPr>
        <xdr:cNvPr id="134" name="テキスト ボックス 133">
          <a:extLst>
            <a:ext uri="{FF2B5EF4-FFF2-40B4-BE49-F238E27FC236}">
              <a16:creationId xmlns:a16="http://schemas.microsoft.com/office/drawing/2014/main" xmlns="" id="{00000000-0008-0000-0500-000086000000}"/>
            </a:ext>
          </a:extLst>
        </xdr:cNvPr>
        <xdr:cNvSpPr txBox="1"/>
      </xdr:nvSpPr>
      <xdr:spPr>
        <a:xfrm>
          <a:off x="3924300" y="651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144186</xdr:rowOff>
    </xdr:from>
    <xdr:to>
      <xdr:col>19</xdr:col>
      <xdr:colOff>38100</xdr:colOff>
      <xdr:row>35</xdr:row>
      <xdr:rowOff>245786</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3556000" y="6754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255963</xdr:rowOff>
    </xdr:from>
    <xdr:ext cx="7620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3225800" y="652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130744</xdr:rowOff>
    </xdr:from>
    <xdr:to>
      <xdr:col>15</xdr:col>
      <xdr:colOff>101600</xdr:colOff>
      <xdr:row>35</xdr:row>
      <xdr:rowOff>232344</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2857500" y="674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242521</xdr:rowOff>
    </xdr:from>
    <xdr:ext cx="7620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2527300" y="650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xmlns=""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xmlns=""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77096</xdr:rowOff>
    </xdr:from>
    <xdr:to>
      <xdr:col>24</xdr:col>
      <xdr:colOff>62865</xdr:colOff>
      <xdr:row>38</xdr:row>
      <xdr:rowOff>25596</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flipV="1">
          <a:off x="4633595" y="5220596"/>
          <a:ext cx="1270" cy="132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29423</xdr:rowOff>
    </xdr:from>
    <xdr:ext cx="534377" cy="259045"/>
    <xdr:sp macro="" textlink="">
      <xdr:nvSpPr>
        <xdr:cNvPr id="59" name="人件費最小値テキスト">
          <a:extLst>
            <a:ext uri="{FF2B5EF4-FFF2-40B4-BE49-F238E27FC236}">
              <a16:creationId xmlns:a16="http://schemas.microsoft.com/office/drawing/2014/main" xmlns="" id="{00000000-0008-0000-0600-00003B000000}"/>
            </a:ext>
          </a:extLst>
        </xdr:cNvPr>
        <xdr:cNvSpPr txBox="1"/>
      </xdr:nvSpPr>
      <xdr:spPr>
        <a:xfrm>
          <a:off x="4686300" y="654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25596</xdr:rowOff>
    </xdr:from>
    <xdr:to>
      <xdr:col>24</xdr:col>
      <xdr:colOff>152400</xdr:colOff>
      <xdr:row>38</xdr:row>
      <xdr:rowOff>25596</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6540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23773</xdr:rowOff>
    </xdr:from>
    <xdr:ext cx="534377" cy="259045"/>
    <xdr:sp macro="" textlink="">
      <xdr:nvSpPr>
        <xdr:cNvPr id="61" name="人件費最大値テキスト">
          <a:extLst>
            <a:ext uri="{FF2B5EF4-FFF2-40B4-BE49-F238E27FC236}">
              <a16:creationId xmlns:a16="http://schemas.microsoft.com/office/drawing/2014/main" xmlns="" id="{00000000-0008-0000-0600-00003D000000}"/>
            </a:ext>
          </a:extLst>
        </xdr:cNvPr>
        <xdr:cNvSpPr txBox="1"/>
      </xdr:nvSpPr>
      <xdr:spPr>
        <a:xfrm>
          <a:off x="4686300" y="499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77096</xdr:rowOff>
    </xdr:from>
    <xdr:to>
      <xdr:col>24</xdr:col>
      <xdr:colOff>152400</xdr:colOff>
      <xdr:row>30</xdr:row>
      <xdr:rowOff>77096</xdr:rowOff>
    </xdr:to>
    <xdr:cxnSp macro="">
      <xdr:nvCxnSpPr>
        <xdr:cNvPr id="62" name="直線コネクタ 61">
          <a:extLst>
            <a:ext uri="{FF2B5EF4-FFF2-40B4-BE49-F238E27FC236}">
              <a16:creationId xmlns:a16="http://schemas.microsoft.com/office/drawing/2014/main" xmlns="" id="{00000000-0008-0000-0600-00003E000000}"/>
            </a:ext>
          </a:extLst>
        </xdr:cNvPr>
        <xdr:cNvCxnSpPr/>
      </xdr:nvCxnSpPr>
      <xdr:spPr>
        <a:xfrm>
          <a:off x="4546600" y="522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66091</xdr:rowOff>
    </xdr:from>
    <xdr:to>
      <xdr:col>24</xdr:col>
      <xdr:colOff>63500</xdr:colOff>
      <xdr:row>35</xdr:row>
      <xdr:rowOff>44015</xdr:rowOff>
    </xdr:to>
    <xdr:cxnSp macro="">
      <xdr:nvCxnSpPr>
        <xdr:cNvPr id="63" name="直線コネクタ 62">
          <a:extLst>
            <a:ext uri="{FF2B5EF4-FFF2-40B4-BE49-F238E27FC236}">
              <a16:creationId xmlns:a16="http://schemas.microsoft.com/office/drawing/2014/main" xmlns="" id="{00000000-0008-0000-0600-00003F000000}"/>
            </a:ext>
          </a:extLst>
        </xdr:cNvPr>
        <xdr:cNvCxnSpPr/>
      </xdr:nvCxnSpPr>
      <xdr:spPr>
        <a:xfrm flipV="1">
          <a:off x="3797300" y="5723941"/>
          <a:ext cx="838200" cy="320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121374</xdr:rowOff>
    </xdr:from>
    <xdr:ext cx="534377" cy="259045"/>
    <xdr:sp macro="" textlink="">
      <xdr:nvSpPr>
        <xdr:cNvPr id="64" name="人件費平均値テキスト">
          <a:extLst>
            <a:ext uri="{FF2B5EF4-FFF2-40B4-BE49-F238E27FC236}">
              <a16:creationId xmlns:a16="http://schemas.microsoft.com/office/drawing/2014/main" xmlns="" id="{00000000-0008-0000-0600-000040000000}"/>
            </a:ext>
          </a:extLst>
        </xdr:cNvPr>
        <xdr:cNvSpPr txBox="1"/>
      </xdr:nvSpPr>
      <xdr:spPr>
        <a:xfrm>
          <a:off x="4686300" y="5950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142947</xdr:rowOff>
    </xdr:from>
    <xdr:to>
      <xdr:col>24</xdr:col>
      <xdr:colOff>114300</xdr:colOff>
      <xdr:row>35</xdr:row>
      <xdr:rowOff>73097</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4584700" y="5972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11259</xdr:rowOff>
    </xdr:from>
    <xdr:to>
      <xdr:col>19</xdr:col>
      <xdr:colOff>177800</xdr:colOff>
      <xdr:row>35</xdr:row>
      <xdr:rowOff>44015</xdr:rowOff>
    </xdr:to>
    <xdr:cxnSp macro="">
      <xdr:nvCxnSpPr>
        <xdr:cNvPr id="66" name="直線コネクタ 65">
          <a:extLst>
            <a:ext uri="{FF2B5EF4-FFF2-40B4-BE49-F238E27FC236}">
              <a16:creationId xmlns:a16="http://schemas.microsoft.com/office/drawing/2014/main" xmlns="" id="{00000000-0008-0000-0600-000042000000}"/>
            </a:ext>
          </a:extLst>
        </xdr:cNvPr>
        <xdr:cNvCxnSpPr/>
      </xdr:nvCxnSpPr>
      <xdr:spPr>
        <a:xfrm>
          <a:off x="2908300" y="6012009"/>
          <a:ext cx="889000" cy="3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17936</xdr:rowOff>
    </xdr:from>
    <xdr:to>
      <xdr:col>20</xdr:col>
      <xdr:colOff>38100</xdr:colOff>
      <xdr:row>36</xdr:row>
      <xdr:rowOff>119536</xdr:rowOff>
    </xdr:to>
    <xdr:sp macro="" textlink="">
      <xdr:nvSpPr>
        <xdr:cNvPr id="67" name="フローチャート: 判断 66">
          <a:extLst>
            <a:ext uri="{FF2B5EF4-FFF2-40B4-BE49-F238E27FC236}">
              <a16:creationId xmlns:a16="http://schemas.microsoft.com/office/drawing/2014/main" xmlns="" id="{00000000-0008-0000-0600-000043000000}"/>
            </a:ext>
          </a:extLst>
        </xdr:cNvPr>
        <xdr:cNvSpPr/>
      </xdr:nvSpPr>
      <xdr:spPr>
        <a:xfrm>
          <a:off x="3746500" y="619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110663</xdr:rowOff>
    </xdr:from>
    <xdr:ext cx="534377" cy="259045"/>
    <xdr:sp macro="" textlink="">
      <xdr:nvSpPr>
        <xdr:cNvPr id="68" name="テキスト ボックス 67">
          <a:extLst>
            <a:ext uri="{FF2B5EF4-FFF2-40B4-BE49-F238E27FC236}">
              <a16:creationId xmlns:a16="http://schemas.microsoft.com/office/drawing/2014/main" xmlns="" id="{00000000-0008-0000-0600-000044000000}"/>
            </a:ext>
          </a:extLst>
        </xdr:cNvPr>
        <xdr:cNvSpPr txBox="1"/>
      </xdr:nvSpPr>
      <xdr:spPr>
        <a:xfrm>
          <a:off x="3530111" y="628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164062</xdr:rowOff>
    </xdr:from>
    <xdr:to>
      <xdr:col>15</xdr:col>
      <xdr:colOff>50800</xdr:colOff>
      <xdr:row>35</xdr:row>
      <xdr:rowOff>11259</xdr:rowOff>
    </xdr:to>
    <xdr:cxnSp macro="">
      <xdr:nvCxnSpPr>
        <xdr:cNvPr id="69" name="直線コネクタ 68">
          <a:extLst>
            <a:ext uri="{FF2B5EF4-FFF2-40B4-BE49-F238E27FC236}">
              <a16:creationId xmlns:a16="http://schemas.microsoft.com/office/drawing/2014/main" xmlns="" id="{00000000-0008-0000-0600-000045000000}"/>
            </a:ext>
          </a:extLst>
        </xdr:cNvPr>
        <xdr:cNvCxnSpPr/>
      </xdr:nvCxnSpPr>
      <xdr:spPr>
        <a:xfrm>
          <a:off x="2019300" y="5993362"/>
          <a:ext cx="889000" cy="1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38641</xdr:rowOff>
    </xdr:from>
    <xdr:to>
      <xdr:col>15</xdr:col>
      <xdr:colOff>101600</xdr:colOff>
      <xdr:row>36</xdr:row>
      <xdr:rowOff>140241</xdr:rowOff>
    </xdr:to>
    <xdr:sp macro="" textlink="">
      <xdr:nvSpPr>
        <xdr:cNvPr id="70" name="フローチャート: 判断 69">
          <a:extLst>
            <a:ext uri="{FF2B5EF4-FFF2-40B4-BE49-F238E27FC236}">
              <a16:creationId xmlns:a16="http://schemas.microsoft.com/office/drawing/2014/main" xmlns="" id="{00000000-0008-0000-0600-000046000000}"/>
            </a:ext>
          </a:extLst>
        </xdr:cNvPr>
        <xdr:cNvSpPr/>
      </xdr:nvSpPr>
      <xdr:spPr>
        <a:xfrm>
          <a:off x="2857500" y="621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131368</xdr:rowOff>
    </xdr:from>
    <xdr:ext cx="534377" cy="259045"/>
    <xdr:sp macro="" textlink="">
      <xdr:nvSpPr>
        <xdr:cNvPr id="71" name="テキスト ボックス 70">
          <a:extLst>
            <a:ext uri="{FF2B5EF4-FFF2-40B4-BE49-F238E27FC236}">
              <a16:creationId xmlns:a16="http://schemas.microsoft.com/office/drawing/2014/main" xmlns="" id="{00000000-0008-0000-0600-000047000000}"/>
            </a:ext>
          </a:extLst>
        </xdr:cNvPr>
        <xdr:cNvSpPr txBox="1"/>
      </xdr:nvSpPr>
      <xdr:spPr>
        <a:xfrm>
          <a:off x="2641111" y="630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164062</xdr:rowOff>
    </xdr:from>
    <xdr:to>
      <xdr:col>10</xdr:col>
      <xdr:colOff>114300</xdr:colOff>
      <xdr:row>34</xdr:row>
      <xdr:rowOff>169712</xdr:rowOff>
    </xdr:to>
    <xdr:cxnSp macro="">
      <xdr:nvCxnSpPr>
        <xdr:cNvPr id="72" name="直線コネクタ 71">
          <a:extLst>
            <a:ext uri="{FF2B5EF4-FFF2-40B4-BE49-F238E27FC236}">
              <a16:creationId xmlns:a16="http://schemas.microsoft.com/office/drawing/2014/main" xmlns="" id="{00000000-0008-0000-0600-000048000000}"/>
            </a:ext>
          </a:extLst>
        </xdr:cNvPr>
        <xdr:cNvCxnSpPr/>
      </xdr:nvCxnSpPr>
      <xdr:spPr>
        <a:xfrm flipV="1">
          <a:off x="1130300" y="5993362"/>
          <a:ext cx="8890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35538</xdr:rowOff>
    </xdr:from>
    <xdr:to>
      <xdr:col>10</xdr:col>
      <xdr:colOff>165100</xdr:colOff>
      <xdr:row>36</xdr:row>
      <xdr:rowOff>137138</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9685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128265</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1752111" y="63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49026</xdr:rowOff>
    </xdr:from>
    <xdr:to>
      <xdr:col>6</xdr:col>
      <xdr:colOff>38100</xdr:colOff>
      <xdr:row>36</xdr:row>
      <xdr:rowOff>150626</xdr:rowOff>
    </xdr:to>
    <xdr:sp macro="" textlink="">
      <xdr:nvSpPr>
        <xdr:cNvPr id="75" name="フローチャート: 判断 74">
          <a:extLst>
            <a:ext uri="{FF2B5EF4-FFF2-40B4-BE49-F238E27FC236}">
              <a16:creationId xmlns:a16="http://schemas.microsoft.com/office/drawing/2014/main" xmlns="" id="{00000000-0008-0000-0600-00004B000000}"/>
            </a:ext>
          </a:extLst>
        </xdr:cNvPr>
        <xdr:cNvSpPr/>
      </xdr:nvSpPr>
      <xdr:spPr>
        <a:xfrm>
          <a:off x="1079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141753</xdr:rowOff>
    </xdr:from>
    <xdr:ext cx="534377"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863111" y="631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15291</xdr:rowOff>
    </xdr:from>
    <xdr:to>
      <xdr:col>24</xdr:col>
      <xdr:colOff>114300</xdr:colOff>
      <xdr:row>33</xdr:row>
      <xdr:rowOff>116891</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4584700" y="567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38168</xdr:rowOff>
    </xdr:from>
    <xdr:ext cx="534377" cy="259045"/>
    <xdr:sp macro="" textlink="">
      <xdr:nvSpPr>
        <xdr:cNvPr id="83" name="人件費該当値テキスト">
          <a:extLst>
            <a:ext uri="{FF2B5EF4-FFF2-40B4-BE49-F238E27FC236}">
              <a16:creationId xmlns:a16="http://schemas.microsoft.com/office/drawing/2014/main" xmlns="" id="{00000000-0008-0000-0600-000053000000}"/>
            </a:ext>
          </a:extLst>
        </xdr:cNvPr>
        <xdr:cNvSpPr txBox="1"/>
      </xdr:nvSpPr>
      <xdr:spPr>
        <a:xfrm>
          <a:off x="4686300" y="552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164665</xdr:rowOff>
    </xdr:from>
    <xdr:to>
      <xdr:col>20</xdr:col>
      <xdr:colOff>38100</xdr:colOff>
      <xdr:row>35</xdr:row>
      <xdr:rowOff>94815</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3746500" y="599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111342</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3530111" y="576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131909</xdr:rowOff>
    </xdr:from>
    <xdr:to>
      <xdr:col>15</xdr:col>
      <xdr:colOff>101600</xdr:colOff>
      <xdr:row>35</xdr:row>
      <xdr:rowOff>62059</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2857500" y="596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78586</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2641111" y="573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113262</xdr:rowOff>
    </xdr:from>
    <xdr:to>
      <xdr:col>10</xdr:col>
      <xdr:colOff>165100</xdr:colOff>
      <xdr:row>35</xdr:row>
      <xdr:rowOff>43412</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968500" y="594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59939</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1752111" y="571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118912</xdr:rowOff>
    </xdr:from>
    <xdr:to>
      <xdr:col>6</xdr:col>
      <xdr:colOff>38100</xdr:colOff>
      <xdr:row>35</xdr:row>
      <xdr:rowOff>49062</xdr:rowOff>
    </xdr:to>
    <xdr:sp macro="" textlink="">
      <xdr:nvSpPr>
        <xdr:cNvPr id="90" name="楕円 89">
          <a:extLst>
            <a:ext uri="{FF2B5EF4-FFF2-40B4-BE49-F238E27FC236}">
              <a16:creationId xmlns:a16="http://schemas.microsoft.com/office/drawing/2014/main" xmlns="" id="{00000000-0008-0000-0600-00005A000000}"/>
            </a:ext>
          </a:extLst>
        </xdr:cNvPr>
        <xdr:cNvSpPr/>
      </xdr:nvSpPr>
      <xdr:spPr>
        <a:xfrm>
          <a:off x="1079500" y="594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65589</xdr:rowOff>
    </xdr:from>
    <xdr:ext cx="534377" cy="259045"/>
    <xdr:sp macro="" textlink="">
      <xdr:nvSpPr>
        <xdr:cNvPr id="91" name="テキスト ボックス 90">
          <a:extLst>
            <a:ext uri="{FF2B5EF4-FFF2-40B4-BE49-F238E27FC236}">
              <a16:creationId xmlns:a16="http://schemas.microsoft.com/office/drawing/2014/main" xmlns="" id="{00000000-0008-0000-0600-00005B000000}"/>
            </a:ext>
          </a:extLst>
        </xdr:cNvPr>
        <xdr:cNvSpPr txBox="1"/>
      </xdr:nvSpPr>
      <xdr:spPr>
        <a:xfrm>
          <a:off x="863111" y="572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xmlns=""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xmlns=""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138949</xdr:rowOff>
    </xdr:from>
    <xdr:to>
      <xdr:col>24</xdr:col>
      <xdr:colOff>62865</xdr:colOff>
      <xdr:row>58</xdr:row>
      <xdr:rowOff>97670</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flipV="1">
          <a:off x="4633595" y="8711449"/>
          <a:ext cx="1270" cy="133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101497</xdr:rowOff>
    </xdr:from>
    <xdr:ext cx="534377" cy="259045"/>
    <xdr:sp macro="" textlink="">
      <xdr:nvSpPr>
        <xdr:cNvPr id="119" name="物件費最小値テキスト">
          <a:extLst>
            <a:ext uri="{FF2B5EF4-FFF2-40B4-BE49-F238E27FC236}">
              <a16:creationId xmlns:a16="http://schemas.microsoft.com/office/drawing/2014/main" xmlns="" id="{00000000-0008-0000-0600-000077000000}"/>
            </a:ext>
          </a:extLst>
        </xdr:cNvPr>
        <xdr:cNvSpPr txBox="1"/>
      </xdr:nvSpPr>
      <xdr:spPr>
        <a:xfrm>
          <a:off x="4686300" y="1004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97670</xdr:rowOff>
    </xdr:from>
    <xdr:to>
      <xdr:col>24</xdr:col>
      <xdr:colOff>152400</xdr:colOff>
      <xdr:row>58</xdr:row>
      <xdr:rowOff>97670</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10041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85626</xdr:rowOff>
    </xdr:from>
    <xdr:ext cx="534377" cy="259045"/>
    <xdr:sp macro="" textlink="">
      <xdr:nvSpPr>
        <xdr:cNvPr id="121" name="物件費最大値テキスト">
          <a:extLst>
            <a:ext uri="{FF2B5EF4-FFF2-40B4-BE49-F238E27FC236}">
              <a16:creationId xmlns:a16="http://schemas.microsoft.com/office/drawing/2014/main" xmlns="" id="{00000000-0008-0000-0600-000079000000}"/>
            </a:ext>
          </a:extLst>
        </xdr:cNvPr>
        <xdr:cNvSpPr txBox="1"/>
      </xdr:nvSpPr>
      <xdr:spPr>
        <a:xfrm>
          <a:off x="4686300" y="84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138949</xdr:rowOff>
    </xdr:from>
    <xdr:to>
      <xdr:col>24</xdr:col>
      <xdr:colOff>152400</xdr:colOff>
      <xdr:row>50</xdr:row>
      <xdr:rowOff>138949</xdr:rowOff>
    </xdr:to>
    <xdr:cxnSp macro="">
      <xdr:nvCxnSpPr>
        <xdr:cNvPr id="122" name="直線コネクタ 121">
          <a:extLst>
            <a:ext uri="{FF2B5EF4-FFF2-40B4-BE49-F238E27FC236}">
              <a16:creationId xmlns:a16="http://schemas.microsoft.com/office/drawing/2014/main" xmlns="" id="{00000000-0008-0000-0600-00007A000000}"/>
            </a:ext>
          </a:extLst>
        </xdr:cNvPr>
        <xdr:cNvCxnSpPr/>
      </xdr:nvCxnSpPr>
      <xdr:spPr>
        <a:xfrm>
          <a:off x="4546600" y="871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44569</xdr:rowOff>
    </xdr:from>
    <xdr:to>
      <xdr:col>24</xdr:col>
      <xdr:colOff>63500</xdr:colOff>
      <xdr:row>55</xdr:row>
      <xdr:rowOff>74516</xdr:rowOff>
    </xdr:to>
    <xdr:cxnSp macro="">
      <xdr:nvCxnSpPr>
        <xdr:cNvPr id="123" name="直線コネクタ 122">
          <a:extLst>
            <a:ext uri="{FF2B5EF4-FFF2-40B4-BE49-F238E27FC236}">
              <a16:creationId xmlns:a16="http://schemas.microsoft.com/office/drawing/2014/main" xmlns="" id="{00000000-0008-0000-0600-00007B000000}"/>
            </a:ext>
          </a:extLst>
        </xdr:cNvPr>
        <xdr:cNvCxnSpPr/>
      </xdr:nvCxnSpPr>
      <xdr:spPr>
        <a:xfrm flipV="1">
          <a:off x="3797300" y="9302869"/>
          <a:ext cx="838200" cy="2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89468</xdr:rowOff>
    </xdr:from>
    <xdr:ext cx="534377" cy="259045"/>
    <xdr:sp macro="" textlink="">
      <xdr:nvSpPr>
        <xdr:cNvPr id="124" name="物件費平均値テキスト">
          <a:extLst>
            <a:ext uri="{FF2B5EF4-FFF2-40B4-BE49-F238E27FC236}">
              <a16:creationId xmlns:a16="http://schemas.microsoft.com/office/drawing/2014/main" xmlns="" id="{00000000-0008-0000-0600-00007C000000}"/>
            </a:ext>
          </a:extLst>
        </xdr:cNvPr>
        <xdr:cNvSpPr txBox="1"/>
      </xdr:nvSpPr>
      <xdr:spPr>
        <a:xfrm>
          <a:off x="4686300" y="9519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111041</xdr:rowOff>
    </xdr:from>
    <xdr:to>
      <xdr:col>24</xdr:col>
      <xdr:colOff>114300</xdr:colOff>
      <xdr:row>56</xdr:row>
      <xdr:rowOff>41191</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45847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47705</xdr:rowOff>
    </xdr:from>
    <xdr:to>
      <xdr:col>19</xdr:col>
      <xdr:colOff>177800</xdr:colOff>
      <xdr:row>55</xdr:row>
      <xdr:rowOff>74516</xdr:rowOff>
    </xdr:to>
    <xdr:cxnSp macro="">
      <xdr:nvCxnSpPr>
        <xdr:cNvPr id="126" name="直線コネクタ 125">
          <a:extLst>
            <a:ext uri="{FF2B5EF4-FFF2-40B4-BE49-F238E27FC236}">
              <a16:creationId xmlns:a16="http://schemas.microsoft.com/office/drawing/2014/main" xmlns="" id="{00000000-0008-0000-0600-00007E000000}"/>
            </a:ext>
          </a:extLst>
        </xdr:cNvPr>
        <xdr:cNvCxnSpPr/>
      </xdr:nvCxnSpPr>
      <xdr:spPr>
        <a:xfrm>
          <a:off x="2908300" y="9477455"/>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111760</xdr:rowOff>
    </xdr:from>
    <xdr:to>
      <xdr:col>20</xdr:col>
      <xdr:colOff>38100</xdr:colOff>
      <xdr:row>56</xdr:row>
      <xdr:rowOff>41910</xdr:rowOff>
    </xdr:to>
    <xdr:sp macro="" textlink="">
      <xdr:nvSpPr>
        <xdr:cNvPr id="127" name="フローチャート: 判断 126">
          <a:extLst>
            <a:ext uri="{FF2B5EF4-FFF2-40B4-BE49-F238E27FC236}">
              <a16:creationId xmlns:a16="http://schemas.microsoft.com/office/drawing/2014/main" xmlns="" id="{00000000-0008-0000-0600-00007F000000}"/>
            </a:ext>
          </a:extLst>
        </xdr:cNvPr>
        <xdr:cNvSpPr/>
      </xdr:nvSpPr>
      <xdr:spPr>
        <a:xfrm>
          <a:off x="3746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33037</xdr:rowOff>
    </xdr:from>
    <xdr:ext cx="534377" cy="259045"/>
    <xdr:sp macro="" textlink="">
      <xdr:nvSpPr>
        <xdr:cNvPr id="128" name="テキスト ボックス 127">
          <a:extLst>
            <a:ext uri="{FF2B5EF4-FFF2-40B4-BE49-F238E27FC236}">
              <a16:creationId xmlns:a16="http://schemas.microsoft.com/office/drawing/2014/main" xmlns="" id="{00000000-0008-0000-0600-000080000000}"/>
            </a:ext>
          </a:extLst>
        </xdr:cNvPr>
        <xdr:cNvSpPr txBox="1"/>
      </xdr:nvSpPr>
      <xdr:spPr>
        <a:xfrm>
          <a:off x="3530111" y="963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47705</xdr:rowOff>
    </xdr:from>
    <xdr:to>
      <xdr:col>15</xdr:col>
      <xdr:colOff>50800</xdr:colOff>
      <xdr:row>55</xdr:row>
      <xdr:rowOff>55575</xdr:rowOff>
    </xdr:to>
    <xdr:cxnSp macro="">
      <xdr:nvCxnSpPr>
        <xdr:cNvPr id="129" name="直線コネクタ 128">
          <a:extLst>
            <a:ext uri="{FF2B5EF4-FFF2-40B4-BE49-F238E27FC236}">
              <a16:creationId xmlns:a16="http://schemas.microsoft.com/office/drawing/2014/main" xmlns="" id="{00000000-0008-0000-0600-000081000000}"/>
            </a:ext>
          </a:extLst>
        </xdr:cNvPr>
        <xdr:cNvCxnSpPr/>
      </xdr:nvCxnSpPr>
      <xdr:spPr>
        <a:xfrm flipV="1">
          <a:off x="2019300" y="9477455"/>
          <a:ext cx="889000" cy="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36453</xdr:rowOff>
    </xdr:from>
    <xdr:to>
      <xdr:col>15</xdr:col>
      <xdr:colOff>101600</xdr:colOff>
      <xdr:row>56</xdr:row>
      <xdr:rowOff>138053</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2857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129180</xdr:rowOff>
    </xdr:from>
    <xdr:ext cx="534377"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2641111" y="973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55575</xdr:rowOff>
    </xdr:from>
    <xdr:to>
      <xdr:col>10</xdr:col>
      <xdr:colOff>114300</xdr:colOff>
      <xdr:row>56</xdr:row>
      <xdr:rowOff>19848</xdr:rowOff>
    </xdr:to>
    <xdr:cxnSp macro="">
      <xdr:nvCxnSpPr>
        <xdr:cNvPr id="132" name="直線コネクタ 131">
          <a:extLst>
            <a:ext uri="{FF2B5EF4-FFF2-40B4-BE49-F238E27FC236}">
              <a16:creationId xmlns:a16="http://schemas.microsoft.com/office/drawing/2014/main" xmlns="" id="{00000000-0008-0000-0600-000084000000}"/>
            </a:ext>
          </a:extLst>
        </xdr:cNvPr>
        <xdr:cNvCxnSpPr/>
      </xdr:nvCxnSpPr>
      <xdr:spPr>
        <a:xfrm flipV="1">
          <a:off x="1130300" y="9485325"/>
          <a:ext cx="889000" cy="13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63722</xdr:rowOff>
    </xdr:from>
    <xdr:to>
      <xdr:col>10</xdr:col>
      <xdr:colOff>165100</xdr:colOff>
      <xdr:row>56</xdr:row>
      <xdr:rowOff>165322</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968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156449</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1752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52945</xdr:rowOff>
    </xdr:from>
    <xdr:to>
      <xdr:col>6</xdr:col>
      <xdr:colOff>38100</xdr:colOff>
      <xdr:row>56</xdr:row>
      <xdr:rowOff>154545</xdr:rowOff>
    </xdr:to>
    <xdr:sp macro="" textlink="">
      <xdr:nvSpPr>
        <xdr:cNvPr id="135" name="フローチャート: 判断 134">
          <a:extLst>
            <a:ext uri="{FF2B5EF4-FFF2-40B4-BE49-F238E27FC236}">
              <a16:creationId xmlns:a16="http://schemas.microsoft.com/office/drawing/2014/main" xmlns="" id="{00000000-0008-0000-0600-000087000000}"/>
            </a:ext>
          </a:extLst>
        </xdr:cNvPr>
        <xdr:cNvSpPr/>
      </xdr:nvSpPr>
      <xdr:spPr>
        <a:xfrm>
          <a:off x="1079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145672</xdr:rowOff>
    </xdr:from>
    <xdr:ext cx="534377"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863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xmlns=""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165219</xdr:rowOff>
    </xdr:from>
    <xdr:to>
      <xdr:col>24</xdr:col>
      <xdr:colOff>114300</xdr:colOff>
      <xdr:row>54</xdr:row>
      <xdr:rowOff>95369</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4584700" y="925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16646</xdr:rowOff>
    </xdr:from>
    <xdr:ext cx="534377" cy="259045"/>
    <xdr:sp macro="" textlink="">
      <xdr:nvSpPr>
        <xdr:cNvPr id="143" name="物件費該当値テキスト">
          <a:extLst>
            <a:ext uri="{FF2B5EF4-FFF2-40B4-BE49-F238E27FC236}">
              <a16:creationId xmlns:a16="http://schemas.microsoft.com/office/drawing/2014/main" xmlns="" id="{00000000-0008-0000-0600-00008F000000}"/>
            </a:ext>
          </a:extLst>
        </xdr:cNvPr>
        <xdr:cNvSpPr txBox="1"/>
      </xdr:nvSpPr>
      <xdr:spPr>
        <a:xfrm>
          <a:off x="4686300" y="910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23716</xdr:rowOff>
    </xdr:from>
    <xdr:to>
      <xdr:col>20</xdr:col>
      <xdr:colOff>38100</xdr:colOff>
      <xdr:row>55</xdr:row>
      <xdr:rowOff>125316</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3746500" y="94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141843</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3530111" y="92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168355</xdr:rowOff>
    </xdr:from>
    <xdr:to>
      <xdr:col>15</xdr:col>
      <xdr:colOff>101600</xdr:colOff>
      <xdr:row>55</xdr:row>
      <xdr:rowOff>98505</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2857500" y="94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115032</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2641111" y="920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4775</xdr:rowOff>
    </xdr:from>
    <xdr:to>
      <xdr:col>10</xdr:col>
      <xdr:colOff>165100</xdr:colOff>
      <xdr:row>55</xdr:row>
      <xdr:rowOff>106375</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968500" y="94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122902</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1752111" y="92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140498</xdr:rowOff>
    </xdr:from>
    <xdr:to>
      <xdr:col>6</xdr:col>
      <xdr:colOff>38100</xdr:colOff>
      <xdr:row>56</xdr:row>
      <xdr:rowOff>70648</xdr:rowOff>
    </xdr:to>
    <xdr:sp macro="" textlink="">
      <xdr:nvSpPr>
        <xdr:cNvPr id="150" name="楕円 149">
          <a:extLst>
            <a:ext uri="{FF2B5EF4-FFF2-40B4-BE49-F238E27FC236}">
              <a16:creationId xmlns:a16="http://schemas.microsoft.com/office/drawing/2014/main" xmlns="" id="{00000000-0008-0000-0600-000096000000}"/>
            </a:ext>
          </a:extLst>
        </xdr:cNvPr>
        <xdr:cNvSpPr/>
      </xdr:nvSpPr>
      <xdr:spPr>
        <a:xfrm>
          <a:off x="1079500" y="95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87175</xdr:rowOff>
    </xdr:from>
    <xdr:ext cx="534377" cy="259045"/>
    <xdr:sp macro="" textlink="">
      <xdr:nvSpPr>
        <xdr:cNvPr id="151" name="テキスト ボックス 150">
          <a:extLst>
            <a:ext uri="{FF2B5EF4-FFF2-40B4-BE49-F238E27FC236}">
              <a16:creationId xmlns:a16="http://schemas.microsoft.com/office/drawing/2014/main" xmlns="" id="{00000000-0008-0000-0600-000097000000}"/>
            </a:ext>
          </a:extLst>
        </xdr:cNvPr>
        <xdr:cNvSpPr txBox="1"/>
      </xdr:nvSpPr>
      <xdr:spPr>
        <a:xfrm>
          <a:off x="863111" y="93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xmlns=""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xmlns=""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a:extLst>
            <a:ext uri="{FF2B5EF4-FFF2-40B4-BE49-F238E27FC236}">
              <a16:creationId xmlns:a16="http://schemas.microsoft.com/office/drawing/2014/main" xmlns="" id="{00000000-0008-0000-0600-0000AD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a:extLst>
            <a:ext uri="{FF2B5EF4-FFF2-40B4-BE49-F238E27FC236}">
              <a16:creationId xmlns:a16="http://schemas.microsoft.com/office/drawing/2014/main" xmlns="" id="{00000000-0008-0000-0600-0000AF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a:extLst>
            <a:ext uri="{FF2B5EF4-FFF2-40B4-BE49-F238E27FC236}">
              <a16:creationId xmlns:a16="http://schemas.microsoft.com/office/drawing/2014/main" xmlns="" id="{00000000-0008-0000-06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83366</xdr:rowOff>
    </xdr:from>
    <xdr:to>
      <xdr:col>24</xdr:col>
      <xdr:colOff>62865</xdr:colOff>
      <xdr:row>78</xdr:row>
      <xdr:rowOff>134638</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flipV="1">
          <a:off x="4633595" y="11913416"/>
          <a:ext cx="1270" cy="159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138465</xdr:rowOff>
    </xdr:from>
    <xdr:ext cx="378565" cy="259045"/>
    <xdr:sp macro="" textlink="">
      <xdr:nvSpPr>
        <xdr:cNvPr id="178" name="維持補修費最小値テキスト">
          <a:extLst>
            <a:ext uri="{FF2B5EF4-FFF2-40B4-BE49-F238E27FC236}">
              <a16:creationId xmlns:a16="http://schemas.microsoft.com/office/drawing/2014/main" xmlns="" id="{00000000-0008-0000-0600-0000B2000000}"/>
            </a:ext>
          </a:extLst>
        </xdr:cNvPr>
        <xdr:cNvSpPr txBox="1"/>
      </xdr:nvSpPr>
      <xdr:spPr>
        <a:xfrm>
          <a:off x="4686300" y="13511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134638</xdr:rowOff>
    </xdr:from>
    <xdr:to>
      <xdr:col>24</xdr:col>
      <xdr:colOff>152400</xdr:colOff>
      <xdr:row>78</xdr:row>
      <xdr:rowOff>134638</xdr:rowOff>
    </xdr:to>
    <xdr:cxnSp macro="">
      <xdr:nvCxnSpPr>
        <xdr:cNvPr id="179" name="直線コネクタ 178">
          <a:extLst>
            <a:ext uri="{FF2B5EF4-FFF2-40B4-BE49-F238E27FC236}">
              <a16:creationId xmlns:a16="http://schemas.microsoft.com/office/drawing/2014/main" xmlns="" id="{00000000-0008-0000-0600-0000B3000000}"/>
            </a:ext>
          </a:extLst>
        </xdr:cNvPr>
        <xdr:cNvCxnSpPr/>
      </xdr:nvCxnSpPr>
      <xdr:spPr>
        <a:xfrm>
          <a:off x="4546600" y="1350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30043</xdr:rowOff>
    </xdr:from>
    <xdr:ext cx="534377" cy="259045"/>
    <xdr:sp macro="" textlink="">
      <xdr:nvSpPr>
        <xdr:cNvPr id="180" name="維持補修費最大値テキスト">
          <a:extLst>
            <a:ext uri="{FF2B5EF4-FFF2-40B4-BE49-F238E27FC236}">
              <a16:creationId xmlns:a16="http://schemas.microsoft.com/office/drawing/2014/main" xmlns="" id="{00000000-0008-0000-0600-0000B4000000}"/>
            </a:ext>
          </a:extLst>
        </xdr:cNvPr>
        <xdr:cNvSpPr txBox="1"/>
      </xdr:nvSpPr>
      <xdr:spPr>
        <a:xfrm>
          <a:off x="4686300" y="1168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83366</xdr:rowOff>
    </xdr:from>
    <xdr:to>
      <xdr:col>24</xdr:col>
      <xdr:colOff>152400</xdr:colOff>
      <xdr:row>69</xdr:row>
      <xdr:rowOff>83366</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a:off x="4546600" y="11913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134638</xdr:rowOff>
    </xdr:from>
    <xdr:to>
      <xdr:col>24</xdr:col>
      <xdr:colOff>63500</xdr:colOff>
      <xdr:row>78</xdr:row>
      <xdr:rowOff>140353</xdr:rowOff>
    </xdr:to>
    <xdr:cxnSp macro="">
      <xdr:nvCxnSpPr>
        <xdr:cNvPr id="182" name="直線コネクタ 181">
          <a:extLst>
            <a:ext uri="{FF2B5EF4-FFF2-40B4-BE49-F238E27FC236}">
              <a16:creationId xmlns:a16="http://schemas.microsoft.com/office/drawing/2014/main" xmlns="" id="{00000000-0008-0000-0600-0000B6000000}"/>
            </a:ext>
          </a:extLst>
        </xdr:cNvPr>
        <xdr:cNvCxnSpPr/>
      </xdr:nvCxnSpPr>
      <xdr:spPr>
        <a:xfrm flipV="1">
          <a:off x="3797300" y="13507738"/>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74385</xdr:rowOff>
    </xdr:from>
    <xdr:ext cx="469744" cy="259045"/>
    <xdr:sp macro="" textlink="">
      <xdr:nvSpPr>
        <xdr:cNvPr id="183" name="維持補修費平均値テキスト">
          <a:extLst>
            <a:ext uri="{FF2B5EF4-FFF2-40B4-BE49-F238E27FC236}">
              <a16:creationId xmlns:a16="http://schemas.microsoft.com/office/drawing/2014/main" xmlns="" id="{00000000-0008-0000-0600-0000B7000000}"/>
            </a:ext>
          </a:extLst>
        </xdr:cNvPr>
        <xdr:cNvSpPr txBox="1"/>
      </xdr:nvSpPr>
      <xdr:spPr>
        <a:xfrm>
          <a:off x="4686300" y="12761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51508</xdr:rowOff>
    </xdr:from>
    <xdr:to>
      <xdr:col>24</xdr:col>
      <xdr:colOff>114300</xdr:colOff>
      <xdr:row>75</xdr:row>
      <xdr:rowOff>153107</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4584700" y="129102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117004</xdr:rowOff>
    </xdr:from>
    <xdr:to>
      <xdr:col>19</xdr:col>
      <xdr:colOff>177800</xdr:colOff>
      <xdr:row>78</xdr:row>
      <xdr:rowOff>140353</xdr:rowOff>
    </xdr:to>
    <xdr:cxnSp macro="">
      <xdr:nvCxnSpPr>
        <xdr:cNvPr id="185" name="直線コネクタ 184">
          <a:extLst>
            <a:ext uri="{FF2B5EF4-FFF2-40B4-BE49-F238E27FC236}">
              <a16:creationId xmlns:a16="http://schemas.microsoft.com/office/drawing/2014/main" xmlns="" id="{00000000-0008-0000-0600-0000B9000000}"/>
            </a:ext>
          </a:extLst>
        </xdr:cNvPr>
        <xdr:cNvCxnSpPr/>
      </xdr:nvCxnSpPr>
      <xdr:spPr>
        <a:xfrm>
          <a:off x="2908300" y="13490104"/>
          <a:ext cx="889000" cy="2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61468</xdr:rowOff>
    </xdr:from>
    <xdr:to>
      <xdr:col>20</xdr:col>
      <xdr:colOff>38100</xdr:colOff>
      <xdr:row>75</xdr:row>
      <xdr:rowOff>163069</xdr:rowOff>
    </xdr:to>
    <xdr:sp macro="" textlink="">
      <xdr:nvSpPr>
        <xdr:cNvPr id="186" name="フローチャート: 判断 185">
          <a:extLst>
            <a:ext uri="{FF2B5EF4-FFF2-40B4-BE49-F238E27FC236}">
              <a16:creationId xmlns:a16="http://schemas.microsoft.com/office/drawing/2014/main" xmlns="" id="{00000000-0008-0000-0600-0000BA000000}"/>
            </a:ext>
          </a:extLst>
        </xdr:cNvPr>
        <xdr:cNvSpPr/>
      </xdr:nvSpPr>
      <xdr:spPr>
        <a:xfrm>
          <a:off x="3746500" y="12920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8145</xdr:rowOff>
    </xdr:from>
    <xdr:ext cx="469744"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3562428" y="126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117004</xdr:rowOff>
    </xdr:from>
    <xdr:to>
      <xdr:col>15</xdr:col>
      <xdr:colOff>50800</xdr:colOff>
      <xdr:row>78</xdr:row>
      <xdr:rowOff>137088</xdr:rowOff>
    </xdr:to>
    <xdr:cxnSp macro="">
      <xdr:nvCxnSpPr>
        <xdr:cNvPr id="188" name="直線コネクタ 187">
          <a:extLst>
            <a:ext uri="{FF2B5EF4-FFF2-40B4-BE49-F238E27FC236}">
              <a16:creationId xmlns:a16="http://schemas.microsoft.com/office/drawing/2014/main" xmlns="" id="{00000000-0008-0000-0600-0000BC000000}"/>
            </a:ext>
          </a:extLst>
        </xdr:cNvPr>
        <xdr:cNvCxnSpPr/>
      </xdr:nvCxnSpPr>
      <xdr:spPr>
        <a:xfrm flipV="1">
          <a:off x="2019300" y="13490104"/>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39915</xdr:rowOff>
    </xdr:from>
    <xdr:to>
      <xdr:col>15</xdr:col>
      <xdr:colOff>101600</xdr:colOff>
      <xdr:row>75</xdr:row>
      <xdr:rowOff>141515</xdr:rowOff>
    </xdr:to>
    <xdr:sp macro="" textlink="">
      <xdr:nvSpPr>
        <xdr:cNvPr id="189" name="フローチャート: 判断 188">
          <a:extLst>
            <a:ext uri="{FF2B5EF4-FFF2-40B4-BE49-F238E27FC236}">
              <a16:creationId xmlns:a16="http://schemas.microsoft.com/office/drawing/2014/main" xmlns="" id="{00000000-0008-0000-0600-0000BD000000}"/>
            </a:ext>
          </a:extLst>
        </xdr:cNvPr>
        <xdr:cNvSpPr/>
      </xdr:nvSpPr>
      <xdr:spPr>
        <a:xfrm>
          <a:off x="28575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158042</xdr:rowOff>
    </xdr:from>
    <xdr:ext cx="469744"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2673428" y="1267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137088</xdr:rowOff>
    </xdr:from>
    <xdr:to>
      <xdr:col>10</xdr:col>
      <xdr:colOff>114300</xdr:colOff>
      <xdr:row>78</xdr:row>
      <xdr:rowOff>150476</xdr:rowOff>
    </xdr:to>
    <xdr:cxnSp macro="">
      <xdr:nvCxnSpPr>
        <xdr:cNvPr id="191" name="直線コネクタ 190">
          <a:extLst>
            <a:ext uri="{FF2B5EF4-FFF2-40B4-BE49-F238E27FC236}">
              <a16:creationId xmlns:a16="http://schemas.microsoft.com/office/drawing/2014/main" xmlns="" id="{00000000-0008-0000-0600-0000BF000000}"/>
            </a:ext>
          </a:extLst>
        </xdr:cNvPr>
        <xdr:cNvCxnSpPr/>
      </xdr:nvCxnSpPr>
      <xdr:spPr>
        <a:xfrm flipV="1">
          <a:off x="1130300" y="13510188"/>
          <a:ext cx="889000" cy="1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55426</xdr:rowOff>
    </xdr:from>
    <xdr:to>
      <xdr:col>10</xdr:col>
      <xdr:colOff>165100</xdr:colOff>
      <xdr:row>75</xdr:row>
      <xdr:rowOff>157026</xdr:rowOff>
    </xdr:to>
    <xdr:sp macro="" textlink="">
      <xdr:nvSpPr>
        <xdr:cNvPr id="192" name="フローチャート: 判断 191">
          <a:extLst>
            <a:ext uri="{FF2B5EF4-FFF2-40B4-BE49-F238E27FC236}">
              <a16:creationId xmlns:a16="http://schemas.microsoft.com/office/drawing/2014/main" xmlns="" id="{00000000-0008-0000-0600-0000C0000000}"/>
            </a:ext>
          </a:extLst>
        </xdr:cNvPr>
        <xdr:cNvSpPr/>
      </xdr:nvSpPr>
      <xdr:spPr>
        <a:xfrm>
          <a:off x="1968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2103</xdr:rowOff>
    </xdr:from>
    <xdr:ext cx="469744"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1784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41711</xdr:rowOff>
    </xdr:from>
    <xdr:to>
      <xdr:col>6</xdr:col>
      <xdr:colOff>38100</xdr:colOff>
      <xdr:row>75</xdr:row>
      <xdr:rowOff>143311</xdr:rowOff>
    </xdr:to>
    <xdr:sp macro="" textlink="">
      <xdr:nvSpPr>
        <xdr:cNvPr id="194" name="フローチャート: 判断 193">
          <a:extLst>
            <a:ext uri="{FF2B5EF4-FFF2-40B4-BE49-F238E27FC236}">
              <a16:creationId xmlns:a16="http://schemas.microsoft.com/office/drawing/2014/main" xmlns="" id="{00000000-0008-0000-0600-0000C2000000}"/>
            </a:ext>
          </a:extLst>
        </xdr:cNvPr>
        <xdr:cNvSpPr/>
      </xdr:nvSpPr>
      <xdr:spPr>
        <a:xfrm>
          <a:off x="1079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159838</xdr:rowOff>
    </xdr:from>
    <xdr:ext cx="469744"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895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6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83838</xdr:rowOff>
    </xdr:from>
    <xdr:to>
      <xdr:col>24</xdr:col>
      <xdr:colOff>114300</xdr:colOff>
      <xdr:row>79</xdr:row>
      <xdr:rowOff>13988</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4584700" y="1345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170215</xdr:rowOff>
    </xdr:from>
    <xdr:ext cx="378565" cy="259045"/>
    <xdr:sp macro="" textlink="">
      <xdr:nvSpPr>
        <xdr:cNvPr id="202" name="維持補修費該当値テキスト">
          <a:extLst>
            <a:ext uri="{FF2B5EF4-FFF2-40B4-BE49-F238E27FC236}">
              <a16:creationId xmlns:a16="http://schemas.microsoft.com/office/drawing/2014/main" xmlns="" id="{00000000-0008-0000-0600-0000CA000000}"/>
            </a:ext>
          </a:extLst>
        </xdr:cNvPr>
        <xdr:cNvSpPr txBox="1"/>
      </xdr:nvSpPr>
      <xdr:spPr>
        <a:xfrm>
          <a:off x="4686300" y="13371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89553</xdr:rowOff>
    </xdr:from>
    <xdr:to>
      <xdr:col>20</xdr:col>
      <xdr:colOff>38100</xdr:colOff>
      <xdr:row>79</xdr:row>
      <xdr:rowOff>19703</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3746500" y="1346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10830</xdr:rowOff>
    </xdr:from>
    <xdr:ext cx="378565"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3608017" y="13555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66204</xdr:rowOff>
    </xdr:from>
    <xdr:to>
      <xdr:col>15</xdr:col>
      <xdr:colOff>101600</xdr:colOff>
      <xdr:row>78</xdr:row>
      <xdr:rowOff>167804</xdr:rowOff>
    </xdr:to>
    <xdr:sp macro="" textlink="">
      <xdr:nvSpPr>
        <xdr:cNvPr id="205" name="楕円 204">
          <a:extLst>
            <a:ext uri="{FF2B5EF4-FFF2-40B4-BE49-F238E27FC236}">
              <a16:creationId xmlns:a16="http://schemas.microsoft.com/office/drawing/2014/main" xmlns="" id="{00000000-0008-0000-0600-0000CD000000}"/>
            </a:ext>
          </a:extLst>
        </xdr:cNvPr>
        <xdr:cNvSpPr/>
      </xdr:nvSpPr>
      <xdr:spPr>
        <a:xfrm>
          <a:off x="2857500" y="1343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158931</xdr:rowOff>
    </xdr:from>
    <xdr:ext cx="378565"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2719017" y="13532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86288</xdr:rowOff>
    </xdr:from>
    <xdr:to>
      <xdr:col>10</xdr:col>
      <xdr:colOff>165100</xdr:colOff>
      <xdr:row>79</xdr:row>
      <xdr:rowOff>16438</xdr:rowOff>
    </xdr:to>
    <xdr:sp macro="" textlink="">
      <xdr:nvSpPr>
        <xdr:cNvPr id="207" name="楕円 206">
          <a:extLst>
            <a:ext uri="{FF2B5EF4-FFF2-40B4-BE49-F238E27FC236}">
              <a16:creationId xmlns:a16="http://schemas.microsoft.com/office/drawing/2014/main" xmlns="" id="{00000000-0008-0000-0600-0000CF000000}"/>
            </a:ext>
          </a:extLst>
        </xdr:cNvPr>
        <xdr:cNvSpPr/>
      </xdr:nvSpPr>
      <xdr:spPr>
        <a:xfrm>
          <a:off x="1968500" y="1345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7565</xdr:rowOff>
    </xdr:from>
    <xdr:ext cx="378565" cy="259045"/>
    <xdr:sp macro="" textlink="">
      <xdr:nvSpPr>
        <xdr:cNvPr id="208" name="テキスト ボックス 207">
          <a:extLst>
            <a:ext uri="{FF2B5EF4-FFF2-40B4-BE49-F238E27FC236}">
              <a16:creationId xmlns:a16="http://schemas.microsoft.com/office/drawing/2014/main" xmlns="" id="{00000000-0008-0000-0600-0000D0000000}"/>
            </a:ext>
          </a:extLst>
        </xdr:cNvPr>
        <xdr:cNvSpPr txBox="1"/>
      </xdr:nvSpPr>
      <xdr:spPr>
        <a:xfrm>
          <a:off x="1830017" y="13552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99676</xdr:rowOff>
    </xdr:from>
    <xdr:to>
      <xdr:col>6</xdr:col>
      <xdr:colOff>38100</xdr:colOff>
      <xdr:row>79</xdr:row>
      <xdr:rowOff>29826</xdr:rowOff>
    </xdr:to>
    <xdr:sp macro="" textlink="">
      <xdr:nvSpPr>
        <xdr:cNvPr id="209" name="楕円 208">
          <a:extLst>
            <a:ext uri="{FF2B5EF4-FFF2-40B4-BE49-F238E27FC236}">
              <a16:creationId xmlns:a16="http://schemas.microsoft.com/office/drawing/2014/main" xmlns="" id="{00000000-0008-0000-0600-0000D1000000}"/>
            </a:ext>
          </a:extLst>
        </xdr:cNvPr>
        <xdr:cNvSpPr/>
      </xdr:nvSpPr>
      <xdr:spPr>
        <a:xfrm>
          <a:off x="1079500" y="134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20953</xdr:rowOff>
    </xdr:from>
    <xdr:ext cx="378565" cy="259045"/>
    <xdr:sp macro="" textlink="">
      <xdr:nvSpPr>
        <xdr:cNvPr id="210" name="テキスト ボックス 209">
          <a:extLst>
            <a:ext uri="{FF2B5EF4-FFF2-40B4-BE49-F238E27FC236}">
              <a16:creationId xmlns:a16="http://schemas.microsoft.com/office/drawing/2014/main" xmlns="" id="{00000000-0008-0000-0600-0000D2000000}"/>
            </a:ext>
          </a:extLst>
        </xdr:cNvPr>
        <xdr:cNvSpPr txBox="1"/>
      </xdr:nvSpPr>
      <xdr:spPr>
        <a:xfrm>
          <a:off x="941017" y="13565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xmlns="" id="{00000000-0008-0000-06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xmlns="" id="{00000000-0008-0000-06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xmlns="" id="{00000000-0008-0000-06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xmlns="" id="{00000000-0008-0000-06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a:extLst>
            <a:ext uri="{FF2B5EF4-FFF2-40B4-BE49-F238E27FC236}">
              <a16:creationId xmlns:a16="http://schemas.microsoft.com/office/drawing/2014/main" xmlns="" id="{00000000-0008-0000-0600-0000E5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xmlns="" id="{00000000-0008-0000-06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xmlns=""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xmlns=""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xmlns=""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149530</xdr:rowOff>
    </xdr:from>
    <xdr:to>
      <xdr:col>24</xdr:col>
      <xdr:colOff>62865</xdr:colOff>
      <xdr:row>98</xdr:row>
      <xdr:rowOff>63615</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flipV="1">
          <a:off x="4633595" y="15580030"/>
          <a:ext cx="1270" cy="128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67442</xdr:rowOff>
    </xdr:from>
    <xdr:ext cx="534377" cy="259045"/>
    <xdr:sp macro="" textlink="">
      <xdr:nvSpPr>
        <xdr:cNvPr id="236" name="扶助費最小値テキスト">
          <a:extLst>
            <a:ext uri="{FF2B5EF4-FFF2-40B4-BE49-F238E27FC236}">
              <a16:creationId xmlns:a16="http://schemas.microsoft.com/office/drawing/2014/main" xmlns="" id="{00000000-0008-0000-0600-0000EC000000}"/>
            </a:ext>
          </a:extLst>
        </xdr:cNvPr>
        <xdr:cNvSpPr txBox="1"/>
      </xdr:nvSpPr>
      <xdr:spPr>
        <a:xfrm>
          <a:off x="4686300" y="16869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63615</xdr:rowOff>
    </xdr:from>
    <xdr:to>
      <xdr:col>24</xdr:col>
      <xdr:colOff>152400</xdr:colOff>
      <xdr:row>98</xdr:row>
      <xdr:rowOff>63615</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a:off x="4546600" y="1686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96207</xdr:rowOff>
    </xdr:from>
    <xdr:ext cx="599010" cy="259045"/>
    <xdr:sp macro="" textlink="">
      <xdr:nvSpPr>
        <xdr:cNvPr id="238" name="扶助費最大値テキスト">
          <a:extLst>
            <a:ext uri="{FF2B5EF4-FFF2-40B4-BE49-F238E27FC236}">
              <a16:creationId xmlns:a16="http://schemas.microsoft.com/office/drawing/2014/main" xmlns="" id="{00000000-0008-0000-0600-0000EE000000}"/>
            </a:ext>
          </a:extLst>
        </xdr:cNvPr>
        <xdr:cNvSpPr txBox="1"/>
      </xdr:nvSpPr>
      <xdr:spPr>
        <a:xfrm>
          <a:off x="4686300" y="15355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149530</xdr:rowOff>
    </xdr:from>
    <xdr:to>
      <xdr:col>24</xdr:col>
      <xdr:colOff>152400</xdr:colOff>
      <xdr:row>90</xdr:row>
      <xdr:rowOff>149530</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a:off x="4546600" y="1558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89866</xdr:rowOff>
    </xdr:from>
    <xdr:to>
      <xdr:col>24</xdr:col>
      <xdr:colOff>63500</xdr:colOff>
      <xdr:row>93</xdr:row>
      <xdr:rowOff>163398</xdr:rowOff>
    </xdr:to>
    <xdr:cxnSp macro="">
      <xdr:nvCxnSpPr>
        <xdr:cNvPr id="240" name="直線コネクタ 239">
          <a:extLst>
            <a:ext uri="{FF2B5EF4-FFF2-40B4-BE49-F238E27FC236}">
              <a16:creationId xmlns:a16="http://schemas.microsoft.com/office/drawing/2014/main" xmlns="" id="{00000000-0008-0000-0600-0000F0000000}"/>
            </a:ext>
          </a:extLst>
        </xdr:cNvPr>
        <xdr:cNvCxnSpPr/>
      </xdr:nvCxnSpPr>
      <xdr:spPr>
        <a:xfrm flipV="1">
          <a:off x="3797300" y="16034716"/>
          <a:ext cx="838200" cy="73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104284</xdr:rowOff>
    </xdr:from>
    <xdr:ext cx="534377" cy="259045"/>
    <xdr:sp macro="" textlink="">
      <xdr:nvSpPr>
        <xdr:cNvPr id="241" name="扶助費平均値テキスト">
          <a:extLst>
            <a:ext uri="{FF2B5EF4-FFF2-40B4-BE49-F238E27FC236}">
              <a16:creationId xmlns:a16="http://schemas.microsoft.com/office/drawing/2014/main" xmlns="" id="{00000000-0008-0000-0600-0000F1000000}"/>
            </a:ext>
          </a:extLst>
        </xdr:cNvPr>
        <xdr:cNvSpPr txBox="1"/>
      </xdr:nvSpPr>
      <xdr:spPr>
        <a:xfrm>
          <a:off x="4686300" y="1622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125857</xdr:rowOff>
    </xdr:from>
    <xdr:to>
      <xdr:col>24</xdr:col>
      <xdr:colOff>114300</xdr:colOff>
      <xdr:row>95</xdr:row>
      <xdr:rowOff>56007</xdr:rowOff>
    </xdr:to>
    <xdr:sp macro="" textlink="">
      <xdr:nvSpPr>
        <xdr:cNvPr id="242" name="フローチャート: 判断 241">
          <a:extLst>
            <a:ext uri="{FF2B5EF4-FFF2-40B4-BE49-F238E27FC236}">
              <a16:creationId xmlns:a16="http://schemas.microsoft.com/office/drawing/2014/main" xmlns="" id="{00000000-0008-0000-0600-0000F2000000}"/>
            </a:ext>
          </a:extLst>
        </xdr:cNvPr>
        <xdr:cNvSpPr/>
      </xdr:nvSpPr>
      <xdr:spPr>
        <a:xfrm>
          <a:off x="4584700" y="1624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163398</xdr:rowOff>
    </xdr:from>
    <xdr:to>
      <xdr:col>19</xdr:col>
      <xdr:colOff>177800</xdr:colOff>
      <xdr:row>94</xdr:row>
      <xdr:rowOff>93560</xdr:rowOff>
    </xdr:to>
    <xdr:cxnSp macro="">
      <xdr:nvCxnSpPr>
        <xdr:cNvPr id="243" name="直線コネクタ 242">
          <a:extLst>
            <a:ext uri="{FF2B5EF4-FFF2-40B4-BE49-F238E27FC236}">
              <a16:creationId xmlns:a16="http://schemas.microsoft.com/office/drawing/2014/main" xmlns="" id="{00000000-0008-0000-0600-0000F3000000}"/>
            </a:ext>
          </a:extLst>
        </xdr:cNvPr>
        <xdr:cNvCxnSpPr/>
      </xdr:nvCxnSpPr>
      <xdr:spPr>
        <a:xfrm flipV="1">
          <a:off x="2908300" y="16108248"/>
          <a:ext cx="8890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100445</xdr:rowOff>
    </xdr:from>
    <xdr:to>
      <xdr:col>20</xdr:col>
      <xdr:colOff>38100</xdr:colOff>
      <xdr:row>96</xdr:row>
      <xdr:rowOff>30595</xdr:rowOff>
    </xdr:to>
    <xdr:sp macro="" textlink="">
      <xdr:nvSpPr>
        <xdr:cNvPr id="244" name="フローチャート: 判断 243">
          <a:extLst>
            <a:ext uri="{FF2B5EF4-FFF2-40B4-BE49-F238E27FC236}">
              <a16:creationId xmlns:a16="http://schemas.microsoft.com/office/drawing/2014/main" xmlns="" id="{00000000-0008-0000-0600-0000F4000000}"/>
            </a:ext>
          </a:extLst>
        </xdr:cNvPr>
        <xdr:cNvSpPr/>
      </xdr:nvSpPr>
      <xdr:spPr>
        <a:xfrm>
          <a:off x="3746500" y="163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21722</xdr:rowOff>
    </xdr:from>
    <xdr:ext cx="534377"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3530111" y="1648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93560</xdr:rowOff>
    </xdr:from>
    <xdr:to>
      <xdr:col>15</xdr:col>
      <xdr:colOff>50800</xdr:colOff>
      <xdr:row>94</xdr:row>
      <xdr:rowOff>109068</xdr:rowOff>
    </xdr:to>
    <xdr:cxnSp macro="">
      <xdr:nvCxnSpPr>
        <xdr:cNvPr id="246" name="直線コネクタ 245">
          <a:extLst>
            <a:ext uri="{FF2B5EF4-FFF2-40B4-BE49-F238E27FC236}">
              <a16:creationId xmlns:a16="http://schemas.microsoft.com/office/drawing/2014/main" xmlns="" id="{00000000-0008-0000-0600-0000F6000000}"/>
            </a:ext>
          </a:extLst>
        </xdr:cNvPr>
        <xdr:cNvCxnSpPr/>
      </xdr:nvCxnSpPr>
      <xdr:spPr>
        <a:xfrm flipV="1">
          <a:off x="2019300" y="16209860"/>
          <a:ext cx="889000" cy="1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135268</xdr:rowOff>
    </xdr:from>
    <xdr:to>
      <xdr:col>15</xdr:col>
      <xdr:colOff>101600</xdr:colOff>
      <xdr:row>97</xdr:row>
      <xdr:rowOff>65418</xdr:rowOff>
    </xdr:to>
    <xdr:sp macro="" textlink="">
      <xdr:nvSpPr>
        <xdr:cNvPr id="247" name="フローチャート: 判断 246">
          <a:extLst>
            <a:ext uri="{FF2B5EF4-FFF2-40B4-BE49-F238E27FC236}">
              <a16:creationId xmlns:a16="http://schemas.microsoft.com/office/drawing/2014/main" xmlns="" id="{00000000-0008-0000-0600-0000F7000000}"/>
            </a:ext>
          </a:extLst>
        </xdr:cNvPr>
        <xdr:cNvSpPr/>
      </xdr:nvSpPr>
      <xdr:spPr>
        <a:xfrm>
          <a:off x="2857500" y="165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56545</xdr:rowOff>
    </xdr:from>
    <xdr:ext cx="534377"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2641111" y="1668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109068</xdr:rowOff>
    </xdr:from>
    <xdr:to>
      <xdr:col>10</xdr:col>
      <xdr:colOff>114300</xdr:colOff>
      <xdr:row>95</xdr:row>
      <xdr:rowOff>48985</xdr:rowOff>
    </xdr:to>
    <xdr:cxnSp macro="">
      <xdr:nvCxnSpPr>
        <xdr:cNvPr id="249" name="直線コネクタ 248">
          <a:extLst>
            <a:ext uri="{FF2B5EF4-FFF2-40B4-BE49-F238E27FC236}">
              <a16:creationId xmlns:a16="http://schemas.microsoft.com/office/drawing/2014/main" xmlns="" id="{00000000-0008-0000-0600-0000F9000000}"/>
            </a:ext>
          </a:extLst>
        </xdr:cNvPr>
        <xdr:cNvCxnSpPr/>
      </xdr:nvCxnSpPr>
      <xdr:spPr>
        <a:xfrm flipV="1">
          <a:off x="1130300" y="16225368"/>
          <a:ext cx="889000" cy="11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131687</xdr:rowOff>
    </xdr:from>
    <xdr:to>
      <xdr:col>10</xdr:col>
      <xdr:colOff>165100</xdr:colOff>
      <xdr:row>97</xdr:row>
      <xdr:rowOff>61837</xdr:rowOff>
    </xdr:to>
    <xdr:sp macro="" textlink="">
      <xdr:nvSpPr>
        <xdr:cNvPr id="250" name="フローチャート: 判断 249">
          <a:extLst>
            <a:ext uri="{FF2B5EF4-FFF2-40B4-BE49-F238E27FC236}">
              <a16:creationId xmlns:a16="http://schemas.microsoft.com/office/drawing/2014/main" xmlns="" id="{00000000-0008-0000-0600-0000FA000000}"/>
            </a:ext>
          </a:extLst>
        </xdr:cNvPr>
        <xdr:cNvSpPr/>
      </xdr:nvSpPr>
      <xdr:spPr>
        <a:xfrm>
          <a:off x="1968500" y="165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52964</xdr:rowOff>
    </xdr:from>
    <xdr:ext cx="534377"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1752111" y="166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151688</xdr:rowOff>
    </xdr:from>
    <xdr:to>
      <xdr:col>6</xdr:col>
      <xdr:colOff>38100</xdr:colOff>
      <xdr:row>97</xdr:row>
      <xdr:rowOff>81838</xdr:rowOff>
    </xdr:to>
    <xdr:sp macro="" textlink="">
      <xdr:nvSpPr>
        <xdr:cNvPr id="252" name="フローチャート: 判断 251">
          <a:extLst>
            <a:ext uri="{FF2B5EF4-FFF2-40B4-BE49-F238E27FC236}">
              <a16:creationId xmlns:a16="http://schemas.microsoft.com/office/drawing/2014/main" xmlns="" id="{00000000-0008-0000-0600-0000FC000000}"/>
            </a:ext>
          </a:extLst>
        </xdr:cNvPr>
        <xdr:cNvSpPr/>
      </xdr:nvSpPr>
      <xdr:spPr>
        <a:xfrm>
          <a:off x="1079500" y="1661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72965</xdr:rowOff>
    </xdr:from>
    <xdr:ext cx="534377"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863111" y="1670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39066</xdr:rowOff>
    </xdr:from>
    <xdr:to>
      <xdr:col>24</xdr:col>
      <xdr:colOff>114300</xdr:colOff>
      <xdr:row>93</xdr:row>
      <xdr:rowOff>140666</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4584700" y="1598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61943</xdr:rowOff>
    </xdr:from>
    <xdr:ext cx="534377" cy="259045"/>
    <xdr:sp macro="" textlink="">
      <xdr:nvSpPr>
        <xdr:cNvPr id="260" name="扶助費該当値テキスト">
          <a:extLst>
            <a:ext uri="{FF2B5EF4-FFF2-40B4-BE49-F238E27FC236}">
              <a16:creationId xmlns:a16="http://schemas.microsoft.com/office/drawing/2014/main" xmlns="" id="{00000000-0008-0000-0600-000004010000}"/>
            </a:ext>
          </a:extLst>
        </xdr:cNvPr>
        <xdr:cNvSpPr txBox="1"/>
      </xdr:nvSpPr>
      <xdr:spPr>
        <a:xfrm>
          <a:off x="4686300" y="1583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112598</xdr:rowOff>
    </xdr:from>
    <xdr:to>
      <xdr:col>20</xdr:col>
      <xdr:colOff>38100</xdr:colOff>
      <xdr:row>94</xdr:row>
      <xdr:rowOff>42748</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3746500" y="1605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59275</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3530111" y="1583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42760</xdr:rowOff>
    </xdr:from>
    <xdr:to>
      <xdr:col>15</xdr:col>
      <xdr:colOff>101600</xdr:colOff>
      <xdr:row>94</xdr:row>
      <xdr:rowOff>144360</xdr:rowOff>
    </xdr:to>
    <xdr:sp macro="" textlink="">
      <xdr:nvSpPr>
        <xdr:cNvPr id="263" name="楕円 262">
          <a:extLst>
            <a:ext uri="{FF2B5EF4-FFF2-40B4-BE49-F238E27FC236}">
              <a16:creationId xmlns:a16="http://schemas.microsoft.com/office/drawing/2014/main" xmlns="" id="{00000000-0008-0000-0600-000007010000}"/>
            </a:ext>
          </a:extLst>
        </xdr:cNvPr>
        <xdr:cNvSpPr/>
      </xdr:nvSpPr>
      <xdr:spPr>
        <a:xfrm>
          <a:off x="2857500" y="161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160887</xdr:rowOff>
    </xdr:from>
    <xdr:ext cx="534377" cy="259045"/>
    <xdr:sp macro="" textlink="">
      <xdr:nvSpPr>
        <xdr:cNvPr id="264" name="テキスト ボックス 263">
          <a:extLst>
            <a:ext uri="{FF2B5EF4-FFF2-40B4-BE49-F238E27FC236}">
              <a16:creationId xmlns:a16="http://schemas.microsoft.com/office/drawing/2014/main" xmlns="" id="{00000000-0008-0000-0600-000008010000}"/>
            </a:ext>
          </a:extLst>
        </xdr:cNvPr>
        <xdr:cNvSpPr txBox="1"/>
      </xdr:nvSpPr>
      <xdr:spPr>
        <a:xfrm>
          <a:off x="2641111" y="1593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58268</xdr:rowOff>
    </xdr:from>
    <xdr:to>
      <xdr:col>10</xdr:col>
      <xdr:colOff>165100</xdr:colOff>
      <xdr:row>94</xdr:row>
      <xdr:rowOff>159868</xdr:rowOff>
    </xdr:to>
    <xdr:sp macro="" textlink="">
      <xdr:nvSpPr>
        <xdr:cNvPr id="265" name="楕円 264">
          <a:extLst>
            <a:ext uri="{FF2B5EF4-FFF2-40B4-BE49-F238E27FC236}">
              <a16:creationId xmlns:a16="http://schemas.microsoft.com/office/drawing/2014/main" xmlns="" id="{00000000-0008-0000-0600-000009010000}"/>
            </a:ext>
          </a:extLst>
        </xdr:cNvPr>
        <xdr:cNvSpPr/>
      </xdr:nvSpPr>
      <xdr:spPr>
        <a:xfrm>
          <a:off x="1968500" y="1617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4945</xdr:rowOff>
    </xdr:from>
    <xdr:ext cx="534377" cy="259045"/>
    <xdr:sp macro="" textlink="">
      <xdr:nvSpPr>
        <xdr:cNvPr id="266" name="テキスト ボックス 265">
          <a:extLst>
            <a:ext uri="{FF2B5EF4-FFF2-40B4-BE49-F238E27FC236}">
              <a16:creationId xmlns:a16="http://schemas.microsoft.com/office/drawing/2014/main" xmlns="" id="{00000000-0008-0000-0600-00000A010000}"/>
            </a:ext>
          </a:extLst>
        </xdr:cNvPr>
        <xdr:cNvSpPr txBox="1"/>
      </xdr:nvSpPr>
      <xdr:spPr>
        <a:xfrm>
          <a:off x="1752111" y="1594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169635</xdr:rowOff>
    </xdr:from>
    <xdr:to>
      <xdr:col>6</xdr:col>
      <xdr:colOff>38100</xdr:colOff>
      <xdr:row>95</xdr:row>
      <xdr:rowOff>99785</xdr:rowOff>
    </xdr:to>
    <xdr:sp macro="" textlink="">
      <xdr:nvSpPr>
        <xdr:cNvPr id="267" name="楕円 266">
          <a:extLst>
            <a:ext uri="{FF2B5EF4-FFF2-40B4-BE49-F238E27FC236}">
              <a16:creationId xmlns:a16="http://schemas.microsoft.com/office/drawing/2014/main" xmlns="" id="{00000000-0008-0000-0600-00000B010000}"/>
            </a:ext>
          </a:extLst>
        </xdr:cNvPr>
        <xdr:cNvSpPr/>
      </xdr:nvSpPr>
      <xdr:spPr>
        <a:xfrm>
          <a:off x="1079500" y="1628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116312</xdr:rowOff>
    </xdr:from>
    <xdr:ext cx="534377" cy="259045"/>
    <xdr:sp macro="" textlink="">
      <xdr:nvSpPr>
        <xdr:cNvPr id="268" name="テキスト ボックス 267">
          <a:extLst>
            <a:ext uri="{FF2B5EF4-FFF2-40B4-BE49-F238E27FC236}">
              <a16:creationId xmlns:a16="http://schemas.microsoft.com/office/drawing/2014/main" xmlns="" id="{00000000-0008-0000-0600-00000C010000}"/>
            </a:ext>
          </a:extLst>
        </xdr:cNvPr>
        <xdr:cNvSpPr txBox="1"/>
      </xdr:nvSpPr>
      <xdr:spPr>
        <a:xfrm>
          <a:off x="863111" y="1606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xmlns=""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xmlns=""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xmlns=""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6" name="テキスト ボックス 285">
          <a:extLst>
            <a:ext uri="{FF2B5EF4-FFF2-40B4-BE49-F238E27FC236}">
              <a16:creationId xmlns:a16="http://schemas.microsoft.com/office/drawing/2014/main" xmlns="" id="{00000000-0008-0000-0600-00001E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8" name="テキスト ボックス 287">
          <a:extLst>
            <a:ext uri="{FF2B5EF4-FFF2-40B4-BE49-F238E27FC236}">
              <a16:creationId xmlns:a16="http://schemas.microsoft.com/office/drawing/2014/main" xmlns="" id="{00000000-0008-0000-0600-000020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xmlns=""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xmlns=""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133936</xdr:rowOff>
    </xdr:from>
    <xdr:to>
      <xdr:col>54</xdr:col>
      <xdr:colOff>189865</xdr:colOff>
      <xdr:row>36</xdr:row>
      <xdr:rowOff>101040</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flipV="1">
          <a:off x="10475595" y="5277436"/>
          <a:ext cx="1270" cy="995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104867</xdr:rowOff>
    </xdr:from>
    <xdr:ext cx="599010" cy="259045"/>
    <xdr:sp macro="" textlink="">
      <xdr:nvSpPr>
        <xdr:cNvPr id="293" name="補助費等最小値テキスト">
          <a:extLst>
            <a:ext uri="{FF2B5EF4-FFF2-40B4-BE49-F238E27FC236}">
              <a16:creationId xmlns:a16="http://schemas.microsoft.com/office/drawing/2014/main" xmlns="" id="{00000000-0008-0000-0600-000025010000}"/>
            </a:ext>
          </a:extLst>
        </xdr:cNvPr>
        <xdr:cNvSpPr txBox="1"/>
      </xdr:nvSpPr>
      <xdr:spPr>
        <a:xfrm>
          <a:off x="10528300" y="6277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101040</xdr:rowOff>
    </xdr:from>
    <xdr:to>
      <xdr:col>55</xdr:col>
      <xdr:colOff>88900</xdr:colOff>
      <xdr:row>36</xdr:row>
      <xdr:rowOff>101040</xdr:rowOff>
    </xdr:to>
    <xdr:cxnSp macro="">
      <xdr:nvCxnSpPr>
        <xdr:cNvPr id="294" name="直線コネクタ 293">
          <a:extLst>
            <a:ext uri="{FF2B5EF4-FFF2-40B4-BE49-F238E27FC236}">
              <a16:creationId xmlns:a16="http://schemas.microsoft.com/office/drawing/2014/main" xmlns="" id="{00000000-0008-0000-0600-000026010000}"/>
            </a:ext>
          </a:extLst>
        </xdr:cNvPr>
        <xdr:cNvCxnSpPr/>
      </xdr:nvCxnSpPr>
      <xdr:spPr>
        <a:xfrm>
          <a:off x="10388600" y="6273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80613</xdr:rowOff>
    </xdr:from>
    <xdr:ext cx="599010" cy="259045"/>
    <xdr:sp macro="" textlink="">
      <xdr:nvSpPr>
        <xdr:cNvPr id="295" name="補助費等最大値テキスト">
          <a:extLst>
            <a:ext uri="{FF2B5EF4-FFF2-40B4-BE49-F238E27FC236}">
              <a16:creationId xmlns:a16="http://schemas.microsoft.com/office/drawing/2014/main" xmlns="" id="{00000000-0008-0000-0600-000027010000}"/>
            </a:ext>
          </a:extLst>
        </xdr:cNvPr>
        <xdr:cNvSpPr txBox="1"/>
      </xdr:nvSpPr>
      <xdr:spPr>
        <a:xfrm>
          <a:off x="10528300" y="5052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133936</xdr:rowOff>
    </xdr:from>
    <xdr:to>
      <xdr:col>55</xdr:col>
      <xdr:colOff>88900</xdr:colOff>
      <xdr:row>30</xdr:row>
      <xdr:rowOff>133936</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a:off x="10388600" y="5277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157931</xdr:rowOff>
    </xdr:from>
    <xdr:to>
      <xdr:col>55</xdr:col>
      <xdr:colOff>0</xdr:colOff>
      <xdr:row>38</xdr:row>
      <xdr:rowOff>135262</xdr:rowOff>
    </xdr:to>
    <xdr:cxnSp macro="">
      <xdr:nvCxnSpPr>
        <xdr:cNvPr id="297" name="直線コネクタ 296">
          <a:extLst>
            <a:ext uri="{FF2B5EF4-FFF2-40B4-BE49-F238E27FC236}">
              <a16:creationId xmlns:a16="http://schemas.microsoft.com/office/drawing/2014/main" xmlns="" id="{00000000-0008-0000-0600-000029010000}"/>
            </a:ext>
          </a:extLst>
        </xdr:cNvPr>
        <xdr:cNvCxnSpPr/>
      </xdr:nvCxnSpPr>
      <xdr:spPr>
        <a:xfrm flipV="1">
          <a:off x="9639300" y="6158681"/>
          <a:ext cx="838200" cy="49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128663</xdr:rowOff>
    </xdr:from>
    <xdr:ext cx="599010" cy="259045"/>
    <xdr:sp macro="" textlink="">
      <xdr:nvSpPr>
        <xdr:cNvPr id="298" name="補助費等平均値テキスト">
          <a:extLst>
            <a:ext uri="{FF2B5EF4-FFF2-40B4-BE49-F238E27FC236}">
              <a16:creationId xmlns:a16="http://schemas.microsoft.com/office/drawing/2014/main" xmlns="" id="{00000000-0008-0000-0600-00002A010000}"/>
            </a:ext>
          </a:extLst>
        </xdr:cNvPr>
        <xdr:cNvSpPr txBox="1"/>
      </xdr:nvSpPr>
      <xdr:spPr>
        <a:xfrm>
          <a:off x="10528300" y="5957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105786</xdr:rowOff>
    </xdr:from>
    <xdr:to>
      <xdr:col>55</xdr:col>
      <xdr:colOff>50800</xdr:colOff>
      <xdr:row>36</xdr:row>
      <xdr:rowOff>35936</xdr:rowOff>
    </xdr:to>
    <xdr:sp macro="" textlink="">
      <xdr:nvSpPr>
        <xdr:cNvPr id="299" name="フローチャート: 判断 298">
          <a:extLst>
            <a:ext uri="{FF2B5EF4-FFF2-40B4-BE49-F238E27FC236}">
              <a16:creationId xmlns:a16="http://schemas.microsoft.com/office/drawing/2014/main" xmlns="" id="{00000000-0008-0000-0600-00002B010000}"/>
            </a:ext>
          </a:extLst>
        </xdr:cNvPr>
        <xdr:cNvSpPr/>
      </xdr:nvSpPr>
      <xdr:spPr>
        <a:xfrm>
          <a:off x="10426700" y="610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128701</xdr:rowOff>
    </xdr:from>
    <xdr:to>
      <xdr:col>50</xdr:col>
      <xdr:colOff>114300</xdr:colOff>
      <xdr:row>38</xdr:row>
      <xdr:rowOff>135262</xdr:rowOff>
    </xdr:to>
    <xdr:cxnSp macro="">
      <xdr:nvCxnSpPr>
        <xdr:cNvPr id="300" name="直線コネクタ 299">
          <a:extLst>
            <a:ext uri="{FF2B5EF4-FFF2-40B4-BE49-F238E27FC236}">
              <a16:creationId xmlns:a16="http://schemas.microsoft.com/office/drawing/2014/main" xmlns="" id="{00000000-0008-0000-0600-00002C010000}"/>
            </a:ext>
          </a:extLst>
        </xdr:cNvPr>
        <xdr:cNvCxnSpPr/>
      </xdr:nvCxnSpPr>
      <xdr:spPr>
        <a:xfrm>
          <a:off x="8750300" y="6643801"/>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10414</xdr:rowOff>
    </xdr:from>
    <xdr:to>
      <xdr:col>50</xdr:col>
      <xdr:colOff>165100</xdr:colOff>
      <xdr:row>38</xdr:row>
      <xdr:rowOff>112014</xdr:rowOff>
    </xdr:to>
    <xdr:sp macro="" textlink="">
      <xdr:nvSpPr>
        <xdr:cNvPr id="301" name="フローチャート: 判断 300">
          <a:extLst>
            <a:ext uri="{FF2B5EF4-FFF2-40B4-BE49-F238E27FC236}">
              <a16:creationId xmlns:a16="http://schemas.microsoft.com/office/drawing/2014/main" xmlns="" id="{00000000-0008-0000-0600-00002D010000}"/>
            </a:ext>
          </a:extLst>
        </xdr:cNvPr>
        <xdr:cNvSpPr/>
      </xdr:nvSpPr>
      <xdr:spPr>
        <a:xfrm>
          <a:off x="9588500" y="65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128541</xdr:rowOff>
    </xdr:from>
    <xdr:ext cx="534377"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9372111" y="630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126148</xdr:rowOff>
    </xdr:from>
    <xdr:to>
      <xdr:col>45</xdr:col>
      <xdr:colOff>177800</xdr:colOff>
      <xdr:row>38</xdr:row>
      <xdr:rowOff>128701</xdr:rowOff>
    </xdr:to>
    <xdr:cxnSp macro="">
      <xdr:nvCxnSpPr>
        <xdr:cNvPr id="303" name="直線コネクタ 302">
          <a:extLst>
            <a:ext uri="{FF2B5EF4-FFF2-40B4-BE49-F238E27FC236}">
              <a16:creationId xmlns:a16="http://schemas.microsoft.com/office/drawing/2014/main" xmlns="" id="{00000000-0008-0000-0600-00002F010000}"/>
            </a:ext>
          </a:extLst>
        </xdr:cNvPr>
        <xdr:cNvCxnSpPr/>
      </xdr:nvCxnSpPr>
      <xdr:spPr>
        <a:xfrm>
          <a:off x="7861300" y="6641248"/>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21406</xdr:rowOff>
    </xdr:from>
    <xdr:to>
      <xdr:col>46</xdr:col>
      <xdr:colOff>38100</xdr:colOff>
      <xdr:row>38</xdr:row>
      <xdr:rowOff>123006</xdr:rowOff>
    </xdr:to>
    <xdr:sp macro="" textlink="">
      <xdr:nvSpPr>
        <xdr:cNvPr id="304" name="フローチャート: 判断 303">
          <a:extLst>
            <a:ext uri="{FF2B5EF4-FFF2-40B4-BE49-F238E27FC236}">
              <a16:creationId xmlns:a16="http://schemas.microsoft.com/office/drawing/2014/main" xmlns="" id="{00000000-0008-0000-0600-000030010000}"/>
            </a:ext>
          </a:extLst>
        </xdr:cNvPr>
        <xdr:cNvSpPr/>
      </xdr:nvSpPr>
      <xdr:spPr>
        <a:xfrm>
          <a:off x="8699500" y="653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139533</xdr:rowOff>
    </xdr:from>
    <xdr:ext cx="534377"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8483111" y="631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126148</xdr:rowOff>
    </xdr:from>
    <xdr:to>
      <xdr:col>41</xdr:col>
      <xdr:colOff>50800</xdr:colOff>
      <xdr:row>38</xdr:row>
      <xdr:rowOff>128430</xdr:rowOff>
    </xdr:to>
    <xdr:cxnSp macro="">
      <xdr:nvCxnSpPr>
        <xdr:cNvPr id="306" name="直線コネクタ 305">
          <a:extLst>
            <a:ext uri="{FF2B5EF4-FFF2-40B4-BE49-F238E27FC236}">
              <a16:creationId xmlns:a16="http://schemas.microsoft.com/office/drawing/2014/main" xmlns="" id="{00000000-0008-0000-0600-000032010000}"/>
            </a:ext>
          </a:extLst>
        </xdr:cNvPr>
        <xdr:cNvCxnSpPr/>
      </xdr:nvCxnSpPr>
      <xdr:spPr>
        <a:xfrm flipV="1">
          <a:off x="6972300" y="6641248"/>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28363</xdr:rowOff>
    </xdr:from>
    <xdr:to>
      <xdr:col>41</xdr:col>
      <xdr:colOff>101600</xdr:colOff>
      <xdr:row>38</xdr:row>
      <xdr:rowOff>129963</xdr:rowOff>
    </xdr:to>
    <xdr:sp macro="" textlink="">
      <xdr:nvSpPr>
        <xdr:cNvPr id="307" name="フローチャート: 判断 306">
          <a:extLst>
            <a:ext uri="{FF2B5EF4-FFF2-40B4-BE49-F238E27FC236}">
              <a16:creationId xmlns:a16="http://schemas.microsoft.com/office/drawing/2014/main" xmlns="" id="{00000000-0008-0000-0600-000033010000}"/>
            </a:ext>
          </a:extLst>
        </xdr:cNvPr>
        <xdr:cNvSpPr/>
      </xdr:nvSpPr>
      <xdr:spPr>
        <a:xfrm>
          <a:off x="7810500" y="654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146490</xdr:rowOff>
    </xdr:from>
    <xdr:ext cx="534377"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7594111" y="631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28092</xdr:rowOff>
    </xdr:from>
    <xdr:to>
      <xdr:col>36</xdr:col>
      <xdr:colOff>165100</xdr:colOff>
      <xdr:row>38</xdr:row>
      <xdr:rowOff>129692</xdr:rowOff>
    </xdr:to>
    <xdr:sp macro="" textlink="">
      <xdr:nvSpPr>
        <xdr:cNvPr id="309" name="フローチャート: 判断 308">
          <a:extLst>
            <a:ext uri="{FF2B5EF4-FFF2-40B4-BE49-F238E27FC236}">
              <a16:creationId xmlns:a16="http://schemas.microsoft.com/office/drawing/2014/main" xmlns="" id="{00000000-0008-0000-0600-000035010000}"/>
            </a:ext>
          </a:extLst>
        </xdr:cNvPr>
        <xdr:cNvSpPr/>
      </xdr:nvSpPr>
      <xdr:spPr>
        <a:xfrm>
          <a:off x="6921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146219</xdr:rowOff>
    </xdr:from>
    <xdr:ext cx="534377"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6705111" y="631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107131</xdr:rowOff>
    </xdr:from>
    <xdr:to>
      <xdr:col>55</xdr:col>
      <xdr:colOff>50800</xdr:colOff>
      <xdr:row>36</xdr:row>
      <xdr:rowOff>37281</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10426700" y="610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84213</xdr:rowOff>
    </xdr:from>
    <xdr:ext cx="599010" cy="259045"/>
    <xdr:sp macro="" textlink="">
      <xdr:nvSpPr>
        <xdr:cNvPr id="317" name="補助費等該当値テキスト">
          <a:extLst>
            <a:ext uri="{FF2B5EF4-FFF2-40B4-BE49-F238E27FC236}">
              <a16:creationId xmlns:a16="http://schemas.microsoft.com/office/drawing/2014/main" xmlns="" id="{00000000-0008-0000-0600-00003D010000}"/>
            </a:ext>
          </a:extLst>
        </xdr:cNvPr>
        <xdr:cNvSpPr txBox="1"/>
      </xdr:nvSpPr>
      <xdr:spPr>
        <a:xfrm>
          <a:off x="10528300" y="6084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84462</xdr:rowOff>
    </xdr:from>
    <xdr:to>
      <xdr:col>50</xdr:col>
      <xdr:colOff>165100</xdr:colOff>
      <xdr:row>39</xdr:row>
      <xdr:rowOff>14612</xdr:rowOff>
    </xdr:to>
    <xdr:sp macro="" textlink="">
      <xdr:nvSpPr>
        <xdr:cNvPr id="318" name="楕円 317">
          <a:extLst>
            <a:ext uri="{FF2B5EF4-FFF2-40B4-BE49-F238E27FC236}">
              <a16:creationId xmlns:a16="http://schemas.microsoft.com/office/drawing/2014/main" xmlns="" id="{00000000-0008-0000-0600-00003E010000}"/>
            </a:ext>
          </a:extLst>
        </xdr:cNvPr>
        <xdr:cNvSpPr/>
      </xdr:nvSpPr>
      <xdr:spPr>
        <a:xfrm>
          <a:off x="9588500" y="659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5739</xdr:rowOff>
    </xdr:from>
    <xdr:ext cx="534377"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9372111" y="669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77901</xdr:rowOff>
    </xdr:from>
    <xdr:to>
      <xdr:col>46</xdr:col>
      <xdr:colOff>38100</xdr:colOff>
      <xdr:row>39</xdr:row>
      <xdr:rowOff>8051</xdr:rowOff>
    </xdr:to>
    <xdr:sp macro="" textlink="">
      <xdr:nvSpPr>
        <xdr:cNvPr id="320" name="楕円 319">
          <a:extLst>
            <a:ext uri="{FF2B5EF4-FFF2-40B4-BE49-F238E27FC236}">
              <a16:creationId xmlns:a16="http://schemas.microsoft.com/office/drawing/2014/main" xmlns="" id="{00000000-0008-0000-0600-000040010000}"/>
            </a:ext>
          </a:extLst>
        </xdr:cNvPr>
        <xdr:cNvSpPr/>
      </xdr:nvSpPr>
      <xdr:spPr>
        <a:xfrm>
          <a:off x="8699500" y="659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170628</xdr:rowOff>
    </xdr:from>
    <xdr:ext cx="534377" cy="259045"/>
    <xdr:sp macro="" textlink="">
      <xdr:nvSpPr>
        <xdr:cNvPr id="321" name="テキスト ボックス 320">
          <a:extLst>
            <a:ext uri="{FF2B5EF4-FFF2-40B4-BE49-F238E27FC236}">
              <a16:creationId xmlns:a16="http://schemas.microsoft.com/office/drawing/2014/main" xmlns="" id="{00000000-0008-0000-0600-000041010000}"/>
            </a:ext>
          </a:extLst>
        </xdr:cNvPr>
        <xdr:cNvSpPr txBox="1"/>
      </xdr:nvSpPr>
      <xdr:spPr>
        <a:xfrm>
          <a:off x="8483111" y="668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75348</xdr:rowOff>
    </xdr:from>
    <xdr:to>
      <xdr:col>41</xdr:col>
      <xdr:colOff>101600</xdr:colOff>
      <xdr:row>39</xdr:row>
      <xdr:rowOff>5498</xdr:rowOff>
    </xdr:to>
    <xdr:sp macro="" textlink="">
      <xdr:nvSpPr>
        <xdr:cNvPr id="322" name="楕円 321">
          <a:extLst>
            <a:ext uri="{FF2B5EF4-FFF2-40B4-BE49-F238E27FC236}">
              <a16:creationId xmlns:a16="http://schemas.microsoft.com/office/drawing/2014/main" xmlns="" id="{00000000-0008-0000-0600-000042010000}"/>
            </a:ext>
          </a:extLst>
        </xdr:cNvPr>
        <xdr:cNvSpPr/>
      </xdr:nvSpPr>
      <xdr:spPr>
        <a:xfrm>
          <a:off x="7810500" y="65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168075</xdr:rowOff>
    </xdr:from>
    <xdr:ext cx="534377" cy="259045"/>
    <xdr:sp macro="" textlink="">
      <xdr:nvSpPr>
        <xdr:cNvPr id="323" name="テキスト ボックス 322">
          <a:extLst>
            <a:ext uri="{FF2B5EF4-FFF2-40B4-BE49-F238E27FC236}">
              <a16:creationId xmlns:a16="http://schemas.microsoft.com/office/drawing/2014/main" xmlns="" id="{00000000-0008-0000-0600-000043010000}"/>
            </a:ext>
          </a:extLst>
        </xdr:cNvPr>
        <xdr:cNvSpPr txBox="1"/>
      </xdr:nvSpPr>
      <xdr:spPr>
        <a:xfrm>
          <a:off x="7594111" y="668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77630</xdr:rowOff>
    </xdr:from>
    <xdr:to>
      <xdr:col>36</xdr:col>
      <xdr:colOff>165100</xdr:colOff>
      <xdr:row>39</xdr:row>
      <xdr:rowOff>7780</xdr:rowOff>
    </xdr:to>
    <xdr:sp macro="" textlink="">
      <xdr:nvSpPr>
        <xdr:cNvPr id="324" name="楕円 323">
          <a:extLst>
            <a:ext uri="{FF2B5EF4-FFF2-40B4-BE49-F238E27FC236}">
              <a16:creationId xmlns:a16="http://schemas.microsoft.com/office/drawing/2014/main" xmlns="" id="{00000000-0008-0000-0600-000044010000}"/>
            </a:ext>
          </a:extLst>
        </xdr:cNvPr>
        <xdr:cNvSpPr/>
      </xdr:nvSpPr>
      <xdr:spPr>
        <a:xfrm>
          <a:off x="6921500" y="65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170357</xdr:rowOff>
    </xdr:from>
    <xdr:ext cx="534377" cy="259045"/>
    <xdr:sp macro="" textlink="">
      <xdr:nvSpPr>
        <xdr:cNvPr id="325" name="テキスト ボックス 324">
          <a:extLst>
            <a:ext uri="{FF2B5EF4-FFF2-40B4-BE49-F238E27FC236}">
              <a16:creationId xmlns:a16="http://schemas.microsoft.com/office/drawing/2014/main" xmlns="" id="{00000000-0008-0000-0600-000045010000}"/>
            </a:ext>
          </a:extLst>
        </xdr:cNvPr>
        <xdr:cNvSpPr txBox="1"/>
      </xdr:nvSpPr>
      <xdr:spPr>
        <a:xfrm>
          <a:off x="6705111" y="66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xmlns=""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a:extLst>
            <a:ext uri="{FF2B5EF4-FFF2-40B4-BE49-F238E27FC236}">
              <a16:creationId xmlns:a16="http://schemas.microsoft.com/office/drawing/2014/main" xmlns="" id="{00000000-0008-0000-0600-000053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a:extLst>
            <a:ext uri="{FF2B5EF4-FFF2-40B4-BE49-F238E27FC236}">
              <a16:creationId xmlns:a16="http://schemas.microsoft.com/office/drawing/2014/main" xmlns="" id="{00000000-0008-0000-0600-000055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a:extLst>
            <a:ext uri="{FF2B5EF4-FFF2-40B4-BE49-F238E27FC236}">
              <a16:creationId xmlns:a16="http://schemas.microsoft.com/office/drawing/2014/main" xmlns="" id="{00000000-0008-0000-0600-000057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xmlns=""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xmlns=""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xmlns=""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xmlns=""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69947</xdr:rowOff>
    </xdr:from>
    <xdr:to>
      <xdr:col>54</xdr:col>
      <xdr:colOff>189865</xdr:colOff>
      <xdr:row>58</xdr:row>
      <xdr:rowOff>104256</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flipV="1">
          <a:off x="10475595" y="8813897"/>
          <a:ext cx="1270" cy="123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108083</xdr:rowOff>
    </xdr:from>
    <xdr:ext cx="534377" cy="259045"/>
    <xdr:sp macro="" textlink="">
      <xdr:nvSpPr>
        <xdr:cNvPr id="350" name="普通建設事業費最小値テキスト">
          <a:extLst>
            <a:ext uri="{FF2B5EF4-FFF2-40B4-BE49-F238E27FC236}">
              <a16:creationId xmlns:a16="http://schemas.microsoft.com/office/drawing/2014/main" xmlns="" id="{00000000-0008-0000-0600-00005E010000}"/>
            </a:ext>
          </a:extLst>
        </xdr:cNvPr>
        <xdr:cNvSpPr txBox="1"/>
      </xdr:nvSpPr>
      <xdr:spPr>
        <a:xfrm>
          <a:off x="10528300" y="1005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104256</xdr:rowOff>
    </xdr:from>
    <xdr:to>
      <xdr:col>55</xdr:col>
      <xdr:colOff>88900</xdr:colOff>
      <xdr:row>58</xdr:row>
      <xdr:rowOff>104256</xdr:rowOff>
    </xdr:to>
    <xdr:cxnSp macro="">
      <xdr:nvCxnSpPr>
        <xdr:cNvPr id="351" name="直線コネクタ 350">
          <a:extLst>
            <a:ext uri="{FF2B5EF4-FFF2-40B4-BE49-F238E27FC236}">
              <a16:creationId xmlns:a16="http://schemas.microsoft.com/office/drawing/2014/main" xmlns="" id="{00000000-0008-0000-0600-00005F010000}"/>
            </a:ext>
          </a:extLst>
        </xdr:cNvPr>
        <xdr:cNvCxnSpPr/>
      </xdr:nvCxnSpPr>
      <xdr:spPr>
        <a:xfrm>
          <a:off x="10388600" y="10048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16624</xdr:rowOff>
    </xdr:from>
    <xdr:ext cx="599010" cy="259045"/>
    <xdr:sp macro="" textlink="">
      <xdr:nvSpPr>
        <xdr:cNvPr id="352" name="普通建設事業費最大値テキスト">
          <a:extLst>
            <a:ext uri="{FF2B5EF4-FFF2-40B4-BE49-F238E27FC236}">
              <a16:creationId xmlns:a16="http://schemas.microsoft.com/office/drawing/2014/main" xmlns="" id="{00000000-0008-0000-0600-000060010000}"/>
            </a:ext>
          </a:extLst>
        </xdr:cNvPr>
        <xdr:cNvSpPr txBox="1"/>
      </xdr:nvSpPr>
      <xdr:spPr>
        <a:xfrm>
          <a:off x="10528300" y="858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69947</xdr:rowOff>
    </xdr:from>
    <xdr:to>
      <xdr:col>55</xdr:col>
      <xdr:colOff>88900</xdr:colOff>
      <xdr:row>51</xdr:row>
      <xdr:rowOff>69947</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a:off x="10388600" y="881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53198</xdr:rowOff>
    </xdr:from>
    <xdr:to>
      <xdr:col>55</xdr:col>
      <xdr:colOff>0</xdr:colOff>
      <xdr:row>58</xdr:row>
      <xdr:rowOff>27503</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flipV="1">
          <a:off x="9639300" y="9825848"/>
          <a:ext cx="838200" cy="14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100032</xdr:rowOff>
    </xdr:from>
    <xdr:ext cx="534377" cy="259045"/>
    <xdr:sp macro="" textlink="">
      <xdr:nvSpPr>
        <xdr:cNvPr id="355" name="普通建設事業費平均値テキスト">
          <a:extLst>
            <a:ext uri="{FF2B5EF4-FFF2-40B4-BE49-F238E27FC236}">
              <a16:creationId xmlns:a16="http://schemas.microsoft.com/office/drawing/2014/main" xmlns="" id="{00000000-0008-0000-0600-000063010000}"/>
            </a:ext>
          </a:extLst>
        </xdr:cNvPr>
        <xdr:cNvSpPr txBox="1"/>
      </xdr:nvSpPr>
      <xdr:spPr>
        <a:xfrm>
          <a:off x="10528300" y="9872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121605</xdr:rowOff>
    </xdr:from>
    <xdr:to>
      <xdr:col>55</xdr:col>
      <xdr:colOff>50800</xdr:colOff>
      <xdr:row>58</xdr:row>
      <xdr:rowOff>51755</xdr:rowOff>
    </xdr:to>
    <xdr:sp macro="" textlink="">
      <xdr:nvSpPr>
        <xdr:cNvPr id="356" name="フローチャート: 判断 355">
          <a:extLst>
            <a:ext uri="{FF2B5EF4-FFF2-40B4-BE49-F238E27FC236}">
              <a16:creationId xmlns:a16="http://schemas.microsoft.com/office/drawing/2014/main" xmlns="" id="{00000000-0008-0000-0600-000064010000}"/>
            </a:ext>
          </a:extLst>
        </xdr:cNvPr>
        <xdr:cNvSpPr/>
      </xdr:nvSpPr>
      <xdr:spPr>
        <a:xfrm>
          <a:off x="10426700" y="98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27503</xdr:rowOff>
    </xdr:from>
    <xdr:to>
      <xdr:col>50</xdr:col>
      <xdr:colOff>114300</xdr:colOff>
      <xdr:row>58</xdr:row>
      <xdr:rowOff>60387</xdr:rowOff>
    </xdr:to>
    <xdr:cxnSp macro="">
      <xdr:nvCxnSpPr>
        <xdr:cNvPr id="357" name="直線コネクタ 356">
          <a:extLst>
            <a:ext uri="{FF2B5EF4-FFF2-40B4-BE49-F238E27FC236}">
              <a16:creationId xmlns:a16="http://schemas.microsoft.com/office/drawing/2014/main" xmlns="" id="{00000000-0008-0000-0600-000065010000}"/>
            </a:ext>
          </a:extLst>
        </xdr:cNvPr>
        <xdr:cNvCxnSpPr/>
      </xdr:nvCxnSpPr>
      <xdr:spPr>
        <a:xfrm flipV="1">
          <a:off x="8750300" y="9971603"/>
          <a:ext cx="889000" cy="3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83783</xdr:rowOff>
    </xdr:from>
    <xdr:to>
      <xdr:col>50</xdr:col>
      <xdr:colOff>165100</xdr:colOff>
      <xdr:row>58</xdr:row>
      <xdr:rowOff>13933</xdr:rowOff>
    </xdr:to>
    <xdr:sp macro="" textlink="">
      <xdr:nvSpPr>
        <xdr:cNvPr id="358" name="フローチャート: 判断 357">
          <a:extLst>
            <a:ext uri="{FF2B5EF4-FFF2-40B4-BE49-F238E27FC236}">
              <a16:creationId xmlns:a16="http://schemas.microsoft.com/office/drawing/2014/main" xmlns="" id="{00000000-0008-0000-0600-000066010000}"/>
            </a:ext>
          </a:extLst>
        </xdr:cNvPr>
        <xdr:cNvSpPr/>
      </xdr:nvSpPr>
      <xdr:spPr>
        <a:xfrm>
          <a:off x="9588500" y="98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30460</xdr:rowOff>
    </xdr:from>
    <xdr:ext cx="534377"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9372111" y="963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2323</xdr:rowOff>
    </xdr:from>
    <xdr:to>
      <xdr:col>45</xdr:col>
      <xdr:colOff>177800</xdr:colOff>
      <xdr:row>58</xdr:row>
      <xdr:rowOff>60387</xdr:rowOff>
    </xdr:to>
    <xdr:cxnSp macro="">
      <xdr:nvCxnSpPr>
        <xdr:cNvPr id="360" name="直線コネクタ 359">
          <a:extLst>
            <a:ext uri="{FF2B5EF4-FFF2-40B4-BE49-F238E27FC236}">
              <a16:creationId xmlns:a16="http://schemas.microsoft.com/office/drawing/2014/main" xmlns="" id="{00000000-0008-0000-0600-000068010000}"/>
            </a:ext>
          </a:extLst>
        </xdr:cNvPr>
        <xdr:cNvCxnSpPr/>
      </xdr:nvCxnSpPr>
      <xdr:spPr>
        <a:xfrm>
          <a:off x="7861300" y="9946423"/>
          <a:ext cx="889000" cy="5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159758</xdr:rowOff>
    </xdr:from>
    <xdr:to>
      <xdr:col>46</xdr:col>
      <xdr:colOff>38100</xdr:colOff>
      <xdr:row>58</xdr:row>
      <xdr:rowOff>89908</xdr:rowOff>
    </xdr:to>
    <xdr:sp macro="" textlink="">
      <xdr:nvSpPr>
        <xdr:cNvPr id="361" name="フローチャート: 判断 360">
          <a:extLst>
            <a:ext uri="{FF2B5EF4-FFF2-40B4-BE49-F238E27FC236}">
              <a16:creationId xmlns:a16="http://schemas.microsoft.com/office/drawing/2014/main" xmlns="" id="{00000000-0008-0000-0600-000069010000}"/>
            </a:ext>
          </a:extLst>
        </xdr:cNvPr>
        <xdr:cNvSpPr/>
      </xdr:nvSpPr>
      <xdr:spPr>
        <a:xfrm>
          <a:off x="8699500" y="993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106435</xdr:rowOff>
    </xdr:from>
    <xdr:ext cx="534377"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8483111" y="970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169643</xdr:rowOff>
    </xdr:from>
    <xdr:to>
      <xdr:col>41</xdr:col>
      <xdr:colOff>50800</xdr:colOff>
      <xdr:row>58</xdr:row>
      <xdr:rowOff>2323</xdr:rowOff>
    </xdr:to>
    <xdr:cxnSp macro="">
      <xdr:nvCxnSpPr>
        <xdr:cNvPr id="363" name="直線コネクタ 362">
          <a:extLst>
            <a:ext uri="{FF2B5EF4-FFF2-40B4-BE49-F238E27FC236}">
              <a16:creationId xmlns:a16="http://schemas.microsoft.com/office/drawing/2014/main" xmlns="" id="{00000000-0008-0000-0600-00006B010000}"/>
            </a:ext>
          </a:extLst>
        </xdr:cNvPr>
        <xdr:cNvCxnSpPr/>
      </xdr:nvCxnSpPr>
      <xdr:spPr>
        <a:xfrm>
          <a:off x="6972300" y="9942293"/>
          <a:ext cx="889000" cy="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137257</xdr:rowOff>
    </xdr:from>
    <xdr:to>
      <xdr:col>41</xdr:col>
      <xdr:colOff>101600</xdr:colOff>
      <xdr:row>58</xdr:row>
      <xdr:rowOff>67407</xdr:rowOff>
    </xdr:to>
    <xdr:sp macro="" textlink="">
      <xdr:nvSpPr>
        <xdr:cNvPr id="364" name="フローチャート: 判断 363">
          <a:extLst>
            <a:ext uri="{FF2B5EF4-FFF2-40B4-BE49-F238E27FC236}">
              <a16:creationId xmlns:a16="http://schemas.microsoft.com/office/drawing/2014/main" xmlns="" id="{00000000-0008-0000-0600-00006C010000}"/>
            </a:ext>
          </a:extLst>
        </xdr:cNvPr>
        <xdr:cNvSpPr/>
      </xdr:nvSpPr>
      <xdr:spPr>
        <a:xfrm>
          <a:off x="78105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58534</xdr:rowOff>
    </xdr:from>
    <xdr:ext cx="534377"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7594111" y="1000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95541</xdr:rowOff>
    </xdr:from>
    <xdr:to>
      <xdr:col>36</xdr:col>
      <xdr:colOff>165100</xdr:colOff>
      <xdr:row>58</xdr:row>
      <xdr:rowOff>25691</xdr:rowOff>
    </xdr:to>
    <xdr:sp macro="" textlink="">
      <xdr:nvSpPr>
        <xdr:cNvPr id="366" name="フローチャート: 判断 365">
          <a:extLst>
            <a:ext uri="{FF2B5EF4-FFF2-40B4-BE49-F238E27FC236}">
              <a16:creationId xmlns:a16="http://schemas.microsoft.com/office/drawing/2014/main" xmlns="" id="{00000000-0008-0000-0600-00006E010000}"/>
            </a:ext>
          </a:extLst>
        </xdr:cNvPr>
        <xdr:cNvSpPr/>
      </xdr:nvSpPr>
      <xdr:spPr>
        <a:xfrm>
          <a:off x="6921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42218</xdr:rowOff>
    </xdr:from>
    <xdr:ext cx="534377"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6705111" y="964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2398</xdr:rowOff>
    </xdr:from>
    <xdr:to>
      <xdr:col>55</xdr:col>
      <xdr:colOff>50800</xdr:colOff>
      <xdr:row>57</xdr:row>
      <xdr:rowOff>103998</xdr:rowOff>
    </xdr:to>
    <xdr:sp macro="" textlink="">
      <xdr:nvSpPr>
        <xdr:cNvPr id="373" name="楕円 372">
          <a:extLst>
            <a:ext uri="{FF2B5EF4-FFF2-40B4-BE49-F238E27FC236}">
              <a16:creationId xmlns:a16="http://schemas.microsoft.com/office/drawing/2014/main" xmlns="" id="{00000000-0008-0000-0600-000075010000}"/>
            </a:ext>
          </a:extLst>
        </xdr:cNvPr>
        <xdr:cNvSpPr/>
      </xdr:nvSpPr>
      <xdr:spPr>
        <a:xfrm>
          <a:off x="10426700" y="977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25275</xdr:rowOff>
    </xdr:from>
    <xdr:ext cx="534377" cy="259045"/>
    <xdr:sp macro="" textlink="">
      <xdr:nvSpPr>
        <xdr:cNvPr id="374" name="普通建設事業費該当値テキスト">
          <a:extLst>
            <a:ext uri="{FF2B5EF4-FFF2-40B4-BE49-F238E27FC236}">
              <a16:creationId xmlns:a16="http://schemas.microsoft.com/office/drawing/2014/main" xmlns="" id="{00000000-0008-0000-0600-000076010000}"/>
            </a:ext>
          </a:extLst>
        </xdr:cNvPr>
        <xdr:cNvSpPr txBox="1"/>
      </xdr:nvSpPr>
      <xdr:spPr>
        <a:xfrm>
          <a:off x="10528300" y="962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148153</xdr:rowOff>
    </xdr:from>
    <xdr:to>
      <xdr:col>50</xdr:col>
      <xdr:colOff>165100</xdr:colOff>
      <xdr:row>58</xdr:row>
      <xdr:rowOff>78303</xdr:rowOff>
    </xdr:to>
    <xdr:sp macro="" textlink="">
      <xdr:nvSpPr>
        <xdr:cNvPr id="375" name="楕円 374">
          <a:extLst>
            <a:ext uri="{FF2B5EF4-FFF2-40B4-BE49-F238E27FC236}">
              <a16:creationId xmlns:a16="http://schemas.microsoft.com/office/drawing/2014/main" xmlns="" id="{00000000-0008-0000-0600-000077010000}"/>
            </a:ext>
          </a:extLst>
        </xdr:cNvPr>
        <xdr:cNvSpPr/>
      </xdr:nvSpPr>
      <xdr:spPr>
        <a:xfrm>
          <a:off x="9588500" y="992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69430</xdr:rowOff>
    </xdr:from>
    <xdr:ext cx="534377" cy="259045"/>
    <xdr:sp macro="" textlink="">
      <xdr:nvSpPr>
        <xdr:cNvPr id="376" name="テキスト ボックス 375">
          <a:extLst>
            <a:ext uri="{FF2B5EF4-FFF2-40B4-BE49-F238E27FC236}">
              <a16:creationId xmlns:a16="http://schemas.microsoft.com/office/drawing/2014/main" xmlns="" id="{00000000-0008-0000-0600-000078010000}"/>
            </a:ext>
          </a:extLst>
        </xdr:cNvPr>
        <xdr:cNvSpPr txBox="1"/>
      </xdr:nvSpPr>
      <xdr:spPr>
        <a:xfrm>
          <a:off x="9372111" y="100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9587</xdr:rowOff>
    </xdr:from>
    <xdr:to>
      <xdr:col>46</xdr:col>
      <xdr:colOff>38100</xdr:colOff>
      <xdr:row>58</xdr:row>
      <xdr:rowOff>111187</xdr:rowOff>
    </xdr:to>
    <xdr:sp macro="" textlink="">
      <xdr:nvSpPr>
        <xdr:cNvPr id="377" name="楕円 376">
          <a:extLst>
            <a:ext uri="{FF2B5EF4-FFF2-40B4-BE49-F238E27FC236}">
              <a16:creationId xmlns:a16="http://schemas.microsoft.com/office/drawing/2014/main" xmlns="" id="{00000000-0008-0000-0600-000079010000}"/>
            </a:ext>
          </a:extLst>
        </xdr:cNvPr>
        <xdr:cNvSpPr/>
      </xdr:nvSpPr>
      <xdr:spPr>
        <a:xfrm>
          <a:off x="8699500" y="995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102314</xdr:rowOff>
    </xdr:from>
    <xdr:ext cx="534377" cy="259045"/>
    <xdr:sp macro="" textlink="">
      <xdr:nvSpPr>
        <xdr:cNvPr id="378" name="テキスト ボックス 377">
          <a:extLst>
            <a:ext uri="{FF2B5EF4-FFF2-40B4-BE49-F238E27FC236}">
              <a16:creationId xmlns:a16="http://schemas.microsoft.com/office/drawing/2014/main" xmlns="" id="{00000000-0008-0000-0600-00007A010000}"/>
            </a:ext>
          </a:extLst>
        </xdr:cNvPr>
        <xdr:cNvSpPr txBox="1"/>
      </xdr:nvSpPr>
      <xdr:spPr>
        <a:xfrm>
          <a:off x="8483111" y="1004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122973</xdr:rowOff>
    </xdr:from>
    <xdr:to>
      <xdr:col>41</xdr:col>
      <xdr:colOff>101600</xdr:colOff>
      <xdr:row>58</xdr:row>
      <xdr:rowOff>53123</xdr:rowOff>
    </xdr:to>
    <xdr:sp macro="" textlink="">
      <xdr:nvSpPr>
        <xdr:cNvPr id="379" name="楕円 378">
          <a:extLst>
            <a:ext uri="{FF2B5EF4-FFF2-40B4-BE49-F238E27FC236}">
              <a16:creationId xmlns:a16="http://schemas.microsoft.com/office/drawing/2014/main" xmlns="" id="{00000000-0008-0000-0600-00007B010000}"/>
            </a:ext>
          </a:extLst>
        </xdr:cNvPr>
        <xdr:cNvSpPr/>
      </xdr:nvSpPr>
      <xdr:spPr>
        <a:xfrm>
          <a:off x="7810500" y="989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69650</xdr:rowOff>
    </xdr:from>
    <xdr:ext cx="534377" cy="259045"/>
    <xdr:sp macro="" textlink="">
      <xdr:nvSpPr>
        <xdr:cNvPr id="380" name="テキスト ボックス 379">
          <a:extLst>
            <a:ext uri="{FF2B5EF4-FFF2-40B4-BE49-F238E27FC236}">
              <a16:creationId xmlns:a16="http://schemas.microsoft.com/office/drawing/2014/main" xmlns="" id="{00000000-0008-0000-0600-00007C010000}"/>
            </a:ext>
          </a:extLst>
        </xdr:cNvPr>
        <xdr:cNvSpPr txBox="1"/>
      </xdr:nvSpPr>
      <xdr:spPr>
        <a:xfrm>
          <a:off x="7594111" y="9670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118843</xdr:rowOff>
    </xdr:from>
    <xdr:to>
      <xdr:col>36</xdr:col>
      <xdr:colOff>165100</xdr:colOff>
      <xdr:row>58</xdr:row>
      <xdr:rowOff>48993</xdr:rowOff>
    </xdr:to>
    <xdr:sp macro="" textlink="">
      <xdr:nvSpPr>
        <xdr:cNvPr id="381" name="楕円 380">
          <a:extLst>
            <a:ext uri="{FF2B5EF4-FFF2-40B4-BE49-F238E27FC236}">
              <a16:creationId xmlns:a16="http://schemas.microsoft.com/office/drawing/2014/main" xmlns="" id="{00000000-0008-0000-0600-00007D010000}"/>
            </a:ext>
          </a:extLst>
        </xdr:cNvPr>
        <xdr:cNvSpPr/>
      </xdr:nvSpPr>
      <xdr:spPr>
        <a:xfrm>
          <a:off x="6921500" y="98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40120</xdr:rowOff>
    </xdr:from>
    <xdr:ext cx="534377" cy="259045"/>
    <xdr:sp macro="" textlink="">
      <xdr:nvSpPr>
        <xdr:cNvPr id="382" name="テキスト ボックス 381">
          <a:extLst>
            <a:ext uri="{FF2B5EF4-FFF2-40B4-BE49-F238E27FC236}">
              <a16:creationId xmlns:a16="http://schemas.microsoft.com/office/drawing/2014/main" xmlns="" id="{00000000-0008-0000-0600-00007E010000}"/>
            </a:ext>
          </a:extLst>
        </xdr:cNvPr>
        <xdr:cNvSpPr txBox="1"/>
      </xdr:nvSpPr>
      <xdr:spPr>
        <a:xfrm>
          <a:off x="6705111" y="99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xmlns=""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xmlns=""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xmlns=""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xmlns=""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a:extLst>
            <a:ext uri="{FF2B5EF4-FFF2-40B4-BE49-F238E27FC236}">
              <a16:creationId xmlns:a16="http://schemas.microsoft.com/office/drawing/2014/main" xmlns="" id="{00000000-0008-0000-0600-00008E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a:extLst>
            <a:ext uri="{FF2B5EF4-FFF2-40B4-BE49-F238E27FC236}">
              <a16:creationId xmlns:a16="http://schemas.microsoft.com/office/drawing/2014/main" xmlns="" id="{00000000-0008-0000-0600-000090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xmlns=""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72377</xdr:rowOff>
    </xdr:from>
    <xdr:to>
      <xdr:col>54</xdr:col>
      <xdr:colOff>189865</xdr:colOff>
      <xdr:row>78</xdr:row>
      <xdr:rowOff>138384</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flipV="1">
          <a:off x="10475595" y="12245327"/>
          <a:ext cx="1270" cy="1266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142211</xdr:rowOff>
    </xdr:from>
    <xdr:ext cx="378565" cy="259045"/>
    <xdr:sp macro="" textlink="">
      <xdr:nvSpPr>
        <xdr:cNvPr id="405" name="普通建設事業費 （ うち新規整備　）最小値テキスト">
          <a:extLst>
            <a:ext uri="{FF2B5EF4-FFF2-40B4-BE49-F238E27FC236}">
              <a16:creationId xmlns:a16="http://schemas.microsoft.com/office/drawing/2014/main" xmlns="" id="{00000000-0008-0000-0600-000095010000}"/>
            </a:ext>
          </a:extLst>
        </xdr:cNvPr>
        <xdr:cNvSpPr txBox="1"/>
      </xdr:nvSpPr>
      <xdr:spPr>
        <a:xfrm>
          <a:off x="10528300" y="13515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138384</xdr:rowOff>
    </xdr:from>
    <xdr:to>
      <xdr:col>55</xdr:col>
      <xdr:colOff>88900</xdr:colOff>
      <xdr:row>78</xdr:row>
      <xdr:rowOff>138384</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a:off x="10388600" y="1351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19054</xdr:rowOff>
    </xdr:from>
    <xdr:ext cx="599010" cy="259045"/>
    <xdr:sp macro="" textlink="">
      <xdr:nvSpPr>
        <xdr:cNvPr id="407" name="普通建設事業費 （ うち新規整備　）最大値テキスト">
          <a:extLst>
            <a:ext uri="{FF2B5EF4-FFF2-40B4-BE49-F238E27FC236}">
              <a16:creationId xmlns:a16="http://schemas.microsoft.com/office/drawing/2014/main" xmlns="" id="{00000000-0008-0000-0600-000097010000}"/>
            </a:ext>
          </a:extLst>
        </xdr:cNvPr>
        <xdr:cNvSpPr txBox="1"/>
      </xdr:nvSpPr>
      <xdr:spPr>
        <a:xfrm>
          <a:off x="10528300" y="12020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72377</xdr:rowOff>
    </xdr:from>
    <xdr:to>
      <xdr:col>55</xdr:col>
      <xdr:colOff>88900</xdr:colOff>
      <xdr:row>71</xdr:row>
      <xdr:rowOff>72377</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10388600" y="12245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113292</xdr:rowOff>
    </xdr:from>
    <xdr:to>
      <xdr:col>55</xdr:col>
      <xdr:colOff>0</xdr:colOff>
      <xdr:row>78</xdr:row>
      <xdr:rowOff>134657</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9639300" y="13486392"/>
          <a:ext cx="838200" cy="2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39664</xdr:rowOff>
    </xdr:from>
    <xdr:ext cx="534377" cy="259045"/>
    <xdr:sp macro="" textlink="">
      <xdr:nvSpPr>
        <xdr:cNvPr id="410" name="普通建設事業費 （ うち新規整備　）平均値テキスト">
          <a:extLst>
            <a:ext uri="{FF2B5EF4-FFF2-40B4-BE49-F238E27FC236}">
              <a16:creationId xmlns:a16="http://schemas.microsoft.com/office/drawing/2014/main" xmlns="" id="{00000000-0008-0000-0600-00009A010000}"/>
            </a:ext>
          </a:extLst>
        </xdr:cNvPr>
        <xdr:cNvSpPr txBox="1"/>
      </xdr:nvSpPr>
      <xdr:spPr>
        <a:xfrm>
          <a:off x="10528300" y="13241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16787</xdr:rowOff>
    </xdr:from>
    <xdr:to>
      <xdr:col>55</xdr:col>
      <xdr:colOff>50800</xdr:colOff>
      <xdr:row>78</xdr:row>
      <xdr:rowOff>118387</xdr:rowOff>
    </xdr:to>
    <xdr:sp macro="" textlink="">
      <xdr:nvSpPr>
        <xdr:cNvPr id="411" name="フローチャート: 判断 410">
          <a:extLst>
            <a:ext uri="{FF2B5EF4-FFF2-40B4-BE49-F238E27FC236}">
              <a16:creationId xmlns:a16="http://schemas.microsoft.com/office/drawing/2014/main" xmlns="" id="{00000000-0008-0000-0600-00009B010000}"/>
            </a:ext>
          </a:extLst>
        </xdr:cNvPr>
        <xdr:cNvSpPr/>
      </xdr:nvSpPr>
      <xdr:spPr>
        <a:xfrm>
          <a:off x="10426700" y="1338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98827</xdr:rowOff>
    </xdr:from>
    <xdr:to>
      <xdr:col>50</xdr:col>
      <xdr:colOff>114300</xdr:colOff>
      <xdr:row>78</xdr:row>
      <xdr:rowOff>113292</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a:off x="8750300" y="13471927"/>
          <a:ext cx="889000" cy="1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149547</xdr:rowOff>
    </xdr:from>
    <xdr:to>
      <xdr:col>50</xdr:col>
      <xdr:colOff>165100</xdr:colOff>
      <xdr:row>78</xdr:row>
      <xdr:rowOff>79697</xdr:rowOff>
    </xdr:to>
    <xdr:sp macro="" textlink="">
      <xdr:nvSpPr>
        <xdr:cNvPr id="413" name="フローチャート: 判断 412">
          <a:extLst>
            <a:ext uri="{FF2B5EF4-FFF2-40B4-BE49-F238E27FC236}">
              <a16:creationId xmlns:a16="http://schemas.microsoft.com/office/drawing/2014/main" xmlns="" id="{00000000-0008-0000-0600-00009D010000}"/>
            </a:ext>
          </a:extLst>
        </xdr:cNvPr>
        <xdr:cNvSpPr/>
      </xdr:nvSpPr>
      <xdr:spPr>
        <a:xfrm>
          <a:off x="9588500" y="133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96224</xdr:rowOff>
    </xdr:from>
    <xdr:ext cx="534377"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9372111" y="1312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98017</xdr:rowOff>
    </xdr:from>
    <xdr:to>
      <xdr:col>45</xdr:col>
      <xdr:colOff>177800</xdr:colOff>
      <xdr:row>78</xdr:row>
      <xdr:rowOff>98827</xdr:rowOff>
    </xdr:to>
    <xdr:cxnSp macro="">
      <xdr:nvCxnSpPr>
        <xdr:cNvPr id="415" name="直線コネクタ 414">
          <a:extLst>
            <a:ext uri="{FF2B5EF4-FFF2-40B4-BE49-F238E27FC236}">
              <a16:creationId xmlns:a16="http://schemas.microsoft.com/office/drawing/2014/main" xmlns="" id="{00000000-0008-0000-0600-00009F010000}"/>
            </a:ext>
          </a:extLst>
        </xdr:cNvPr>
        <xdr:cNvCxnSpPr/>
      </xdr:nvCxnSpPr>
      <xdr:spPr>
        <a:xfrm>
          <a:off x="7861300" y="13471117"/>
          <a:ext cx="889000" cy="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30333</xdr:rowOff>
    </xdr:from>
    <xdr:to>
      <xdr:col>46</xdr:col>
      <xdr:colOff>38100</xdr:colOff>
      <xdr:row>78</xdr:row>
      <xdr:rowOff>131933</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86995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148460</xdr:rowOff>
    </xdr:from>
    <xdr:ext cx="534377"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8483111" y="1317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8717</xdr:rowOff>
    </xdr:from>
    <xdr:to>
      <xdr:col>41</xdr:col>
      <xdr:colOff>50800</xdr:colOff>
      <xdr:row>78</xdr:row>
      <xdr:rowOff>98017</xdr:rowOff>
    </xdr:to>
    <xdr:cxnSp macro="">
      <xdr:nvCxnSpPr>
        <xdr:cNvPr id="418" name="直線コネクタ 417">
          <a:extLst>
            <a:ext uri="{FF2B5EF4-FFF2-40B4-BE49-F238E27FC236}">
              <a16:creationId xmlns:a16="http://schemas.microsoft.com/office/drawing/2014/main" xmlns="" id="{00000000-0008-0000-0600-0000A2010000}"/>
            </a:ext>
          </a:extLst>
        </xdr:cNvPr>
        <xdr:cNvCxnSpPr/>
      </xdr:nvCxnSpPr>
      <xdr:spPr>
        <a:xfrm>
          <a:off x="6972300" y="13381817"/>
          <a:ext cx="889000" cy="8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42120</xdr:rowOff>
    </xdr:from>
    <xdr:to>
      <xdr:col>41</xdr:col>
      <xdr:colOff>101600</xdr:colOff>
      <xdr:row>78</xdr:row>
      <xdr:rowOff>143720</xdr:rowOff>
    </xdr:to>
    <xdr:sp macro="" textlink="">
      <xdr:nvSpPr>
        <xdr:cNvPr id="419" name="フローチャート: 判断 418">
          <a:extLst>
            <a:ext uri="{FF2B5EF4-FFF2-40B4-BE49-F238E27FC236}">
              <a16:creationId xmlns:a16="http://schemas.microsoft.com/office/drawing/2014/main" xmlns="" id="{00000000-0008-0000-0600-0000A3010000}"/>
            </a:ext>
          </a:extLst>
        </xdr:cNvPr>
        <xdr:cNvSpPr/>
      </xdr:nvSpPr>
      <xdr:spPr>
        <a:xfrm>
          <a:off x="7810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160247</xdr:rowOff>
    </xdr:from>
    <xdr:ext cx="534377"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7594111" y="1319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155222</xdr:rowOff>
    </xdr:from>
    <xdr:to>
      <xdr:col>36</xdr:col>
      <xdr:colOff>165100</xdr:colOff>
      <xdr:row>78</xdr:row>
      <xdr:rowOff>85372</xdr:rowOff>
    </xdr:to>
    <xdr:sp macro="" textlink="">
      <xdr:nvSpPr>
        <xdr:cNvPr id="421" name="フローチャート: 判断 420">
          <a:extLst>
            <a:ext uri="{FF2B5EF4-FFF2-40B4-BE49-F238E27FC236}">
              <a16:creationId xmlns:a16="http://schemas.microsoft.com/office/drawing/2014/main" xmlns="" id="{00000000-0008-0000-0600-0000A5010000}"/>
            </a:ext>
          </a:extLst>
        </xdr:cNvPr>
        <xdr:cNvSpPr/>
      </xdr:nvSpPr>
      <xdr:spPr>
        <a:xfrm>
          <a:off x="6921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76499</xdr:rowOff>
    </xdr:from>
    <xdr:ext cx="534377"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6705111" y="1344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83857</xdr:rowOff>
    </xdr:from>
    <xdr:to>
      <xdr:col>55</xdr:col>
      <xdr:colOff>50800</xdr:colOff>
      <xdr:row>79</xdr:row>
      <xdr:rowOff>14007</xdr:rowOff>
    </xdr:to>
    <xdr:sp macro="" textlink="">
      <xdr:nvSpPr>
        <xdr:cNvPr id="428" name="楕円 427">
          <a:extLst>
            <a:ext uri="{FF2B5EF4-FFF2-40B4-BE49-F238E27FC236}">
              <a16:creationId xmlns:a16="http://schemas.microsoft.com/office/drawing/2014/main" xmlns="" id="{00000000-0008-0000-0600-0000AC010000}"/>
            </a:ext>
          </a:extLst>
        </xdr:cNvPr>
        <xdr:cNvSpPr/>
      </xdr:nvSpPr>
      <xdr:spPr>
        <a:xfrm>
          <a:off x="10426700" y="1345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170234</xdr:rowOff>
    </xdr:from>
    <xdr:ext cx="469744" cy="259045"/>
    <xdr:sp macro="" textlink="">
      <xdr:nvSpPr>
        <xdr:cNvPr id="429" name="普通建設事業費 （ うち新規整備　）該当値テキスト">
          <a:extLst>
            <a:ext uri="{FF2B5EF4-FFF2-40B4-BE49-F238E27FC236}">
              <a16:creationId xmlns:a16="http://schemas.microsoft.com/office/drawing/2014/main" xmlns="" id="{00000000-0008-0000-0600-0000AD010000}"/>
            </a:ext>
          </a:extLst>
        </xdr:cNvPr>
        <xdr:cNvSpPr txBox="1"/>
      </xdr:nvSpPr>
      <xdr:spPr>
        <a:xfrm>
          <a:off x="10528300" y="1337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62492</xdr:rowOff>
    </xdr:from>
    <xdr:to>
      <xdr:col>50</xdr:col>
      <xdr:colOff>165100</xdr:colOff>
      <xdr:row>78</xdr:row>
      <xdr:rowOff>164092</xdr:rowOff>
    </xdr:to>
    <xdr:sp macro="" textlink="">
      <xdr:nvSpPr>
        <xdr:cNvPr id="430" name="楕円 429">
          <a:extLst>
            <a:ext uri="{FF2B5EF4-FFF2-40B4-BE49-F238E27FC236}">
              <a16:creationId xmlns:a16="http://schemas.microsoft.com/office/drawing/2014/main" xmlns="" id="{00000000-0008-0000-0600-0000AE010000}"/>
            </a:ext>
          </a:extLst>
        </xdr:cNvPr>
        <xdr:cNvSpPr/>
      </xdr:nvSpPr>
      <xdr:spPr>
        <a:xfrm>
          <a:off x="9588500" y="1343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155219</xdr:rowOff>
    </xdr:from>
    <xdr:ext cx="469744" cy="259045"/>
    <xdr:sp macro="" textlink="">
      <xdr:nvSpPr>
        <xdr:cNvPr id="431" name="テキスト ボックス 430">
          <a:extLst>
            <a:ext uri="{FF2B5EF4-FFF2-40B4-BE49-F238E27FC236}">
              <a16:creationId xmlns:a16="http://schemas.microsoft.com/office/drawing/2014/main" xmlns="" id="{00000000-0008-0000-0600-0000AF010000}"/>
            </a:ext>
          </a:extLst>
        </xdr:cNvPr>
        <xdr:cNvSpPr txBox="1"/>
      </xdr:nvSpPr>
      <xdr:spPr>
        <a:xfrm>
          <a:off x="9404428" y="1352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48027</xdr:rowOff>
    </xdr:from>
    <xdr:to>
      <xdr:col>46</xdr:col>
      <xdr:colOff>38100</xdr:colOff>
      <xdr:row>78</xdr:row>
      <xdr:rowOff>149627</xdr:rowOff>
    </xdr:to>
    <xdr:sp macro="" textlink="">
      <xdr:nvSpPr>
        <xdr:cNvPr id="432" name="楕円 431">
          <a:extLst>
            <a:ext uri="{FF2B5EF4-FFF2-40B4-BE49-F238E27FC236}">
              <a16:creationId xmlns:a16="http://schemas.microsoft.com/office/drawing/2014/main" xmlns="" id="{00000000-0008-0000-0600-0000B0010000}"/>
            </a:ext>
          </a:extLst>
        </xdr:cNvPr>
        <xdr:cNvSpPr/>
      </xdr:nvSpPr>
      <xdr:spPr>
        <a:xfrm>
          <a:off x="8699500" y="1342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140754</xdr:rowOff>
    </xdr:from>
    <xdr:ext cx="469744" cy="259045"/>
    <xdr:sp macro="" textlink="">
      <xdr:nvSpPr>
        <xdr:cNvPr id="433" name="テキスト ボックス 432">
          <a:extLst>
            <a:ext uri="{FF2B5EF4-FFF2-40B4-BE49-F238E27FC236}">
              <a16:creationId xmlns:a16="http://schemas.microsoft.com/office/drawing/2014/main" xmlns="" id="{00000000-0008-0000-0600-0000B1010000}"/>
            </a:ext>
          </a:extLst>
        </xdr:cNvPr>
        <xdr:cNvSpPr txBox="1"/>
      </xdr:nvSpPr>
      <xdr:spPr>
        <a:xfrm>
          <a:off x="8515428" y="13513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47217</xdr:rowOff>
    </xdr:from>
    <xdr:to>
      <xdr:col>41</xdr:col>
      <xdr:colOff>101600</xdr:colOff>
      <xdr:row>78</xdr:row>
      <xdr:rowOff>148817</xdr:rowOff>
    </xdr:to>
    <xdr:sp macro="" textlink="">
      <xdr:nvSpPr>
        <xdr:cNvPr id="434" name="楕円 433">
          <a:extLst>
            <a:ext uri="{FF2B5EF4-FFF2-40B4-BE49-F238E27FC236}">
              <a16:creationId xmlns:a16="http://schemas.microsoft.com/office/drawing/2014/main" xmlns="" id="{00000000-0008-0000-0600-0000B2010000}"/>
            </a:ext>
          </a:extLst>
        </xdr:cNvPr>
        <xdr:cNvSpPr/>
      </xdr:nvSpPr>
      <xdr:spPr>
        <a:xfrm>
          <a:off x="7810500" y="134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139944</xdr:rowOff>
    </xdr:from>
    <xdr:ext cx="469744" cy="259045"/>
    <xdr:sp macro="" textlink="">
      <xdr:nvSpPr>
        <xdr:cNvPr id="435" name="テキスト ボックス 434">
          <a:extLst>
            <a:ext uri="{FF2B5EF4-FFF2-40B4-BE49-F238E27FC236}">
              <a16:creationId xmlns:a16="http://schemas.microsoft.com/office/drawing/2014/main" xmlns="" id="{00000000-0008-0000-0600-0000B3010000}"/>
            </a:ext>
          </a:extLst>
        </xdr:cNvPr>
        <xdr:cNvSpPr txBox="1"/>
      </xdr:nvSpPr>
      <xdr:spPr>
        <a:xfrm>
          <a:off x="7626428" y="135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129367</xdr:rowOff>
    </xdr:from>
    <xdr:to>
      <xdr:col>36</xdr:col>
      <xdr:colOff>165100</xdr:colOff>
      <xdr:row>78</xdr:row>
      <xdr:rowOff>59517</xdr:rowOff>
    </xdr:to>
    <xdr:sp macro="" textlink="">
      <xdr:nvSpPr>
        <xdr:cNvPr id="436" name="楕円 435">
          <a:extLst>
            <a:ext uri="{FF2B5EF4-FFF2-40B4-BE49-F238E27FC236}">
              <a16:creationId xmlns:a16="http://schemas.microsoft.com/office/drawing/2014/main" xmlns="" id="{00000000-0008-0000-0600-0000B4010000}"/>
            </a:ext>
          </a:extLst>
        </xdr:cNvPr>
        <xdr:cNvSpPr/>
      </xdr:nvSpPr>
      <xdr:spPr>
        <a:xfrm>
          <a:off x="6921500" y="1333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76044</xdr:rowOff>
    </xdr:from>
    <xdr:ext cx="534377" cy="259045"/>
    <xdr:sp macro="" textlink="">
      <xdr:nvSpPr>
        <xdr:cNvPr id="437" name="テキスト ボックス 436">
          <a:extLst>
            <a:ext uri="{FF2B5EF4-FFF2-40B4-BE49-F238E27FC236}">
              <a16:creationId xmlns:a16="http://schemas.microsoft.com/office/drawing/2014/main" xmlns="" id="{00000000-0008-0000-0600-0000B5010000}"/>
            </a:ext>
          </a:extLst>
        </xdr:cNvPr>
        <xdr:cNvSpPr txBox="1"/>
      </xdr:nvSpPr>
      <xdr:spPr>
        <a:xfrm>
          <a:off x="6705111" y="1310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xmlns="" id="{00000000-0008-0000-06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xmlns="" id="{00000000-0008-0000-06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xmlns="" id="{00000000-0008-0000-06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a:extLst>
            <a:ext uri="{FF2B5EF4-FFF2-40B4-BE49-F238E27FC236}">
              <a16:creationId xmlns:a16="http://schemas.microsoft.com/office/drawing/2014/main" xmlns="" id="{00000000-0008-0000-0600-0000C9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xmlns="" id="{00000000-0008-0000-06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xmlns=""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xmlns=""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96120</xdr:rowOff>
    </xdr:from>
    <xdr:to>
      <xdr:col>54</xdr:col>
      <xdr:colOff>189865</xdr:colOff>
      <xdr:row>99</xdr:row>
      <xdr:rowOff>20779</xdr:rowOff>
    </xdr:to>
    <xdr:cxnSp macro="">
      <xdr:nvCxnSpPr>
        <xdr:cNvPr id="463" name="直線コネクタ 462">
          <a:extLst>
            <a:ext uri="{FF2B5EF4-FFF2-40B4-BE49-F238E27FC236}">
              <a16:creationId xmlns:a16="http://schemas.microsoft.com/office/drawing/2014/main" xmlns="" id="{00000000-0008-0000-0600-0000CF010000}"/>
            </a:ext>
          </a:extLst>
        </xdr:cNvPr>
        <xdr:cNvCxnSpPr/>
      </xdr:nvCxnSpPr>
      <xdr:spPr>
        <a:xfrm flipV="1">
          <a:off x="10475595" y="15526620"/>
          <a:ext cx="1270" cy="1467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24606</xdr:rowOff>
    </xdr:from>
    <xdr:ext cx="469744" cy="259045"/>
    <xdr:sp macro="" textlink="">
      <xdr:nvSpPr>
        <xdr:cNvPr id="464" name="普通建設事業費 （ うち更新整備　）最小値テキスト">
          <a:extLst>
            <a:ext uri="{FF2B5EF4-FFF2-40B4-BE49-F238E27FC236}">
              <a16:creationId xmlns:a16="http://schemas.microsoft.com/office/drawing/2014/main" xmlns="" id="{00000000-0008-0000-0600-0000D0010000}"/>
            </a:ext>
          </a:extLst>
        </xdr:cNvPr>
        <xdr:cNvSpPr txBox="1"/>
      </xdr:nvSpPr>
      <xdr:spPr>
        <a:xfrm>
          <a:off x="10528300" y="169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20779</xdr:rowOff>
    </xdr:from>
    <xdr:to>
      <xdr:col>55</xdr:col>
      <xdr:colOff>88900</xdr:colOff>
      <xdr:row>99</xdr:row>
      <xdr:rowOff>20779</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a:off x="10388600" y="16994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42797</xdr:rowOff>
    </xdr:from>
    <xdr:ext cx="534377" cy="259045"/>
    <xdr:sp macro="" textlink="">
      <xdr:nvSpPr>
        <xdr:cNvPr id="466" name="普通建設事業費 （ うち更新整備　）最大値テキスト">
          <a:extLst>
            <a:ext uri="{FF2B5EF4-FFF2-40B4-BE49-F238E27FC236}">
              <a16:creationId xmlns:a16="http://schemas.microsoft.com/office/drawing/2014/main" xmlns="" id="{00000000-0008-0000-0600-0000D2010000}"/>
            </a:ext>
          </a:extLst>
        </xdr:cNvPr>
        <xdr:cNvSpPr txBox="1"/>
      </xdr:nvSpPr>
      <xdr:spPr>
        <a:xfrm>
          <a:off x="10528300" y="1530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96120</xdr:rowOff>
    </xdr:from>
    <xdr:to>
      <xdr:col>55</xdr:col>
      <xdr:colOff>88900</xdr:colOff>
      <xdr:row>90</xdr:row>
      <xdr:rowOff>96120</xdr:rowOff>
    </xdr:to>
    <xdr:cxnSp macro="">
      <xdr:nvCxnSpPr>
        <xdr:cNvPr id="467" name="直線コネクタ 466">
          <a:extLst>
            <a:ext uri="{FF2B5EF4-FFF2-40B4-BE49-F238E27FC236}">
              <a16:creationId xmlns:a16="http://schemas.microsoft.com/office/drawing/2014/main" xmlns="" id="{00000000-0008-0000-0600-0000D3010000}"/>
            </a:ext>
          </a:extLst>
        </xdr:cNvPr>
        <xdr:cNvCxnSpPr/>
      </xdr:nvCxnSpPr>
      <xdr:spPr>
        <a:xfrm>
          <a:off x="10388600" y="1552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14639</xdr:rowOff>
    </xdr:from>
    <xdr:to>
      <xdr:col>55</xdr:col>
      <xdr:colOff>0</xdr:colOff>
      <xdr:row>96</xdr:row>
      <xdr:rowOff>38495</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flipV="1">
          <a:off x="9639300" y="15788039"/>
          <a:ext cx="838200" cy="70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24857</xdr:rowOff>
    </xdr:from>
    <xdr:ext cx="534377" cy="259045"/>
    <xdr:sp macro="" textlink="">
      <xdr:nvSpPr>
        <xdr:cNvPr id="469" name="普通建設事業費 （ うち更新整備　）平均値テキスト">
          <a:extLst>
            <a:ext uri="{FF2B5EF4-FFF2-40B4-BE49-F238E27FC236}">
              <a16:creationId xmlns:a16="http://schemas.microsoft.com/office/drawing/2014/main" xmlns="" id="{00000000-0008-0000-0600-0000D5010000}"/>
            </a:ext>
          </a:extLst>
        </xdr:cNvPr>
        <xdr:cNvSpPr txBox="1"/>
      </xdr:nvSpPr>
      <xdr:spPr>
        <a:xfrm>
          <a:off x="10528300" y="16484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46430</xdr:rowOff>
    </xdr:from>
    <xdr:to>
      <xdr:col>55</xdr:col>
      <xdr:colOff>50800</xdr:colOff>
      <xdr:row>96</xdr:row>
      <xdr:rowOff>148030</xdr:rowOff>
    </xdr:to>
    <xdr:sp macro="" textlink="">
      <xdr:nvSpPr>
        <xdr:cNvPr id="470" name="フローチャート: 判断 469">
          <a:extLst>
            <a:ext uri="{FF2B5EF4-FFF2-40B4-BE49-F238E27FC236}">
              <a16:creationId xmlns:a16="http://schemas.microsoft.com/office/drawing/2014/main" xmlns="" id="{00000000-0008-0000-0600-0000D6010000}"/>
            </a:ext>
          </a:extLst>
        </xdr:cNvPr>
        <xdr:cNvSpPr/>
      </xdr:nvSpPr>
      <xdr:spPr>
        <a:xfrm>
          <a:off x="10426700" y="1650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38495</xdr:rowOff>
    </xdr:from>
    <xdr:to>
      <xdr:col>50</xdr:col>
      <xdr:colOff>114300</xdr:colOff>
      <xdr:row>97</xdr:row>
      <xdr:rowOff>47166</xdr:rowOff>
    </xdr:to>
    <xdr:cxnSp macro="">
      <xdr:nvCxnSpPr>
        <xdr:cNvPr id="471" name="直線コネクタ 470">
          <a:extLst>
            <a:ext uri="{FF2B5EF4-FFF2-40B4-BE49-F238E27FC236}">
              <a16:creationId xmlns:a16="http://schemas.microsoft.com/office/drawing/2014/main" xmlns="" id="{00000000-0008-0000-0600-0000D7010000}"/>
            </a:ext>
          </a:extLst>
        </xdr:cNvPr>
        <xdr:cNvCxnSpPr/>
      </xdr:nvCxnSpPr>
      <xdr:spPr>
        <a:xfrm flipV="1">
          <a:off x="8750300" y="16497695"/>
          <a:ext cx="889000" cy="18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114488</xdr:rowOff>
    </xdr:from>
    <xdr:to>
      <xdr:col>50</xdr:col>
      <xdr:colOff>165100</xdr:colOff>
      <xdr:row>97</xdr:row>
      <xdr:rowOff>44638</xdr:rowOff>
    </xdr:to>
    <xdr:sp macro="" textlink="">
      <xdr:nvSpPr>
        <xdr:cNvPr id="472" name="フローチャート: 判断 471">
          <a:extLst>
            <a:ext uri="{FF2B5EF4-FFF2-40B4-BE49-F238E27FC236}">
              <a16:creationId xmlns:a16="http://schemas.microsoft.com/office/drawing/2014/main" xmlns="" id="{00000000-0008-0000-0600-0000D8010000}"/>
            </a:ext>
          </a:extLst>
        </xdr:cNvPr>
        <xdr:cNvSpPr/>
      </xdr:nvSpPr>
      <xdr:spPr>
        <a:xfrm>
          <a:off x="9588500" y="1657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35765</xdr:rowOff>
    </xdr:from>
    <xdr:ext cx="534377"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9372111" y="1666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152615</xdr:rowOff>
    </xdr:from>
    <xdr:to>
      <xdr:col>45</xdr:col>
      <xdr:colOff>177800</xdr:colOff>
      <xdr:row>97</xdr:row>
      <xdr:rowOff>47166</xdr:rowOff>
    </xdr:to>
    <xdr:cxnSp macro="">
      <xdr:nvCxnSpPr>
        <xdr:cNvPr id="474" name="直線コネクタ 473">
          <a:extLst>
            <a:ext uri="{FF2B5EF4-FFF2-40B4-BE49-F238E27FC236}">
              <a16:creationId xmlns:a16="http://schemas.microsoft.com/office/drawing/2014/main" xmlns="" id="{00000000-0008-0000-0600-0000DA010000}"/>
            </a:ext>
          </a:extLst>
        </xdr:cNvPr>
        <xdr:cNvCxnSpPr/>
      </xdr:nvCxnSpPr>
      <xdr:spPr>
        <a:xfrm>
          <a:off x="7861300" y="16440365"/>
          <a:ext cx="889000" cy="23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20762</xdr:rowOff>
    </xdr:from>
    <xdr:to>
      <xdr:col>46</xdr:col>
      <xdr:colOff>38100</xdr:colOff>
      <xdr:row>97</xdr:row>
      <xdr:rowOff>122362</xdr:rowOff>
    </xdr:to>
    <xdr:sp macro="" textlink="">
      <xdr:nvSpPr>
        <xdr:cNvPr id="475" name="フローチャート: 判断 474">
          <a:extLst>
            <a:ext uri="{FF2B5EF4-FFF2-40B4-BE49-F238E27FC236}">
              <a16:creationId xmlns:a16="http://schemas.microsoft.com/office/drawing/2014/main" xmlns="" id="{00000000-0008-0000-0600-0000DB010000}"/>
            </a:ext>
          </a:extLst>
        </xdr:cNvPr>
        <xdr:cNvSpPr/>
      </xdr:nvSpPr>
      <xdr:spPr>
        <a:xfrm>
          <a:off x="86995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113489</xdr:rowOff>
    </xdr:from>
    <xdr:ext cx="534377"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8483111" y="167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152615</xdr:rowOff>
    </xdr:from>
    <xdr:to>
      <xdr:col>41</xdr:col>
      <xdr:colOff>50800</xdr:colOff>
      <xdr:row>97</xdr:row>
      <xdr:rowOff>143390</xdr:rowOff>
    </xdr:to>
    <xdr:cxnSp macro="">
      <xdr:nvCxnSpPr>
        <xdr:cNvPr id="477" name="直線コネクタ 476">
          <a:extLst>
            <a:ext uri="{FF2B5EF4-FFF2-40B4-BE49-F238E27FC236}">
              <a16:creationId xmlns:a16="http://schemas.microsoft.com/office/drawing/2014/main" xmlns="" id="{00000000-0008-0000-0600-0000DD010000}"/>
            </a:ext>
          </a:extLst>
        </xdr:cNvPr>
        <xdr:cNvCxnSpPr/>
      </xdr:nvCxnSpPr>
      <xdr:spPr>
        <a:xfrm flipV="1">
          <a:off x="6972300" y="16440365"/>
          <a:ext cx="889000" cy="33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31310</xdr:rowOff>
    </xdr:from>
    <xdr:to>
      <xdr:col>41</xdr:col>
      <xdr:colOff>101600</xdr:colOff>
      <xdr:row>96</xdr:row>
      <xdr:rowOff>132910</xdr:rowOff>
    </xdr:to>
    <xdr:sp macro="" textlink="">
      <xdr:nvSpPr>
        <xdr:cNvPr id="478" name="フローチャート: 判断 477">
          <a:extLst>
            <a:ext uri="{FF2B5EF4-FFF2-40B4-BE49-F238E27FC236}">
              <a16:creationId xmlns:a16="http://schemas.microsoft.com/office/drawing/2014/main" xmlns="" id="{00000000-0008-0000-0600-0000DE010000}"/>
            </a:ext>
          </a:extLst>
        </xdr:cNvPr>
        <xdr:cNvSpPr/>
      </xdr:nvSpPr>
      <xdr:spPr>
        <a:xfrm>
          <a:off x="7810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124037</xdr:rowOff>
    </xdr:from>
    <xdr:ext cx="534377"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7594111" y="165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135665</xdr:rowOff>
    </xdr:from>
    <xdr:to>
      <xdr:col>36</xdr:col>
      <xdr:colOff>165100</xdr:colOff>
      <xdr:row>97</xdr:row>
      <xdr:rowOff>65815</xdr:rowOff>
    </xdr:to>
    <xdr:sp macro="" textlink="">
      <xdr:nvSpPr>
        <xdr:cNvPr id="480" name="フローチャート: 判断 479">
          <a:extLst>
            <a:ext uri="{FF2B5EF4-FFF2-40B4-BE49-F238E27FC236}">
              <a16:creationId xmlns:a16="http://schemas.microsoft.com/office/drawing/2014/main" xmlns="" id="{00000000-0008-0000-0600-0000E0010000}"/>
            </a:ext>
          </a:extLst>
        </xdr:cNvPr>
        <xdr:cNvSpPr/>
      </xdr:nvSpPr>
      <xdr:spPr>
        <a:xfrm>
          <a:off x="6921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82342</xdr:rowOff>
    </xdr:from>
    <xdr:ext cx="534377"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6705111" y="1637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135289</xdr:rowOff>
    </xdr:from>
    <xdr:to>
      <xdr:col>55</xdr:col>
      <xdr:colOff>50800</xdr:colOff>
      <xdr:row>92</xdr:row>
      <xdr:rowOff>65439</xdr:rowOff>
    </xdr:to>
    <xdr:sp macro="" textlink="">
      <xdr:nvSpPr>
        <xdr:cNvPr id="487" name="楕円 486">
          <a:extLst>
            <a:ext uri="{FF2B5EF4-FFF2-40B4-BE49-F238E27FC236}">
              <a16:creationId xmlns:a16="http://schemas.microsoft.com/office/drawing/2014/main" xmlns="" id="{00000000-0008-0000-0600-0000E7010000}"/>
            </a:ext>
          </a:extLst>
        </xdr:cNvPr>
        <xdr:cNvSpPr/>
      </xdr:nvSpPr>
      <xdr:spPr>
        <a:xfrm>
          <a:off x="10426700" y="1573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158166</xdr:rowOff>
    </xdr:from>
    <xdr:ext cx="534377" cy="259045"/>
    <xdr:sp macro="" textlink="">
      <xdr:nvSpPr>
        <xdr:cNvPr id="488" name="普通建設事業費 （ うち更新整備　）該当値テキスト">
          <a:extLst>
            <a:ext uri="{FF2B5EF4-FFF2-40B4-BE49-F238E27FC236}">
              <a16:creationId xmlns:a16="http://schemas.microsoft.com/office/drawing/2014/main" xmlns="" id="{00000000-0008-0000-0600-0000E8010000}"/>
            </a:ext>
          </a:extLst>
        </xdr:cNvPr>
        <xdr:cNvSpPr txBox="1"/>
      </xdr:nvSpPr>
      <xdr:spPr>
        <a:xfrm>
          <a:off x="10528300" y="1558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159145</xdr:rowOff>
    </xdr:from>
    <xdr:to>
      <xdr:col>50</xdr:col>
      <xdr:colOff>165100</xdr:colOff>
      <xdr:row>96</xdr:row>
      <xdr:rowOff>89295</xdr:rowOff>
    </xdr:to>
    <xdr:sp macro="" textlink="">
      <xdr:nvSpPr>
        <xdr:cNvPr id="489" name="楕円 488">
          <a:extLst>
            <a:ext uri="{FF2B5EF4-FFF2-40B4-BE49-F238E27FC236}">
              <a16:creationId xmlns:a16="http://schemas.microsoft.com/office/drawing/2014/main" xmlns="" id="{00000000-0008-0000-0600-0000E9010000}"/>
            </a:ext>
          </a:extLst>
        </xdr:cNvPr>
        <xdr:cNvSpPr/>
      </xdr:nvSpPr>
      <xdr:spPr>
        <a:xfrm>
          <a:off x="9588500" y="1644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105822</xdr:rowOff>
    </xdr:from>
    <xdr:ext cx="534377" cy="259045"/>
    <xdr:sp macro="" textlink="">
      <xdr:nvSpPr>
        <xdr:cNvPr id="490" name="テキスト ボックス 489">
          <a:extLst>
            <a:ext uri="{FF2B5EF4-FFF2-40B4-BE49-F238E27FC236}">
              <a16:creationId xmlns:a16="http://schemas.microsoft.com/office/drawing/2014/main" xmlns="" id="{00000000-0008-0000-0600-0000EA010000}"/>
            </a:ext>
          </a:extLst>
        </xdr:cNvPr>
        <xdr:cNvSpPr txBox="1"/>
      </xdr:nvSpPr>
      <xdr:spPr>
        <a:xfrm>
          <a:off x="9372111" y="1622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167816</xdr:rowOff>
    </xdr:from>
    <xdr:to>
      <xdr:col>46</xdr:col>
      <xdr:colOff>38100</xdr:colOff>
      <xdr:row>97</xdr:row>
      <xdr:rowOff>97966</xdr:rowOff>
    </xdr:to>
    <xdr:sp macro="" textlink="">
      <xdr:nvSpPr>
        <xdr:cNvPr id="491" name="楕円 490">
          <a:extLst>
            <a:ext uri="{FF2B5EF4-FFF2-40B4-BE49-F238E27FC236}">
              <a16:creationId xmlns:a16="http://schemas.microsoft.com/office/drawing/2014/main" xmlns="" id="{00000000-0008-0000-0600-0000EB010000}"/>
            </a:ext>
          </a:extLst>
        </xdr:cNvPr>
        <xdr:cNvSpPr/>
      </xdr:nvSpPr>
      <xdr:spPr>
        <a:xfrm>
          <a:off x="8699500" y="1662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114493</xdr:rowOff>
    </xdr:from>
    <xdr:ext cx="534377" cy="259045"/>
    <xdr:sp macro="" textlink="">
      <xdr:nvSpPr>
        <xdr:cNvPr id="492" name="テキスト ボックス 491">
          <a:extLst>
            <a:ext uri="{FF2B5EF4-FFF2-40B4-BE49-F238E27FC236}">
              <a16:creationId xmlns:a16="http://schemas.microsoft.com/office/drawing/2014/main" xmlns="" id="{00000000-0008-0000-0600-0000EC010000}"/>
            </a:ext>
          </a:extLst>
        </xdr:cNvPr>
        <xdr:cNvSpPr txBox="1"/>
      </xdr:nvSpPr>
      <xdr:spPr>
        <a:xfrm>
          <a:off x="8483111" y="1640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101815</xdr:rowOff>
    </xdr:from>
    <xdr:to>
      <xdr:col>41</xdr:col>
      <xdr:colOff>101600</xdr:colOff>
      <xdr:row>96</xdr:row>
      <xdr:rowOff>31965</xdr:rowOff>
    </xdr:to>
    <xdr:sp macro="" textlink="">
      <xdr:nvSpPr>
        <xdr:cNvPr id="493" name="楕円 492">
          <a:extLst>
            <a:ext uri="{FF2B5EF4-FFF2-40B4-BE49-F238E27FC236}">
              <a16:creationId xmlns:a16="http://schemas.microsoft.com/office/drawing/2014/main" xmlns="" id="{00000000-0008-0000-0600-0000ED010000}"/>
            </a:ext>
          </a:extLst>
        </xdr:cNvPr>
        <xdr:cNvSpPr/>
      </xdr:nvSpPr>
      <xdr:spPr>
        <a:xfrm>
          <a:off x="7810500" y="163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48492</xdr:rowOff>
    </xdr:from>
    <xdr:ext cx="534377" cy="259045"/>
    <xdr:sp macro="" textlink="">
      <xdr:nvSpPr>
        <xdr:cNvPr id="494" name="テキスト ボックス 493">
          <a:extLst>
            <a:ext uri="{FF2B5EF4-FFF2-40B4-BE49-F238E27FC236}">
              <a16:creationId xmlns:a16="http://schemas.microsoft.com/office/drawing/2014/main" xmlns="" id="{00000000-0008-0000-0600-0000EE010000}"/>
            </a:ext>
          </a:extLst>
        </xdr:cNvPr>
        <xdr:cNvSpPr txBox="1"/>
      </xdr:nvSpPr>
      <xdr:spPr>
        <a:xfrm>
          <a:off x="7594111" y="1616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92590</xdr:rowOff>
    </xdr:from>
    <xdr:to>
      <xdr:col>36</xdr:col>
      <xdr:colOff>165100</xdr:colOff>
      <xdr:row>98</xdr:row>
      <xdr:rowOff>22740</xdr:rowOff>
    </xdr:to>
    <xdr:sp macro="" textlink="">
      <xdr:nvSpPr>
        <xdr:cNvPr id="495" name="楕円 494">
          <a:extLst>
            <a:ext uri="{FF2B5EF4-FFF2-40B4-BE49-F238E27FC236}">
              <a16:creationId xmlns:a16="http://schemas.microsoft.com/office/drawing/2014/main" xmlns="" id="{00000000-0008-0000-0600-0000EF010000}"/>
            </a:ext>
          </a:extLst>
        </xdr:cNvPr>
        <xdr:cNvSpPr/>
      </xdr:nvSpPr>
      <xdr:spPr>
        <a:xfrm>
          <a:off x="6921500" y="1672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13867</xdr:rowOff>
    </xdr:from>
    <xdr:ext cx="534377" cy="259045"/>
    <xdr:sp macro="" textlink="">
      <xdr:nvSpPr>
        <xdr:cNvPr id="496" name="テキスト ボックス 495">
          <a:extLst>
            <a:ext uri="{FF2B5EF4-FFF2-40B4-BE49-F238E27FC236}">
              <a16:creationId xmlns:a16="http://schemas.microsoft.com/office/drawing/2014/main" xmlns="" id="{00000000-0008-0000-0600-0000F0010000}"/>
            </a:ext>
          </a:extLst>
        </xdr:cNvPr>
        <xdr:cNvSpPr txBox="1"/>
      </xdr:nvSpPr>
      <xdr:spPr>
        <a:xfrm>
          <a:off x="6705111" y="1681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xmlns=""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xmlns=""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xmlns=""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xmlns=""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xmlns=""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xmlns=""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xmlns="" id="{00000000-0008-0000-06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xmlns="" id="{00000000-0008-0000-06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6" name="テキスト ボックス 515">
          <a:extLst>
            <a:ext uri="{FF2B5EF4-FFF2-40B4-BE49-F238E27FC236}">
              <a16:creationId xmlns:a16="http://schemas.microsoft.com/office/drawing/2014/main" xmlns="" id="{00000000-0008-0000-0600-000004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a:extLst>
            <a:ext uri="{FF2B5EF4-FFF2-40B4-BE49-F238E27FC236}">
              <a16:creationId xmlns:a16="http://schemas.microsoft.com/office/drawing/2014/main" xmlns="" id="{00000000-0008-0000-0600-000006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xmlns=""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142037</xdr:rowOff>
    </xdr:from>
    <xdr:to>
      <xdr:col>85</xdr:col>
      <xdr:colOff>126364</xdr:colOff>
      <xdr:row>39</xdr:row>
      <xdr:rowOff>44450</xdr:rowOff>
    </xdr:to>
    <xdr:cxnSp macro="">
      <xdr:nvCxnSpPr>
        <xdr:cNvPr id="520" name="直線コネクタ 519">
          <a:extLst>
            <a:ext uri="{FF2B5EF4-FFF2-40B4-BE49-F238E27FC236}">
              <a16:creationId xmlns:a16="http://schemas.microsoft.com/office/drawing/2014/main" xmlns="" id="{00000000-0008-0000-0600-000008020000}"/>
            </a:ext>
          </a:extLst>
        </xdr:cNvPr>
        <xdr:cNvCxnSpPr/>
      </xdr:nvCxnSpPr>
      <xdr:spPr>
        <a:xfrm flipV="1">
          <a:off x="16317595" y="5285537"/>
          <a:ext cx="1269" cy="1445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76661</xdr:rowOff>
    </xdr:from>
    <xdr:ext cx="249299" cy="259045"/>
    <xdr:sp macro="" textlink="">
      <xdr:nvSpPr>
        <xdr:cNvPr id="521" name="災害復旧事業費最小値テキスト">
          <a:extLst>
            <a:ext uri="{FF2B5EF4-FFF2-40B4-BE49-F238E27FC236}">
              <a16:creationId xmlns:a16="http://schemas.microsoft.com/office/drawing/2014/main" xmlns="" id="{00000000-0008-0000-0600-000009020000}"/>
            </a:ext>
          </a:extLst>
        </xdr:cNvPr>
        <xdr:cNvSpPr txBox="1"/>
      </xdr:nvSpPr>
      <xdr:spPr>
        <a:xfrm>
          <a:off x="16370300" y="6763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88714</xdr:rowOff>
    </xdr:from>
    <xdr:ext cx="599010" cy="259045"/>
    <xdr:sp macro="" textlink="">
      <xdr:nvSpPr>
        <xdr:cNvPr id="523" name="災害復旧事業費最大値テキスト">
          <a:extLst>
            <a:ext uri="{FF2B5EF4-FFF2-40B4-BE49-F238E27FC236}">
              <a16:creationId xmlns:a16="http://schemas.microsoft.com/office/drawing/2014/main" xmlns="" id="{00000000-0008-0000-0600-00000B020000}"/>
            </a:ext>
          </a:extLst>
        </xdr:cNvPr>
        <xdr:cNvSpPr txBox="1"/>
      </xdr:nvSpPr>
      <xdr:spPr>
        <a:xfrm>
          <a:off x="16370300" y="506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142037</xdr:rowOff>
    </xdr:from>
    <xdr:to>
      <xdr:col>86</xdr:col>
      <xdr:colOff>25400</xdr:colOff>
      <xdr:row>30</xdr:row>
      <xdr:rowOff>142037</xdr:rowOff>
    </xdr:to>
    <xdr:cxnSp macro="">
      <xdr:nvCxnSpPr>
        <xdr:cNvPr id="524" name="直線コネクタ 523">
          <a:extLst>
            <a:ext uri="{FF2B5EF4-FFF2-40B4-BE49-F238E27FC236}">
              <a16:creationId xmlns:a16="http://schemas.microsoft.com/office/drawing/2014/main" xmlns="" id="{00000000-0008-0000-0600-00000C020000}"/>
            </a:ext>
          </a:extLst>
        </xdr:cNvPr>
        <xdr:cNvCxnSpPr/>
      </xdr:nvCxnSpPr>
      <xdr:spPr>
        <a:xfrm>
          <a:off x="16230600" y="5285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42558</xdr:rowOff>
    </xdr:from>
    <xdr:to>
      <xdr:col>85</xdr:col>
      <xdr:colOff>127000</xdr:colOff>
      <xdr:row>39</xdr:row>
      <xdr:rowOff>43980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a:off x="15481300" y="6729108"/>
          <a:ext cx="838200" cy="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165561</xdr:rowOff>
    </xdr:from>
    <xdr:ext cx="469744" cy="259045"/>
    <xdr:sp macro="" textlink="">
      <xdr:nvSpPr>
        <xdr:cNvPr id="526" name="災害復旧事業費平均値テキスト">
          <a:extLst>
            <a:ext uri="{FF2B5EF4-FFF2-40B4-BE49-F238E27FC236}">
              <a16:creationId xmlns:a16="http://schemas.microsoft.com/office/drawing/2014/main" xmlns="" id="{00000000-0008-0000-0600-00000E020000}"/>
            </a:ext>
          </a:extLst>
        </xdr:cNvPr>
        <xdr:cNvSpPr txBox="1"/>
      </xdr:nvSpPr>
      <xdr:spPr>
        <a:xfrm>
          <a:off x="16370300" y="6509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142684</xdr:rowOff>
    </xdr:from>
    <xdr:to>
      <xdr:col>85</xdr:col>
      <xdr:colOff>177800</xdr:colOff>
      <xdr:row>39</xdr:row>
      <xdr:rowOff>72834</xdr:rowOff>
    </xdr:to>
    <xdr:sp macro="" textlink="">
      <xdr:nvSpPr>
        <xdr:cNvPr id="527" name="フローチャート: 判断 526">
          <a:extLst>
            <a:ext uri="{FF2B5EF4-FFF2-40B4-BE49-F238E27FC236}">
              <a16:creationId xmlns:a16="http://schemas.microsoft.com/office/drawing/2014/main" xmlns="" id="{00000000-0008-0000-0600-00000F020000}"/>
            </a:ext>
          </a:extLst>
        </xdr:cNvPr>
        <xdr:cNvSpPr/>
      </xdr:nvSpPr>
      <xdr:spPr>
        <a:xfrm>
          <a:off x="16268700" y="665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28346</xdr:rowOff>
    </xdr:from>
    <xdr:to>
      <xdr:col>81</xdr:col>
      <xdr:colOff>50800</xdr:colOff>
      <xdr:row>39</xdr:row>
      <xdr:rowOff>42558</xdr:rowOff>
    </xdr:to>
    <xdr:cxnSp macro="">
      <xdr:nvCxnSpPr>
        <xdr:cNvPr id="528" name="直線コネクタ 527">
          <a:extLst>
            <a:ext uri="{FF2B5EF4-FFF2-40B4-BE49-F238E27FC236}">
              <a16:creationId xmlns:a16="http://schemas.microsoft.com/office/drawing/2014/main" xmlns="" id="{00000000-0008-0000-0600-000010020000}"/>
            </a:ext>
          </a:extLst>
        </xdr:cNvPr>
        <xdr:cNvCxnSpPr/>
      </xdr:nvCxnSpPr>
      <xdr:spPr>
        <a:xfrm>
          <a:off x="14592300" y="6714896"/>
          <a:ext cx="889000" cy="1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80759</xdr:rowOff>
    </xdr:from>
    <xdr:to>
      <xdr:col>81</xdr:col>
      <xdr:colOff>101600</xdr:colOff>
      <xdr:row>39</xdr:row>
      <xdr:rowOff>10909</xdr:rowOff>
    </xdr:to>
    <xdr:sp macro="" textlink="">
      <xdr:nvSpPr>
        <xdr:cNvPr id="529" name="フローチャート: 判断 528">
          <a:extLst>
            <a:ext uri="{FF2B5EF4-FFF2-40B4-BE49-F238E27FC236}">
              <a16:creationId xmlns:a16="http://schemas.microsoft.com/office/drawing/2014/main" xmlns="" id="{00000000-0008-0000-0600-000011020000}"/>
            </a:ext>
          </a:extLst>
        </xdr:cNvPr>
        <xdr:cNvSpPr/>
      </xdr:nvSpPr>
      <xdr:spPr>
        <a:xfrm>
          <a:off x="15430500" y="659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27436</xdr:rowOff>
    </xdr:from>
    <xdr:ext cx="469744"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5246428" y="637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28346</xdr:rowOff>
    </xdr:from>
    <xdr:to>
      <xdr:col>76</xdr:col>
      <xdr:colOff>114300</xdr:colOff>
      <xdr:row>39</xdr:row>
      <xdr:rowOff>40513</xdr:rowOff>
    </xdr:to>
    <xdr:cxnSp macro="">
      <xdr:nvCxnSpPr>
        <xdr:cNvPr id="531" name="直線コネクタ 530">
          <a:extLst>
            <a:ext uri="{FF2B5EF4-FFF2-40B4-BE49-F238E27FC236}">
              <a16:creationId xmlns:a16="http://schemas.microsoft.com/office/drawing/2014/main" xmlns="" id="{00000000-0008-0000-0600-000013020000}"/>
            </a:ext>
          </a:extLst>
        </xdr:cNvPr>
        <xdr:cNvCxnSpPr/>
      </xdr:nvCxnSpPr>
      <xdr:spPr>
        <a:xfrm flipV="1">
          <a:off x="13703300" y="6714896"/>
          <a:ext cx="889000" cy="1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148641</xdr:rowOff>
    </xdr:from>
    <xdr:to>
      <xdr:col>76</xdr:col>
      <xdr:colOff>165100</xdr:colOff>
      <xdr:row>39</xdr:row>
      <xdr:rowOff>78791</xdr:rowOff>
    </xdr:to>
    <xdr:sp macro="" textlink="">
      <xdr:nvSpPr>
        <xdr:cNvPr id="532" name="フローチャート: 判断 531">
          <a:extLst>
            <a:ext uri="{FF2B5EF4-FFF2-40B4-BE49-F238E27FC236}">
              <a16:creationId xmlns:a16="http://schemas.microsoft.com/office/drawing/2014/main" xmlns="" id="{00000000-0008-0000-0600-000014020000}"/>
            </a:ext>
          </a:extLst>
        </xdr:cNvPr>
        <xdr:cNvSpPr/>
      </xdr:nvSpPr>
      <xdr:spPr>
        <a:xfrm>
          <a:off x="14541500" y="666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95318</xdr:rowOff>
    </xdr:from>
    <xdr:ext cx="469744"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4357428" y="643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40513</xdr:rowOff>
    </xdr:from>
    <xdr:to>
      <xdr:col>71</xdr:col>
      <xdr:colOff>177800</xdr:colOff>
      <xdr:row>39</xdr:row>
      <xdr:rowOff>44450</xdr:rowOff>
    </xdr:to>
    <xdr:cxnSp macro="">
      <xdr:nvCxnSpPr>
        <xdr:cNvPr id="534" name="直線コネクタ 533">
          <a:extLst>
            <a:ext uri="{FF2B5EF4-FFF2-40B4-BE49-F238E27FC236}">
              <a16:creationId xmlns:a16="http://schemas.microsoft.com/office/drawing/2014/main" xmlns="" id="{00000000-0008-0000-0600-000016020000}"/>
            </a:ext>
          </a:extLst>
        </xdr:cNvPr>
        <xdr:cNvCxnSpPr/>
      </xdr:nvCxnSpPr>
      <xdr:spPr>
        <a:xfrm flipV="1">
          <a:off x="12814300" y="6727063"/>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158750</xdr:rowOff>
    </xdr:from>
    <xdr:to>
      <xdr:col>72</xdr:col>
      <xdr:colOff>38100</xdr:colOff>
      <xdr:row>39</xdr:row>
      <xdr:rowOff>88900</xdr:rowOff>
    </xdr:to>
    <xdr:sp macro="" textlink="">
      <xdr:nvSpPr>
        <xdr:cNvPr id="535" name="フローチャート: 判断 534">
          <a:extLst>
            <a:ext uri="{FF2B5EF4-FFF2-40B4-BE49-F238E27FC236}">
              <a16:creationId xmlns:a16="http://schemas.microsoft.com/office/drawing/2014/main" xmlns="" id="{00000000-0008-0000-0600-000017020000}"/>
            </a:ext>
          </a:extLst>
        </xdr:cNvPr>
        <xdr:cNvSpPr/>
      </xdr:nvSpPr>
      <xdr:spPr>
        <a:xfrm>
          <a:off x="136525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105427</xdr:rowOff>
    </xdr:from>
    <xdr:ext cx="378565"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3514017" y="6449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107150</xdr:rowOff>
    </xdr:from>
    <xdr:to>
      <xdr:col>67</xdr:col>
      <xdr:colOff>101600</xdr:colOff>
      <xdr:row>39</xdr:row>
      <xdr:rowOff>37300</xdr:rowOff>
    </xdr:to>
    <xdr:sp macro="" textlink="">
      <xdr:nvSpPr>
        <xdr:cNvPr id="537" name="フローチャート: 判断 536">
          <a:extLst>
            <a:ext uri="{FF2B5EF4-FFF2-40B4-BE49-F238E27FC236}">
              <a16:creationId xmlns:a16="http://schemas.microsoft.com/office/drawing/2014/main" xmlns="" id="{00000000-0008-0000-0600-000019020000}"/>
            </a:ext>
          </a:extLst>
        </xdr:cNvPr>
        <xdr:cNvSpPr/>
      </xdr:nvSpPr>
      <xdr:spPr>
        <a:xfrm>
          <a:off x="12763500" y="66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53827</xdr:rowOff>
    </xdr:from>
    <xdr:ext cx="469744"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2579428" y="639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164630</xdr:rowOff>
    </xdr:from>
    <xdr:to>
      <xdr:col>85</xdr:col>
      <xdr:colOff>177800</xdr:colOff>
      <xdr:row>39</xdr:row>
      <xdr:rowOff>94780</xdr:rowOff>
    </xdr:to>
    <xdr:sp macro="" textlink="">
      <xdr:nvSpPr>
        <xdr:cNvPr id="544" name="楕円 543">
          <a:extLst>
            <a:ext uri="{FF2B5EF4-FFF2-40B4-BE49-F238E27FC236}">
              <a16:creationId xmlns:a16="http://schemas.microsoft.com/office/drawing/2014/main" xmlns="" id="{00000000-0008-0000-0600-000020020000}"/>
            </a:ext>
          </a:extLst>
        </xdr:cNvPr>
        <xdr:cNvSpPr/>
      </xdr:nvSpPr>
      <xdr:spPr>
        <a:xfrm>
          <a:off x="16268700" y="667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121111</xdr:rowOff>
    </xdr:from>
    <xdr:ext cx="313932" cy="259045"/>
    <xdr:sp macro="" textlink="">
      <xdr:nvSpPr>
        <xdr:cNvPr id="545" name="災害復旧事業費該当値テキスト">
          <a:extLst>
            <a:ext uri="{FF2B5EF4-FFF2-40B4-BE49-F238E27FC236}">
              <a16:creationId xmlns:a16="http://schemas.microsoft.com/office/drawing/2014/main" xmlns="" id="{00000000-0008-0000-0600-000021020000}"/>
            </a:ext>
          </a:extLst>
        </xdr:cNvPr>
        <xdr:cNvSpPr txBox="1"/>
      </xdr:nvSpPr>
      <xdr:spPr>
        <a:xfrm>
          <a:off x="16370300" y="66362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163208</xdr:rowOff>
    </xdr:from>
    <xdr:to>
      <xdr:col>81</xdr:col>
      <xdr:colOff>101600</xdr:colOff>
      <xdr:row>39</xdr:row>
      <xdr:rowOff>93358</xdr:rowOff>
    </xdr:to>
    <xdr:sp macro="" textlink="">
      <xdr:nvSpPr>
        <xdr:cNvPr id="546" name="楕円 545">
          <a:extLst>
            <a:ext uri="{FF2B5EF4-FFF2-40B4-BE49-F238E27FC236}">
              <a16:creationId xmlns:a16="http://schemas.microsoft.com/office/drawing/2014/main" xmlns="" id="{00000000-0008-0000-0600-000022020000}"/>
            </a:ext>
          </a:extLst>
        </xdr:cNvPr>
        <xdr:cNvSpPr/>
      </xdr:nvSpPr>
      <xdr:spPr>
        <a:xfrm>
          <a:off x="15430500" y="66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84485</xdr:rowOff>
    </xdr:from>
    <xdr:ext cx="378565"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5292017" y="6771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148996</xdr:rowOff>
    </xdr:from>
    <xdr:to>
      <xdr:col>76</xdr:col>
      <xdr:colOff>165100</xdr:colOff>
      <xdr:row>39</xdr:row>
      <xdr:rowOff>79146</xdr:rowOff>
    </xdr:to>
    <xdr:sp macro="" textlink="">
      <xdr:nvSpPr>
        <xdr:cNvPr id="548" name="楕円 547">
          <a:extLst>
            <a:ext uri="{FF2B5EF4-FFF2-40B4-BE49-F238E27FC236}">
              <a16:creationId xmlns:a16="http://schemas.microsoft.com/office/drawing/2014/main" xmlns="" id="{00000000-0008-0000-0600-000024020000}"/>
            </a:ext>
          </a:extLst>
        </xdr:cNvPr>
        <xdr:cNvSpPr/>
      </xdr:nvSpPr>
      <xdr:spPr>
        <a:xfrm>
          <a:off x="14541500" y="666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70273</xdr:rowOff>
    </xdr:from>
    <xdr:ext cx="469744" cy="259045"/>
    <xdr:sp macro="" textlink="">
      <xdr:nvSpPr>
        <xdr:cNvPr id="549" name="テキスト ボックス 548">
          <a:extLst>
            <a:ext uri="{FF2B5EF4-FFF2-40B4-BE49-F238E27FC236}">
              <a16:creationId xmlns:a16="http://schemas.microsoft.com/office/drawing/2014/main" xmlns="" id="{00000000-0008-0000-0600-000025020000}"/>
            </a:ext>
          </a:extLst>
        </xdr:cNvPr>
        <xdr:cNvSpPr txBox="1"/>
      </xdr:nvSpPr>
      <xdr:spPr>
        <a:xfrm>
          <a:off x="14357428" y="675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161163</xdr:rowOff>
    </xdr:from>
    <xdr:to>
      <xdr:col>72</xdr:col>
      <xdr:colOff>38100</xdr:colOff>
      <xdr:row>39</xdr:row>
      <xdr:rowOff>91313</xdr:rowOff>
    </xdr:to>
    <xdr:sp macro="" textlink="">
      <xdr:nvSpPr>
        <xdr:cNvPr id="550" name="楕円 549">
          <a:extLst>
            <a:ext uri="{FF2B5EF4-FFF2-40B4-BE49-F238E27FC236}">
              <a16:creationId xmlns:a16="http://schemas.microsoft.com/office/drawing/2014/main" xmlns="" id="{00000000-0008-0000-0600-000026020000}"/>
            </a:ext>
          </a:extLst>
        </xdr:cNvPr>
        <xdr:cNvSpPr/>
      </xdr:nvSpPr>
      <xdr:spPr>
        <a:xfrm>
          <a:off x="13652500" y="667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82440</xdr:rowOff>
    </xdr:from>
    <xdr:ext cx="378565" cy="259045"/>
    <xdr:sp macro="" textlink="">
      <xdr:nvSpPr>
        <xdr:cNvPr id="551" name="テキスト ボックス 550">
          <a:extLst>
            <a:ext uri="{FF2B5EF4-FFF2-40B4-BE49-F238E27FC236}">
              <a16:creationId xmlns:a16="http://schemas.microsoft.com/office/drawing/2014/main" xmlns="" id="{00000000-0008-0000-0600-000027020000}"/>
            </a:ext>
          </a:extLst>
        </xdr:cNvPr>
        <xdr:cNvSpPr txBox="1"/>
      </xdr:nvSpPr>
      <xdr:spPr>
        <a:xfrm>
          <a:off x="13514017" y="6768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a:extLst>
            <a:ext uri="{FF2B5EF4-FFF2-40B4-BE49-F238E27FC236}">
              <a16:creationId xmlns:a16="http://schemas.microsoft.com/office/drawing/2014/main" xmlns="" id="{00000000-0008-0000-0600-000028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a:extLst>
            <a:ext uri="{FF2B5EF4-FFF2-40B4-BE49-F238E27FC236}">
              <a16:creationId xmlns:a16="http://schemas.microsoft.com/office/drawing/2014/main" xmlns="" id="{00000000-0008-0000-0600-000029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xmlns=""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xmlns=""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xmlns=""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xmlns=""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xmlns=""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xmlns=""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xmlns=""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xmlns=""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xmlns=""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xmlns=""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xmlns=""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xmlns=""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xmlns=""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xmlns=""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xmlns=""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xmlns=""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xmlns=""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xmlns=""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xmlns=""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xmlns=""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xmlns=""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xmlns=""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xmlns=""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xmlns=""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xmlns=""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xmlns=""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xmlns=""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xmlns=""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xmlns=""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xmlns=""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xmlns=""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xmlns=""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xmlns=""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xmlns=""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xmlns=""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xmlns=""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xmlns=""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xmlns=""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xmlns=""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xmlns=""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xmlns="" id="{00000000-0008-0000-06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xmlns="" id="{00000000-0008-0000-06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xmlns="" id="{00000000-0008-0000-06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xmlns=""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xmlns=""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20142</xdr:rowOff>
    </xdr:from>
    <xdr:to>
      <xdr:col>85</xdr:col>
      <xdr:colOff>126364</xdr:colOff>
      <xdr:row>77</xdr:row>
      <xdr:rowOff>51529</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flipV="1">
          <a:off x="16317595" y="12021642"/>
          <a:ext cx="1269" cy="1231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55356</xdr:rowOff>
    </xdr:from>
    <xdr:ext cx="534377" cy="259045"/>
    <xdr:sp macro="" textlink="">
      <xdr:nvSpPr>
        <xdr:cNvPr id="625" name="公債費最小値テキスト">
          <a:extLst>
            <a:ext uri="{FF2B5EF4-FFF2-40B4-BE49-F238E27FC236}">
              <a16:creationId xmlns:a16="http://schemas.microsoft.com/office/drawing/2014/main" xmlns="" id="{00000000-0008-0000-0600-000071020000}"/>
            </a:ext>
          </a:extLst>
        </xdr:cNvPr>
        <xdr:cNvSpPr txBox="1"/>
      </xdr:nvSpPr>
      <xdr:spPr>
        <a:xfrm>
          <a:off x="16370300" y="1325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51529</xdr:rowOff>
    </xdr:from>
    <xdr:to>
      <xdr:col>86</xdr:col>
      <xdr:colOff>25400</xdr:colOff>
      <xdr:row>77</xdr:row>
      <xdr:rowOff>51529</xdr:rowOff>
    </xdr:to>
    <xdr:cxnSp macro="">
      <xdr:nvCxnSpPr>
        <xdr:cNvPr id="626" name="直線コネクタ 625">
          <a:extLst>
            <a:ext uri="{FF2B5EF4-FFF2-40B4-BE49-F238E27FC236}">
              <a16:creationId xmlns:a16="http://schemas.microsoft.com/office/drawing/2014/main" xmlns="" id="{00000000-0008-0000-0600-000072020000}"/>
            </a:ext>
          </a:extLst>
        </xdr:cNvPr>
        <xdr:cNvCxnSpPr/>
      </xdr:nvCxnSpPr>
      <xdr:spPr>
        <a:xfrm>
          <a:off x="16230600" y="13253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138269</xdr:rowOff>
    </xdr:from>
    <xdr:ext cx="534377" cy="259045"/>
    <xdr:sp macro="" textlink="">
      <xdr:nvSpPr>
        <xdr:cNvPr id="627" name="公債費最大値テキスト">
          <a:extLst>
            <a:ext uri="{FF2B5EF4-FFF2-40B4-BE49-F238E27FC236}">
              <a16:creationId xmlns:a16="http://schemas.microsoft.com/office/drawing/2014/main" xmlns="" id="{00000000-0008-0000-0600-000073020000}"/>
            </a:ext>
          </a:extLst>
        </xdr:cNvPr>
        <xdr:cNvSpPr txBox="1"/>
      </xdr:nvSpPr>
      <xdr:spPr>
        <a:xfrm>
          <a:off x="16370300" y="1179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20142</xdr:rowOff>
    </xdr:from>
    <xdr:to>
      <xdr:col>86</xdr:col>
      <xdr:colOff>25400</xdr:colOff>
      <xdr:row>70</xdr:row>
      <xdr:rowOff>20142</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a:off x="16230600" y="1202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50660</xdr:rowOff>
    </xdr:from>
    <xdr:to>
      <xdr:col>85</xdr:col>
      <xdr:colOff>127000</xdr:colOff>
      <xdr:row>74</xdr:row>
      <xdr:rowOff>115583</xdr:rowOff>
    </xdr:to>
    <xdr:cxnSp macro="">
      <xdr:nvCxnSpPr>
        <xdr:cNvPr id="629" name="直線コネクタ 628">
          <a:extLst>
            <a:ext uri="{FF2B5EF4-FFF2-40B4-BE49-F238E27FC236}">
              <a16:creationId xmlns:a16="http://schemas.microsoft.com/office/drawing/2014/main" xmlns="" id="{00000000-0008-0000-0600-000075020000}"/>
            </a:ext>
          </a:extLst>
        </xdr:cNvPr>
        <xdr:cNvCxnSpPr/>
      </xdr:nvCxnSpPr>
      <xdr:spPr>
        <a:xfrm>
          <a:off x="15481300" y="12737960"/>
          <a:ext cx="8382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136740</xdr:rowOff>
    </xdr:from>
    <xdr:ext cx="534377" cy="259045"/>
    <xdr:sp macro="" textlink="">
      <xdr:nvSpPr>
        <xdr:cNvPr id="630" name="公債費平均値テキスト">
          <a:extLst>
            <a:ext uri="{FF2B5EF4-FFF2-40B4-BE49-F238E27FC236}">
              <a16:creationId xmlns:a16="http://schemas.microsoft.com/office/drawing/2014/main" xmlns="" id="{00000000-0008-0000-0600-000076020000}"/>
            </a:ext>
          </a:extLst>
        </xdr:cNvPr>
        <xdr:cNvSpPr txBox="1"/>
      </xdr:nvSpPr>
      <xdr:spPr>
        <a:xfrm>
          <a:off x="16370300" y="12481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113863</xdr:rowOff>
    </xdr:from>
    <xdr:to>
      <xdr:col>85</xdr:col>
      <xdr:colOff>177800</xdr:colOff>
      <xdr:row>74</xdr:row>
      <xdr:rowOff>44013</xdr:rowOff>
    </xdr:to>
    <xdr:sp macro="" textlink="">
      <xdr:nvSpPr>
        <xdr:cNvPr id="631" name="フローチャート: 判断 630">
          <a:extLst>
            <a:ext uri="{FF2B5EF4-FFF2-40B4-BE49-F238E27FC236}">
              <a16:creationId xmlns:a16="http://schemas.microsoft.com/office/drawing/2014/main" xmlns="" id="{00000000-0008-0000-0600-000077020000}"/>
            </a:ext>
          </a:extLst>
        </xdr:cNvPr>
        <xdr:cNvSpPr/>
      </xdr:nvSpPr>
      <xdr:spPr>
        <a:xfrm>
          <a:off x="16268700" y="1262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50660</xdr:rowOff>
    </xdr:from>
    <xdr:to>
      <xdr:col>81</xdr:col>
      <xdr:colOff>50800</xdr:colOff>
      <xdr:row>74</xdr:row>
      <xdr:rowOff>147152</xdr:rowOff>
    </xdr:to>
    <xdr:cxnSp macro="">
      <xdr:nvCxnSpPr>
        <xdr:cNvPr id="632" name="直線コネクタ 631">
          <a:extLst>
            <a:ext uri="{FF2B5EF4-FFF2-40B4-BE49-F238E27FC236}">
              <a16:creationId xmlns:a16="http://schemas.microsoft.com/office/drawing/2014/main" xmlns="" id="{00000000-0008-0000-0600-000078020000}"/>
            </a:ext>
          </a:extLst>
        </xdr:cNvPr>
        <xdr:cNvCxnSpPr/>
      </xdr:nvCxnSpPr>
      <xdr:spPr>
        <a:xfrm flipV="1">
          <a:off x="14592300" y="12737960"/>
          <a:ext cx="889000" cy="9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127282</xdr:rowOff>
    </xdr:from>
    <xdr:to>
      <xdr:col>81</xdr:col>
      <xdr:colOff>101600</xdr:colOff>
      <xdr:row>74</xdr:row>
      <xdr:rowOff>57432</xdr:rowOff>
    </xdr:to>
    <xdr:sp macro="" textlink="">
      <xdr:nvSpPr>
        <xdr:cNvPr id="633" name="フローチャート: 判断 632">
          <a:extLst>
            <a:ext uri="{FF2B5EF4-FFF2-40B4-BE49-F238E27FC236}">
              <a16:creationId xmlns:a16="http://schemas.microsoft.com/office/drawing/2014/main" xmlns="" id="{00000000-0008-0000-0600-000079020000}"/>
            </a:ext>
          </a:extLst>
        </xdr:cNvPr>
        <xdr:cNvSpPr/>
      </xdr:nvSpPr>
      <xdr:spPr>
        <a:xfrm>
          <a:off x="15430500" y="1264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73959</xdr:rowOff>
    </xdr:from>
    <xdr:ext cx="534377" cy="259045"/>
    <xdr:sp macro="" textlink="">
      <xdr:nvSpPr>
        <xdr:cNvPr id="634" name="テキスト ボックス 633">
          <a:extLst>
            <a:ext uri="{FF2B5EF4-FFF2-40B4-BE49-F238E27FC236}">
              <a16:creationId xmlns:a16="http://schemas.microsoft.com/office/drawing/2014/main" xmlns="" id="{00000000-0008-0000-0600-00007A020000}"/>
            </a:ext>
          </a:extLst>
        </xdr:cNvPr>
        <xdr:cNvSpPr txBox="1"/>
      </xdr:nvSpPr>
      <xdr:spPr>
        <a:xfrm>
          <a:off x="15214111" y="1241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147152</xdr:rowOff>
    </xdr:from>
    <xdr:to>
      <xdr:col>76</xdr:col>
      <xdr:colOff>114300</xdr:colOff>
      <xdr:row>74</xdr:row>
      <xdr:rowOff>149027</xdr:rowOff>
    </xdr:to>
    <xdr:cxnSp macro="">
      <xdr:nvCxnSpPr>
        <xdr:cNvPr id="635" name="直線コネクタ 634">
          <a:extLst>
            <a:ext uri="{FF2B5EF4-FFF2-40B4-BE49-F238E27FC236}">
              <a16:creationId xmlns:a16="http://schemas.microsoft.com/office/drawing/2014/main" xmlns="" id="{00000000-0008-0000-0600-00007B020000}"/>
            </a:ext>
          </a:extLst>
        </xdr:cNvPr>
        <xdr:cNvCxnSpPr/>
      </xdr:nvCxnSpPr>
      <xdr:spPr>
        <a:xfrm flipV="1">
          <a:off x="13703300" y="12834452"/>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151262</xdr:rowOff>
    </xdr:from>
    <xdr:to>
      <xdr:col>76</xdr:col>
      <xdr:colOff>165100</xdr:colOff>
      <xdr:row>74</xdr:row>
      <xdr:rowOff>81412</xdr:rowOff>
    </xdr:to>
    <xdr:sp macro="" textlink="">
      <xdr:nvSpPr>
        <xdr:cNvPr id="636" name="フローチャート: 判断 635">
          <a:extLst>
            <a:ext uri="{FF2B5EF4-FFF2-40B4-BE49-F238E27FC236}">
              <a16:creationId xmlns:a16="http://schemas.microsoft.com/office/drawing/2014/main" xmlns="" id="{00000000-0008-0000-0600-00007C020000}"/>
            </a:ext>
          </a:extLst>
        </xdr:cNvPr>
        <xdr:cNvSpPr/>
      </xdr:nvSpPr>
      <xdr:spPr>
        <a:xfrm>
          <a:off x="145415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97939</xdr:rowOff>
    </xdr:from>
    <xdr:ext cx="534377"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4325111" y="1244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149027</xdr:rowOff>
    </xdr:from>
    <xdr:to>
      <xdr:col>71</xdr:col>
      <xdr:colOff>177800</xdr:colOff>
      <xdr:row>74</xdr:row>
      <xdr:rowOff>150947</xdr:rowOff>
    </xdr:to>
    <xdr:cxnSp macro="">
      <xdr:nvCxnSpPr>
        <xdr:cNvPr id="638" name="直線コネクタ 637">
          <a:extLst>
            <a:ext uri="{FF2B5EF4-FFF2-40B4-BE49-F238E27FC236}">
              <a16:creationId xmlns:a16="http://schemas.microsoft.com/office/drawing/2014/main" xmlns="" id="{00000000-0008-0000-0600-00007E020000}"/>
            </a:ext>
          </a:extLst>
        </xdr:cNvPr>
        <xdr:cNvCxnSpPr/>
      </xdr:nvCxnSpPr>
      <xdr:spPr>
        <a:xfrm flipV="1">
          <a:off x="12814300" y="12836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135603</xdr:rowOff>
    </xdr:from>
    <xdr:to>
      <xdr:col>72</xdr:col>
      <xdr:colOff>38100</xdr:colOff>
      <xdr:row>74</xdr:row>
      <xdr:rowOff>65753</xdr:rowOff>
    </xdr:to>
    <xdr:sp macro="" textlink="">
      <xdr:nvSpPr>
        <xdr:cNvPr id="639" name="フローチャート: 判断 638">
          <a:extLst>
            <a:ext uri="{FF2B5EF4-FFF2-40B4-BE49-F238E27FC236}">
              <a16:creationId xmlns:a16="http://schemas.microsoft.com/office/drawing/2014/main" xmlns="" id="{00000000-0008-0000-0600-00007F020000}"/>
            </a:ext>
          </a:extLst>
        </xdr:cNvPr>
        <xdr:cNvSpPr/>
      </xdr:nvSpPr>
      <xdr:spPr>
        <a:xfrm>
          <a:off x="13652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82280</xdr:rowOff>
    </xdr:from>
    <xdr:ext cx="534377"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3436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112423</xdr:rowOff>
    </xdr:from>
    <xdr:to>
      <xdr:col>67</xdr:col>
      <xdr:colOff>101600</xdr:colOff>
      <xdr:row>74</xdr:row>
      <xdr:rowOff>42573</xdr:rowOff>
    </xdr:to>
    <xdr:sp macro="" textlink="">
      <xdr:nvSpPr>
        <xdr:cNvPr id="641" name="フローチャート: 判断 640">
          <a:extLst>
            <a:ext uri="{FF2B5EF4-FFF2-40B4-BE49-F238E27FC236}">
              <a16:creationId xmlns:a16="http://schemas.microsoft.com/office/drawing/2014/main" xmlns="" id="{00000000-0008-0000-0600-000081020000}"/>
            </a:ext>
          </a:extLst>
        </xdr:cNvPr>
        <xdr:cNvSpPr/>
      </xdr:nvSpPr>
      <xdr:spPr>
        <a:xfrm>
          <a:off x="12763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59100</xdr:rowOff>
    </xdr:from>
    <xdr:ext cx="534377"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2547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xmlns=""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xmlns=""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64783</xdr:rowOff>
    </xdr:from>
    <xdr:to>
      <xdr:col>85</xdr:col>
      <xdr:colOff>177800</xdr:colOff>
      <xdr:row>74</xdr:row>
      <xdr:rowOff>166383</xdr:rowOff>
    </xdr:to>
    <xdr:sp macro="" textlink="">
      <xdr:nvSpPr>
        <xdr:cNvPr id="648" name="楕円 647">
          <a:extLst>
            <a:ext uri="{FF2B5EF4-FFF2-40B4-BE49-F238E27FC236}">
              <a16:creationId xmlns:a16="http://schemas.microsoft.com/office/drawing/2014/main" xmlns="" id="{00000000-0008-0000-0600-000088020000}"/>
            </a:ext>
          </a:extLst>
        </xdr:cNvPr>
        <xdr:cNvSpPr/>
      </xdr:nvSpPr>
      <xdr:spPr>
        <a:xfrm>
          <a:off x="16268700" y="127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43210</xdr:rowOff>
    </xdr:from>
    <xdr:ext cx="534377" cy="259045"/>
    <xdr:sp macro="" textlink="">
      <xdr:nvSpPr>
        <xdr:cNvPr id="649" name="公債費該当値テキスト">
          <a:extLst>
            <a:ext uri="{FF2B5EF4-FFF2-40B4-BE49-F238E27FC236}">
              <a16:creationId xmlns:a16="http://schemas.microsoft.com/office/drawing/2014/main" xmlns="" id="{00000000-0008-0000-0600-000089020000}"/>
            </a:ext>
          </a:extLst>
        </xdr:cNvPr>
        <xdr:cNvSpPr txBox="1"/>
      </xdr:nvSpPr>
      <xdr:spPr>
        <a:xfrm>
          <a:off x="16370300" y="1273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171310</xdr:rowOff>
    </xdr:from>
    <xdr:to>
      <xdr:col>81</xdr:col>
      <xdr:colOff>101600</xdr:colOff>
      <xdr:row>74</xdr:row>
      <xdr:rowOff>101460</xdr:rowOff>
    </xdr:to>
    <xdr:sp macro="" textlink="">
      <xdr:nvSpPr>
        <xdr:cNvPr id="650" name="楕円 649">
          <a:extLst>
            <a:ext uri="{FF2B5EF4-FFF2-40B4-BE49-F238E27FC236}">
              <a16:creationId xmlns:a16="http://schemas.microsoft.com/office/drawing/2014/main" xmlns="" id="{00000000-0008-0000-0600-00008A020000}"/>
            </a:ext>
          </a:extLst>
        </xdr:cNvPr>
        <xdr:cNvSpPr/>
      </xdr:nvSpPr>
      <xdr:spPr>
        <a:xfrm>
          <a:off x="15430500" y="126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92587</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5214111" y="1277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96352</xdr:rowOff>
    </xdr:from>
    <xdr:to>
      <xdr:col>76</xdr:col>
      <xdr:colOff>165100</xdr:colOff>
      <xdr:row>75</xdr:row>
      <xdr:rowOff>26502</xdr:rowOff>
    </xdr:to>
    <xdr:sp macro="" textlink="">
      <xdr:nvSpPr>
        <xdr:cNvPr id="652" name="楕円 651">
          <a:extLst>
            <a:ext uri="{FF2B5EF4-FFF2-40B4-BE49-F238E27FC236}">
              <a16:creationId xmlns:a16="http://schemas.microsoft.com/office/drawing/2014/main" xmlns="" id="{00000000-0008-0000-0600-00008C020000}"/>
            </a:ext>
          </a:extLst>
        </xdr:cNvPr>
        <xdr:cNvSpPr/>
      </xdr:nvSpPr>
      <xdr:spPr>
        <a:xfrm>
          <a:off x="14541500" y="1278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17629</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4325111" y="1287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98227</xdr:rowOff>
    </xdr:from>
    <xdr:to>
      <xdr:col>72</xdr:col>
      <xdr:colOff>38100</xdr:colOff>
      <xdr:row>75</xdr:row>
      <xdr:rowOff>28377</xdr:rowOff>
    </xdr:to>
    <xdr:sp macro="" textlink="">
      <xdr:nvSpPr>
        <xdr:cNvPr id="654" name="楕円 653">
          <a:extLst>
            <a:ext uri="{FF2B5EF4-FFF2-40B4-BE49-F238E27FC236}">
              <a16:creationId xmlns:a16="http://schemas.microsoft.com/office/drawing/2014/main" xmlns="" id="{00000000-0008-0000-0600-00008E020000}"/>
            </a:ext>
          </a:extLst>
        </xdr:cNvPr>
        <xdr:cNvSpPr/>
      </xdr:nvSpPr>
      <xdr:spPr>
        <a:xfrm>
          <a:off x="13652500" y="127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19504</xdr:rowOff>
    </xdr:from>
    <xdr:ext cx="534377" cy="259045"/>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3436111" y="1287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100147</xdr:rowOff>
    </xdr:from>
    <xdr:to>
      <xdr:col>67</xdr:col>
      <xdr:colOff>101600</xdr:colOff>
      <xdr:row>75</xdr:row>
      <xdr:rowOff>30297</xdr:rowOff>
    </xdr:to>
    <xdr:sp macro="" textlink="">
      <xdr:nvSpPr>
        <xdr:cNvPr id="656" name="楕円 655">
          <a:extLst>
            <a:ext uri="{FF2B5EF4-FFF2-40B4-BE49-F238E27FC236}">
              <a16:creationId xmlns:a16="http://schemas.microsoft.com/office/drawing/2014/main" xmlns="" id="{00000000-0008-0000-0600-000090020000}"/>
            </a:ext>
          </a:extLst>
        </xdr:cNvPr>
        <xdr:cNvSpPr/>
      </xdr:nvSpPr>
      <xdr:spPr>
        <a:xfrm>
          <a:off x="12763500" y="127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21424</xdr:rowOff>
    </xdr:from>
    <xdr:ext cx="534377" cy="259045"/>
    <xdr:sp macro="" textlink="">
      <xdr:nvSpPr>
        <xdr:cNvPr id="657" name="テキスト ボックス 656">
          <a:extLst>
            <a:ext uri="{FF2B5EF4-FFF2-40B4-BE49-F238E27FC236}">
              <a16:creationId xmlns:a16="http://schemas.microsoft.com/office/drawing/2014/main" xmlns="" id="{00000000-0008-0000-0600-000091020000}"/>
            </a:ext>
          </a:extLst>
        </xdr:cNvPr>
        <xdr:cNvSpPr txBox="1"/>
      </xdr:nvSpPr>
      <xdr:spPr>
        <a:xfrm>
          <a:off x="12547111" y="128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xmlns=""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xmlns=""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xmlns=""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xmlns=""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xmlns="" id="{00000000-0008-0000-06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a:extLst>
            <a:ext uri="{FF2B5EF4-FFF2-40B4-BE49-F238E27FC236}">
              <a16:creationId xmlns:a16="http://schemas.microsoft.com/office/drawing/2014/main" xmlns="" id="{00000000-0008-0000-0600-00009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a:extLst>
            <a:ext uri="{FF2B5EF4-FFF2-40B4-BE49-F238E27FC236}">
              <a16:creationId xmlns:a16="http://schemas.microsoft.com/office/drawing/2014/main" xmlns="" id="{00000000-0008-0000-0600-0000A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a:extLst>
            <a:ext uri="{FF2B5EF4-FFF2-40B4-BE49-F238E27FC236}">
              <a16:creationId xmlns:a16="http://schemas.microsoft.com/office/drawing/2014/main" xmlns="" id="{00000000-0008-0000-0600-0000A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xmlns="" id="{00000000-0008-0000-06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xmlns=""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143861</xdr:rowOff>
    </xdr:from>
    <xdr:to>
      <xdr:col>85</xdr:col>
      <xdr:colOff>126364</xdr:colOff>
      <xdr:row>98</xdr:row>
      <xdr:rowOff>101592</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flipV="1">
          <a:off x="16317595" y="15574361"/>
          <a:ext cx="1269" cy="1329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105419</xdr:rowOff>
    </xdr:from>
    <xdr:ext cx="469744" cy="259045"/>
    <xdr:sp macro="" textlink="">
      <xdr:nvSpPr>
        <xdr:cNvPr id="680" name="積立金最小値テキスト">
          <a:extLst>
            <a:ext uri="{FF2B5EF4-FFF2-40B4-BE49-F238E27FC236}">
              <a16:creationId xmlns:a16="http://schemas.microsoft.com/office/drawing/2014/main" xmlns="" id="{00000000-0008-0000-0600-0000A8020000}"/>
            </a:ext>
          </a:extLst>
        </xdr:cNvPr>
        <xdr:cNvSpPr txBox="1"/>
      </xdr:nvSpPr>
      <xdr:spPr>
        <a:xfrm>
          <a:off x="16370300" y="1690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101592</xdr:rowOff>
    </xdr:from>
    <xdr:to>
      <xdr:col>86</xdr:col>
      <xdr:colOff>25400</xdr:colOff>
      <xdr:row>98</xdr:row>
      <xdr:rowOff>101592</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a:off x="16230600" y="1690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90538</xdr:rowOff>
    </xdr:from>
    <xdr:ext cx="534377" cy="259045"/>
    <xdr:sp macro="" textlink="">
      <xdr:nvSpPr>
        <xdr:cNvPr id="682" name="積立金最大値テキスト">
          <a:extLst>
            <a:ext uri="{FF2B5EF4-FFF2-40B4-BE49-F238E27FC236}">
              <a16:creationId xmlns:a16="http://schemas.microsoft.com/office/drawing/2014/main" xmlns="" id="{00000000-0008-0000-0600-0000AA020000}"/>
            </a:ext>
          </a:extLst>
        </xdr:cNvPr>
        <xdr:cNvSpPr txBox="1"/>
      </xdr:nvSpPr>
      <xdr:spPr>
        <a:xfrm>
          <a:off x="16370300" y="1534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143861</xdr:rowOff>
    </xdr:from>
    <xdr:to>
      <xdr:col>86</xdr:col>
      <xdr:colOff>25400</xdr:colOff>
      <xdr:row>90</xdr:row>
      <xdr:rowOff>143861</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a:off x="16230600" y="15574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78915</xdr:rowOff>
    </xdr:from>
    <xdr:to>
      <xdr:col>85</xdr:col>
      <xdr:colOff>127000</xdr:colOff>
      <xdr:row>97</xdr:row>
      <xdr:rowOff>39277</xdr:rowOff>
    </xdr:to>
    <xdr:cxnSp macro="">
      <xdr:nvCxnSpPr>
        <xdr:cNvPr id="684" name="直線コネクタ 683">
          <a:extLst>
            <a:ext uri="{FF2B5EF4-FFF2-40B4-BE49-F238E27FC236}">
              <a16:creationId xmlns:a16="http://schemas.microsoft.com/office/drawing/2014/main" xmlns="" id="{00000000-0008-0000-0600-0000AC020000}"/>
            </a:ext>
          </a:extLst>
        </xdr:cNvPr>
        <xdr:cNvCxnSpPr/>
      </xdr:nvCxnSpPr>
      <xdr:spPr>
        <a:xfrm flipV="1">
          <a:off x="15481300" y="16538115"/>
          <a:ext cx="838200" cy="13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112385</xdr:rowOff>
    </xdr:from>
    <xdr:ext cx="534377" cy="259045"/>
    <xdr:sp macro="" textlink="">
      <xdr:nvSpPr>
        <xdr:cNvPr id="685" name="積立金平均値テキスト">
          <a:extLst>
            <a:ext uri="{FF2B5EF4-FFF2-40B4-BE49-F238E27FC236}">
              <a16:creationId xmlns:a16="http://schemas.microsoft.com/office/drawing/2014/main" xmlns="" id="{00000000-0008-0000-0600-0000AD020000}"/>
            </a:ext>
          </a:extLst>
        </xdr:cNvPr>
        <xdr:cNvSpPr txBox="1"/>
      </xdr:nvSpPr>
      <xdr:spPr>
        <a:xfrm>
          <a:off x="16370300" y="16571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133958</xdr:rowOff>
    </xdr:from>
    <xdr:to>
      <xdr:col>85</xdr:col>
      <xdr:colOff>177800</xdr:colOff>
      <xdr:row>97</xdr:row>
      <xdr:rowOff>64108</xdr:rowOff>
    </xdr:to>
    <xdr:sp macro="" textlink="">
      <xdr:nvSpPr>
        <xdr:cNvPr id="686" name="フローチャート: 判断 685">
          <a:extLst>
            <a:ext uri="{FF2B5EF4-FFF2-40B4-BE49-F238E27FC236}">
              <a16:creationId xmlns:a16="http://schemas.microsoft.com/office/drawing/2014/main" xmlns="" id="{00000000-0008-0000-0600-0000AE020000}"/>
            </a:ext>
          </a:extLst>
        </xdr:cNvPr>
        <xdr:cNvSpPr/>
      </xdr:nvSpPr>
      <xdr:spPr>
        <a:xfrm>
          <a:off x="16268700" y="1659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38545</xdr:rowOff>
    </xdr:from>
    <xdr:to>
      <xdr:col>81</xdr:col>
      <xdr:colOff>50800</xdr:colOff>
      <xdr:row>97</xdr:row>
      <xdr:rowOff>39277</xdr:rowOff>
    </xdr:to>
    <xdr:cxnSp macro="">
      <xdr:nvCxnSpPr>
        <xdr:cNvPr id="687" name="直線コネクタ 686">
          <a:extLst>
            <a:ext uri="{FF2B5EF4-FFF2-40B4-BE49-F238E27FC236}">
              <a16:creationId xmlns:a16="http://schemas.microsoft.com/office/drawing/2014/main" xmlns="" id="{00000000-0008-0000-0600-0000AF020000}"/>
            </a:ext>
          </a:extLst>
        </xdr:cNvPr>
        <xdr:cNvCxnSpPr/>
      </xdr:nvCxnSpPr>
      <xdr:spPr>
        <a:xfrm>
          <a:off x="14592300" y="16669195"/>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80876</xdr:rowOff>
    </xdr:from>
    <xdr:to>
      <xdr:col>81</xdr:col>
      <xdr:colOff>101600</xdr:colOff>
      <xdr:row>96</xdr:row>
      <xdr:rowOff>11026</xdr:rowOff>
    </xdr:to>
    <xdr:sp macro="" textlink="">
      <xdr:nvSpPr>
        <xdr:cNvPr id="688" name="フローチャート: 判断 687">
          <a:extLst>
            <a:ext uri="{FF2B5EF4-FFF2-40B4-BE49-F238E27FC236}">
              <a16:creationId xmlns:a16="http://schemas.microsoft.com/office/drawing/2014/main" xmlns="" id="{00000000-0008-0000-0600-0000B0020000}"/>
            </a:ext>
          </a:extLst>
        </xdr:cNvPr>
        <xdr:cNvSpPr/>
      </xdr:nvSpPr>
      <xdr:spPr>
        <a:xfrm>
          <a:off x="15430500" y="1636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27553</xdr:rowOff>
    </xdr:from>
    <xdr:ext cx="534377" cy="259045"/>
    <xdr:sp macro="" textlink="">
      <xdr:nvSpPr>
        <xdr:cNvPr id="689" name="テキスト ボックス 688">
          <a:extLst>
            <a:ext uri="{FF2B5EF4-FFF2-40B4-BE49-F238E27FC236}">
              <a16:creationId xmlns:a16="http://schemas.microsoft.com/office/drawing/2014/main" xmlns="" id="{00000000-0008-0000-0600-0000B1020000}"/>
            </a:ext>
          </a:extLst>
        </xdr:cNvPr>
        <xdr:cNvSpPr txBox="1"/>
      </xdr:nvSpPr>
      <xdr:spPr>
        <a:xfrm>
          <a:off x="15214111" y="1614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38545</xdr:rowOff>
    </xdr:from>
    <xdr:to>
      <xdr:col>76</xdr:col>
      <xdr:colOff>114300</xdr:colOff>
      <xdr:row>98</xdr:row>
      <xdr:rowOff>62776</xdr:rowOff>
    </xdr:to>
    <xdr:cxnSp macro="">
      <xdr:nvCxnSpPr>
        <xdr:cNvPr id="690" name="直線コネクタ 689">
          <a:extLst>
            <a:ext uri="{FF2B5EF4-FFF2-40B4-BE49-F238E27FC236}">
              <a16:creationId xmlns:a16="http://schemas.microsoft.com/office/drawing/2014/main" xmlns="" id="{00000000-0008-0000-0600-0000B2020000}"/>
            </a:ext>
          </a:extLst>
        </xdr:cNvPr>
        <xdr:cNvCxnSpPr/>
      </xdr:nvCxnSpPr>
      <xdr:spPr>
        <a:xfrm flipV="1">
          <a:off x="13703300" y="16669195"/>
          <a:ext cx="889000" cy="19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19658</xdr:rowOff>
    </xdr:from>
    <xdr:to>
      <xdr:col>76</xdr:col>
      <xdr:colOff>165100</xdr:colOff>
      <xdr:row>97</xdr:row>
      <xdr:rowOff>121258</xdr:rowOff>
    </xdr:to>
    <xdr:sp macro="" textlink="">
      <xdr:nvSpPr>
        <xdr:cNvPr id="691" name="フローチャート: 判断 690">
          <a:extLst>
            <a:ext uri="{FF2B5EF4-FFF2-40B4-BE49-F238E27FC236}">
              <a16:creationId xmlns:a16="http://schemas.microsoft.com/office/drawing/2014/main" xmlns="" id="{00000000-0008-0000-0600-0000B3020000}"/>
            </a:ext>
          </a:extLst>
        </xdr:cNvPr>
        <xdr:cNvSpPr/>
      </xdr:nvSpPr>
      <xdr:spPr>
        <a:xfrm>
          <a:off x="14541500" y="1665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112385</xdr:rowOff>
    </xdr:from>
    <xdr:ext cx="534377"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4325111" y="1674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62776</xdr:rowOff>
    </xdr:from>
    <xdr:to>
      <xdr:col>71</xdr:col>
      <xdr:colOff>177800</xdr:colOff>
      <xdr:row>98</xdr:row>
      <xdr:rowOff>109182</xdr:rowOff>
    </xdr:to>
    <xdr:cxnSp macro="">
      <xdr:nvCxnSpPr>
        <xdr:cNvPr id="693" name="直線コネクタ 692">
          <a:extLst>
            <a:ext uri="{FF2B5EF4-FFF2-40B4-BE49-F238E27FC236}">
              <a16:creationId xmlns:a16="http://schemas.microsoft.com/office/drawing/2014/main" xmlns="" id="{00000000-0008-0000-0600-0000B5020000}"/>
            </a:ext>
          </a:extLst>
        </xdr:cNvPr>
        <xdr:cNvCxnSpPr/>
      </xdr:nvCxnSpPr>
      <xdr:spPr>
        <a:xfrm flipV="1">
          <a:off x="12814300" y="16864876"/>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162669</xdr:rowOff>
    </xdr:from>
    <xdr:to>
      <xdr:col>72</xdr:col>
      <xdr:colOff>38100</xdr:colOff>
      <xdr:row>97</xdr:row>
      <xdr:rowOff>92819</xdr:rowOff>
    </xdr:to>
    <xdr:sp macro="" textlink="">
      <xdr:nvSpPr>
        <xdr:cNvPr id="694" name="フローチャート: 判断 693">
          <a:extLst>
            <a:ext uri="{FF2B5EF4-FFF2-40B4-BE49-F238E27FC236}">
              <a16:creationId xmlns:a16="http://schemas.microsoft.com/office/drawing/2014/main" xmlns="" id="{00000000-0008-0000-0600-0000B6020000}"/>
            </a:ext>
          </a:extLst>
        </xdr:cNvPr>
        <xdr:cNvSpPr/>
      </xdr:nvSpPr>
      <xdr:spPr>
        <a:xfrm>
          <a:off x="13652500" y="1662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109346</xdr:rowOff>
    </xdr:from>
    <xdr:ext cx="534377"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3436111" y="1639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145752</xdr:rowOff>
    </xdr:from>
    <xdr:to>
      <xdr:col>67</xdr:col>
      <xdr:colOff>101600</xdr:colOff>
      <xdr:row>96</xdr:row>
      <xdr:rowOff>75902</xdr:rowOff>
    </xdr:to>
    <xdr:sp macro="" textlink="">
      <xdr:nvSpPr>
        <xdr:cNvPr id="696" name="フローチャート: 判断 695">
          <a:extLst>
            <a:ext uri="{FF2B5EF4-FFF2-40B4-BE49-F238E27FC236}">
              <a16:creationId xmlns:a16="http://schemas.microsoft.com/office/drawing/2014/main" xmlns="" id="{00000000-0008-0000-0600-0000B8020000}"/>
            </a:ext>
          </a:extLst>
        </xdr:cNvPr>
        <xdr:cNvSpPr/>
      </xdr:nvSpPr>
      <xdr:spPr>
        <a:xfrm>
          <a:off x="12763500" y="16433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92429</xdr:rowOff>
    </xdr:from>
    <xdr:ext cx="534377"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2547111" y="1620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xmlns=""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28115</xdr:rowOff>
    </xdr:from>
    <xdr:to>
      <xdr:col>85</xdr:col>
      <xdr:colOff>177800</xdr:colOff>
      <xdr:row>96</xdr:row>
      <xdr:rowOff>129715</xdr:rowOff>
    </xdr:to>
    <xdr:sp macro="" textlink="">
      <xdr:nvSpPr>
        <xdr:cNvPr id="703" name="楕円 702">
          <a:extLst>
            <a:ext uri="{FF2B5EF4-FFF2-40B4-BE49-F238E27FC236}">
              <a16:creationId xmlns:a16="http://schemas.microsoft.com/office/drawing/2014/main" xmlns="" id="{00000000-0008-0000-0600-0000BF020000}"/>
            </a:ext>
          </a:extLst>
        </xdr:cNvPr>
        <xdr:cNvSpPr/>
      </xdr:nvSpPr>
      <xdr:spPr>
        <a:xfrm>
          <a:off x="16268700" y="164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50992</xdr:rowOff>
    </xdr:from>
    <xdr:ext cx="534377" cy="259045"/>
    <xdr:sp macro="" textlink="">
      <xdr:nvSpPr>
        <xdr:cNvPr id="704" name="積立金該当値テキスト">
          <a:extLst>
            <a:ext uri="{FF2B5EF4-FFF2-40B4-BE49-F238E27FC236}">
              <a16:creationId xmlns:a16="http://schemas.microsoft.com/office/drawing/2014/main" xmlns="" id="{00000000-0008-0000-0600-0000C0020000}"/>
            </a:ext>
          </a:extLst>
        </xdr:cNvPr>
        <xdr:cNvSpPr txBox="1"/>
      </xdr:nvSpPr>
      <xdr:spPr>
        <a:xfrm>
          <a:off x="16370300" y="1633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159927</xdr:rowOff>
    </xdr:from>
    <xdr:to>
      <xdr:col>81</xdr:col>
      <xdr:colOff>101600</xdr:colOff>
      <xdr:row>97</xdr:row>
      <xdr:rowOff>90077</xdr:rowOff>
    </xdr:to>
    <xdr:sp macro="" textlink="">
      <xdr:nvSpPr>
        <xdr:cNvPr id="705" name="楕円 704">
          <a:extLst>
            <a:ext uri="{FF2B5EF4-FFF2-40B4-BE49-F238E27FC236}">
              <a16:creationId xmlns:a16="http://schemas.microsoft.com/office/drawing/2014/main" xmlns="" id="{00000000-0008-0000-0600-0000C1020000}"/>
            </a:ext>
          </a:extLst>
        </xdr:cNvPr>
        <xdr:cNvSpPr/>
      </xdr:nvSpPr>
      <xdr:spPr>
        <a:xfrm>
          <a:off x="15430500" y="1661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81204</xdr:rowOff>
    </xdr:from>
    <xdr:ext cx="534377" cy="259045"/>
    <xdr:sp macro="" textlink="">
      <xdr:nvSpPr>
        <xdr:cNvPr id="706" name="テキスト ボックス 705">
          <a:extLst>
            <a:ext uri="{FF2B5EF4-FFF2-40B4-BE49-F238E27FC236}">
              <a16:creationId xmlns:a16="http://schemas.microsoft.com/office/drawing/2014/main" xmlns="" id="{00000000-0008-0000-0600-0000C2020000}"/>
            </a:ext>
          </a:extLst>
        </xdr:cNvPr>
        <xdr:cNvSpPr txBox="1"/>
      </xdr:nvSpPr>
      <xdr:spPr>
        <a:xfrm>
          <a:off x="15214111" y="1671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159195</xdr:rowOff>
    </xdr:from>
    <xdr:to>
      <xdr:col>76</xdr:col>
      <xdr:colOff>165100</xdr:colOff>
      <xdr:row>97</xdr:row>
      <xdr:rowOff>89345</xdr:rowOff>
    </xdr:to>
    <xdr:sp macro="" textlink="">
      <xdr:nvSpPr>
        <xdr:cNvPr id="707" name="楕円 706">
          <a:extLst>
            <a:ext uri="{FF2B5EF4-FFF2-40B4-BE49-F238E27FC236}">
              <a16:creationId xmlns:a16="http://schemas.microsoft.com/office/drawing/2014/main" xmlns="" id="{00000000-0008-0000-0600-0000C3020000}"/>
            </a:ext>
          </a:extLst>
        </xdr:cNvPr>
        <xdr:cNvSpPr/>
      </xdr:nvSpPr>
      <xdr:spPr>
        <a:xfrm>
          <a:off x="14541500" y="166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105872</xdr:rowOff>
    </xdr:from>
    <xdr:ext cx="534377"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4325111" y="1639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11976</xdr:rowOff>
    </xdr:from>
    <xdr:to>
      <xdr:col>72</xdr:col>
      <xdr:colOff>38100</xdr:colOff>
      <xdr:row>98</xdr:row>
      <xdr:rowOff>113576</xdr:rowOff>
    </xdr:to>
    <xdr:sp macro="" textlink="">
      <xdr:nvSpPr>
        <xdr:cNvPr id="709" name="楕円 708">
          <a:extLst>
            <a:ext uri="{FF2B5EF4-FFF2-40B4-BE49-F238E27FC236}">
              <a16:creationId xmlns:a16="http://schemas.microsoft.com/office/drawing/2014/main" xmlns="" id="{00000000-0008-0000-0600-0000C5020000}"/>
            </a:ext>
          </a:extLst>
        </xdr:cNvPr>
        <xdr:cNvSpPr/>
      </xdr:nvSpPr>
      <xdr:spPr>
        <a:xfrm>
          <a:off x="13652500" y="1681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104703</xdr:rowOff>
    </xdr:from>
    <xdr:ext cx="469744" cy="259045"/>
    <xdr:sp macro="" textlink="">
      <xdr:nvSpPr>
        <xdr:cNvPr id="710" name="テキスト ボックス 709">
          <a:extLst>
            <a:ext uri="{FF2B5EF4-FFF2-40B4-BE49-F238E27FC236}">
              <a16:creationId xmlns:a16="http://schemas.microsoft.com/office/drawing/2014/main" xmlns="" id="{00000000-0008-0000-0600-0000C6020000}"/>
            </a:ext>
          </a:extLst>
        </xdr:cNvPr>
        <xdr:cNvSpPr txBox="1"/>
      </xdr:nvSpPr>
      <xdr:spPr>
        <a:xfrm>
          <a:off x="13468428" y="16906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58382</xdr:rowOff>
    </xdr:from>
    <xdr:to>
      <xdr:col>67</xdr:col>
      <xdr:colOff>101600</xdr:colOff>
      <xdr:row>98</xdr:row>
      <xdr:rowOff>159982</xdr:rowOff>
    </xdr:to>
    <xdr:sp macro="" textlink="">
      <xdr:nvSpPr>
        <xdr:cNvPr id="711" name="楕円 710">
          <a:extLst>
            <a:ext uri="{FF2B5EF4-FFF2-40B4-BE49-F238E27FC236}">
              <a16:creationId xmlns:a16="http://schemas.microsoft.com/office/drawing/2014/main" xmlns="" id="{00000000-0008-0000-0600-0000C7020000}"/>
            </a:ext>
          </a:extLst>
        </xdr:cNvPr>
        <xdr:cNvSpPr/>
      </xdr:nvSpPr>
      <xdr:spPr>
        <a:xfrm>
          <a:off x="12763500" y="1686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151109</xdr:rowOff>
    </xdr:from>
    <xdr:ext cx="469744" cy="259045"/>
    <xdr:sp macro="" textlink="">
      <xdr:nvSpPr>
        <xdr:cNvPr id="712" name="テキスト ボックス 711">
          <a:extLst>
            <a:ext uri="{FF2B5EF4-FFF2-40B4-BE49-F238E27FC236}">
              <a16:creationId xmlns:a16="http://schemas.microsoft.com/office/drawing/2014/main" xmlns="" id="{00000000-0008-0000-0600-0000C8020000}"/>
            </a:ext>
          </a:extLst>
        </xdr:cNvPr>
        <xdr:cNvSpPr txBox="1"/>
      </xdr:nvSpPr>
      <xdr:spPr>
        <a:xfrm>
          <a:off x="12579428" y="1695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xmlns=""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xmlns=""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xmlns=""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xmlns=""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xmlns=""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xmlns=""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xmlns=""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xmlns="" id="{00000000-0008-0000-06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xmlns="" id="{00000000-0008-0000-06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xmlns=""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xmlns=""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130229</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flipV="1">
          <a:off x="22159595" y="5273729"/>
          <a:ext cx="1269" cy="151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xmlns=""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xmlns=""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76906</xdr:rowOff>
    </xdr:from>
    <xdr:ext cx="534377" cy="259045"/>
    <xdr:sp macro="" textlink="">
      <xdr:nvSpPr>
        <xdr:cNvPr id="741" name="投資及び出資金最大値テキスト">
          <a:extLst>
            <a:ext uri="{FF2B5EF4-FFF2-40B4-BE49-F238E27FC236}">
              <a16:creationId xmlns:a16="http://schemas.microsoft.com/office/drawing/2014/main" xmlns="" id="{00000000-0008-0000-0600-0000E5020000}"/>
            </a:ext>
          </a:extLst>
        </xdr:cNvPr>
        <xdr:cNvSpPr txBox="1"/>
      </xdr:nvSpPr>
      <xdr:spPr>
        <a:xfrm>
          <a:off x="22212300" y="50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130229</xdr:rowOff>
    </xdr:from>
    <xdr:to>
      <xdr:col>116</xdr:col>
      <xdr:colOff>152400</xdr:colOff>
      <xdr:row>30</xdr:row>
      <xdr:rowOff>130229</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22072600" y="527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17236</xdr:rowOff>
    </xdr:from>
    <xdr:to>
      <xdr:col>116</xdr:col>
      <xdr:colOff>63500</xdr:colOff>
      <xdr:row>36</xdr:row>
      <xdr:rowOff>25291</xdr:rowOff>
    </xdr:to>
    <xdr:cxnSp macro="">
      <xdr:nvCxnSpPr>
        <xdr:cNvPr id="743" name="直線コネクタ 742">
          <a:extLst>
            <a:ext uri="{FF2B5EF4-FFF2-40B4-BE49-F238E27FC236}">
              <a16:creationId xmlns:a16="http://schemas.microsoft.com/office/drawing/2014/main" xmlns="" id="{00000000-0008-0000-0600-0000E7020000}"/>
            </a:ext>
          </a:extLst>
        </xdr:cNvPr>
        <xdr:cNvCxnSpPr/>
      </xdr:nvCxnSpPr>
      <xdr:spPr>
        <a:xfrm flipV="1">
          <a:off x="21323300" y="6189436"/>
          <a:ext cx="8382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85942</xdr:rowOff>
    </xdr:from>
    <xdr:ext cx="469744" cy="259045"/>
    <xdr:sp macro="" textlink="">
      <xdr:nvSpPr>
        <xdr:cNvPr id="744" name="投資及び出資金平均値テキスト">
          <a:extLst>
            <a:ext uri="{FF2B5EF4-FFF2-40B4-BE49-F238E27FC236}">
              <a16:creationId xmlns:a16="http://schemas.microsoft.com/office/drawing/2014/main" xmlns="" id="{00000000-0008-0000-0600-0000E8020000}"/>
            </a:ext>
          </a:extLst>
        </xdr:cNvPr>
        <xdr:cNvSpPr txBox="1"/>
      </xdr:nvSpPr>
      <xdr:spPr>
        <a:xfrm>
          <a:off x="22212300" y="6429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107515</xdr:rowOff>
    </xdr:from>
    <xdr:to>
      <xdr:col>116</xdr:col>
      <xdr:colOff>114300</xdr:colOff>
      <xdr:row>38</xdr:row>
      <xdr:rowOff>37664</xdr:rowOff>
    </xdr:to>
    <xdr:sp macro="" textlink="">
      <xdr:nvSpPr>
        <xdr:cNvPr id="745" name="フローチャート: 判断 744">
          <a:extLst>
            <a:ext uri="{FF2B5EF4-FFF2-40B4-BE49-F238E27FC236}">
              <a16:creationId xmlns:a16="http://schemas.microsoft.com/office/drawing/2014/main" xmlns="" id="{00000000-0008-0000-0600-0000E9020000}"/>
            </a:ext>
          </a:extLst>
        </xdr:cNvPr>
        <xdr:cNvSpPr/>
      </xdr:nvSpPr>
      <xdr:spPr>
        <a:xfrm>
          <a:off x="22110700" y="64511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16909</xdr:rowOff>
    </xdr:from>
    <xdr:to>
      <xdr:col>111</xdr:col>
      <xdr:colOff>177800</xdr:colOff>
      <xdr:row>36</xdr:row>
      <xdr:rowOff>25291</xdr:rowOff>
    </xdr:to>
    <xdr:cxnSp macro="">
      <xdr:nvCxnSpPr>
        <xdr:cNvPr id="746" name="直線コネクタ 745">
          <a:extLst>
            <a:ext uri="{FF2B5EF4-FFF2-40B4-BE49-F238E27FC236}">
              <a16:creationId xmlns:a16="http://schemas.microsoft.com/office/drawing/2014/main" xmlns="" id="{00000000-0008-0000-0600-0000EA020000}"/>
            </a:ext>
          </a:extLst>
        </xdr:cNvPr>
        <xdr:cNvCxnSpPr/>
      </xdr:nvCxnSpPr>
      <xdr:spPr>
        <a:xfrm>
          <a:off x="20434300" y="5846209"/>
          <a:ext cx="889000" cy="3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133314</xdr:rowOff>
    </xdr:from>
    <xdr:to>
      <xdr:col>112</xdr:col>
      <xdr:colOff>38100</xdr:colOff>
      <xdr:row>38</xdr:row>
      <xdr:rowOff>63464</xdr:rowOff>
    </xdr:to>
    <xdr:sp macro="" textlink="">
      <xdr:nvSpPr>
        <xdr:cNvPr id="747" name="フローチャート: 判断 746">
          <a:extLst>
            <a:ext uri="{FF2B5EF4-FFF2-40B4-BE49-F238E27FC236}">
              <a16:creationId xmlns:a16="http://schemas.microsoft.com/office/drawing/2014/main" xmlns="" id="{00000000-0008-0000-0600-0000EB020000}"/>
            </a:ext>
          </a:extLst>
        </xdr:cNvPr>
        <xdr:cNvSpPr/>
      </xdr:nvSpPr>
      <xdr:spPr>
        <a:xfrm>
          <a:off x="21272500" y="64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54591</xdr:rowOff>
    </xdr:from>
    <xdr:ext cx="469744" cy="259045"/>
    <xdr:sp macro="" textlink="">
      <xdr:nvSpPr>
        <xdr:cNvPr id="748" name="テキスト ボックス 747">
          <a:extLst>
            <a:ext uri="{FF2B5EF4-FFF2-40B4-BE49-F238E27FC236}">
              <a16:creationId xmlns:a16="http://schemas.microsoft.com/office/drawing/2014/main" xmlns="" id="{00000000-0008-0000-0600-0000EC020000}"/>
            </a:ext>
          </a:extLst>
        </xdr:cNvPr>
        <xdr:cNvSpPr txBox="1"/>
      </xdr:nvSpPr>
      <xdr:spPr>
        <a:xfrm>
          <a:off x="21088428" y="656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159621</xdr:rowOff>
    </xdr:from>
    <xdr:to>
      <xdr:col>107</xdr:col>
      <xdr:colOff>50800</xdr:colOff>
      <xdr:row>34</xdr:row>
      <xdr:rowOff>16909</xdr:rowOff>
    </xdr:to>
    <xdr:cxnSp macro="">
      <xdr:nvCxnSpPr>
        <xdr:cNvPr id="749" name="直線コネクタ 748">
          <a:extLst>
            <a:ext uri="{FF2B5EF4-FFF2-40B4-BE49-F238E27FC236}">
              <a16:creationId xmlns:a16="http://schemas.microsoft.com/office/drawing/2014/main" xmlns="" id="{00000000-0008-0000-0600-0000ED020000}"/>
            </a:ext>
          </a:extLst>
        </xdr:cNvPr>
        <xdr:cNvCxnSpPr/>
      </xdr:nvCxnSpPr>
      <xdr:spPr>
        <a:xfrm>
          <a:off x="19545300" y="5817471"/>
          <a:ext cx="889000" cy="2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162488</xdr:rowOff>
    </xdr:from>
    <xdr:to>
      <xdr:col>107</xdr:col>
      <xdr:colOff>101600</xdr:colOff>
      <xdr:row>38</xdr:row>
      <xdr:rowOff>92638</xdr:rowOff>
    </xdr:to>
    <xdr:sp macro="" textlink="">
      <xdr:nvSpPr>
        <xdr:cNvPr id="750" name="フローチャート: 判断 749">
          <a:extLst>
            <a:ext uri="{FF2B5EF4-FFF2-40B4-BE49-F238E27FC236}">
              <a16:creationId xmlns:a16="http://schemas.microsoft.com/office/drawing/2014/main" xmlns="" id="{00000000-0008-0000-0600-0000EE020000}"/>
            </a:ext>
          </a:extLst>
        </xdr:cNvPr>
        <xdr:cNvSpPr/>
      </xdr:nvSpPr>
      <xdr:spPr>
        <a:xfrm>
          <a:off x="20383500" y="65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83765</xdr:rowOff>
    </xdr:from>
    <xdr:ext cx="469744"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20199428" y="6598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159621</xdr:rowOff>
    </xdr:from>
    <xdr:to>
      <xdr:col>102</xdr:col>
      <xdr:colOff>114300</xdr:colOff>
      <xdr:row>34</xdr:row>
      <xdr:rowOff>33455</xdr:rowOff>
    </xdr:to>
    <xdr:cxnSp macro="">
      <xdr:nvCxnSpPr>
        <xdr:cNvPr id="752" name="直線コネクタ 751">
          <a:extLst>
            <a:ext uri="{FF2B5EF4-FFF2-40B4-BE49-F238E27FC236}">
              <a16:creationId xmlns:a16="http://schemas.microsoft.com/office/drawing/2014/main" xmlns="" id="{00000000-0008-0000-0600-0000F0020000}"/>
            </a:ext>
          </a:extLst>
        </xdr:cNvPr>
        <xdr:cNvCxnSpPr/>
      </xdr:nvCxnSpPr>
      <xdr:spPr>
        <a:xfrm flipV="1">
          <a:off x="18656300" y="5817471"/>
          <a:ext cx="889000" cy="4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117747</xdr:rowOff>
    </xdr:from>
    <xdr:to>
      <xdr:col>102</xdr:col>
      <xdr:colOff>165100</xdr:colOff>
      <xdr:row>38</xdr:row>
      <xdr:rowOff>47897</xdr:rowOff>
    </xdr:to>
    <xdr:sp macro="" textlink="">
      <xdr:nvSpPr>
        <xdr:cNvPr id="753" name="フローチャート: 判断 752">
          <a:extLst>
            <a:ext uri="{FF2B5EF4-FFF2-40B4-BE49-F238E27FC236}">
              <a16:creationId xmlns:a16="http://schemas.microsoft.com/office/drawing/2014/main" xmlns="" id="{00000000-0008-0000-0600-0000F1020000}"/>
            </a:ext>
          </a:extLst>
        </xdr:cNvPr>
        <xdr:cNvSpPr/>
      </xdr:nvSpPr>
      <xdr:spPr>
        <a:xfrm>
          <a:off x="19494500" y="64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39024</xdr:rowOff>
    </xdr:from>
    <xdr:ext cx="469744"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19310428" y="655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16401</xdr:rowOff>
    </xdr:from>
    <xdr:to>
      <xdr:col>98</xdr:col>
      <xdr:colOff>38100</xdr:colOff>
      <xdr:row>38</xdr:row>
      <xdr:rowOff>118001</xdr:rowOff>
    </xdr:to>
    <xdr:sp macro="" textlink="">
      <xdr:nvSpPr>
        <xdr:cNvPr id="755" name="フローチャート: 判断 754">
          <a:extLst>
            <a:ext uri="{FF2B5EF4-FFF2-40B4-BE49-F238E27FC236}">
              <a16:creationId xmlns:a16="http://schemas.microsoft.com/office/drawing/2014/main" xmlns="" id="{00000000-0008-0000-0600-0000F3020000}"/>
            </a:ext>
          </a:extLst>
        </xdr:cNvPr>
        <xdr:cNvSpPr/>
      </xdr:nvSpPr>
      <xdr:spPr>
        <a:xfrm>
          <a:off x="18605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109128</xdr:rowOff>
    </xdr:from>
    <xdr:ext cx="469744"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8421428" y="662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xmlns=""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137886</xdr:rowOff>
    </xdr:from>
    <xdr:to>
      <xdr:col>116</xdr:col>
      <xdr:colOff>114300</xdr:colOff>
      <xdr:row>36</xdr:row>
      <xdr:rowOff>68036</xdr:rowOff>
    </xdr:to>
    <xdr:sp macro="" textlink="">
      <xdr:nvSpPr>
        <xdr:cNvPr id="762" name="楕円 761">
          <a:extLst>
            <a:ext uri="{FF2B5EF4-FFF2-40B4-BE49-F238E27FC236}">
              <a16:creationId xmlns:a16="http://schemas.microsoft.com/office/drawing/2014/main" xmlns="" id="{00000000-0008-0000-0600-0000FA020000}"/>
            </a:ext>
          </a:extLst>
        </xdr:cNvPr>
        <xdr:cNvSpPr/>
      </xdr:nvSpPr>
      <xdr:spPr>
        <a:xfrm>
          <a:off x="22110700" y="613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160763</xdr:rowOff>
    </xdr:from>
    <xdr:ext cx="469744" cy="259045"/>
    <xdr:sp macro="" textlink="">
      <xdr:nvSpPr>
        <xdr:cNvPr id="763" name="投資及び出資金該当値テキスト">
          <a:extLst>
            <a:ext uri="{FF2B5EF4-FFF2-40B4-BE49-F238E27FC236}">
              <a16:creationId xmlns:a16="http://schemas.microsoft.com/office/drawing/2014/main" xmlns="" id="{00000000-0008-0000-0600-0000FB020000}"/>
            </a:ext>
          </a:extLst>
        </xdr:cNvPr>
        <xdr:cNvSpPr txBox="1"/>
      </xdr:nvSpPr>
      <xdr:spPr>
        <a:xfrm>
          <a:off x="22212300" y="599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145941</xdr:rowOff>
    </xdr:from>
    <xdr:to>
      <xdr:col>112</xdr:col>
      <xdr:colOff>38100</xdr:colOff>
      <xdr:row>36</xdr:row>
      <xdr:rowOff>76091</xdr:rowOff>
    </xdr:to>
    <xdr:sp macro="" textlink="">
      <xdr:nvSpPr>
        <xdr:cNvPr id="764" name="楕円 763">
          <a:extLst>
            <a:ext uri="{FF2B5EF4-FFF2-40B4-BE49-F238E27FC236}">
              <a16:creationId xmlns:a16="http://schemas.microsoft.com/office/drawing/2014/main" xmlns="" id="{00000000-0008-0000-0600-0000FC020000}"/>
            </a:ext>
          </a:extLst>
        </xdr:cNvPr>
        <xdr:cNvSpPr/>
      </xdr:nvSpPr>
      <xdr:spPr>
        <a:xfrm>
          <a:off x="21272500" y="614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92618</xdr:rowOff>
    </xdr:from>
    <xdr:ext cx="469744" cy="259045"/>
    <xdr:sp macro="" textlink="">
      <xdr:nvSpPr>
        <xdr:cNvPr id="765" name="テキスト ボックス 764">
          <a:extLst>
            <a:ext uri="{FF2B5EF4-FFF2-40B4-BE49-F238E27FC236}">
              <a16:creationId xmlns:a16="http://schemas.microsoft.com/office/drawing/2014/main" xmlns="" id="{00000000-0008-0000-0600-0000FD020000}"/>
            </a:ext>
          </a:extLst>
        </xdr:cNvPr>
        <xdr:cNvSpPr txBox="1"/>
      </xdr:nvSpPr>
      <xdr:spPr>
        <a:xfrm>
          <a:off x="21088428" y="5921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137559</xdr:rowOff>
    </xdr:from>
    <xdr:to>
      <xdr:col>107</xdr:col>
      <xdr:colOff>101600</xdr:colOff>
      <xdr:row>34</xdr:row>
      <xdr:rowOff>67709</xdr:rowOff>
    </xdr:to>
    <xdr:sp macro="" textlink="">
      <xdr:nvSpPr>
        <xdr:cNvPr id="766" name="楕円 765">
          <a:extLst>
            <a:ext uri="{FF2B5EF4-FFF2-40B4-BE49-F238E27FC236}">
              <a16:creationId xmlns:a16="http://schemas.microsoft.com/office/drawing/2014/main" xmlns="" id="{00000000-0008-0000-0600-0000FE020000}"/>
            </a:ext>
          </a:extLst>
        </xdr:cNvPr>
        <xdr:cNvSpPr/>
      </xdr:nvSpPr>
      <xdr:spPr>
        <a:xfrm>
          <a:off x="20383500" y="579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84236</xdr:rowOff>
    </xdr:from>
    <xdr:ext cx="469744" cy="259045"/>
    <xdr:sp macro="" textlink="">
      <xdr:nvSpPr>
        <xdr:cNvPr id="767" name="テキスト ボックス 766">
          <a:extLst>
            <a:ext uri="{FF2B5EF4-FFF2-40B4-BE49-F238E27FC236}">
              <a16:creationId xmlns:a16="http://schemas.microsoft.com/office/drawing/2014/main" xmlns="" id="{00000000-0008-0000-0600-0000FF020000}"/>
            </a:ext>
          </a:extLst>
        </xdr:cNvPr>
        <xdr:cNvSpPr txBox="1"/>
      </xdr:nvSpPr>
      <xdr:spPr>
        <a:xfrm>
          <a:off x="20199428" y="557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108821</xdr:rowOff>
    </xdr:from>
    <xdr:to>
      <xdr:col>102</xdr:col>
      <xdr:colOff>165100</xdr:colOff>
      <xdr:row>34</xdr:row>
      <xdr:rowOff>38971</xdr:rowOff>
    </xdr:to>
    <xdr:sp macro="" textlink="">
      <xdr:nvSpPr>
        <xdr:cNvPr id="768" name="楕円 767">
          <a:extLst>
            <a:ext uri="{FF2B5EF4-FFF2-40B4-BE49-F238E27FC236}">
              <a16:creationId xmlns:a16="http://schemas.microsoft.com/office/drawing/2014/main" xmlns="" id="{00000000-0008-0000-0600-000000030000}"/>
            </a:ext>
          </a:extLst>
        </xdr:cNvPr>
        <xdr:cNvSpPr/>
      </xdr:nvSpPr>
      <xdr:spPr>
        <a:xfrm>
          <a:off x="19494500" y="576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55498</xdr:rowOff>
    </xdr:from>
    <xdr:ext cx="469744" cy="259045"/>
    <xdr:sp macro="" textlink="">
      <xdr:nvSpPr>
        <xdr:cNvPr id="769" name="テキスト ボックス 768">
          <a:extLst>
            <a:ext uri="{FF2B5EF4-FFF2-40B4-BE49-F238E27FC236}">
              <a16:creationId xmlns:a16="http://schemas.microsoft.com/office/drawing/2014/main" xmlns="" id="{00000000-0008-0000-0600-000001030000}"/>
            </a:ext>
          </a:extLst>
        </xdr:cNvPr>
        <xdr:cNvSpPr txBox="1"/>
      </xdr:nvSpPr>
      <xdr:spPr>
        <a:xfrm>
          <a:off x="19310428" y="5541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154105</xdr:rowOff>
    </xdr:from>
    <xdr:to>
      <xdr:col>98</xdr:col>
      <xdr:colOff>38100</xdr:colOff>
      <xdr:row>34</xdr:row>
      <xdr:rowOff>84255</xdr:rowOff>
    </xdr:to>
    <xdr:sp macro="" textlink="">
      <xdr:nvSpPr>
        <xdr:cNvPr id="770" name="楕円 769">
          <a:extLst>
            <a:ext uri="{FF2B5EF4-FFF2-40B4-BE49-F238E27FC236}">
              <a16:creationId xmlns:a16="http://schemas.microsoft.com/office/drawing/2014/main" xmlns="" id="{00000000-0008-0000-0600-000002030000}"/>
            </a:ext>
          </a:extLst>
        </xdr:cNvPr>
        <xdr:cNvSpPr/>
      </xdr:nvSpPr>
      <xdr:spPr>
        <a:xfrm>
          <a:off x="18605500" y="581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100782</xdr:rowOff>
    </xdr:from>
    <xdr:ext cx="469744" cy="259045"/>
    <xdr:sp macro="" textlink="">
      <xdr:nvSpPr>
        <xdr:cNvPr id="771" name="テキスト ボックス 770">
          <a:extLst>
            <a:ext uri="{FF2B5EF4-FFF2-40B4-BE49-F238E27FC236}">
              <a16:creationId xmlns:a16="http://schemas.microsoft.com/office/drawing/2014/main" xmlns="" id="{00000000-0008-0000-0600-000003030000}"/>
            </a:ext>
          </a:extLst>
        </xdr:cNvPr>
        <xdr:cNvSpPr txBox="1"/>
      </xdr:nvSpPr>
      <xdr:spPr>
        <a:xfrm>
          <a:off x="18421428" y="558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xmlns=""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xmlns=""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xmlns=""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xmlns=""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2" name="直線コネクタ 781">
          <a:extLst>
            <a:ext uri="{FF2B5EF4-FFF2-40B4-BE49-F238E27FC236}">
              <a16:creationId xmlns:a16="http://schemas.microsoft.com/office/drawing/2014/main" xmlns="" id="{00000000-0008-0000-0600-00000E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3" name="テキスト ボックス 782">
          <a:extLst>
            <a:ext uri="{FF2B5EF4-FFF2-40B4-BE49-F238E27FC236}">
              <a16:creationId xmlns:a16="http://schemas.microsoft.com/office/drawing/2014/main" xmlns="" id="{00000000-0008-0000-0600-00000F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xmlns=""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6" name="直線コネクタ 785">
          <a:extLst>
            <a:ext uri="{FF2B5EF4-FFF2-40B4-BE49-F238E27FC236}">
              <a16:creationId xmlns:a16="http://schemas.microsoft.com/office/drawing/2014/main" xmlns="" id="{00000000-0008-0000-0600-000012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7" name="テキスト ボックス 786">
          <a:extLst>
            <a:ext uri="{FF2B5EF4-FFF2-40B4-BE49-F238E27FC236}">
              <a16:creationId xmlns:a16="http://schemas.microsoft.com/office/drawing/2014/main" xmlns="" id="{00000000-0008-0000-0600-000013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xmlns=""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xmlns=""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35801</xdr:rowOff>
    </xdr:from>
    <xdr:to>
      <xdr:col>116</xdr:col>
      <xdr:colOff>62864</xdr:colOff>
      <xdr:row>58</xdr:row>
      <xdr:rowOff>25400</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flipV="1">
          <a:off x="22159595" y="8779751"/>
          <a:ext cx="1269" cy="1189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92" name="貸付金最小値テキスト">
          <a:extLst>
            <a:ext uri="{FF2B5EF4-FFF2-40B4-BE49-F238E27FC236}">
              <a16:creationId xmlns:a16="http://schemas.microsoft.com/office/drawing/2014/main" xmlns="" id="{00000000-0008-0000-0600-000018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153928</xdr:rowOff>
    </xdr:from>
    <xdr:ext cx="534377" cy="259045"/>
    <xdr:sp macro="" textlink="">
      <xdr:nvSpPr>
        <xdr:cNvPr id="794" name="貸付金最大値テキスト">
          <a:extLst>
            <a:ext uri="{FF2B5EF4-FFF2-40B4-BE49-F238E27FC236}">
              <a16:creationId xmlns:a16="http://schemas.microsoft.com/office/drawing/2014/main" xmlns="" id="{00000000-0008-0000-0600-00001A030000}"/>
            </a:ext>
          </a:extLst>
        </xdr:cNvPr>
        <xdr:cNvSpPr txBox="1"/>
      </xdr:nvSpPr>
      <xdr:spPr>
        <a:xfrm>
          <a:off x="22212300" y="855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35801</xdr:rowOff>
    </xdr:from>
    <xdr:to>
      <xdr:col>116</xdr:col>
      <xdr:colOff>152400</xdr:colOff>
      <xdr:row>51</xdr:row>
      <xdr:rowOff>35801</xdr:rowOff>
    </xdr:to>
    <xdr:cxnSp macro="">
      <xdr:nvCxnSpPr>
        <xdr:cNvPr id="795" name="直線コネクタ 794">
          <a:extLst>
            <a:ext uri="{FF2B5EF4-FFF2-40B4-BE49-F238E27FC236}">
              <a16:creationId xmlns:a16="http://schemas.microsoft.com/office/drawing/2014/main" xmlns="" id="{00000000-0008-0000-0600-00001B030000}"/>
            </a:ext>
          </a:extLst>
        </xdr:cNvPr>
        <xdr:cNvCxnSpPr/>
      </xdr:nvCxnSpPr>
      <xdr:spPr>
        <a:xfrm>
          <a:off x="22072600" y="877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24885</xdr:rowOff>
    </xdr:from>
    <xdr:to>
      <xdr:col>116</xdr:col>
      <xdr:colOff>63500</xdr:colOff>
      <xdr:row>58</xdr:row>
      <xdr:rowOff>25171</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a:off x="21323300" y="9968985"/>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54398</xdr:rowOff>
    </xdr:from>
    <xdr:ext cx="469744" cy="259045"/>
    <xdr:sp macro="" textlink="">
      <xdr:nvSpPr>
        <xdr:cNvPr id="797" name="貸付金平均値テキスト">
          <a:extLst>
            <a:ext uri="{FF2B5EF4-FFF2-40B4-BE49-F238E27FC236}">
              <a16:creationId xmlns:a16="http://schemas.microsoft.com/office/drawing/2014/main" xmlns="" id="{00000000-0008-0000-0600-00001D030000}"/>
            </a:ext>
          </a:extLst>
        </xdr:cNvPr>
        <xdr:cNvSpPr txBox="1"/>
      </xdr:nvSpPr>
      <xdr:spPr>
        <a:xfrm>
          <a:off x="22212300" y="9484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31521</xdr:rowOff>
    </xdr:from>
    <xdr:to>
      <xdr:col>116</xdr:col>
      <xdr:colOff>114300</xdr:colOff>
      <xdr:row>56</xdr:row>
      <xdr:rowOff>133121</xdr:rowOff>
    </xdr:to>
    <xdr:sp macro="" textlink="">
      <xdr:nvSpPr>
        <xdr:cNvPr id="798" name="フローチャート: 判断 797">
          <a:extLst>
            <a:ext uri="{FF2B5EF4-FFF2-40B4-BE49-F238E27FC236}">
              <a16:creationId xmlns:a16="http://schemas.microsoft.com/office/drawing/2014/main" xmlns="" id="{00000000-0008-0000-0600-00001E030000}"/>
            </a:ext>
          </a:extLst>
        </xdr:cNvPr>
        <xdr:cNvSpPr/>
      </xdr:nvSpPr>
      <xdr:spPr>
        <a:xfrm>
          <a:off x="221107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2140</xdr:rowOff>
    </xdr:from>
    <xdr:to>
      <xdr:col>111</xdr:col>
      <xdr:colOff>177800</xdr:colOff>
      <xdr:row>58</xdr:row>
      <xdr:rowOff>24885</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20434300" y="9946240"/>
          <a:ext cx="8890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47752</xdr:rowOff>
    </xdr:from>
    <xdr:to>
      <xdr:col>112</xdr:col>
      <xdr:colOff>38100</xdr:colOff>
      <xdr:row>56</xdr:row>
      <xdr:rowOff>149352</xdr:rowOff>
    </xdr:to>
    <xdr:sp macro="" textlink="">
      <xdr:nvSpPr>
        <xdr:cNvPr id="800" name="フローチャート: 判断 799">
          <a:extLst>
            <a:ext uri="{FF2B5EF4-FFF2-40B4-BE49-F238E27FC236}">
              <a16:creationId xmlns:a16="http://schemas.microsoft.com/office/drawing/2014/main" xmlns="" id="{00000000-0008-0000-0600-000020030000}"/>
            </a:ext>
          </a:extLst>
        </xdr:cNvPr>
        <xdr:cNvSpPr/>
      </xdr:nvSpPr>
      <xdr:spPr>
        <a:xfrm>
          <a:off x="21272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165879</xdr:rowOff>
    </xdr:from>
    <xdr:ext cx="469744"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21088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2140</xdr:rowOff>
    </xdr:from>
    <xdr:to>
      <xdr:col>107</xdr:col>
      <xdr:colOff>50800</xdr:colOff>
      <xdr:row>58</xdr:row>
      <xdr:rowOff>24714</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flipV="1">
          <a:off x="19545300" y="9946240"/>
          <a:ext cx="889000" cy="2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89</xdr:rowOff>
    </xdr:from>
    <xdr:to>
      <xdr:col>107</xdr:col>
      <xdr:colOff>101600</xdr:colOff>
      <xdr:row>56</xdr:row>
      <xdr:rowOff>101689</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20383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118216</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20199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24143</xdr:rowOff>
    </xdr:from>
    <xdr:to>
      <xdr:col>102</xdr:col>
      <xdr:colOff>114300</xdr:colOff>
      <xdr:row>58</xdr:row>
      <xdr:rowOff>24714</xdr:rowOff>
    </xdr:to>
    <xdr:cxnSp macro="">
      <xdr:nvCxnSpPr>
        <xdr:cNvPr id="805" name="直線コネクタ 804">
          <a:extLst>
            <a:ext uri="{FF2B5EF4-FFF2-40B4-BE49-F238E27FC236}">
              <a16:creationId xmlns:a16="http://schemas.microsoft.com/office/drawing/2014/main" xmlns="" id="{00000000-0008-0000-0600-000025030000}"/>
            </a:ext>
          </a:extLst>
        </xdr:cNvPr>
        <xdr:cNvCxnSpPr/>
      </xdr:nvCxnSpPr>
      <xdr:spPr>
        <a:xfrm>
          <a:off x="18656300" y="996824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39808</xdr:rowOff>
    </xdr:from>
    <xdr:to>
      <xdr:col>102</xdr:col>
      <xdr:colOff>165100</xdr:colOff>
      <xdr:row>55</xdr:row>
      <xdr:rowOff>141408</xdr:rowOff>
    </xdr:to>
    <xdr:sp macro="" textlink="">
      <xdr:nvSpPr>
        <xdr:cNvPr id="806" name="フローチャート: 判断 805">
          <a:extLst>
            <a:ext uri="{FF2B5EF4-FFF2-40B4-BE49-F238E27FC236}">
              <a16:creationId xmlns:a16="http://schemas.microsoft.com/office/drawing/2014/main" xmlns="" id="{00000000-0008-0000-0600-000026030000}"/>
            </a:ext>
          </a:extLst>
        </xdr:cNvPr>
        <xdr:cNvSpPr/>
      </xdr:nvSpPr>
      <xdr:spPr>
        <a:xfrm>
          <a:off x="19494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157935</xdr:rowOff>
    </xdr:from>
    <xdr:ext cx="469744"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19310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158223</xdr:rowOff>
    </xdr:from>
    <xdr:to>
      <xdr:col>98</xdr:col>
      <xdr:colOff>38100</xdr:colOff>
      <xdr:row>56</xdr:row>
      <xdr:rowOff>88373</xdr:rowOff>
    </xdr:to>
    <xdr:sp macro="" textlink="">
      <xdr:nvSpPr>
        <xdr:cNvPr id="808" name="フローチャート: 判断 807">
          <a:extLst>
            <a:ext uri="{FF2B5EF4-FFF2-40B4-BE49-F238E27FC236}">
              <a16:creationId xmlns:a16="http://schemas.microsoft.com/office/drawing/2014/main" xmlns="" id="{00000000-0008-0000-0600-000028030000}"/>
            </a:ext>
          </a:extLst>
        </xdr:cNvPr>
        <xdr:cNvSpPr/>
      </xdr:nvSpPr>
      <xdr:spPr>
        <a:xfrm>
          <a:off x="18605500" y="95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104900</xdr:rowOff>
    </xdr:from>
    <xdr:ext cx="469744"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18421428" y="936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145821</xdr:rowOff>
    </xdr:from>
    <xdr:to>
      <xdr:col>116</xdr:col>
      <xdr:colOff>114300</xdr:colOff>
      <xdr:row>58</xdr:row>
      <xdr:rowOff>75971</xdr:rowOff>
    </xdr:to>
    <xdr:sp macro="" textlink="">
      <xdr:nvSpPr>
        <xdr:cNvPr id="815" name="楕円 814">
          <a:extLst>
            <a:ext uri="{FF2B5EF4-FFF2-40B4-BE49-F238E27FC236}">
              <a16:creationId xmlns:a16="http://schemas.microsoft.com/office/drawing/2014/main" xmlns="" id="{00000000-0008-0000-0600-00002F030000}"/>
            </a:ext>
          </a:extLst>
        </xdr:cNvPr>
        <xdr:cNvSpPr/>
      </xdr:nvSpPr>
      <xdr:spPr>
        <a:xfrm>
          <a:off x="221107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60748</xdr:rowOff>
    </xdr:from>
    <xdr:ext cx="249299" cy="259045"/>
    <xdr:sp macro="" textlink="">
      <xdr:nvSpPr>
        <xdr:cNvPr id="816" name="貸付金該当値テキスト">
          <a:extLst>
            <a:ext uri="{FF2B5EF4-FFF2-40B4-BE49-F238E27FC236}">
              <a16:creationId xmlns:a16="http://schemas.microsoft.com/office/drawing/2014/main" xmlns="" id="{00000000-0008-0000-0600-000030030000}"/>
            </a:ext>
          </a:extLst>
        </xdr:cNvPr>
        <xdr:cNvSpPr txBox="1"/>
      </xdr:nvSpPr>
      <xdr:spPr>
        <a:xfrm>
          <a:off x="22212300" y="9833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145535</xdr:rowOff>
    </xdr:from>
    <xdr:to>
      <xdr:col>112</xdr:col>
      <xdr:colOff>38100</xdr:colOff>
      <xdr:row>58</xdr:row>
      <xdr:rowOff>75685</xdr:rowOff>
    </xdr:to>
    <xdr:sp macro="" textlink="">
      <xdr:nvSpPr>
        <xdr:cNvPr id="817" name="楕円 816">
          <a:extLst>
            <a:ext uri="{FF2B5EF4-FFF2-40B4-BE49-F238E27FC236}">
              <a16:creationId xmlns:a16="http://schemas.microsoft.com/office/drawing/2014/main" xmlns="" id="{00000000-0008-0000-0600-000031030000}"/>
            </a:ext>
          </a:extLst>
        </xdr:cNvPr>
        <xdr:cNvSpPr/>
      </xdr:nvSpPr>
      <xdr:spPr>
        <a:xfrm>
          <a:off x="21272500" y="9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66812</xdr:rowOff>
    </xdr:from>
    <xdr:ext cx="249299" cy="259045"/>
    <xdr:sp macro="" textlink="">
      <xdr:nvSpPr>
        <xdr:cNvPr id="818" name="テキスト ボックス 817">
          <a:extLst>
            <a:ext uri="{FF2B5EF4-FFF2-40B4-BE49-F238E27FC236}">
              <a16:creationId xmlns:a16="http://schemas.microsoft.com/office/drawing/2014/main" xmlns="" id="{00000000-0008-0000-0600-000032030000}"/>
            </a:ext>
          </a:extLst>
        </xdr:cNvPr>
        <xdr:cNvSpPr txBox="1"/>
      </xdr:nvSpPr>
      <xdr:spPr>
        <a:xfrm>
          <a:off x="21198650" y="10010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122790</xdr:rowOff>
    </xdr:from>
    <xdr:to>
      <xdr:col>107</xdr:col>
      <xdr:colOff>101600</xdr:colOff>
      <xdr:row>58</xdr:row>
      <xdr:rowOff>52940</xdr:rowOff>
    </xdr:to>
    <xdr:sp macro="" textlink="">
      <xdr:nvSpPr>
        <xdr:cNvPr id="819" name="楕円 818">
          <a:extLst>
            <a:ext uri="{FF2B5EF4-FFF2-40B4-BE49-F238E27FC236}">
              <a16:creationId xmlns:a16="http://schemas.microsoft.com/office/drawing/2014/main" xmlns="" id="{00000000-0008-0000-0600-000033030000}"/>
            </a:ext>
          </a:extLst>
        </xdr:cNvPr>
        <xdr:cNvSpPr/>
      </xdr:nvSpPr>
      <xdr:spPr>
        <a:xfrm>
          <a:off x="20383500" y="98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44067</xdr:rowOff>
    </xdr:from>
    <xdr:ext cx="378565" cy="259045"/>
    <xdr:sp macro="" textlink="">
      <xdr:nvSpPr>
        <xdr:cNvPr id="820" name="テキスト ボックス 819">
          <a:extLst>
            <a:ext uri="{FF2B5EF4-FFF2-40B4-BE49-F238E27FC236}">
              <a16:creationId xmlns:a16="http://schemas.microsoft.com/office/drawing/2014/main" xmlns="" id="{00000000-0008-0000-0600-000034030000}"/>
            </a:ext>
          </a:extLst>
        </xdr:cNvPr>
        <xdr:cNvSpPr txBox="1"/>
      </xdr:nvSpPr>
      <xdr:spPr>
        <a:xfrm>
          <a:off x="20245017" y="9988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145364</xdr:rowOff>
    </xdr:from>
    <xdr:to>
      <xdr:col>102</xdr:col>
      <xdr:colOff>165100</xdr:colOff>
      <xdr:row>58</xdr:row>
      <xdr:rowOff>75514</xdr:rowOff>
    </xdr:to>
    <xdr:sp macro="" textlink="">
      <xdr:nvSpPr>
        <xdr:cNvPr id="821" name="楕円 820">
          <a:extLst>
            <a:ext uri="{FF2B5EF4-FFF2-40B4-BE49-F238E27FC236}">
              <a16:creationId xmlns:a16="http://schemas.microsoft.com/office/drawing/2014/main" xmlns="" id="{00000000-0008-0000-0600-000035030000}"/>
            </a:ext>
          </a:extLst>
        </xdr:cNvPr>
        <xdr:cNvSpPr/>
      </xdr:nvSpPr>
      <xdr:spPr>
        <a:xfrm>
          <a:off x="19494500" y="99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58</xdr:row>
      <xdr:rowOff>66641</xdr:rowOff>
    </xdr:from>
    <xdr:ext cx="313932" cy="259045"/>
    <xdr:sp macro="" textlink="">
      <xdr:nvSpPr>
        <xdr:cNvPr id="822" name="テキスト ボックス 821">
          <a:extLst>
            <a:ext uri="{FF2B5EF4-FFF2-40B4-BE49-F238E27FC236}">
              <a16:creationId xmlns:a16="http://schemas.microsoft.com/office/drawing/2014/main" xmlns="" id="{00000000-0008-0000-0600-000036030000}"/>
            </a:ext>
          </a:extLst>
        </xdr:cNvPr>
        <xdr:cNvSpPr txBox="1"/>
      </xdr:nvSpPr>
      <xdr:spPr>
        <a:xfrm>
          <a:off x="19388333" y="100107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144793</xdr:rowOff>
    </xdr:from>
    <xdr:to>
      <xdr:col>98</xdr:col>
      <xdr:colOff>38100</xdr:colOff>
      <xdr:row>58</xdr:row>
      <xdr:rowOff>74943</xdr:rowOff>
    </xdr:to>
    <xdr:sp macro="" textlink="">
      <xdr:nvSpPr>
        <xdr:cNvPr id="823" name="楕円 822">
          <a:extLst>
            <a:ext uri="{FF2B5EF4-FFF2-40B4-BE49-F238E27FC236}">
              <a16:creationId xmlns:a16="http://schemas.microsoft.com/office/drawing/2014/main" xmlns="" id="{00000000-0008-0000-0600-000037030000}"/>
            </a:ext>
          </a:extLst>
        </xdr:cNvPr>
        <xdr:cNvSpPr/>
      </xdr:nvSpPr>
      <xdr:spPr>
        <a:xfrm>
          <a:off x="18605500" y="991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66070</xdr:rowOff>
    </xdr:from>
    <xdr:ext cx="313932" cy="259045"/>
    <xdr:sp macro="" textlink="">
      <xdr:nvSpPr>
        <xdr:cNvPr id="824" name="テキスト ボックス 823">
          <a:extLst>
            <a:ext uri="{FF2B5EF4-FFF2-40B4-BE49-F238E27FC236}">
              <a16:creationId xmlns:a16="http://schemas.microsoft.com/office/drawing/2014/main" xmlns="" id="{00000000-0008-0000-0600-000038030000}"/>
            </a:ext>
          </a:extLst>
        </xdr:cNvPr>
        <xdr:cNvSpPr txBox="1"/>
      </xdr:nvSpPr>
      <xdr:spPr>
        <a:xfrm>
          <a:off x="18499333" y="10010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xmlns=""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xmlns=""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xmlns=""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xmlns=""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xmlns=""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xmlns=""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xmlns=""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53779</xdr:rowOff>
    </xdr:from>
    <xdr:to>
      <xdr:col>116</xdr:col>
      <xdr:colOff>62864</xdr:colOff>
      <xdr:row>78</xdr:row>
      <xdr:rowOff>35361</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flipV="1">
          <a:off x="22159595" y="12398179"/>
          <a:ext cx="1269" cy="1010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39188</xdr:rowOff>
    </xdr:from>
    <xdr:ext cx="534377" cy="259045"/>
    <xdr:sp macro="" textlink="">
      <xdr:nvSpPr>
        <xdr:cNvPr id="852" name="繰出金最小値テキスト">
          <a:extLst>
            <a:ext uri="{FF2B5EF4-FFF2-40B4-BE49-F238E27FC236}">
              <a16:creationId xmlns:a16="http://schemas.microsoft.com/office/drawing/2014/main" xmlns="" id="{00000000-0008-0000-0600-000054030000}"/>
            </a:ext>
          </a:extLst>
        </xdr:cNvPr>
        <xdr:cNvSpPr txBox="1"/>
      </xdr:nvSpPr>
      <xdr:spPr>
        <a:xfrm>
          <a:off x="22212300" y="1341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35361</xdr:rowOff>
    </xdr:from>
    <xdr:to>
      <xdr:col>116</xdr:col>
      <xdr:colOff>152400</xdr:colOff>
      <xdr:row>78</xdr:row>
      <xdr:rowOff>35361</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22072600" y="13408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456</xdr:rowOff>
    </xdr:from>
    <xdr:ext cx="534377" cy="259045"/>
    <xdr:sp macro="" textlink="">
      <xdr:nvSpPr>
        <xdr:cNvPr id="854" name="繰出金最大値テキスト">
          <a:extLst>
            <a:ext uri="{FF2B5EF4-FFF2-40B4-BE49-F238E27FC236}">
              <a16:creationId xmlns:a16="http://schemas.microsoft.com/office/drawing/2014/main" xmlns="" id="{00000000-0008-0000-0600-000056030000}"/>
            </a:ext>
          </a:extLst>
        </xdr:cNvPr>
        <xdr:cNvSpPr txBox="1"/>
      </xdr:nvSpPr>
      <xdr:spPr>
        <a:xfrm>
          <a:off x="22212300" y="1217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53779</xdr:rowOff>
    </xdr:from>
    <xdr:to>
      <xdr:col>116</xdr:col>
      <xdr:colOff>152400</xdr:colOff>
      <xdr:row>72</xdr:row>
      <xdr:rowOff>53779</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a:off x="22072600" y="12398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50481</xdr:rowOff>
    </xdr:from>
    <xdr:to>
      <xdr:col>116</xdr:col>
      <xdr:colOff>63500</xdr:colOff>
      <xdr:row>75</xdr:row>
      <xdr:rowOff>66418</xdr:rowOff>
    </xdr:to>
    <xdr:cxnSp macro="">
      <xdr:nvCxnSpPr>
        <xdr:cNvPr id="856" name="直線コネクタ 855">
          <a:extLst>
            <a:ext uri="{FF2B5EF4-FFF2-40B4-BE49-F238E27FC236}">
              <a16:creationId xmlns:a16="http://schemas.microsoft.com/office/drawing/2014/main" xmlns="" id="{00000000-0008-0000-0600-000058030000}"/>
            </a:ext>
          </a:extLst>
        </xdr:cNvPr>
        <xdr:cNvCxnSpPr/>
      </xdr:nvCxnSpPr>
      <xdr:spPr>
        <a:xfrm>
          <a:off x="21323300" y="12223431"/>
          <a:ext cx="838200" cy="70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135878</xdr:rowOff>
    </xdr:from>
    <xdr:ext cx="534377" cy="259045"/>
    <xdr:sp macro="" textlink="">
      <xdr:nvSpPr>
        <xdr:cNvPr id="857" name="繰出金平均値テキスト">
          <a:extLst>
            <a:ext uri="{FF2B5EF4-FFF2-40B4-BE49-F238E27FC236}">
              <a16:creationId xmlns:a16="http://schemas.microsoft.com/office/drawing/2014/main" xmlns="" id="{00000000-0008-0000-0600-000059030000}"/>
            </a:ext>
          </a:extLst>
        </xdr:cNvPr>
        <xdr:cNvSpPr txBox="1"/>
      </xdr:nvSpPr>
      <xdr:spPr>
        <a:xfrm>
          <a:off x="22212300" y="1265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113001</xdr:rowOff>
    </xdr:from>
    <xdr:to>
      <xdr:col>116</xdr:col>
      <xdr:colOff>114300</xdr:colOff>
      <xdr:row>75</xdr:row>
      <xdr:rowOff>43151</xdr:rowOff>
    </xdr:to>
    <xdr:sp macro="" textlink="">
      <xdr:nvSpPr>
        <xdr:cNvPr id="858" name="フローチャート: 判断 857">
          <a:extLst>
            <a:ext uri="{FF2B5EF4-FFF2-40B4-BE49-F238E27FC236}">
              <a16:creationId xmlns:a16="http://schemas.microsoft.com/office/drawing/2014/main" xmlns="" id="{00000000-0008-0000-0600-00005A030000}"/>
            </a:ext>
          </a:extLst>
        </xdr:cNvPr>
        <xdr:cNvSpPr/>
      </xdr:nvSpPr>
      <xdr:spPr>
        <a:xfrm>
          <a:off x="22110700" y="1280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50481</xdr:rowOff>
    </xdr:from>
    <xdr:to>
      <xdr:col>111</xdr:col>
      <xdr:colOff>177800</xdr:colOff>
      <xdr:row>71</xdr:row>
      <xdr:rowOff>53453</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flipV="1">
          <a:off x="20434300" y="12223431"/>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47034</xdr:rowOff>
    </xdr:from>
    <xdr:to>
      <xdr:col>112</xdr:col>
      <xdr:colOff>38100</xdr:colOff>
      <xdr:row>72</xdr:row>
      <xdr:rowOff>148634</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21272500" y="12391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139761</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21056111" y="1248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53453</xdr:rowOff>
    </xdr:from>
    <xdr:to>
      <xdr:col>107</xdr:col>
      <xdr:colOff>50800</xdr:colOff>
      <xdr:row>71</xdr:row>
      <xdr:rowOff>66385</xdr:rowOff>
    </xdr:to>
    <xdr:cxnSp macro="">
      <xdr:nvCxnSpPr>
        <xdr:cNvPr id="862" name="直線コネクタ 861">
          <a:extLst>
            <a:ext uri="{FF2B5EF4-FFF2-40B4-BE49-F238E27FC236}">
              <a16:creationId xmlns:a16="http://schemas.microsoft.com/office/drawing/2014/main" xmlns="" id="{00000000-0008-0000-0600-00005E030000}"/>
            </a:ext>
          </a:extLst>
        </xdr:cNvPr>
        <xdr:cNvCxnSpPr/>
      </xdr:nvCxnSpPr>
      <xdr:spPr>
        <a:xfrm flipV="1">
          <a:off x="19545300" y="12226403"/>
          <a:ext cx="889000" cy="1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146409</xdr:rowOff>
    </xdr:from>
    <xdr:to>
      <xdr:col>107</xdr:col>
      <xdr:colOff>101600</xdr:colOff>
      <xdr:row>74</xdr:row>
      <xdr:rowOff>76559</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20383500" y="12662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67686</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20167111" y="1275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66385</xdr:rowOff>
    </xdr:from>
    <xdr:to>
      <xdr:col>102</xdr:col>
      <xdr:colOff>114300</xdr:colOff>
      <xdr:row>71</xdr:row>
      <xdr:rowOff>78925</xdr:rowOff>
    </xdr:to>
    <xdr:cxnSp macro="">
      <xdr:nvCxnSpPr>
        <xdr:cNvPr id="865" name="直線コネクタ 864">
          <a:extLst>
            <a:ext uri="{FF2B5EF4-FFF2-40B4-BE49-F238E27FC236}">
              <a16:creationId xmlns:a16="http://schemas.microsoft.com/office/drawing/2014/main" xmlns="" id="{00000000-0008-0000-0600-000061030000}"/>
            </a:ext>
          </a:extLst>
        </xdr:cNvPr>
        <xdr:cNvCxnSpPr/>
      </xdr:nvCxnSpPr>
      <xdr:spPr>
        <a:xfrm flipV="1">
          <a:off x="18656300" y="12239335"/>
          <a:ext cx="889000" cy="1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113426</xdr:rowOff>
    </xdr:from>
    <xdr:to>
      <xdr:col>102</xdr:col>
      <xdr:colOff>165100</xdr:colOff>
      <xdr:row>74</xdr:row>
      <xdr:rowOff>43576</xdr:rowOff>
    </xdr:to>
    <xdr:sp macro="" textlink="">
      <xdr:nvSpPr>
        <xdr:cNvPr id="866" name="フローチャート: 判断 865">
          <a:extLst>
            <a:ext uri="{FF2B5EF4-FFF2-40B4-BE49-F238E27FC236}">
              <a16:creationId xmlns:a16="http://schemas.microsoft.com/office/drawing/2014/main" xmlns="" id="{00000000-0008-0000-0600-000062030000}"/>
            </a:ext>
          </a:extLst>
        </xdr:cNvPr>
        <xdr:cNvSpPr/>
      </xdr:nvSpPr>
      <xdr:spPr>
        <a:xfrm>
          <a:off x="19494500" y="1262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34703</xdr:rowOff>
    </xdr:from>
    <xdr:ext cx="534377"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19278111" y="1272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63264</xdr:rowOff>
    </xdr:from>
    <xdr:to>
      <xdr:col>98</xdr:col>
      <xdr:colOff>38100</xdr:colOff>
      <xdr:row>73</xdr:row>
      <xdr:rowOff>164864</xdr:rowOff>
    </xdr:to>
    <xdr:sp macro="" textlink="">
      <xdr:nvSpPr>
        <xdr:cNvPr id="868" name="フローチャート: 判断 867">
          <a:extLst>
            <a:ext uri="{FF2B5EF4-FFF2-40B4-BE49-F238E27FC236}">
              <a16:creationId xmlns:a16="http://schemas.microsoft.com/office/drawing/2014/main" xmlns="" id="{00000000-0008-0000-0600-000064030000}"/>
            </a:ext>
          </a:extLst>
        </xdr:cNvPr>
        <xdr:cNvSpPr/>
      </xdr:nvSpPr>
      <xdr:spPr>
        <a:xfrm>
          <a:off x="18605500" y="1257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155991</xdr:rowOff>
    </xdr:from>
    <xdr:ext cx="534377"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8389111" y="1267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xmlns=""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15618</xdr:rowOff>
    </xdr:from>
    <xdr:to>
      <xdr:col>116</xdr:col>
      <xdr:colOff>114300</xdr:colOff>
      <xdr:row>75</xdr:row>
      <xdr:rowOff>117218</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22110700" y="1287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165495</xdr:rowOff>
    </xdr:from>
    <xdr:ext cx="534377" cy="259045"/>
    <xdr:sp macro="" textlink="">
      <xdr:nvSpPr>
        <xdr:cNvPr id="876" name="繰出金該当値テキスト">
          <a:extLst>
            <a:ext uri="{FF2B5EF4-FFF2-40B4-BE49-F238E27FC236}">
              <a16:creationId xmlns:a16="http://schemas.microsoft.com/office/drawing/2014/main" xmlns="" id="{00000000-0008-0000-0600-00006C030000}"/>
            </a:ext>
          </a:extLst>
        </xdr:cNvPr>
        <xdr:cNvSpPr txBox="1"/>
      </xdr:nvSpPr>
      <xdr:spPr>
        <a:xfrm>
          <a:off x="22212300" y="1285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171131</xdr:rowOff>
    </xdr:from>
    <xdr:to>
      <xdr:col>112</xdr:col>
      <xdr:colOff>38100</xdr:colOff>
      <xdr:row>71</xdr:row>
      <xdr:rowOff>101281</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21272500" y="1217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117808</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21056111" y="1194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2653</xdr:rowOff>
    </xdr:from>
    <xdr:to>
      <xdr:col>107</xdr:col>
      <xdr:colOff>101600</xdr:colOff>
      <xdr:row>71</xdr:row>
      <xdr:rowOff>104253</xdr:rowOff>
    </xdr:to>
    <xdr:sp macro="" textlink="">
      <xdr:nvSpPr>
        <xdr:cNvPr id="879" name="楕円 878">
          <a:extLst>
            <a:ext uri="{FF2B5EF4-FFF2-40B4-BE49-F238E27FC236}">
              <a16:creationId xmlns:a16="http://schemas.microsoft.com/office/drawing/2014/main" xmlns="" id="{00000000-0008-0000-0600-00006F030000}"/>
            </a:ext>
          </a:extLst>
        </xdr:cNvPr>
        <xdr:cNvSpPr/>
      </xdr:nvSpPr>
      <xdr:spPr>
        <a:xfrm>
          <a:off x="20383500" y="1217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120780</xdr:rowOff>
    </xdr:from>
    <xdr:ext cx="534377" cy="259045"/>
    <xdr:sp macro="" textlink="">
      <xdr:nvSpPr>
        <xdr:cNvPr id="880" name="テキスト ボックス 879">
          <a:extLst>
            <a:ext uri="{FF2B5EF4-FFF2-40B4-BE49-F238E27FC236}">
              <a16:creationId xmlns:a16="http://schemas.microsoft.com/office/drawing/2014/main" xmlns="" id="{00000000-0008-0000-0600-000070030000}"/>
            </a:ext>
          </a:extLst>
        </xdr:cNvPr>
        <xdr:cNvSpPr txBox="1"/>
      </xdr:nvSpPr>
      <xdr:spPr>
        <a:xfrm>
          <a:off x="20167111" y="1195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15585</xdr:rowOff>
    </xdr:from>
    <xdr:to>
      <xdr:col>102</xdr:col>
      <xdr:colOff>165100</xdr:colOff>
      <xdr:row>71</xdr:row>
      <xdr:rowOff>117185</xdr:rowOff>
    </xdr:to>
    <xdr:sp macro="" textlink="">
      <xdr:nvSpPr>
        <xdr:cNvPr id="881" name="楕円 880">
          <a:extLst>
            <a:ext uri="{FF2B5EF4-FFF2-40B4-BE49-F238E27FC236}">
              <a16:creationId xmlns:a16="http://schemas.microsoft.com/office/drawing/2014/main" xmlns="" id="{00000000-0008-0000-0600-000071030000}"/>
            </a:ext>
          </a:extLst>
        </xdr:cNvPr>
        <xdr:cNvSpPr/>
      </xdr:nvSpPr>
      <xdr:spPr>
        <a:xfrm>
          <a:off x="19494500" y="1218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133712</xdr:rowOff>
    </xdr:from>
    <xdr:ext cx="534377" cy="259045"/>
    <xdr:sp macro="" textlink="">
      <xdr:nvSpPr>
        <xdr:cNvPr id="882" name="テキスト ボックス 881">
          <a:extLst>
            <a:ext uri="{FF2B5EF4-FFF2-40B4-BE49-F238E27FC236}">
              <a16:creationId xmlns:a16="http://schemas.microsoft.com/office/drawing/2014/main" xmlns="" id="{00000000-0008-0000-0600-000072030000}"/>
            </a:ext>
          </a:extLst>
        </xdr:cNvPr>
        <xdr:cNvSpPr txBox="1"/>
      </xdr:nvSpPr>
      <xdr:spPr>
        <a:xfrm>
          <a:off x="19278111" y="119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28125</xdr:rowOff>
    </xdr:from>
    <xdr:to>
      <xdr:col>98</xdr:col>
      <xdr:colOff>38100</xdr:colOff>
      <xdr:row>71</xdr:row>
      <xdr:rowOff>129725</xdr:rowOff>
    </xdr:to>
    <xdr:sp macro="" textlink="">
      <xdr:nvSpPr>
        <xdr:cNvPr id="883" name="楕円 882">
          <a:extLst>
            <a:ext uri="{FF2B5EF4-FFF2-40B4-BE49-F238E27FC236}">
              <a16:creationId xmlns:a16="http://schemas.microsoft.com/office/drawing/2014/main" xmlns="" id="{00000000-0008-0000-0600-000073030000}"/>
            </a:ext>
          </a:extLst>
        </xdr:cNvPr>
        <xdr:cNvSpPr/>
      </xdr:nvSpPr>
      <xdr:spPr>
        <a:xfrm>
          <a:off x="18605500" y="1220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146252</xdr:rowOff>
    </xdr:from>
    <xdr:ext cx="534377" cy="259045"/>
    <xdr:sp macro="" textlink="">
      <xdr:nvSpPr>
        <xdr:cNvPr id="884" name="テキスト ボックス 883">
          <a:extLst>
            <a:ext uri="{FF2B5EF4-FFF2-40B4-BE49-F238E27FC236}">
              <a16:creationId xmlns:a16="http://schemas.microsoft.com/office/drawing/2014/main" xmlns="" id="{00000000-0008-0000-0600-000074030000}"/>
            </a:ext>
          </a:extLst>
        </xdr:cNvPr>
        <xdr:cNvSpPr txBox="1"/>
      </xdr:nvSpPr>
      <xdr:spPr>
        <a:xfrm>
          <a:off x="18389111" y="1197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xmlns=""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xmlns=""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xmlns=""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xmlns=""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xmlns=""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xmlns=""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xmlns=""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xmlns=""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xmlns=""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xmlns=""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xmlns=""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xmlns=""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xmlns=""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xmlns=""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xmlns=""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xmlns=""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xmlns=""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xmlns=""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xmlns=""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xmlns=""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xmlns=""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xmlns=""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xmlns=""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xmlns=""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xmlns=""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xmlns=""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なもの</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人件費については、定年退職者等の増加による退職金の増と、会計年度任用職員制度の導入により対前年度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となったもの。消防業務とごみの収集・処理に関わる業務を直営で行っているため、直接の人件費は類似団体平均と比べ高くなる傾向にある。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扶助費については、生活困窮者の自立支援事業や次世代対策を重点施策として推進していることで、類似団体平均と比較し高い水準で推移している。また、障害福祉サービス等給付事業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やひとり親世帯臨時特別給付金支給事業など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で増となったことから、全体として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普通建設事業のうち更新整備については、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彦根市スポーツ・文化交流センターの整備事業や、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市役所本庁舎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耐震化整備事業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事業費の増加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特別定額給付金給付事業や子ども・子育て応援給付金給付事業の実施、ならびに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下水道事業会計の公営企業会計移行に伴い、繰出金の性質が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変更となった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増額の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a:t>
          </a:r>
          <a:endParaRPr lang="ja-JP" altLang="ja-JP" sz="13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については、下水道事業会計の公営企業会計移行に伴い、繰出金の性質が補助費等に変更となった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額の主な要因。</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112,546
109,708
196.87
64,202,742
63,160,897
665,979
25,379,344
47,728,039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46.7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65133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380083"/>
          <a:ext cx="127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7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11810</xdr:rowOff>
    </xdr:from>
    <xdr:ext cx="469744"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515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65133</xdr:rowOff>
    </xdr:from>
    <xdr:to>
      <xdr:col>24</xdr:col>
      <xdr:colOff>152400</xdr:colOff>
      <xdr:row>31</xdr:row>
      <xdr:rowOff>65133</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380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4173</xdr:rowOff>
    </xdr:from>
    <xdr:to>
      <xdr:col>24</xdr:col>
      <xdr:colOff>63500</xdr:colOff>
      <xdr:row>35</xdr:row>
      <xdr:rowOff>22678</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a:off x="3797300" y="6004923"/>
          <a:ext cx="8382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60251</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6061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81824</xdr:rowOff>
    </xdr:from>
    <xdr:to>
      <xdr:col>24</xdr:col>
      <xdr:colOff>114300</xdr:colOff>
      <xdr:row>36</xdr:row>
      <xdr:rowOff>11974</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45847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68943</xdr:rowOff>
    </xdr:from>
    <xdr:to>
      <xdr:col>19</xdr:col>
      <xdr:colOff>177800</xdr:colOff>
      <xdr:row>35</xdr:row>
      <xdr:rowOff>4173</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a:off x="2908300" y="5898243"/>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7" name="フローチャート: 判断 66">
          <a:extLst>
            <a:ext uri="{FF2B5EF4-FFF2-40B4-BE49-F238E27FC236}">
              <a16:creationId xmlns:a16="http://schemas.microsoft.com/office/drawing/2014/main" xmlns="" id="{00000000-0008-0000-0700-000043000000}"/>
            </a:ext>
          </a:extLst>
        </xdr:cNvPr>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78757</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68943</xdr:rowOff>
    </xdr:from>
    <xdr:to>
      <xdr:col>15</xdr:col>
      <xdr:colOff>50800</xdr:colOff>
      <xdr:row>34</xdr:row>
      <xdr:rowOff>101600</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flipV="1">
          <a:off x="2019300" y="5898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37193</xdr:rowOff>
    </xdr:from>
    <xdr:to>
      <xdr:col>15</xdr:col>
      <xdr:colOff>101600</xdr:colOff>
      <xdr:row>35</xdr:row>
      <xdr:rowOff>138793</xdr:rowOff>
    </xdr:to>
    <xdr:sp macro="" textlink="">
      <xdr:nvSpPr>
        <xdr:cNvPr id="70" name="フローチャート: 判断 69">
          <a:extLst>
            <a:ext uri="{FF2B5EF4-FFF2-40B4-BE49-F238E27FC236}">
              <a16:creationId xmlns:a16="http://schemas.microsoft.com/office/drawing/2014/main" xmlns="" id="{00000000-0008-0000-0700-000046000000}"/>
            </a:ext>
          </a:extLst>
        </xdr:cNvPr>
        <xdr:cNvSpPr/>
      </xdr:nvSpPr>
      <xdr:spPr>
        <a:xfrm>
          <a:off x="2857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129920</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8" y="61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101600</xdr:rowOff>
    </xdr:from>
    <xdr:to>
      <xdr:col>10</xdr:col>
      <xdr:colOff>114300</xdr:colOff>
      <xdr:row>34</xdr:row>
      <xdr:rowOff>115751</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flipV="1">
          <a:off x="1130300" y="5930900"/>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11067</xdr:rowOff>
    </xdr:from>
    <xdr:to>
      <xdr:col>10</xdr:col>
      <xdr:colOff>165100</xdr:colOff>
      <xdr:row>35</xdr:row>
      <xdr:rowOff>112667</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968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103794</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8" y="610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141151</xdr:rowOff>
    </xdr:from>
    <xdr:to>
      <xdr:col>6</xdr:col>
      <xdr:colOff>38100</xdr:colOff>
      <xdr:row>35</xdr:row>
      <xdr:rowOff>71301</xdr:rowOff>
    </xdr:to>
    <xdr:sp macro="" textlink="">
      <xdr:nvSpPr>
        <xdr:cNvPr id="75" name="フローチャート: 判断 74">
          <a:extLst>
            <a:ext uri="{FF2B5EF4-FFF2-40B4-BE49-F238E27FC236}">
              <a16:creationId xmlns:a16="http://schemas.microsoft.com/office/drawing/2014/main" xmlns="" id="{00000000-0008-0000-0700-00004B000000}"/>
            </a:ext>
          </a:extLst>
        </xdr:cNvPr>
        <xdr:cNvSpPr/>
      </xdr:nvSpPr>
      <xdr:spPr>
        <a:xfrm>
          <a:off x="1079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62428</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8" y="606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143328</xdr:rowOff>
    </xdr:from>
    <xdr:to>
      <xdr:col>24</xdr:col>
      <xdr:colOff>114300</xdr:colOff>
      <xdr:row>35</xdr:row>
      <xdr:rowOff>73478</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4584700" y="5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166205</xdr:rowOff>
    </xdr:from>
    <xdr:ext cx="469744"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582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124823</xdr:rowOff>
    </xdr:from>
    <xdr:to>
      <xdr:col>20</xdr:col>
      <xdr:colOff>38100</xdr:colOff>
      <xdr:row>35</xdr:row>
      <xdr:rowOff>54973</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3746500" y="59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71500</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62428" y="572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18143</xdr:rowOff>
    </xdr:from>
    <xdr:to>
      <xdr:col>15</xdr:col>
      <xdr:colOff>101600</xdr:colOff>
      <xdr:row>34</xdr:row>
      <xdr:rowOff>119743</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2857500" y="58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136270</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73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50800</xdr:rowOff>
    </xdr:from>
    <xdr:to>
      <xdr:col>10</xdr:col>
      <xdr:colOff>165100</xdr:colOff>
      <xdr:row>34</xdr:row>
      <xdr:rowOff>152400</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9685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168927</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84428" y="565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64951</xdr:rowOff>
    </xdr:from>
    <xdr:to>
      <xdr:col>6</xdr:col>
      <xdr:colOff>38100</xdr:colOff>
      <xdr:row>34</xdr:row>
      <xdr:rowOff>166551</xdr:rowOff>
    </xdr:to>
    <xdr:sp macro="" textlink="">
      <xdr:nvSpPr>
        <xdr:cNvPr id="90" name="楕円 89">
          <a:extLst>
            <a:ext uri="{FF2B5EF4-FFF2-40B4-BE49-F238E27FC236}">
              <a16:creationId xmlns:a16="http://schemas.microsoft.com/office/drawing/2014/main" xmlns="" id="{00000000-0008-0000-0700-00005A000000}"/>
            </a:ext>
          </a:extLst>
        </xdr:cNvPr>
        <xdr:cNvSpPr/>
      </xdr:nvSpPr>
      <xdr:spPr>
        <a:xfrm>
          <a:off x="1079500" y="58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11628</xdr:rowOff>
    </xdr:from>
    <xdr:ext cx="469744"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95428" y="5669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xmlns=""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xmlns=""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xmlns=""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xmlns=""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xmlns="" id="{00000000-0008-0000-07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xmlns=""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xmlns="" id="{00000000-0008-0000-07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xmlns=""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xmlns=""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xmlns=""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xmlns=""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xmlns=""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116246</xdr:rowOff>
    </xdr:from>
    <xdr:to>
      <xdr:col>24</xdr:col>
      <xdr:colOff>62865</xdr:colOff>
      <xdr:row>55</xdr:row>
      <xdr:rowOff>107848</xdr:rowOff>
    </xdr:to>
    <xdr:cxnSp macro="">
      <xdr:nvCxnSpPr>
        <xdr:cNvPr id="116" name="直線コネクタ 115">
          <a:extLst>
            <a:ext uri="{FF2B5EF4-FFF2-40B4-BE49-F238E27FC236}">
              <a16:creationId xmlns:a16="http://schemas.microsoft.com/office/drawing/2014/main" xmlns="" id="{00000000-0008-0000-0700-000074000000}"/>
            </a:ext>
          </a:extLst>
        </xdr:cNvPr>
        <xdr:cNvCxnSpPr/>
      </xdr:nvCxnSpPr>
      <xdr:spPr>
        <a:xfrm flipV="1">
          <a:off x="4633595" y="8860196"/>
          <a:ext cx="1270" cy="67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111675</xdr:rowOff>
    </xdr:from>
    <xdr:ext cx="599010" cy="259045"/>
    <xdr:sp macro="" textlink="">
      <xdr:nvSpPr>
        <xdr:cNvPr id="117" name="総務費最小値テキスト">
          <a:extLst>
            <a:ext uri="{FF2B5EF4-FFF2-40B4-BE49-F238E27FC236}">
              <a16:creationId xmlns:a16="http://schemas.microsoft.com/office/drawing/2014/main" xmlns="" id="{00000000-0008-0000-0700-000075000000}"/>
            </a:ext>
          </a:extLst>
        </xdr:cNvPr>
        <xdr:cNvSpPr txBox="1"/>
      </xdr:nvSpPr>
      <xdr:spPr>
        <a:xfrm>
          <a:off x="4686300" y="954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107848</xdr:rowOff>
    </xdr:from>
    <xdr:to>
      <xdr:col>24</xdr:col>
      <xdr:colOff>152400</xdr:colOff>
      <xdr:row>55</xdr:row>
      <xdr:rowOff>107848</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a:off x="4546600" y="9537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62923</xdr:rowOff>
    </xdr:from>
    <xdr:ext cx="599010" cy="259045"/>
    <xdr:sp macro="" textlink="">
      <xdr:nvSpPr>
        <xdr:cNvPr id="119" name="総務費最大値テキスト">
          <a:extLst>
            <a:ext uri="{FF2B5EF4-FFF2-40B4-BE49-F238E27FC236}">
              <a16:creationId xmlns:a16="http://schemas.microsoft.com/office/drawing/2014/main" xmlns="" id="{00000000-0008-0000-0700-000077000000}"/>
            </a:ext>
          </a:extLst>
        </xdr:cNvPr>
        <xdr:cNvSpPr txBox="1"/>
      </xdr:nvSpPr>
      <xdr:spPr>
        <a:xfrm>
          <a:off x="4686300" y="863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116246</xdr:rowOff>
    </xdr:from>
    <xdr:to>
      <xdr:col>24</xdr:col>
      <xdr:colOff>152400</xdr:colOff>
      <xdr:row>51</xdr:row>
      <xdr:rowOff>116246</xdr:rowOff>
    </xdr:to>
    <xdr:cxnSp macro="">
      <xdr:nvCxnSpPr>
        <xdr:cNvPr id="120" name="直線コネクタ 119">
          <a:extLst>
            <a:ext uri="{FF2B5EF4-FFF2-40B4-BE49-F238E27FC236}">
              <a16:creationId xmlns:a16="http://schemas.microsoft.com/office/drawing/2014/main" xmlns="" id="{00000000-0008-0000-0700-000078000000}"/>
            </a:ext>
          </a:extLst>
        </xdr:cNvPr>
        <xdr:cNvCxnSpPr/>
      </xdr:nvCxnSpPr>
      <xdr:spPr>
        <a:xfrm>
          <a:off x="4546600" y="886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148889</xdr:rowOff>
    </xdr:from>
    <xdr:to>
      <xdr:col>24</xdr:col>
      <xdr:colOff>63500</xdr:colOff>
      <xdr:row>59</xdr:row>
      <xdr:rowOff>29766</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flipV="1">
          <a:off x="3797300" y="9235739"/>
          <a:ext cx="838200" cy="90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40268</xdr:rowOff>
    </xdr:from>
    <xdr:ext cx="599010" cy="259045"/>
    <xdr:sp macro="" textlink="">
      <xdr:nvSpPr>
        <xdr:cNvPr id="122" name="総務費平均値テキスト">
          <a:extLst>
            <a:ext uri="{FF2B5EF4-FFF2-40B4-BE49-F238E27FC236}">
              <a16:creationId xmlns:a16="http://schemas.microsoft.com/office/drawing/2014/main" xmlns="" id="{00000000-0008-0000-0700-00007A000000}"/>
            </a:ext>
          </a:extLst>
        </xdr:cNvPr>
        <xdr:cNvSpPr txBox="1"/>
      </xdr:nvSpPr>
      <xdr:spPr>
        <a:xfrm>
          <a:off x="4686300" y="9298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61841</xdr:rowOff>
    </xdr:from>
    <xdr:to>
      <xdr:col>24</xdr:col>
      <xdr:colOff>114300</xdr:colOff>
      <xdr:row>54</xdr:row>
      <xdr:rowOff>163441</xdr:rowOff>
    </xdr:to>
    <xdr:sp macro="" textlink="">
      <xdr:nvSpPr>
        <xdr:cNvPr id="123" name="フローチャート: 判断 122">
          <a:extLst>
            <a:ext uri="{FF2B5EF4-FFF2-40B4-BE49-F238E27FC236}">
              <a16:creationId xmlns:a16="http://schemas.microsoft.com/office/drawing/2014/main" xmlns="" id="{00000000-0008-0000-0700-00007B000000}"/>
            </a:ext>
          </a:extLst>
        </xdr:cNvPr>
        <xdr:cNvSpPr/>
      </xdr:nvSpPr>
      <xdr:spPr>
        <a:xfrm>
          <a:off x="4584700" y="932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29766</xdr:rowOff>
    </xdr:from>
    <xdr:to>
      <xdr:col>19</xdr:col>
      <xdr:colOff>177800</xdr:colOff>
      <xdr:row>59</xdr:row>
      <xdr:rowOff>50036</xdr:rowOff>
    </xdr:to>
    <xdr:cxnSp macro="">
      <xdr:nvCxnSpPr>
        <xdr:cNvPr id="124" name="直線コネクタ 123">
          <a:extLst>
            <a:ext uri="{FF2B5EF4-FFF2-40B4-BE49-F238E27FC236}">
              <a16:creationId xmlns:a16="http://schemas.microsoft.com/office/drawing/2014/main" xmlns="" id="{00000000-0008-0000-0700-00007C000000}"/>
            </a:ext>
          </a:extLst>
        </xdr:cNvPr>
        <xdr:cNvCxnSpPr/>
      </xdr:nvCxnSpPr>
      <xdr:spPr>
        <a:xfrm flipV="1">
          <a:off x="2908300" y="10145316"/>
          <a:ext cx="889000" cy="2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95293</xdr:rowOff>
    </xdr:from>
    <xdr:to>
      <xdr:col>20</xdr:col>
      <xdr:colOff>38100</xdr:colOff>
      <xdr:row>59</xdr:row>
      <xdr:rowOff>25443</xdr:rowOff>
    </xdr:to>
    <xdr:sp macro="" textlink="">
      <xdr:nvSpPr>
        <xdr:cNvPr id="125" name="フローチャート: 判断 124">
          <a:extLst>
            <a:ext uri="{FF2B5EF4-FFF2-40B4-BE49-F238E27FC236}">
              <a16:creationId xmlns:a16="http://schemas.microsoft.com/office/drawing/2014/main" xmlns="" id="{00000000-0008-0000-0700-00007D000000}"/>
            </a:ext>
          </a:extLst>
        </xdr:cNvPr>
        <xdr:cNvSpPr/>
      </xdr:nvSpPr>
      <xdr:spPr>
        <a:xfrm>
          <a:off x="3746500" y="1003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41970</xdr:rowOff>
    </xdr:from>
    <xdr:ext cx="534377" cy="259045"/>
    <xdr:sp macro="" textlink="">
      <xdr:nvSpPr>
        <xdr:cNvPr id="126" name="テキスト ボックス 125">
          <a:extLst>
            <a:ext uri="{FF2B5EF4-FFF2-40B4-BE49-F238E27FC236}">
              <a16:creationId xmlns:a16="http://schemas.microsoft.com/office/drawing/2014/main" xmlns="" id="{00000000-0008-0000-0700-00007E000000}"/>
            </a:ext>
          </a:extLst>
        </xdr:cNvPr>
        <xdr:cNvSpPr txBox="1"/>
      </xdr:nvSpPr>
      <xdr:spPr>
        <a:xfrm>
          <a:off x="3530111" y="981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41227</xdr:rowOff>
    </xdr:from>
    <xdr:to>
      <xdr:col>15</xdr:col>
      <xdr:colOff>50800</xdr:colOff>
      <xdr:row>59</xdr:row>
      <xdr:rowOff>50036</xdr:rowOff>
    </xdr:to>
    <xdr:cxnSp macro="">
      <xdr:nvCxnSpPr>
        <xdr:cNvPr id="127" name="直線コネクタ 126">
          <a:extLst>
            <a:ext uri="{FF2B5EF4-FFF2-40B4-BE49-F238E27FC236}">
              <a16:creationId xmlns:a16="http://schemas.microsoft.com/office/drawing/2014/main" xmlns="" id="{00000000-0008-0000-0700-00007F000000}"/>
            </a:ext>
          </a:extLst>
        </xdr:cNvPr>
        <xdr:cNvCxnSpPr/>
      </xdr:nvCxnSpPr>
      <xdr:spPr>
        <a:xfrm>
          <a:off x="2019300" y="10156777"/>
          <a:ext cx="889000" cy="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45900</xdr:rowOff>
    </xdr:from>
    <xdr:to>
      <xdr:col>15</xdr:col>
      <xdr:colOff>101600</xdr:colOff>
      <xdr:row>59</xdr:row>
      <xdr:rowOff>147500</xdr:rowOff>
    </xdr:to>
    <xdr:sp macro="" textlink="">
      <xdr:nvSpPr>
        <xdr:cNvPr id="128" name="フローチャート: 判断 127">
          <a:extLst>
            <a:ext uri="{FF2B5EF4-FFF2-40B4-BE49-F238E27FC236}">
              <a16:creationId xmlns:a16="http://schemas.microsoft.com/office/drawing/2014/main" xmlns="" id="{00000000-0008-0000-0700-000080000000}"/>
            </a:ext>
          </a:extLst>
        </xdr:cNvPr>
        <xdr:cNvSpPr/>
      </xdr:nvSpPr>
      <xdr:spPr>
        <a:xfrm>
          <a:off x="2857500" y="1016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138627</xdr:rowOff>
    </xdr:from>
    <xdr:ext cx="534377" cy="259045"/>
    <xdr:sp macro="" textlink="">
      <xdr:nvSpPr>
        <xdr:cNvPr id="129" name="テキスト ボックス 128">
          <a:extLst>
            <a:ext uri="{FF2B5EF4-FFF2-40B4-BE49-F238E27FC236}">
              <a16:creationId xmlns:a16="http://schemas.microsoft.com/office/drawing/2014/main" xmlns="" id="{00000000-0008-0000-0700-000081000000}"/>
            </a:ext>
          </a:extLst>
        </xdr:cNvPr>
        <xdr:cNvSpPr txBox="1"/>
      </xdr:nvSpPr>
      <xdr:spPr>
        <a:xfrm>
          <a:off x="2641111" y="1025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41227</xdr:rowOff>
    </xdr:from>
    <xdr:to>
      <xdr:col>10</xdr:col>
      <xdr:colOff>114300</xdr:colOff>
      <xdr:row>59</xdr:row>
      <xdr:rowOff>123500</xdr:rowOff>
    </xdr:to>
    <xdr:cxnSp macro="">
      <xdr:nvCxnSpPr>
        <xdr:cNvPr id="130" name="直線コネクタ 129">
          <a:extLst>
            <a:ext uri="{FF2B5EF4-FFF2-40B4-BE49-F238E27FC236}">
              <a16:creationId xmlns:a16="http://schemas.microsoft.com/office/drawing/2014/main" xmlns="" id="{00000000-0008-0000-0700-000082000000}"/>
            </a:ext>
          </a:extLst>
        </xdr:cNvPr>
        <xdr:cNvCxnSpPr/>
      </xdr:nvCxnSpPr>
      <xdr:spPr>
        <a:xfrm flipV="1">
          <a:off x="1130300" y="10156777"/>
          <a:ext cx="889000" cy="8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21326</xdr:rowOff>
    </xdr:from>
    <xdr:to>
      <xdr:col>10</xdr:col>
      <xdr:colOff>165100</xdr:colOff>
      <xdr:row>59</xdr:row>
      <xdr:rowOff>122926</xdr:rowOff>
    </xdr:to>
    <xdr:sp macro="" textlink="">
      <xdr:nvSpPr>
        <xdr:cNvPr id="131" name="フローチャート: 判断 130">
          <a:extLst>
            <a:ext uri="{FF2B5EF4-FFF2-40B4-BE49-F238E27FC236}">
              <a16:creationId xmlns:a16="http://schemas.microsoft.com/office/drawing/2014/main" xmlns="" id="{00000000-0008-0000-0700-000083000000}"/>
            </a:ext>
          </a:extLst>
        </xdr:cNvPr>
        <xdr:cNvSpPr/>
      </xdr:nvSpPr>
      <xdr:spPr>
        <a:xfrm>
          <a:off x="1968500" y="1013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114053</xdr:rowOff>
    </xdr:from>
    <xdr:ext cx="534377"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1752111" y="1022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143352</xdr:rowOff>
    </xdr:from>
    <xdr:to>
      <xdr:col>6</xdr:col>
      <xdr:colOff>38100</xdr:colOff>
      <xdr:row>59</xdr:row>
      <xdr:rowOff>73502</xdr:rowOff>
    </xdr:to>
    <xdr:sp macro="" textlink="">
      <xdr:nvSpPr>
        <xdr:cNvPr id="133" name="フローチャート: 判断 132">
          <a:extLst>
            <a:ext uri="{FF2B5EF4-FFF2-40B4-BE49-F238E27FC236}">
              <a16:creationId xmlns:a16="http://schemas.microsoft.com/office/drawing/2014/main" xmlns="" id="{00000000-0008-0000-0700-000085000000}"/>
            </a:ext>
          </a:extLst>
        </xdr:cNvPr>
        <xdr:cNvSpPr/>
      </xdr:nvSpPr>
      <xdr:spPr>
        <a:xfrm>
          <a:off x="1079500" y="10087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90029</xdr:rowOff>
    </xdr:from>
    <xdr:ext cx="534377"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863111" y="986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98089</xdr:rowOff>
    </xdr:from>
    <xdr:to>
      <xdr:col>24</xdr:col>
      <xdr:colOff>114300</xdr:colOff>
      <xdr:row>54</xdr:row>
      <xdr:rowOff>28239</xdr:rowOff>
    </xdr:to>
    <xdr:sp macro="" textlink="">
      <xdr:nvSpPr>
        <xdr:cNvPr id="140" name="楕円 139">
          <a:extLst>
            <a:ext uri="{FF2B5EF4-FFF2-40B4-BE49-F238E27FC236}">
              <a16:creationId xmlns:a16="http://schemas.microsoft.com/office/drawing/2014/main" xmlns="" id="{00000000-0008-0000-0700-00008C000000}"/>
            </a:ext>
          </a:extLst>
        </xdr:cNvPr>
        <xdr:cNvSpPr/>
      </xdr:nvSpPr>
      <xdr:spPr>
        <a:xfrm>
          <a:off x="4584700" y="918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120966</xdr:rowOff>
    </xdr:from>
    <xdr:ext cx="599010" cy="259045"/>
    <xdr:sp macro="" textlink="">
      <xdr:nvSpPr>
        <xdr:cNvPr id="141" name="総務費該当値テキスト">
          <a:extLst>
            <a:ext uri="{FF2B5EF4-FFF2-40B4-BE49-F238E27FC236}">
              <a16:creationId xmlns:a16="http://schemas.microsoft.com/office/drawing/2014/main" xmlns="" id="{00000000-0008-0000-0700-00008D000000}"/>
            </a:ext>
          </a:extLst>
        </xdr:cNvPr>
        <xdr:cNvSpPr txBox="1"/>
      </xdr:nvSpPr>
      <xdr:spPr>
        <a:xfrm>
          <a:off x="4686300" y="903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150416</xdr:rowOff>
    </xdr:from>
    <xdr:to>
      <xdr:col>20</xdr:col>
      <xdr:colOff>38100</xdr:colOff>
      <xdr:row>59</xdr:row>
      <xdr:rowOff>80566</xdr:rowOff>
    </xdr:to>
    <xdr:sp macro="" textlink="">
      <xdr:nvSpPr>
        <xdr:cNvPr id="142" name="楕円 141">
          <a:extLst>
            <a:ext uri="{FF2B5EF4-FFF2-40B4-BE49-F238E27FC236}">
              <a16:creationId xmlns:a16="http://schemas.microsoft.com/office/drawing/2014/main" xmlns="" id="{00000000-0008-0000-0700-00008E000000}"/>
            </a:ext>
          </a:extLst>
        </xdr:cNvPr>
        <xdr:cNvSpPr/>
      </xdr:nvSpPr>
      <xdr:spPr>
        <a:xfrm>
          <a:off x="3746500" y="1009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71693</xdr:rowOff>
    </xdr:from>
    <xdr:ext cx="534377" cy="259045"/>
    <xdr:sp macro="" textlink="">
      <xdr:nvSpPr>
        <xdr:cNvPr id="143" name="テキスト ボックス 142">
          <a:extLst>
            <a:ext uri="{FF2B5EF4-FFF2-40B4-BE49-F238E27FC236}">
              <a16:creationId xmlns:a16="http://schemas.microsoft.com/office/drawing/2014/main" xmlns="" id="{00000000-0008-0000-0700-00008F000000}"/>
            </a:ext>
          </a:extLst>
        </xdr:cNvPr>
        <xdr:cNvSpPr txBox="1"/>
      </xdr:nvSpPr>
      <xdr:spPr>
        <a:xfrm>
          <a:off x="3530111" y="1018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170686</xdr:rowOff>
    </xdr:from>
    <xdr:to>
      <xdr:col>15</xdr:col>
      <xdr:colOff>101600</xdr:colOff>
      <xdr:row>59</xdr:row>
      <xdr:rowOff>100836</xdr:rowOff>
    </xdr:to>
    <xdr:sp macro="" textlink="">
      <xdr:nvSpPr>
        <xdr:cNvPr id="144" name="楕円 143">
          <a:extLst>
            <a:ext uri="{FF2B5EF4-FFF2-40B4-BE49-F238E27FC236}">
              <a16:creationId xmlns:a16="http://schemas.microsoft.com/office/drawing/2014/main" xmlns="" id="{00000000-0008-0000-0700-000090000000}"/>
            </a:ext>
          </a:extLst>
        </xdr:cNvPr>
        <xdr:cNvSpPr/>
      </xdr:nvSpPr>
      <xdr:spPr>
        <a:xfrm>
          <a:off x="2857500" y="1011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117363</xdr:rowOff>
    </xdr:from>
    <xdr:ext cx="534377" cy="259045"/>
    <xdr:sp macro="" textlink="">
      <xdr:nvSpPr>
        <xdr:cNvPr id="145" name="テキスト ボックス 144">
          <a:extLst>
            <a:ext uri="{FF2B5EF4-FFF2-40B4-BE49-F238E27FC236}">
              <a16:creationId xmlns:a16="http://schemas.microsoft.com/office/drawing/2014/main" xmlns="" id="{00000000-0008-0000-0700-000091000000}"/>
            </a:ext>
          </a:extLst>
        </xdr:cNvPr>
        <xdr:cNvSpPr txBox="1"/>
      </xdr:nvSpPr>
      <xdr:spPr>
        <a:xfrm>
          <a:off x="2641111" y="989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161877</xdr:rowOff>
    </xdr:from>
    <xdr:to>
      <xdr:col>10</xdr:col>
      <xdr:colOff>165100</xdr:colOff>
      <xdr:row>59</xdr:row>
      <xdr:rowOff>92027</xdr:rowOff>
    </xdr:to>
    <xdr:sp macro="" textlink="">
      <xdr:nvSpPr>
        <xdr:cNvPr id="146" name="楕円 145">
          <a:extLst>
            <a:ext uri="{FF2B5EF4-FFF2-40B4-BE49-F238E27FC236}">
              <a16:creationId xmlns:a16="http://schemas.microsoft.com/office/drawing/2014/main" xmlns="" id="{00000000-0008-0000-0700-000092000000}"/>
            </a:ext>
          </a:extLst>
        </xdr:cNvPr>
        <xdr:cNvSpPr/>
      </xdr:nvSpPr>
      <xdr:spPr>
        <a:xfrm>
          <a:off x="1968500" y="1010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108554</xdr:rowOff>
    </xdr:from>
    <xdr:ext cx="534377" cy="259045"/>
    <xdr:sp macro="" textlink="">
      <xdr:nvSpPr>
        <xdr:cNvPr id="147" name="テキスト ボックス 146">
          <a:extLst>
            <a:ext uri="{FF2B5EF4-FFF2-40B4-BE49-F238E27FC236}">
              <a16:creationId xmlns:a16="http://schemas.microsoft.com/office/drawing/2014/main" xmlns="" id="{00000000-0008-0000-0700-000093000000}"/>
            </a:ext>
          </a:extLst>
        </xdr:cNvPr>
        <xdr:cNvSpPr txBox="1"/>
      </xdr:nvSpPr>
      <xdr:spPr>
        <a:xfrm>
          <a:off x="1752111" y="988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72700</xdr:rowOff>
    </xdr:from>
    <xdr:to>
      <xdr:col>6</xdr:col>
      <xdr:colOff>38100</xdr:colOff>
      <xdr:row>60</xdr:row>
      <xdr:rowOff>2850</xdr:rowOff>
    </xdr:to>
    <xdr:sp macro="" textlink="">
      <xdr:nvSpPr>
        <xdr:cNvPr id="148" name="楕円 147">
          <a:extLst>
            <a:ext uri="{FF2B5EF4-FFF2-40B4-BE49-F238E27FC236}">
              <a16:creationId xmlns:a16="http://schemas.microsoft.com/office/drawing/2014/main" xmlns="" id="{00000000-0008-0000-0700-000094000000}"/>
            </a:ext>
          </a:extLst>
        </xdr:cNvPr>
        <xdr:cNvSpPr/>
      </xdr:nvSpPr>
      <xdr:spPr>
        <a:xfrm>
          <a:off x="1079500" y="1018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165427</xdr:rowOff>
    </xdr:from>
    <xdr:ext cx="534377" cy="259045"/>
    <xdr:sp macro="" textlink="">
      <xdr:nvSpPr>
        <xdr:cNvPr id="149" name="テキスト ボックス 148">
          <a:extLst>
            <a:ext uri="{FF2B5EF4-FFF2-40B4-BE49-F238E27FC236}">
              <a16:creationId xmlns:a16="http://schemas.microsoft.com/office/drawing/2014/main" xmlns="" id="{00000000-0008-0000-0700-000095000000}"/>
            </a:ext>
          </a:extLst>
        </xdr:cNvPr>
        <xdr:cNvSpPr txBox="1"/>
      </xdr:nvSpPr>
      <xdr:spPr>
        <a:xfrm>
          <a:off x="863111" y="1028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xmlns=""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xmlns=""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xmlns=""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xmlns=""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xmlns=""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xmlns=""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xmlns=""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xmlns=""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xmlns=""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xmlns=""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xmlns=""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xmlns=""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57998</xdr:rowOff>
    </xdr:from>
    <xdr:to>
      <xdr:col>24</xdr:col>
      <xdr:colOff>62865</xdr:colOff>
      <xdr:row>78</xdr:row>
      <xdr:rowOff>104632</xdr:rowOff>
    </xdr:to>
    <xdr:cxnSp macro="">
      <xdr:nvCxnSpPr>
        <xdr:cNvPr id="172" name="直線コネクタ 171">
          <a:extLst>
            <a:ext uri="{FF2B5EF4-FFF2-40B4-BE49-F238E27FC236}">
              <a16:creationId xmlns:a16="http://schemas.microsoft.com/office/drawing/2014/main" xmlns="" id="{00000000-0008-0000-0700-0000AC000000}"/>
            </a:ext>
          </a:extLst>
        </xdr:cNvPr>
        <xdr:cNvCxnSpPr/>
      </xdr:nvCxnSpPr>
      <xdr:spPr>
        <a:xfrm flipV="1">
          <a:off x="4633595" y="12230948"/>
          <a:ext cx="127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108459</xdr:rowOff>
    </xdr:from>
    <xdr:ext cx="599010" cy="259045"/>
    <xdr:sp macro="" textlink="">
      <xdr:nvSpPr>
        <xdr:cNvPr id="173" name="民生費最小値テキスト">
          <a:extLst>
            <a:ext uri="{FF2B5EF4-FFF2-40B4-BE49-F238E27FC236}">
              <a16:creationId xmlns:a16="http://schemas.microsoft.com/office/drawing/2014/main" xmlns="" id="{00000000-0008-0000-0700-0000AD000000}"/>
            </a:ext>
          </a:extLst>
        </xdr:cNvPr>
        <xdr:cNvSpPr txBox="1"/>
      </xdr:nvSpPr>
      <xdr:spPr>
        <a:xfrm>
          <a:off x="4686300" y="13481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104632</xdr:rowOff>
    </xdr:from>
    <xdr:to>
      <xdr:col>24</xdr:col>
      <xdr:colOff>152400</xdr:colOff>
      <xdr:row>78</xdr:row>
      <xdr:rowOff>104632</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a:off x="4546600" y="134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4675</xdr:rowOff>
    </xdr:from>
    <xdr:ext cx="599010" cy="259045"/>
    <xdr:sp macro="" textlink="">
      <xdr:nvSpPr>
        <xdr:cNvPr id="175" name="民生費最大値テキスト">
          <a:extLst>
            <a:ext uri="{FF2B5EF4-FFF2-40B4-BE49-F238E27FC236}">
              <a16:creationId xmlns:a16="http://schemas.microsoft.com/office/drawing/2014/main" xmlns="" id="{00000000-0008-0000-0700-0000AF000000}"/>
            </a:ext>
          </a:extLst>
        </xdr:cNvPr>
        <xdr:cNvSpPr txBox="1"/>
      </xdr:nvSpPr>
      <xdr:spPr>
        <a:xfrm>
          <a:off x="4686300" y="1200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57998</xdr:rowOff>
    </xdr:from>
    <xdr:to>
      <xdr:col>24</xdr:col>
      <xdr:colOff>152400</xdr:colOff>
      <xdr:row>71</xdr:row>
      <xdr:rowOff>57998</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4546600" y="12230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24302</xdr:rowOff>
    </xdr:from>
    <xdr:to>
      <xdr:col>24</xdr:col>
      <xdr:colOff>63500</xdr:colOff>
      <xdr:row>75</xdr:row>
      <xdr:rowOff>161120</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flipV="1">
          <a:off x="3797300" y="12883052"/>
          <a:ext cx="838200" cy="13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167317</xdr:rowOff>
    </xdr:from>
    <xdr:ext cx="599010" cy="259045"/>
    <xdr:sp macro="" textlink="">
      <xdr:nvSpPr>
        <xdr:cNvPr id="178" name="民生費平均値テキスト">
          <a:extLst>
            <a:ext uri="{FF2B5EF4-FFF2-40B4-BE49-F238E27FC236}">
              <a16:creationId xmlns:a16="http://schemas.microsoft.com/office/drawing/2014/main" xmlns="" id="{00000000-0008-0000-0700-0000B2000000}"/>
            </a:ext>
          </a:extLst>
        </xdr:cNvPr>
        <xdr:cNvSpPr txBox="1"/>
      </xdr:nvSpPr>
      <xdr:spPr>
        <a:xfrm>
          <a:off x="4686300" y="12854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17440</xdr:rowOff>
    </xdr:from>
    <xdr:to>
      <xdr:col>24</xdr:col>
      <xdr:colOff>114300</xdr:colOff>
      <xdr:row>75</xdr:row>
      <xdr:rowOff>119040</xdr:rowOff>
    </xdr:to>
    <xdr:sp macro="" textlink="">
      <xdr:nvSpPr>
        <xdr:cNvPr id="179" name="フローチャート: 判断 178">
          <a:extLst>
            <a:ext uri="{FF2B5EF4-FFF2-40B4-BE49-F238E27FC236}">
              <a16:creationId xmlns:a16="http://schemas.microsoft.com/office/drawing/2014/main" xmlns="" id="{00000000-0008-0000-0700-0000B3000000}"/>
            </a:ext>
          </a:extLst>
        </xdr:cNvPr>
        <xdr:cNvSpPr/>
      </xdr:nvSpPr>
      <xdr:spPr>
        <a:xfrm>
          <a:off x="4584700" y="128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161120</xdr:rowOff>
    </xdr:from>
    <xdr:to>
      <xdr:col>19</xdr:col>
      <xdr:colOff>177800</xdr:colOff>
      <xdr:row>76</xdr:row>
      <xdr:rowOff>48031</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flipV="1">
          <a:off x="2908300" y="13019870"/>
          <a:ext cx="889000" cy="5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132562</xdr:rowOff>
    </xdr:from>
    <xdr:to>
      <xdr:col>20</xdr:col>
      <xdr:colOff>38100</xdr:colOff>
      <xdr:row>76</xdr:row>
      <xdr:rowOff>62712</xdr:rowOff>
    </xdr:to>
    <xdr:sp macro="" textlink="">
      <xdr:nvSpPr>
        <xdr:cNvPr id="181" name="フローチャート: 判断 180">
          <a:extLst>
            <a:ext uri="{FF2B5EF4-FFF2-40B4-BE49-F238E27FC236}">
              <a16:creationId xmlns:a16="http://schemas.microsoft.com/office/drawing/2014/main" xmlns="" id="{00000000-0008-0000-0700-0000B5000000}"/>
            </a:ext>
          </a:extLst>
        </xdr:cNvPr>
        <xdr:cNvSpPr/>
      </xdr:nvSpPr>
      <xdr:spPr>
        <a:xfrm>
          <a:off x="3746500" y="1299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53839</xdr:rowOff>
    </xdr:from>
    <xdr:ext cx="599010" cy="259045"/>
    <xdr:sp macro="" textlink="">
      <xdr:nvSpPr>
        <xdr:cNvPr id="182" name="テキスト ボックス 181">
          <a:extLst>
            <a:ext uri="{FF2B5EF4-FFF2-40B4-BE49-F238E27FC236}">
              <a16:creationId xmlns:a16="http://schemas.microsoft.com/office/drawing/2014/main" xmlns="" id="{00000000-0008-0000-0700-0000B6000000}"/>
            </a:ext>
          </a:extLst>
        </xdr:cNvPr>
        <xdr:cNvSpPr txBox="1"/>
      </xdr:nvSpPr>
      <xdr:spPr>
        <a:xfrm>
          <a:off x="3497795" y="1308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7660</xdr:rowOff>
    </xdr:from>
    <xdr:to>
      <xdr:col>15</xdr:col>
      <xdr:colOff>50800</xdr:colOff>
      <xdr:row>76</xdr:row>
      <xdr:rowOff>48031</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a:off x="2019300" y="13037860"/>
          <a:ext cx="889000" cy="4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145112</xdr:rowOff>
    </xdr:from>
    <xdr:to>
      <xdr:col>15</xdr:col>
      <xdr:colOff>101600</xdr:colOff>
      <xdr:row>77</xdr:row>
      <xdr:rowOff>75262</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2857500" y="13175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66389</xdr:rowOff>
    </xdr:from>
    <xdr:ext cx="599010" cy="259045"/>
    <xdr:sp macro="" textlink="">
      <xdr:nvSpPr>
        <xdr:cNvPr id="185" name="テキスト ボックス 184">
          <a:extLst>
            <a:ext uri="{FF2B5EF4-FFF2-40B4-BE49-F238E27FC236}">
              <a16:creationId xmlns:a16="http://schemas.microsoft.com/office/drawing/2014/main" xmlns="" id="{00000000-0008-0000-0700-0000B9000000}"/>
            </a:ext>
          </a:extLst>
        </xdr:cNvPr>
        <xdr:cNvSpPr txBox="1"/>
      </xdr:nvSpPr>
      <xdr:spPr>
        <a:xfrm>
          <a:off x="2608795" y="13268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7660</xdr:rowOff>
    </xdr:from>
    <xdr:to>
      <xdr:col>10</xdr:col>
      <xdr:colOff>114300</xdr:colOff>
      <xdr:row>76</xdr:row>
      <xdr:rowOff>56879</xdr:rowOff>
    </xdr:to>
    <xdr:cxnSp macro="">
      <xdr:nvCxnSpPr>
        <xdr:cNvPr id="186" name="直線コネクタ 185">
          <a:extLst>
            <a:ext uri="{FF2B5EF4-FFF2-40B4-BE49-F238E27FC236}">
              <a16:creationId xmlns:a16="http://schemas.microsoft.com/office/drawing/2014/main" xmlns="" id="{00000000-0008-0000-0700-0000BA000000}"/>
            </a:ext>
          </a:extLst>
        </xdr:cNvPr>
        <xdr:cNvCxnSpPr/>
      </xdr:nvCxnSpPr>
      <xdr:spPr>
        <a:xfrm flipV="1">
          <a:off x="1130300" y="13037860"/>
          <a:ext cx="889000" cy="4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140564</xdr:rowOff>
    </xdr:from>
    <xdr:to>
      <xdr:col>10</xdr:col>
      <xdr:colOff>165100</xdr:colOff>
      <xdr:row>77</xdr:row>
      <xdr:rowOff>70714</xdr:rowOff>
    </xdr:to>
    <xdr:sp macro="" textlink="">
      <xdr:nvSpPr>
        <xdr:cNvPr id="187" name="フローチャート: 判断 186">
          <a:extLst>
            <a:ext uri="{FF2B5EF4-FFF2-40B4-BE49-F238E27FC236}">
              <a16:creationId xmlns:a16="http://schemas.microsoft.com/office/drawing/2014/main" xmlns="" id="{00000000-0008-0000-0700-0000BB000000}"/>
            </a:ext>
          </a:extLst>
        </xdr:cNvPr>
        <xdr:cNvSpPr/>
      </xdr:nvSpPr>
      <xdr:spPr>
        <a:xfrm>
          <a:off x="1968500" y="1317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61841</xdr:rowOff>
    </xdr:from>
    <xdr:ext cx="599010" cy="259045"/>
    <xdr:sp macro="" textlink="">
      <xdr:nvSpPr>
        <xdr:cNvPr id="188" name="テキスト ボックス 187">
          <a:extLst>
            <a:ext uri="{FF2B5EF4-FFF2-40B4-BE49-F238E27FC236}">
              <a16:creationId xmlns:a16="http://schemas.microsoft.com/office/drawing/2014/main" xmlns="" id="{00000000-0008-0000-0700-0000BC000000}"/>
            </a:ext>
          </a:extLst>
        </xdr:cNvPr>
        <xdr:cNvSpPr txBox="1"/>
      </xdr:nvSpPr>
      <xdr:spPr>
        <a:xfrm>
          <a:off x="1719795" y="1326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112971</xdr:rowOff>
    </xdr:from>
    <xdr:to>
      <xdr:col>6</xdr:col>
      <xdr:colOff>38100</xdr:colOff>
      <xdr:row>77</xdr:row>
      <xdr:rowOff>43121</xdr:rowOff>
    </xdr:to>
    <xdr:sp macro="" textlink="">
      <xdr:nvSpPr>
        <xdr:cNvPr id="189" name="フローチャート: 判断 188">
          <a:extLst>
            <a:ext uri="{FF2B5EF4-FFF2-40B4-BE49-F238E27FC236}">
              <a16:creationId xmlns:a16="http://schemas.microsoft.com/office/drawing/2014/main" xmlns="" id="{00000000-0008-0000-0700-0000BD000000}"/>
            </a:ext>
          </a:extLst>
        </xdr:cNvPr>
        <xdr:cNvSpPr/>
      </xdr:nvSpPr>
      <xdr:spPr>
        <a:xfrm>
          <a:off x="1079500" y="1314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34248</xdr:rowOff>
    </xdr:from>
    <xdr:ext cx="59901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830795" y="1323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144952</xdr:rowOff>
    </xdr:from>
    <xdr:to>
      <xdr:col>24</xdr:col>
      <xdr:colOff>114300</xdr:colOff>
      <xdr:row>75</xdr:row>
      <xdr:rowOff>75102</xdr:rowOff>
    </xdr:to>
    <xdr:sp macro="" textlink="">
      <xdr:nvSpPr>
        <xdr:cNvPr id="196" name="楕円 195">
          <a:extLst>
            <a:ext uri="{FF2B5EF4-FFF2-40B4-BE49-F238E27FC236}">
              <a16:creationId xmlns:a16="http://schemas.microsoft.com/office/drawing/2014/main" xmlns="" id="{00000000-0008-0000-0700-0000C4000000}"/>
            </a:ext>
          </a:extLst>
        </xdr:cNvPr>
        <xdr:cNvSpPr/>
      </xdr:nvSpPr>
      <xdr:spPr>
        <a:xfrm>
          <a:off x="4584700" y="1283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167829</xdr:rowOff>
    </xdr:from>
    <xdr:ext cx="599010" cy="259045"/>
    <xdr:sp macro="" textlink="">
      <xdr:nvSpPr>
        <xdr:cNvPr id="197" name="民生費該当値テキスト">
          <a:extLst>
            <a:ext uri="{FF2B5EF4-FFF2-40B4-BE49-F238E27FC236}">
              <a16:creationId xmlns:a16="http://schemas.microsoft.com/office/drawing/2014/main" xmlns="" id="{00000000-0008-0000-0700-0000C5000000}"/>
            </a:ext>
          </a:extLst>
        </xdr:cNvPr>
        <xdr:cNvSpPr txBox="1"/>
      </xdr:nvSpPr>
      <xdr:spPr>
        <a:xfrm>
          <a:off x="4686300" y="1268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110320</xdr:rowOff>
    </xdr:from>
    <xdr:to>
      <xdr:col>20</xdr:col>
      <xdr:colOff>38100</xdr:colOff>
      <xdr:row>76</xdr:row>
      <xdr:rowOff>40469</xdr:rowOff>
    </xdr:to>
    <xdr:sp macro="" textlink="">
      <xdr:nvSpPr>
        <xdr:cNvPr id="198" name="楕円 197">
          <a:extLst>
            <a:ext uri="{FF2B5EF4-FFF2-40B4-BE49-F238E27FC236}">
              <a16:creationId xmlns:a16="http://schemas.microsoft.com/office/drawing/2014/main" xmlns="" id="{00000000-0008-0000-0700-0000C6000000}"/>
            </a:ext>
          </a:extLst>
        </xdr:cNvPr>
        <xdr:cNvSpPr/>
      </xdr:nvSpPr>
      <xdr:spPr>
        <a:xfrm>
          <a:off x="3746500" y="129690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56997</xdr:rowOff>
    </xdr:from>
    <xdr:ext cx="599010" cy="259045"/>
    <xdr:sp macro="" textlink="">
      <xdr:nvSpPr>
        <xdr:cNvPr id="199" name="テキスト ボックス 198">
          <a:extLst>
            <a:ext uri="{FF2B5EF4-FFF2-40B4-BE49-F238E27FC236}">
              <a16:creationId xmlns:a16="http://schemas.microsoft.com/office/drawing/2014/main" xmlns="" id="{00000000-0008-0000-0700-0000C7000000}"/>
            </a:ext>
          </a:extLst>
        </xdr:cNvPr>
        <xdr:cNvSpPr txBox="1"/>
      </xdr:nvSpPr>
      <xdr:spPr>
        <a:xfrm>
          <a:off x="3497795" y="1274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168681</xdr:rowOff>
    </xdr:from>
    <xdr:to>
      <xdr:col>15</xdr:col>
      <xdr:colOff>101600</xdr:colOff>
      <xdr:row>76</xdr:row>
      <xdr:rowOff>98831</xdr:rowOff>
    </xdr:to>
    <xdr:sp macro="" textlink="">
      <xdr:nvSpPr>
        <xdr:cNvPr id="200" name="楕円 199">
          <a:extLst>
            <a:ext uri="{FF2B5EF4-FFF2-40B4-BE49-F238E27FC236}">
              <a16:creationId xmlns:a16="http://schemas.microsoft.com/office/drawing/2014/main" xmlns="" id="{00000000-0008-0000-0700-0000C8000000}"/>
            </a:ext>
          </a:extLst>
        </xdr:cNvPr>
        <xdr:cNvSpPr/>
      </xdr:nvSpPr>
      <xdr:spPr>
        <a:xfrm>
          <a:off x="2857500" y="1302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115358</xdr:rowOff>
    </xdr:from>
    <xdr:ext cx="599010" cy="259045"/>
    <xdr:sp macro="" textlink="">
      <xdr:nvSpPr>
        <xdr:cNvPr id="201" name="テキスト ボックス 200">
          <a:extLst>
            <a:ext uri="{FF2B5EF4-FFF2-40B4-BE49-F238E27FC236}">
              <a16:creationId xmlns:a16="http://schemas.microsoft.com/office/drawing/2014/main" xmlns="" id="{00000000-0008-0000-0700-0000C9000000}"/>
            </a:ext>
          </a:extLst>
        </xdr:cNvPr>
        <xdr:cNvSpPr txBox="1"/>
      </xdr:nvSpPr>
      <xdr:spPr>
        <a:xfrm>
          <a:off x="2608795" y="1280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128311</xdr:rowOff>
    </xdr:from>
    <xdr:to>
      <xdr:col>10</xdr:col>
      <xdr:colOff>165100</xdr:colOff>
      <xdr:row>76</xdr:row>
      <xdr:rowOff>58462</xdr:rowOff>
    </xdr:to>
    <xdr:sp macro="" textlink="">
      <xdr:nvSpPr>
        <xdr:cNvPr id="202" name="楕円 201">
          <a:extLst>
            <a:ext uri="{FF2B5EF4-FFF2-40B4-BE49-F238E27FC236}">
              <a16:creationId xmlns:a16="http://schemas.microsoft.com/office/drawing/2014/main" xmlns="" id="{00000000-0008-0000-0700-0000CA000000}"/>
            </a:ext>
          </a:extLst>
        </xdr:cNvPr>
        <xdr:cNvSpPr/>
      </xdr:nvSpPr>
      <xdr:spPr>
        <a:xfrm>
          <a:off x="1968500" y="129870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74988</xdr:rowOff>
    </xdr:from>
    <xdr:ext cx="599010" cy="259045"/>
    <xdr:sp macro="" textlink="">
      <xdr:nvSpPr>
        <xdr:cNvPr id="203" name="テキスト ボックス 202">
          <a:extLst>
            <a:ext uri="{FF2B5EF4-FFF2-40B4-BE49-F238E27FC236}">
              <a16:creationId xmlns:a16="http://schemas.microsoft.com/office/drawing/2014/main" xmlns="" id="{00000000-0008-0000-0700-0000CB000000}"/>
            </a:ext>
          </a:extLst>
        </xdr:cNvPr>
        <xdr:cNvSpPr txBox="1"/>
      </xdr:nvSpPr>
      <xdr:spPr>
        <a:xfrm>
          <a:off x="1719795" y="12762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6079</xdr:rowOff>
    </xdr:from>
    <xdr:to>
      <xdr:col>6</xdr:col>
      <xdr:colOff>38100</xdr:colOff>
      <xdr:row>76</xdr:row>
      <xdr:rowOff>107679</xdr:rowOff>
    </xdr:to>
    <xdr:sp macro="" textlink="">
      <xdr:nvSpPr>
        <xdr:cNvPr id="204" name="楕円 203">
          <a:extLst>
            <a:ext uri="{FF2B5EF4-FFF2-40B4-BE49-F238E27FC236}">
              <a16:creationId xmlns:a16="http://schemas.microsoft.com/office/drawing/2014/main" xmlns="" id="{00000000-0008-0000-0700-0000CC000000}"/>
            </a:ext>
          </a:extLst>
        </xdr:cNvPr>
        <xdr:cNvSpPr/>
      </xdr:nvSpPr>
      <xdr:spPr>
        <a:xfrm>
          <a:off x="1079500" y="1303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124205</xdr:rowOff>
    </xdr:from>
    <xdr:ext cx="599010" cy="259045"/>
    <xdr:sp macro="" textlink="">
      <xdr:nvSpPr>
        <xdr:cNvPr id="205" name="テキスト ボックス 204">
          <a:extLst>
            <a:ext uri="{FF2B5EF4-FFF2-40B4-BE49-F238E27FC236}">
              <a16:creationId xmlns:a16="http://schemas.microsoft.com/office/drawing/2014/main" xmlns="" id="{00000000-0008-0000-0700-0000CD000000}"/>
            </a:ext>
          </a:extLst>
        </xdr:cNvPr>
        <xdr:cNvSpPr txBox="1"/>
      </xdr:nvSpPr>
      <xdr:spPr>
        <a:xfrm>
          <a:off x="830795" y="1281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xmlns=""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xmlns=""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6" name="テキスト ボックス 225">
          <a:extLst>
            <a:ext uri="{FF2B5EF4-FFF2-40B4-BE49-F238E27FC236}">
              <a16:creationId xmlns:a16="http://schemas.microsoft.com/office/drawing/2014/main" xmlns="" id="{00000000-0008-0000-0700-0000E2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xmlns=""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8" name="テキスト ボックス 227">
          <a:extLst>
            <a:ext uri="{FF2B5EF4-FFF2-40B4-BE49-F238E27FC236}">
              <a16:creationId xmlns:a16="http://schemas.microsoft.com/office/drawing/2014/main" xmlns="" id="{00000000-0008-0000-0700-0000E4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xmlns=""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xmlns=""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xmlns=""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8778</xdr:rowOff>
    </xdr:from>
    <xdr:to>
      <xdr:col>24</xdr:col>
      <xdr:colOff>62865</xdr:colOff>
      <xdr:row>98</xdr:row>
      <xdr:rowOff>169450</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flipV="1">
          <a:off x="4633595" y="15610728"/>
          <a:ext cx="1270" cy="136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1827</xdr:rowOff>
    </xdr:from>
    <xdr:ext cx="534377" cy="259045"/>
    <xdr:sp macro="" textlink="">
      <xdr:nvSpPr>
        <xdr:cNvPr id="233" name="衛生費最小値テキスト">
          <a:extLst>
            <a:ext uri="{FF2B5EF4-FFF2-40B4-BE49-F238E27FC236}">
              <a16:creationId xmlns:a16="http://schemas.microsoft.com/office/drawing/2014/main" xmlns="" id="{00000000-0008-0000-0700-0000E9000000}"/>
            </a:ext>
          </a:extLst>
        </xdr:cNvPr>
        <xdr:cNvSpPr txBox="1"/>
      </xdr:nvSpPr>
      <xdr:spPr>
        <a:xfrm>
          <a:off x="4686300" y="1697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169450</xdr:rowOff>
    </xdr:from>
    <xdr:to>
      <xdr:col>24</xdr:col>
      <xdr:colOff>152400</xdr:colOff>
      <xdr:row>98</xdr:row>
      <xdr:rowOff>169450</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a:off x="4546600" y="16971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126905</xdr:rowOff>
    </xdr:from>
    <xdr:ext cx="534377" cy="259045"/>
    <xdr:sp macro="" textlink="">
      <xdr:nvSpPr>
        <xdr:cNvPr id="235" name="衛生費最大値テキスト">
          <a:extLst>
            <a:ext uri="{FF2B5EF4-FFF2-40B4-BE49-F238E27FC236}">
              <a16:creationId xmlns:a16="http://schemas.microsoft.com/office/drawing/2014/main" xmlns="" id="{00000000-0008-0000-0700-0000EB000000}"/>
            </a:ext>
          </a:extLst>
        </xdr:cNvPr>
        <xdr:cNvSpPr txBox="1"/>
      </xdr:nvSpPr>
      <xdr:spPr>
        <a:xfrm>
          <a:off x="4686300" y="1538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8778</xdr:rowOff>
    </xdr:from>
    <xdr:to>
      <xdr:col>24</xdr:col>
      <xdr:colOff>152400</xdr:colOff>
      <xdr:row>91</xdr:row>
      <xdr:rowOff>8778</xdr:rowOff>
    </xdr:to>
    <xdr:cxnSp macro="">
      <xdr:nvCxnSpPr>
        <xdr:cNvPr id="236" name="直線コネクタ 235">
          <a:extLst>
            <a:ext uri="{FF2B5EF4-FFF2-40B4-BE49-F238E27FC236}">
              <a16:creationId xmlns:a16="http://schemas.microsoft.com/office/drawing/2014/main" xmlns="" id="{00000000-0008-0000-0700-0000EC000000}"/>
            </a:ext>
          </a:extLst>
        </xdr:cNvPr>
        <xdr:cNvCxnSpPr/>
      </xdr:nvCxnSpPr>
      <xdr:spPr>
        <a:xfrm>
          <a:off x="4546600" y="1561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69977</xdr:rowOff>
    </xdr:from>
    <xdr:to>
      <xdr:col>24</xdr:col>
      <xdr:colOff>63500</xdr:colOff>
      <xdr:row>96</xdr:row>
      <xdr:rowOff>118244</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flipV="1">
          <a:off x="3797300" y="16529177"/>
          <a:ext cx="838200" cy="4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641</xdr:rowOff>
    </xdr:from>
    <xdr:ext cx="534377" cy="259045"/>
    <xdr:sp macro="" textlink="">
      <xdr:nvSpPr>
        <xdr:cNvPr id="238" name="衛生費平均値テキスト">
          <a:extLst>
            <a:ext uri="{FF2B5EF4-FFF2-40B4-BE49-F238E27FC236}">
              <a16:creationId xmlns:a16="http://schemas.microsoft.com/office/drawing/2014/main" xmlns="" id="{00000000-0008-0000-0700-0000EE000000}"/>
            </a:ext>
          </a:extLst>
        </xdr:cNvPr>
        <xdr:cNvSpPr txBox="1"/>
      </xdr:nvSpPr>
      <xdr:spPr>
        <a:xfrm>
          <a:off x="4686300" y="16459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22214</xdr:rowOff>
    </xdr:from>
    <xdr:to>
      <xdr:col>24</xdr:col>
      <xdr:colOff>114300</xdr:colOff>
      <xdr:row>96</xdr:row>
      <xdr:rowOff>123814</xdr:rowOff>
    </xdr:to>
    <xdr:sp macro="" textlink="">
      <xdr:nvSpPr>
        <xdr:cNvPr id="239" name="フローチャート: 判断 238">
          <a:extLst>
            <a:ext uri="{FF2B5EF4-FFF2-40B4-BE49-F238E27FC236}">
              <a16:creationId xmlns:a16="http://schemas.microsoft.com/office/drawing/2014/main" xmlns="" id="{00000000-0008-0000-0700-0000EF000000}"/>
            </a:ext>
          </a:extLst>
        </xdr:cNvPr>
        <xdr:cNvSpPr/>
      </xdr:nvSpPr>
      <xdr:spPr>
        <a:xfrm>
          <a:off x="4584700" y="1648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153873</xdr:rowOff>
    </xdr:from>
    <xdr:to>
      <xdr:col>19</xdr:col>
      <xdr:colOff>177800</xdr:colOff>
      <xdr:row>96</xdr:row>
      <xdr:rowOff>118244</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2908300" y="16441623"/>
          <a:ext cx="889000" cy="13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70579</xdr:rowOff>
    </xdr:from>
    <xdr:to>
      <xdr:col>20</xdr:col>
      <xdr:colOff>38100</xdr:colOff>
      <xdr:row>97</xdr:row>
      <xdr:rowOff>729</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3746500" y="1652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163306</xdr:rowOff>
    </xdr:from>
    <xdr:ext cx="534377"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3530111" y="1662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95645</xdr:rowOff>
    </xdr:from>
    <xdr:to>
      <xdr:col>15</xdr:col>
      <xdr:colOff>50800</xdr:colOff>
      <xdr:row>95</xdr:row>
      <xdr:rowOff>153873</xdr:rowOff>
    </xdr:to>
    <xdr:cxnSp macro="">
      <xdr:nvCxnSpPr>
        <xdr:cNvPr id="243" name="直線コネクタ 242">
          <a:extLst>
            <a:ext uri="{FF2B5EF4-FFF2-40B4-BE49-F238E27FC236}">
              <a16:creationId xmlns:a16="http://schemas.microsoft.com/office/drawing/2014/main" xmlns="" id="{00000000-0008-0000-0700-0000F3000000}"/>
            </a:ext>
          </a:extLst>
        </xdr:cNvPr>
        <xdr:cNvCxnSpPr/>
      </xdr:nvCxnSpPr>
      <xdr:spPr>
        <a:xfrm>
          <a:off x="2019300" y="16383395"/>
          <a:ext cx="889000" cy="58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56438</xdr:rowOff>
    </xdr:from>
    <xdr:to>
      <xdr:col>15</xdr:col>
      <xdr:colOff>101600</xdr:colOff>
      <xdr:row>96</xdr:row>
      <xdr:rowOff>158038</xdr:rowOff>
    </xdr:to>
    <xdr:sp macro="" textlink="">
      <xdr:nvSpPr>
        <xdr:cNvPr id="244" name="フローチャート: 判断 243">
          <a:extLst>
            <a:ext uri="{FF2B5EF4-FFF2-40B4-BE49-F238E27FC236}">
              <a16:creationId xmlns:a16="http://schemas.microsoft.com/office/drawing/2014/main" xmlns="" id="{00000000-0008-0000-0700-0000F4000000}"/>
            </a:ext>
          </a:extLst>
        </xdr:cNvPr>
        <xdr:cNvSpPr/>
      </xdr:nvSpPr>
      <xdr:spPr>
        <a:xfrm>
          <a:off x="2857500" y="1651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149165</xdr:rowOff>
    </xdr:from>
    <xdr:ext cx="534377"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2641111" y="1660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95645</xdr:rowOff>
    </xdr:from>
    <xdr:to>
      <xdr:col>10</xdr:col>
      <xdr:colOff>114300</xdr:colOff>
      <xdr:row>96</xdr:row>
      <xdr:rowOff>9790</xdr:rowOff>
    </xdr:to>
    <xdr:cxnSp macro="">
      <xdr:nvCxnSpPr>
        <xdr:cNvPr id="246" name="直線コネクタ 245">
          <a:extLst>
            <a:ext uri="{FF2B5EF4-FFF2-40B4-BE49-F238E27FC236}">
              <a16:creationId xmlns:a16="http://schemas.microsoft.com/office/drawing/2014/main" xmlns="" id="{00000000-0008-0000-0700-0000F6000000}"/>
            </a:ext>
          </a:extLst>
        </xdr:cNvPr>
        <xdr:cNvCxnSpPr/>
      </xdr:nvCxnSpPr>
      <xdr:spPr>
        <a:xfrm flipV="1">
          <a:off x="1130300" y="16383395"/>
          <a:ext cx="889000" cy="8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65159</xdr:rowOff>
    </xdr:from>
    <xdr:to>
      <xdr:col>10</xdr:col>
      <xdr:colOff>165100</xdr:colOff>
      <xdr:row>95</xdr:row>
      <xdr:rowOff>166759</xdr:rowOff>
    </xdr:to>
    <xdr:sp macro="" textlink="">
      <xdr:nvSpPr>
        <xdr:cNvPr id="247" name="フローチャート: 判断 246">
          <a:extLst>
            <a:ext uri="{FF2B5EF4-FFF2-40B4-BE49-F238E27FC236}">
              <a16:creationId xmlns:a16="http://schemas.microsoft.com/office/drawing/2014/main" xmlns="" id="{00000000-0008-0000-0700-0000F7000000}"/>
            </a:ext>
          </a:extLst>
        </xdr:cNvPr>
        <xdr:cNvSpPr/>
      </xdr:nvSpPr>
      <xdr:spPr>
        <a:xfrm>
          <a:off x="1968500" y="1635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157886</xdr:rowOff>
    </xdr:from>
    <xdr:ext cx="534377"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1752111" y="164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81062</xdr:rowOff>
    </xdr:from>
    <xdr:to>
      <xdr:col>6</xdr:col>
      <xdr:colOff>38100</xdr:colOff>
      <xdr:row>97</xdr:row>
      <xdr:rowOff>11212</xdr:rowOff>
    </xdr:to>
    <xdr:sp macro="" textlink="">
      <xdr:nvSpPr>
        <xdr:cNvPr id="249" name="フローチャート: 判断 248">
          <a:extLst>
            <a:ext uri="{FF2B5EF4-FFF2-40B4-BE49-F238E27FC236}">
              <a16:creationId xmlns:a16="http://schemas.microsoft.com/office/drawing/2014/main" xmlns="" id="{00000000-0008-0000-0700-0000F9000000}"/>
            </a:ext>
          </a:extLst>
        </xdr:cNvPr>
        <xdr:cNvSpPr/>
      </xdr:nvSpPr>
      <xdr:spPr>
        <a:xfrm>
          <a:off x="1079500" y="1654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2339</xdr:rowOff>
    </xdr:from>
    <xdr:ext cx="534377"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863111" y="1663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19177</xdr:rowOff>
    </xdr:from>
    <xdr:to>
      <xdr:col>24</xdr:col>
      <xdr:colOff>114300</xdr:colOff>
      <xdr:row>96</xdr:row>
      <xdr:rowOff>120777</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4584700" y="1647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42054</xdr:rowOff>
    </xdr:from>
    <xdr:ext cx="534377" cy="259045"/>
    <xdr:sp macro="" textlink="">
      <xdr:nvSpPr>
        <xdr:cNvPr id="257" name="衛生費該当値テキスト">
          <a:extLst>
            <a:ext uri="{FF2B5EF4-FFF2-40B4-BE49-F238E27FC236}">
              <a16:creationId xmlns:a16="http://schemas.microsoft.com/office/drawing/2014/main" xmlns="" id="{00000000-0008-0000-0700-000001010000}"/>
            </a:ext>
          </a:extLst>
        </xdr:cNvPr>
        <xdr:cNvSpPr txBox="1"/>
      </xdr:nvSpPr>
      <xdr:spPr>
        <a:xfrm>
          <a:off x="4686300" y="1632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67444</xdr:rowOff>
    </xdr:from>
    <xdr:to>
      <xdr:col>20</xdr:col>
      <xdr:colOff>38100</xdr:colOff>
      <xdr:row>96</xdr:row>
      <xdr:rowOff>169044</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3746500" y="165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14121</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3530111" y="1630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103073</xdr:rowOff>
    </xdr:from>
    <xdr:to>
      <xdr:col>15</xdr:col>
      <xdr:colOff>101600</xdr:colOff>
      <xdr:row>96</xdr:row>
      <xdr:rowOff>33223</xdr:rowOff>
    </xdr:to>
    <xdr:sp macro="" textlink="">
      <xdr:nvSpPr>
        <xdr:cNvPr id="260" name="楕円 259">
          <a:extLst>
            <a:ext uri="{FF2B5EF4-FFF2-40B4-BE49-F238E27FC236}">
              <a16:creationId xmlns:a16="http://schemas.microsoft.com/office/drawing/2014/main" xmlns="" id="{00000000-0008-0000-0700-000004010000}"/>
            </a:ext>
          </a:extLst>
        </xdr:cNvPr>
        <xdr:cNvSpPr/>
      </xdr:nvSpPr>
      <xdr:spPr>
        <a:xfrm>
          <a:off x="2857500" y="163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49750</xdr:rowOff>
    </xdr:from>
    <xdr:ext cx="534377" cy="259045"/>
    <xdr:sp macro="" textlink="">
      <xdr:nvSpPr>
        <xdr:cNvPr id="261" name="テキスト ボックス 260">
          <a:extLst>
            <a:ext uri="{FF2B5EF4-FFF2-40B4-BE49-F238E27FC236}">
              <a16:creationId xmlns:a16="http://schemas.microsoft.com/office/drawing/2014/main" xmlns="" id="{00000000-0008-0000-0700-000005010000}"/>
            </a:ext>
          </a:extLst>
        </xdr:cNvPr>
        <xdr:cNvSpPr txBox="1"/>
      </xdr:nvSpPr>
      <xdr:spPr>
        <a:xfrm>
          <a:off x="2641111" y="1616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44845</xdr:rowOff>
    </xdr:from>
    <xdr:to>
      <xdr:col>10</xdr:col>
      <xdr:colOff>165100</xdr:colOff>
      <xdr:row>95</xdr:row>
      <xdr:rowOff>146445</xdr:rowOff>
    </xdr:to>
    <xdr:sp macro="" textlink="">
      <xdr:nvSpPr>
        <xdr:cNvPr id="262" name="楕円 261">
          <a:extLst>
            <a:ext uri="{FF2B5EF4-FFF2-40B4-BE49-F238E27FC236}">
              <a16:creationId xmlns:a16="http://schemas.microsoft.com/office/drawing/2014/main" xmlns="" id="{00000000-0008-0000-0700-000006010000}"/>
            </a:ext>
          </a:extLst>
        </xdr:cNvPr>
        <xdr:cNvSpPr/>
      </xdr:nvSpPr>
      <xdr:spPr>
        <a:xfrm>
          <a:off x="1968500" y="163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162972</xdr:rowOff>
    </xdr:from>
    <xdr:ext cx="534377" cy="259045"/>
    <xdr:sp macro="" textlink="">
      <xdr:nvSpPr>
        <xdr:cNvPr id="263" name="テキスト ボックス 262">
          <a:extLst>
            <a:ext uri="{FF2B5EF4-FFF2-40B4-BE49-F238E27FC236}">
              <a16:creationId xmlns:a16="http://schemas.microsoft.com/office/drawing/2014/main" xmlns="" id="{00000000-0008-0000-0700-000007010000}"/>
            </a:ext>
          </a:extLst>
        </xdr:cNvPr>
        <xdr:cNvSpPr txBox="1"/>
      </xdr:nvSpPr>
      <xdr:spPr>
        <a:xfrm>
          <a:off x="1752111" y="1610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130440</xdr:rowOff>
    </xdr:from>
    <xdr:to>
      <xdr:col>6</xdr:col>
      <xdr:colOff>38100</xdr:colOff>
      <xdr:row>96</xdr:row>
      <xdr:rowOff>60590</xdr:rowOff>
    </xdr:to>
    <xdr:sp macro="" textlink="">
      <xdr:nvSpPr>
        <xdr:cNvPr id="264" name="楕円 263">
          <a:extLst>
            <a:ext uri="{FF2B5EF4-FFF2-40B4-BE49-F238E27FC236}">
              <a16:creationId xmlns:a16="http://schemas.microsoft.com/office/drawing/2014/main" xmlns="" id="{00000000-0008-0000-0700-000008010000}"/>
            </a:ext>
          </a:extLst>
        </xdr:cNvPr>
        <xdr:cNvSpPr/>
      </xdr:nvSpPr>
      <xdr:spPr>
        <a:xfrm>
          <a:off x="1079500" y="164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77117</xdr:rowOff>
    </xdr:from>
    <xdr:ext cx="534377" cy="259045"/>
    <xdr:sp macro="" textlink="">
      <xdr:nvSpPr>
        <xdr:cNvPr id="265" name="テキスト ボックス 264">
          <a:extLst>
            <a:ext uri="{FF2B5EF4-FFF2-40B4-BE49-F238E27FC236}">
              <a16:creationId xmlns:a16="http://schemas.microsoft.com/office/drawing/2014/main" xmlns="" id="{00000000-0008-0000-0700-000009010000}"/>
            </a:ext>
          </a:extLst>
        </xdr:cNvPr>
        <xdr:cNvSpPr txBox="1"/>
      </xdr:nvSpPr>
      <xdr:spPr>
        <a:xfrm>
          <a:off x="863111" y="1619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xmlns=""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xmlns=""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xmlns=""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xmlns=""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xmlns=""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xmlns=""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xmlns=""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5832</xdr:rowOff>
    </xdr:from>
    <xdr:to>
      <xdr:col>54</xdr:col>
      <xdr:colOff>189865</xdr:colOff>
      <xdr:row>38</xdr:row>
      <xdr:rowOff>133390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flipV="1">
          <a:off x="10475595" y="5149332"/>
          <a:ext cx="127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137217</xdr:rowOff>
    </xdr:from>
    <xdr:ext cx="313932" cy="259045"/>
    <xdr:sp macro="" textlink="">
      <xdr:nvSpPr>
        <xdr:cNvPr id="288" name="労働費最小値テキスト">
          <a:extLst>
            <a:ext uri="{FF2B5EF4-FFF2-40B4-BE49-F238E27FC236}">
              <a16:creationId xmlns:a16="http://schemas.microsoft.com/office/drawing/2014/main" xmlns="" id="{00000000-0008-0000-0700-000020010000}"/>
            </a:ext>
          </a:extLst>
        </xdr:cNvPr>
        <xdr:cNvSpPr txBox="1"/>
      </xdr:nvSpPr>
      <xdr:spPr>
        <a:xfrm>
          <a:off x="10528300" y="6652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133390</xdr:rowOff>
    </xdr:from>
    <xdr:to>
      <xdr:col>55</xdr:col>
      <xdr:colOff>88900</xdr:colOff>
      <xdr:row>38</xdr:row>
      <xdr:rowOff>133390</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a:off x="10388600" y="664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123959</xdr:rowOff>
    </xdr:from>
    <xdr:ext cx="534377" cy="259045"/>
    <xdr:sp macro="" textlink="">
      <xdr:nvSpPr>
        <xdr:cNvPr id="290" name="労働費最大値テキスト">
          <a:extLst>
            <a:ext uri="{FF2B5EF4-FFF2-40B4-BE49-F238E27FC236}">
              <a16:creationId xmlns:a16="http://schemas.microsoft.com/office/drawing/2014/main" xmlns="" id="{00000000-0008-0000-0700-000022010000}"/>
            </a:ext>
          </a:extLst>
        </xdr:cNvPr>
        <xdr:cNvSpPr txBox="1"/>
      </xdr:nvSpPr>
      <xdr:spPr>
        <a:xfrm>
          <a:off x="10528300" y="49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5832</xdr:rowOff>
    </xdr:from>
    <xdr:to>
      <xdr:col>55</xdr:col>
      <xdr:colOff>88900</xdr:colOff>
      <xdr:row>30</xdr:row>
      <xdr:rowOff>5832</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a:off x="10388600" y="5149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89682</xdr:rowOff>
    </xdr:from>
    <xdr:to>
      <xdr:col>55</xdr:col>
      <xdr:colOff>0</xdr:colOff>
      <xdr:row>38</xdr:row>
      <xdr:rowOff>90963</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flipV="1">
          <a:off x="9639300" y="6604782"/>
          <a:ext cx="8382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84528</xdr:rowOff>
    </xdr:from>
    <xdr:ext cx="469744" cy="259045"/>
    <xdr:sp macro="" textlink="">
      <xdr:nvSpPr>
        <xdr:cNvPr id="293" name="労働費平均値テキスト">
          <a:extLst>
            <a:ext uri="{FF2B5EF4-FFF2-40B4-BE49-F238E27FC236}">
              <a16:creationId xmlns:a16="http://schemas.microsoft.com/office/drawing/2014/main" xmlns="" id="{00000000-0008-0000-0700-000025010000}"/>
            </a:ext>
          </a:extLst>
        </xdr:cNvPr>
        <xdr:cNvSpPr txBox="1"/>
      </xdr:nvSpPr>
      <xdr:spPr>
        <a:xfrm>
          <a:off x="10528300" y="6256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61651</xdr:rowOff>
    </xdr:from>
    <xdr:to>
      <xdr:col>55</xdr:col>
      <xdr:colOff>50800</xdr:colOff>
      <xdr:row>37</xdr:row>
      <xdr:rowOff>163251</xdr:rowOff>
    </xdr:to>
    <xdr:sp macro="" textlink="">
      <xdr:nvSpPr>
        <xdr:cNvPr id="294" name="フローチャート: 判断 293">
          <a:extLst>
            <a:ext uri="{FF2B5EF4-FFF2-40B4-BE49-F238E27FC236}">
              <a16:creationId xmlns:a16="http://schemas.microsoft.com/office/drawing/2014/main" xmlns="" id="{00000000-0008-0000-0700-000026010000}"/>
            </a:ext>
          </a:extLst>
        </xdr:cNvPr>
        <xdr:cNvSpPr/>
      </xdr:nvSpPr>
      <xdr:spPr>
        <a:xfrm>
          <a:off x="104267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90231</xdr:rowOff>
    </xdr:from>
    <xdr:to>
      <xdr:col>50</xdr:col>
      <xdr:colOff>114300</xdr:colOff>
      <xdr:row>38</xdr:row>
      <xdr:rowOff>90963</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a:off x="8750300" y="6605331"/>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43271</xdr:rowOff>
    </xdr:from>
    <xdr:to>
      <xdr:col>50</xdr:col>
      <xdr:colOff>165100</xdr:colOff>
      <xdr:row>37</xdr:row>
      <xdr:rowOff>144871</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9588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161398</xdr:rowOff>
    </xdr:from>
    <xdr:ext cx="469744" cy="259045"/>
    <xdr:sp macro="" textlink="">
      <xdr:nvSpPr>
        <xdr:cNvPr id="297" name="テキスト ボックス 296">
          <a:extLst>
            <a:ext uri="{FF2B5EF4-FFF2-40B4-BE49-F238E27FC236}">
              <a16:creationId xmlns:a16="http://schemas.microsoft.com/office/drawing/2014/main" xmlns="" id="{00000000-0008-0000-0700-000029010000}"/>
            </a:ext>
          </a:extLst>
        </xdr:cNvPr>
        <xdr:cNvSpPr txBox="1"/>
      </xdr:nvSpPr>
      <xdr:spPr>
        <a:xfrm>
          <a:off x="9404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87671</xdr:rowOff>
    </xdr:from>
    <xdr:to>
      <xdr:col>45</xdr:col>
      <xdr:colOff>177800</xdr:colOff>
      <xdr:row>38</xdr:row>
      <xdr:rowOff>90231</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7861300" y="6602771"/>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43729</xdr:rowOff>
    </xdr:from>
    <xdr:to>
      <xdr:col>46</xdr:col>
      <xdr:colOff>38100</xdr:colOff>
      <xdr:row>37</xdr:row>
      <xdr:rowOff>145329</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8699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161856</xdr:rowOff>
    </xdr:from>
    <xdr:ext cx="469744"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8515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86573</xdr:rowOff>
    </xdr:from>
    <xdr:to>
      <xdr:col>41</xdr:col>
      <xdr:colOff>50800</xdr:colOff>
      <xdr:row>38</xdr:row>
      <xdr:rowOff>87671</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a:off x="6972300" y="6601673"/>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53056</xdr:rowOff>
    </xdr:from>
    <xdr:to>
      <xdr:col>41</xdr:col>
      <xdr:colOff>101600</xdr:colOff>
      <xdr:row>37</xdr:row>
      <xdr:rowOff>154656</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7810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171183</xdr:rowOff>
    </xdr:from>
    <xdr:ext cx="469744"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7626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63023</xdr:rowOff>
    </xdr:from>
    <xdr:to>
      <xdr:col>36</xdr:col>
      <xdr:colOff>165100</xdr:colOff>
      <xdr:row>37</xdr:row>
      <xdr:rowOff>164623</xdr:rowOff>
    </xdr:to>
    <xdr:sp macro="" textlink="">
      <xdr:nvSpPr>
        <xdr:cNvPr id="304" name="フローチャート: 判断 303">
          <a:extLst>
            <a:ext uri="{FF2B5EF4-FFF2-40B4-BE49-F238E27FC236}">
              <a16:creationId xmlns:a16="http://schemas.microsoft.com/office/drawing/2014/main" xmlns="" id="{00000000-0008-0000-0700-000030010000}"/>
            </a:ext>
          </a:extLst>
        </xdr:cNvPr>
        <xdr:cNvSpPr/>
      </xdr:nvSpPr>
      <xdr:spPr>
        <a:xfrm>
          <a:off x="6921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9700</xdr:rowOff>
    </xdr:from>
    <xdr:ext cx="469744"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6737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38882</xdr:rowOff>
    </xdr:from>
    <xdr:to>
      <xdr:col>55</xdr:col>
      <xdr:colOff>50800</xdr:colOff>
      <xdr:row>38</xdr:row>
      <xdr:rowOff>140482</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10426700" y="655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125259</xdr:rowOff>
    </xdr:from>
    <xdr:ext cx="378565" cy="259045"/>
    <xdr:sp macro="" textlink="">
      <xdr:nvSpPr>
        <xdr:cNvPr id="312" name="労働費該当値テキスト">
          <a:extLst>
            <a:ext uri="{FF2B5EF4-FFF2-40B4-BE49-F238E27FC236}">
              <a16:creationId xmlns:a16="http://schemas.microsoft.com/office/drawing/2014/main" xmlns="" id="{00000000-0008-0000-0700-000038010000}"/>
            </a:ext>
          </a:extLst>
        </xdr:cNvPr>
        <xdr:cNvSpPr txBox="1"/>
      </xdr:nvSpPr>
      <xdr:spPr>
        <a:xfrm>
          <a:off x="10528300" y="6468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40163</xdr:rowOff>
    </xdr:from>
    <xdr:to>
      <xdr:col>50</xdr:col>
      <xdr:colOff>165100</xdr:colOff>
      <xdr:row>38</xdr:row>
      <xdr:rowOff>141763</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9588500" y="65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132890</xdr:rowOff>
    </xdr:from>
    <xdr:ext cx="378565"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9450017" y="664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39431</xdr:rowOff>
    </xdr:from>
    <xdr:to>
      <xdr:col>46</xdr:col>
      <xdr:colOff>38100</xdr:colOff>
      <xdr:row>38</xdr:row>
      <xdr:rowOff>141031</xdr:rowOff>
    </xdr:to>
    <xdr:sp macro="" textlink="">
      <xdr:nvSpPr>
        <xdr:cNvPr id="315" name="楕円 314">
          <a:extLst>
            <a:ext uri="{FF2B5EF4-FFF2-40B4-BE49-F238E27FC236}">
              <a16:creationId xmlns:a16="http://schemas.microsoft.com/office/drawing/2014/main" xmlns="" id="{00000000-0008-0000-0700-00003B010000}"/>
            </a:ext>
          </a:extLst>
        </xdr:cNvPr>
        <xdr:cNvSpPr/>
      </xdr:nvSpPr>
      <xdr:spPr>
        <a:xfrm>
          <a:off x="8699500" y="6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132158</xdr:rowOff>
    </xdr:from>
    <xdr:ext cx="378565"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8561017" y="6647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36871</xdr:rowOff>
    </xdr:from>
    <xdr:to>
      <xdr:col>41</xdr:col>
      <xdr:colOff>101600</xdr:colOff>
      <xdr:row>38</xdr:row>
      <xdr:rowOff>138471</xdr:rowOff>
    </xdr:to>
    <xdr:sp macro="" textlink="">
      <xdr:nvSpPr>
        <xdr:cNvPr id="317" name="楕円 316">
          <a:extLst>
            <a:ext uri="{FF2B5EF4-FFF2-40B4-BE49-F238E27FC236}">
              <a16:creationId xmlns:a16="http://schemas.microsoft.com/office/drawing/2014/main" xmlns="" id="{00000000-0008-0000-0700-00003D010000}"/>
            </a:ext>
          </a:extLst>
        </xdr:cNvPr>
        <xdr:cNvSpPr/>
      </xdr:nvSpPr>
      <xdr:spPr>
        <a:xfrm>
          <a:off x="7810500" y="655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129598</xdr:rowOff>
    </xdr:from>
    <xdr:ext cx="378565" cy="259045"/>
    <xdr:sp macro="" textlink="">
      <xdr:nvSpPr>
        <xdr:cNvPr id="318" name="テキスト ボックス 317">
          <a:extLst>
            <a:ext uri="{FF2B5EF4-FFF2-40B4-BE49-F238E27FC236}">
              <a16:creationId xmlns:a16="http://schemas.microsoft.com/office/drawing/2014/main" xmlns="" id="{00000000-0008-0000-0700-00003E010000}"/>
            </a:ext>
          </a:extLst>
        </xdr:cNvPr>
        <xdr:cNvSpPr txBox="1"/>
      </xdr:nvSpPr>
      <xdr:spPr>
        <a:xfrm>
          <a:off x="7672017" y="66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35773</xdr:rowOff>
    </xdr:from>
    <xdr:to>
      <xdr:col>36</xdr:col>
      <xdr:colOff>165100</xdr:colOff>
      <xdr:row>38</xdr:row>
      <xdr:rowOff>137373</xdr:rowOff>
    </xdr:to>
    <xdr:sp macro="" textlink="">
      <xdr:nvSpPr>
        <xdr:cNvPr id="319" name="楕円 318">
          <a:extLst>
            <a:ext uri="{FF2B5EF4-FFF2-40B4-BE49-F238E27FC236}">
              <a16:creationId xmlns:a16="http://schemas.microsoft.com/office/drawing/2014/main" xmlns="" id="{00000000-0008-0000-0700-00003F010000}"/>
            </a:ext>
          </a:extLst>
        </xdr:cNvPr>
        <xdr:cNvSpPr/>
      </xdr:nvSpPr>
      <xdr:spPr>
        <a:xfrm>
          <a:off x="6921500" y="655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128500</xdr:rowOff>
    </xdr:from>
    <xdr:ext cx="378565" cy="259045"/>
    <xdr:sp macro="" textlink="">
      <xdr:nvSpPr>
        <xdr:cNvPr id="320" name="テキスト ボックス 319">
          <a:extLst>
            <a:ext uri="{FF2B5EF4-FFF2-40B4-BE49-F238E27FC236}">
              <a16:creationId xmlns:a16="http://schemas.microsoft.com/office/drawing/2014/main" xmlns="" id="{00000000-0008-0000-0700-000040010000}"/>
            </a:ext>
          </a:extLst>
        </xdr:cNvPr>
        <xdr:cNvSpPr txBox="1"/>
      </xdr:nvSpPr>
      <xdr:spPr>
        <a:xfrm>
          <a:off x="6783017" y="6643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xmlns=""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xmlns=""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xmlns=""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xmlns=""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xmlns=""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xmlns=""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101158</xdr:rowOff>
    </xdr:from>
    <xdr:to>
      <xdr:col>54</xdr:col>
      <xdr:colOff>189865</xdr:colOff>
      <xdr:row>58</xdr:row>
      <xdr:rowOff>130396</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flipV="1">
          <a:off x="10475595" y="8673658"/>
          <a:ext cx="1270" cy="140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134223</xdr:rowOff>
    </xdr:from>
    <xdr:ext cx="378565" cy="259045"/>
    <xdr:sp macro="" textlink="">
      <xdr:nvSpPr>
        <xdr:cNvPr id="343" name="農林水産業費最小値テキスト">
          <a:extLst>
            <a:ext uri="{FF2B5EF4-FFF2-40B4-BE49-F238E27FC236}">
              <a16:creationId xmlns:a16="http://schemas.microsoft.com/office/drawing/2014/main" xmlns="" id="{00000000-0008-0000-0700-000057010000}"/>
            </a:ext>
          </a:extLst>
        </xdr:cNvPr>
        <xdr:cNvSpPr txBox="1"/>
      </xdr:nvSpPr>
      <xdr:spPr>
        <a:xfrm>
          <a:off x="10528300" y="10078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130396</xdr:rowOff>
    </xdr:from>
    <xdr:to>
      <xdr:col>55</xdr:col>
      <xdr:colOff>88900</xdr:colOff>
      <xdr:row>58</xdr:row>
      <xdr:rowOff>130396</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10388600" y="10074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47835</xdr:rowOff>
    </xdr:from>
    <xdr:ext cx="534377" cy="259045"/>
    <xdr:sp macro="" textlink="">
      <xdr:nvSpPr>
        <xdr:cNvPr id="345" name="農林水産業費最大値テキスト">
          <a:extLst>
            <a:ext uri="{FF2B5EF4-FFF2-40B4-BE49-F238E27FC236}">
              <a16:creationId xmlns:a16="http://schemas.microsoft.com/office/drawing/2014/main" xmlns="" id="{00000000-0008-0000-0700-000059010000}"/>
            </a:ext>
          </a:extLst>
        </xdr:cNvPr>
        <xdr:cNvSpPr txBox="1"/>
      </xdr:nvSpPr>
      <xdr:spPr>
        <a:xfrm>
          <a:off x="10528300" y="844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101158</xdr:rowOff>
    </xdr:from>
    <xdr:to>
      <xdr:col>55</xdr:col>
      <xdr:colOff>88900</xdr:colOff>
      <xdr:row>50</xdr:row>
      <xdr:rowOff>101158</xdr:rowOff>
    </xdr:to>
    <xdr:cxnSp macro="">
      <xdr:nvCxnSpPr>
        <xdr:cNvPr id="346" name="直線コネクタ 345">
          <a:extLst>
            <a:ext uri="{FF2B5EF4-FFF2-40B4-BE49-F238E27FC236}">
              <a16:creationId xmlns:a16="http://schemas.microsoft.com/office/drawing/2014/main" xmlns="" id="{00000000-0008-0000-0700-00005A010000}"/>
            </a:ext>
          </a:extLst>
        </xdr:cNvPr>
        <xdr:cNvCxnSpPr/>
      </xdr:nvCxnSpPr>
      <xdr:spPr>
        <a:xfrm>
          <a:off x="10388600" y="867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158468</xdr:rowOff>
    </xdr:from>
    <xdr:to>
      <xdr:col>55</xdr:col>
      <xdr:colOff>0</xdr:colOff>
      <xdr:row>57</xdr:row>
      <xdr:rowOff>159062</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9639300" y="9931118"/>
          <a:ext cx="8382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104027</xdr:rowOff>
    </xdr:from>
    <xdr:ext cx="469744" cy="259045"/>
    <xdr:sp macro="" textlink="">
      <xdr:nvSpPr>
        <xdr:cNvPr id="348" name="農林水産業費平均値テキスト">
          <a:extLst>
            <a:ext uri="{FF2B5EF4-FFF2-40B4-BE49-F238E27FC236}">
              <a16:creationId xmlns:a16="http://schemas.microsoft.com/office/drawing/2014/main" xmlns="" id="{00000000-0008-0000-0700-00005C010000}"/>
            </a:ext>
          </a:extLst>
        </xdr:cNvPr>
        <xdr:cNvSpPr txBox="1"/>
      </xdr:nvSpPr>
      <xdr:spPr>
        <a:xfrm>
          <a:off x="10528300" y="9705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81150</xdr:rowOff>
    </xdr:from>
    <xdr:to>
      <xdr:col>55</xdr:col>
      <xdr:colOff>50800</xdr:colOff>
      <xdr:row>58</xdr:row>
      <xdr:rowOff>11300</xdr:rowOff>
    </xdr:to>
    <xdr:sp macro="" textlink="">
      <xdr:nvSpPr>
        <xdr:cNvPr id="349" name="フローチャート: 判断 348">
          <a:extLst>
            <a:ext uri="{FF2B5EF4-FFF2-40B4-BE49-F238E27FC236}">
              <a16:creationId xmlns:a16="http://schemas.microsoft.com/office/drawing/2014/main" xmlns="" id="{00000000-0008-0000-0700-00005D010000}"/>
            </a:ext>
          </a:extLst>
        </xdr:cNvPr>
        <xdr:cNvSpPr/>
      </xdr:nvSpPr>
      <xdr:spPr>
        <a:xfrm>
          <a:off x="10426700" y="985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142420</xdr:rowOff>
    </xdr:from>
    <xdr:to>
      <xdr:col>50</xdr:col>
      <xdr:colOff>114300</xdr:colOff>
      <xdr:row>57</xdr:row>
      <xdr:rowOff>159062</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a:off x="8750300" y="9915070"/>
          <a:ext cx="889000" cy="1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27087</xdr:rowOff>
    </xdr:from>
    <xdr:to>
      <xdr:col>50</xdr:col>
      <xdr:colOff>165100</xdr:colOff>
      <xdr:row>57</xdr:row>
      <xdr:rowOff>128687</xdr:rowOff>
    </xdr:to>
    <xdr:sp macro="" textlink="">
      <xdr:nvSpPr>
        <xdr:cNvPr id="351" name="フローチャート: 判断 350">
          <a:extLst>
            <a:ext uri="{FF2B5EF4-FFF2-40B4-BE49-F238E27FC236}">
              <a16:creationId xmlns:a16="http://schemas.microsoft.com/office/drawing/2014/main" xmlns="" id="{00000000-0008-0000-0700-00005F010000}"/>
            </a:ext>
          </a:extLst>
        </xdr:cNvPr>
        <xdr:cNvSpPr/>
      </xdr:nvSpPr>
      <xdr:spPr>
        <a:xfrm>
          <a:off x="9588500" y="979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145214</xdr:rowOff>
    </xdr:from>
    <xdr:ext cx="534377" cy="259045"/>
    <xdr:sp macro="" textlink="">
      <xdr:nvSpPr>
        <xdr:cNvPr id="352" name="テキスト ボックス 351">
          <a:extLst>
            <a:ext uri="{FF2B5EF4-FFF2-40B4-BE49-F238E27FC236}">
              <a16:creationId xmlns:a16="http://schemas.microsoft.com/office/drawing/2014/main" xmlns="" id="{00000000-0008-0000-0700-000060010000}"/>
            </a:ext>
          </a:extLst>
        </xdr:cNvPr>
        <xdr:cNvSpPr txBox="1"/>
      </xdr:nvSpPr>
      <xdr:spPr>
        <a:xfrm>
          <a:off x="9372111" y="957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142420</xdr:rowOff>
    </xdr:from>
    <xdr:to>
      <xdr:col>45</xdr:col>
      <xdr:colOff>177800</xdr:colOff>
      <xdr:row>57</xdr:row>
      <xdr:rowOff>159794</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flipV="1">
          <a:off x="7861300" y="9915070"/>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89449</xdr:rowOff>
    </xdr:from>
    <xdr:to>
      <xdr:col>46</xdr:col>
      <xdr:colOff>38100</xdr:colOff>
      <xdr:row>58</xdr:row>
      <xdr:rowOff>19599</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8699500" y="9862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36126</xdr:rowOff>
    </xdr:from>
    <xdr:ext cx="469744"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8515428" y="963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117915</xdr:rowOff>
    </xdr:from>
    <xdr:to>
      <xdr:col>41</xdr:col>
      <xdr:colOff>50800</xdr:colOff>
      <xdr:row>57</xdr:row>
      <xdr:rowOff>159794</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a:off x="6972300" y="9890565"/>
          <a:ext cx="889000" cy="4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82202</xdr:rowOff>
    </xdr:from>
    <xdr:to>
      <xdr:col>41</xdr:col>
      <xdr:colOff>101600</xdr:colOff>
      <xdr:row>58</xdr:row>
      <xdr:rowOff>12352</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78105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28879</xdr:rowOff>
    </xdr:from>
    <xdr:ext cx="469744"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7626428" y="963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70200</xdr:rowOff>
    </xdr:from>
    <xdr:to>
      <xdr:col>36</xdr:col>
      <xdr:colOff>165100</xdr:colOff>
      <xdr:row>58</xdr:row>
      <xdr:rowOff>350</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6921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162927</xdr:rowOff>
    </xdr:from>
    <xdr:ext cx="469744"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6737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107668</xdr:rowOff>
    </xdr:from>
    <xdr:to>
      <xdr:col>55</xdr:col>
      <xdr:colOff>50800</xdr:colOff>
      <xdr:row>58</xdr:row>
      <xdr:rowOff>37818</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10426700" y="988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86095</xdr:rowOff>
    </xdr:from>
    <xdr:ext cx="469744" cy="259045"/>
    <xdr:sp macro="" textlink="">
      <xdr:nvSpPr>
        <xdr:cNvPr id="367" name="農林水産業費該当値テキスト">
          <a:extLst>
            <a:ext uri="{FF2B5EF4-FFF2-40B4-BE49-F238E27FC236}">
              <a16:creationId xmlns:a16="http://schemas.microsoft.com/office/drawing/2014/main" xmlns="" id="{00000000-0008-0000-0700-00006F010000}"/>
            </a:ext>
          </a:extLst>
        </xdr:cNvPr>
        <xdr:cNvSpPr txBox="1"/>
      </xdr:nvSpPr>
      <xdr:spPr>
        <a:xfrm>
          <a:off x="10528300" y="985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108262</xdr:rowOff>
    </xdr:from>
    <xdr:to>
      <xdr:col>50</xdr:col>
      <xdr:colOff>165100</xdr:colOff>
      <xdr:row>58</xdr:row>
      <xdr:rowOff>38412</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9588500" y="988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29539</xdr:rowOff>
    </xdr:from>
    <xdr:ext cx="469744"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9404428" y="997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91620</xdr:rowOff>
    </xdr:from>
    <xdr:to>
      <xdr:col>46</xdr:col>
      <xdr:colOff>38100</xdr:colOff>
      <xdr:row>58</xdr:row>
      <xdr:rowOff>21770</xdr:rowOff>
    </xdr:to>
    <xdr:sp macro="" textlink="">
      <xdr:nvSpPr>
        <xdr:cNvPr id="370" name="楕円 369">
          <a:extLst>
            <a:ext uri="{FF2B5EF4-FFF2-40B4-BE49-F238E27FC236}">
              <a16:creationId xmlns:a16="http://schemas.microsoft.com/office/drawing/2014/main" xmlns="" id="{00000000-0008-0000-0700-000072010000}"/>
            </a:ext>
          </a:extLst>
        </xdr:cNvPr>
        <xdr:cNvSpPr/>
      </xdr:nvSpPr>
      <xdr:spPr>
        <a:xfrm>
          <a:off x="8699500" y="986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12897</xdr:rowOff>
    </xdr:from>
    <xdr:ext cx="469744"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8515428" y="995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108994</xdr:rowOff>
    </xdr:from>
    <xdr:to>
      <xdr:col>41</xdr:col>
      <xdr:colOff>101600</xdr:colOff>
      <xdr:row>58</xdr:row>
      <xdr:rowOff>39144</xdr:rowOff>
    </xdr:to>
    <xdr:sp macro="" textlink="">
      <xdr:nvSpPr>
        <xdr:cNvPr id="372" name="楕円 371">
          <a:extLst>
            <a:ext uri="{FF2B5EF4-FFF2-40B4-BE49-F238E27FC236}">
              <a16:creationId xmlns:a16="http://schemas.microsoft.com/office/drawing/2014/main" xmlns="" id="{00000000-0008-0000-0700-000074010000}"/>
            </a:ext>
          </a:extLst>
        </xdr:cNvPr>
        <xdr:cNvSpPr/>
      </xdr:nvSpPr>
      <xdr:spPr>
        <a:xfrm>
          <a:off x="7810500" y="988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30271</xdr:rowOff>
    </xdr:from>
    <xdr:ext cx="469744"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7626428" y="997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67115</xdr:rowOff>
    </xdr:from>
    <xdr:to>
      <xdr:col>36</xdr:col>
      <xdr:colOff>165100</xdr:colOff>
      <xdr:row>57</xdr:row>
      <xdr:rowOff>168715</xdr:rowOff>
    </xdr:to>
    <xdr:sp macro="" textlink="">
      <xdr:nvSpPr>
        <xdr:cNvPr id="374" name="楕円 373">
          <a:extLst>
            <a:ext uri="{FF2B5EF4-FFF2-40B4-BE49-F238E27FC236}">
              <a16:creationId xmlns:a16="http://schemas.microsoft.com/office/drawing/2014/main" xmlns="" id="{00000000-0008-0000-0700-000076010000}"/>
            </a:ext>
          </a:extLst>
        </xdr:cNvPr>
        <xdr:cNvSpPr/>
      </xdr:nvSpPr>
      <xdr:spPr>
        <a:xfrm>
          <a:off x="6921500" y="983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13792</xdr:rowOff>
    </xdr:from>
    <xdr:ext cx="469744" cy="259045"/>
    <xdr:sp macro="" textlink="">
      <xdr:nvSpPr>
        <xdr:cNvPr id="375" name="テキスト ボックス 374">
          <a:extLst>
            <a:ext uri="{FF2B5EF4-FFF2-40B4-BE49-F238E27FC236}">
              <a16:creationId xmlns:a16="http://schemas.microsoft.com/office/drawing/2014/main" xmlns="" id="{00000000-0008-0000-0700-000077010000}"/>
            </a:ext>
          </a:extLst>
        </xdr:cNvPr>
        <xdr:cNvSpPr txBox="1"/>
      </xdr:nvSpPr>
      <xdr:spPr>
        <a:xfrm>
          <a:off x="6737428" y="9614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xmlns=""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xmlns=""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xmlns=""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xmlns=""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xmlns=""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127722</xdr:rowOff>
    </xdr:from>
    <xdr:to>
      <xdr:col>54</xdr:col>
      <xdr:colOff>189865</xdr:colOff>
      <xdr:row>77</xdr:row>
      <xdr:rowOff>120177</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flipV="1">
          <a:off x="10475595" y="12129222"/>
          <a:ext cx="1270" cy="119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124004</xdr:rowOff>
    </xdr:from>
    <xdr:ext cx="469744" cy="259045"/>
    <xdr:sp macro="" textlink="">
      <xdr:nvSpPr>
        <xdr:cNvPr id="398" name="商工費最小値テキスト">
          <a:extLst>
            <a:ext uri="{FF2B5EF4-FFF2-40B4-BE49-F238E27FC236}">
              <a16:creationId xmlns:a16="http://schemas.microsoft.com/office/drawing/2014/main" xmlns="" id="{00000000-0008-0000-0700-00008E010000}"/>
            </a:ext>
          </a:extLst>
        </xdr:cNvPr>
        <xdr:cNvSpPr txBox="1"/>
      </xdr:nvSpPr>
      <xdr:spPr>
        <a:xfrm>
          <a:off x="10528300" y="1332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120177</xdr:rowOff>
    </xdr:from>
    <xdr:to>
      <xdr:col>55</xdr:col>
      <xdr:colOff>88900</xdr:colOff>
      <xdr:row>77</xdr:row>
      <xdr:rowOff>120177</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10388600" y="1332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74399</xdr:rowOff>
    </xdr:from>
    <xdr:ext cx="534377" cy="259045"/>
    <xdr:sp macro="" textlink="">
      <xdr:nvSpPr>
        <xdr:cNvPr id="400" name="商工費最大値テキスト">
          <a:extLst>
            <a:ext uri="{FF2B5EF4-FFF2-40B4-BE49-F238E27FC236}">
              <a16:creationId xmlns:a16="http://schemas.microsoft.com/office/drawing/2014/main" xmlns="" id="{00000000-0008-0000-0700-000090010000}"/>
            </a:ext>
          </a:extLst>
        </xdr:cNvPr>
        <xdr:cNvSpPr txBox="1"/>
      </xdr:nvSpPr>
      <xdr:spPr>
        <a:xfrm>
          <a:off x="10528300" y="1190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127722</xdr:rowOff>
    </xdr:from>
    <xdr:to>
      <xdr:col>55</xdr:col>
      <xdr:colOff>88900</xdr:colOff>
      <xdr:row>70</xdr:row>
      <xdr:rowOff>127722</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10388600" y="1212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60742</xdr:rowOff>
    </xdr:from>
    <xdr:to>
      <xdr:col>55</xdr:col>
      <xdr:colOff>0</xdr:colOff>
      <xdr:row>77</xdr:row>
      <xdr:rowOff>73315</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flipV="1">
          <a:off x="9639300" y="13090942"/>
          <a:ext cx="838200" cy="18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135689</xdr:rowOff>
    </xdr:from>
    <xdr:ext cx="534377" cy="259045"/>
    <xdr:sp macro="" textlink="">
      <xdr:nvSpPr>
        <xdr:cNvPr id="403" name="商工費平均値テキスト">
          <a:extLst>
            <a:ext uri="{FF2B5EF4-FFF2-40B4-BE49-F238E27FC236}">
              <a16:creationId xmlns:a16="http://schemas.microsoft.com/office/drawing/2014/main" xmlns="" id="{00000000-0008-0000-0700-000093010000}"/>
            </a:ext>
          </a:extLst>
        </xdr:cNvPr>
        <xdr:cNvSpPr txBox="1"/>
      </xdr:nvSpPr>
      <xdr:spPr>
        <a:xfrm>
          <a:off x="10528300" y="12651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112812</xdr:rowOff>
    </xdr:from>
    <xdr:to>
      <xdr:col>55</xdr:col>
      <xdr:colOff>50800</xdr:colOff>
      <xdr:row>75</xdr:row>
      <xdr:rowOff>42962</xdr:rowOff>
    </xdr:to>
    <xdr:sp macro="" textlink="">
      <xdr:nvSpPr>
        <xdr:cNvPr id="404" name="フローチャート: 判断 403">
          <a:extLst>
            <a:ext uri="{FF2B5EF4-FFF2-40B4-BE49-F238E27FC236}">
              <a16:creationId xmlns:a16="http://schemas.microsoft.com/office/drawing/2014/main" xmlns="" id="{00000000-0008-0000-0700-000094010000}"/>
            </a:ext>
          </a:extLst>
        </xdr:cNvPr>
        <xdr:cNvSpPr/>
      </xdr:nvSpPr>
      <xdr:spPr>
        <a:xfrm>
          <a:off x="10426700" y="1280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59004</xdr:rowOff>
    </xdr:from>
    <xdr:to>
      <xdr:col>50</xdr:col>
      <xdr:colOff>114300</xdr:colOff>
      <xdr:row>77</xdr:row>
      <xdr:rowOff>73315</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a:off x="8750300" y="13260654"/>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110937</xdr:rowOff>
    </xdr:from>
    <xdr:to>
      <xdr:col>50</xdr:col>
      <xdr:colOff>165100</xdr:colOff>
      <xdr:row>76</xdr:row>
      <xdr:rowOff>41087</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9588500" y="1296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57614</xdr:rowOff>
    </xdr:from>
    <xdr:ext cx="534377"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9372111" y="1274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59004</xdr:rowOff>
    </xdr:from>
    <xdr:to>
      <xdr:col>45</xdr:col>
      <xdr:colOff>177800</xdr:colOff>
      <xdr:row>77</xdr:row>
      <xdr:rowOff>68971</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flipV="1">
          <a:off x="7861300" y="13260654"/>
          <a:ext cx="8890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136175</xdr:rowOff>
    </xdr:from>
    <xdr:to>
      <xdr:col>46</xdr:col>
      <xdr:colOff>38100</xdr:colOff>
      <xdr:row>76</xdr:row>
      <xdr:rowOff>66325</xdr:rowOff>
    </xdr:to>
    <xdr:sp macro="" textlink="">
      <xdr:nvSpPr>
        <xdr:cNvPr id="409" name="フローチャート: 判断 408">
          <a:extLst>
            <a:ext uri="{FF2B5EF4-FFF2-40B4-BE49-F238E27FC236}">
              <a16:creationId xmlns:a16="http://schemas.microsoft.com/office/drawing/2014/main" xmlns="" id="{00000000-0008-0000-0700-000099010000}"/>
            </a:ext>
          </a:extLst>
        </xdr:cNvPr>
        <xdr:cNvSpPr/>
      </xdr:nvSpPr>
      <xdr:spPr>
        <a:xfrm>
          <a:off x="86995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82852</xdr:rowOff>
    </xdr:from>
    <xdr:ext cx="534377"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8483111" y="127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32899</xdr:rowOff>
    </xdr:from>
    <xdr:to>
      <xdr:col>41</xdr:col>
      <xdr:colOff>50800</xdr:colOff>
      <xdr:row>77</xdr:row>
      <xdr:rowOff>68971</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a:off x="6972300" y="13234549"/>
          <a:ext cx="889000" cy="3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120081</xdr:rowOff>
    </xdr:from>
    <xdr:to>
      <xdr:col>41</xdr:col>
      <xdr:colOff>101600</xdr:colOff>
      <xdr:row>76</xdr:row>
      <xdr:rowOff>50231</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7810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66758</xdr:rowOff>
    </xdr:from>
    <xdr:ext cx="534377"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7594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164292</xdr:rowOff>
    </xdr:from>
    <xdr:to>
      <xdr:col>36</xdr:col>
      <xdr:colOff>165100</xdr:colOff>
      <xdr:row>76</xdr:row>
      <xdr:rowOff>94442</xdr:rowOff>
    </xdr:to>
    <xdr:sp macro="" textlink="">
      <xdr:nvSpPr>
        <xdr:cNvPr id="414" name="フローチャート: 判断 413">
          <a:extLst>
            <a:ext uri="{FF2B5EF4-FFF2-40B4-BE49-F238E27FC236}">
              <a16:creationId xmlns:a16="http://schemas.microsoft.com/office/drawing/2014/main" xmlns="" id="{00000000-0008-0000-0700-00009E010000}"/>
            </a:ext>
          </a:extLst>
        </xdr:cNvPr>
        <xdr:cNvSpPr/>
      </xdr:nvSpPr>
      <xdr:spPr>
        <a:xfrm>
          <a:off x="6921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110969</xdr:rowOff>
    </xdr:from>
    <xdr:ext cx="469744" cy="259045"/>
    <xdr:sp macro="" textlink="">
      <xdr:nvSpPr>
        <xdr:cNvPr id="415" name="テキスト ボックス 414">
          <a:extLst>
            <a:ext uri="{FF2B5EF4-FFF2-40B4-BE49-F238E27FC236}">
              <a16:creationId xmlns:a16="http://schemas.microsoft.com/office/drawing/2014/main" xmlns="" id="{00000000-0008-0000-0700-00009F010000}"/>
            </a:ext>
          </a:extLst>
        </xdr:cNvPr>
        <xdr:cNvSpPr txBox="1"/>
      </xdr:nvSpPr>
      <xdr:spPr>
        <a:xfrm>
          <a:off x="6737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9942</xdr:rowOff>
    </xdr:from>
    <xdr:to>
      <xdr:col>55</xdr:col>
      <xdr:colOff>50800</xdr:colOff>
      <xdr:row>76</xdr:row>
      <xdr:rowOff>111542</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10426700" y="1304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159819</xdr:rowOff>
    </xdr:from>
    <xdr:ext cx="469744" cy="259045"/>
    <xdr:sp macro="" textlink="">
      <xdr:nvSpPr>
        <xdr:cNvPr id="422" name="商工費該当値テキスト">
          <a:extLst>
            <a:ext uri="{FF2B5EF4-FFF2-40B4-BE49-F238E27FC236}">
              <a16:creationId xmlns:a16="http://schemas.microsoft.com/office/drawing/2014/main" xmlns="" id="{00000000-0008-0000-0700-0000A6010000}"/>
            </a:ext>
          </a:extLst>
        </xdr:cNvPr>
        <xdr:cNvSpPr txBox="1"/>
      </xdr:nvSpPr>
      <xdr:spPr>
        <a:xfrm>
          <a:off x="10528300" y="1301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22515</xdr:rowOff>
    </xdr:from>
    <xdr:to>
      <xdr:col>50</xdr:col>
      <xdr:colOff>165100</xdr:colOff>
      <xdr:row>77</xdr:row>
      <xdr:rowOff>124115</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9588500" y="1322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115242</xdr:rowOff>
    </xdr:from>
    <xdr:ext cx="469744"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04428" y="1331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8204</xdr:rowOff>
    </xdr:from>
    <xdr:to>
      <xdr:col>46</xdr:col>
      <xdr:colOff>38100</xdr:colOff>
      <xdr:row>77</xdr:row>
      <xdr:rowOff>109804</xdr:rowOff>
    </xdr:to>
    <xdr:sp macro="" textlink="">
      <xdr:nvSpPr>
        <xdr:cNvPr id="425" name="楕円 424">
          <a:extLst>
            <a:ext uri="{FF2B5EF4-FFF2-40B4-BE49-F238E27FC236}">
              <a16:creationId xmlns:a16="http://schemas.microsoft.com/office/drawing/2014/main" xmlns="" id="{00000000-0008-0000-0700-0000A9010000}"/>
            </a:ext>
          </a:extLst>
        </xdr:cNvPr>
        <xdr:cNvSpPr/>
      </xdr:nvSpPr>
      <xdr:spPr>
        <a:xfrm>
          <a:off x="8699500" y="1320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100931</xdr:rowOff>
    </xdr:from>
    <xdr:ext cx="469744"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8515428" y="1330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18171</xdr:rowOff>
    </xdr:from>
    <xdr:to>
      <xdr:col>41</xdr:col>
      <xdr:colOff>101600</xdr:colOff>
      <xdr:row>77</xdr:row>
      <xdr:rowOff>119771</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7810500" y="1321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110898</xdr:rowOff>
    </xdr:from>
    <xdr:ext cx="469744"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7626428" y="1331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153549</xdr:rowOff>
    </xdr:from>
    <xdr:to>
      <xdr:col>36</xdr:col>
      <xdr:colOff>165100</xdr:colOff>
      <xdr:row>77</xdr:row>
      <xdr:rowOff>83699</xdr:rowOff>
    </xdr:to>
    <xdr:sp macro="" textlink="">
      <xdr:nvSpPr>
        <xdr:cNvPr id="429" name="楕円 428">
          <a:extLst>
            <a:ext uri="{FF2B5EF4-FFF2-40B4-BE49-F238E27FC236}">
              <a16:creationId xmlns:a16="http://schemas.microsoft.com/office/drawing/2014/main" xmlns="" id="{00000000-0008-0000-0700-0000AD010000}"/>
            </a:ext>
          </a:extLst>
        </xdr:cNvPr>
        <xdr:cNvSpPr/>
      </xdr:nvSpPr>
      <xdr:spPr>
        <a:xfrm>
          <a:off x="6921500" y="131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74826</xdr:rowOff>
    </xdr:from>
    <xdr:ext cx="469744"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6737428" y="132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xmlns=""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xmlns=""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xmlns=""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xmlns=""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xmlns=""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21188</xdr:rowOff>
    </xdr:from>
    <xdr:to>
      <xdr:col>54</xdr:col>
      <xdr:colOff>189865</xdr:colOff>
      <xdr:row>99</xdr:row>
      <xdr:rowOff>23113</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flipV="1">
          <a:off x="10475595" y="15623138"/>
          <a:ext cx="1270" cy="137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26940</xdr:rowOff>
    </xdr:from>
    <xdr:ext cx="534377" cy="259045"/>
    <xdr:sp macro="" textlink="">
      <xdr:nvSpPr>
        <xdr:cNvPr id="457" name="土木費最小値テキスト">
          <a:extLst>
            <a:ext uri="{FF2B5EF4-FFF2-40B4-BE49-F238E27FC236}">
              <a16:creationId xmlns:a16="http://schemas.microsoft.com/office/drawing/2014/main" xmlns="" id="{00000000-0008-0000-0700-0000C9010000}"/>
            </a:ext>
          </a:extLst>
        </xdr:cNvPr>
        <xdr:cNvSpPr txBox="1"/>
      </xdr:nvSpPr>
      <xdr:spPr>
        <a:xfrm>
          <a:off x="10528300" y="1700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23113</xdr:rowOff>
    </xdr:from>
    <xdr:to>
      <xdr:col>55</xdr:col>
      <xdr:colOff>88900</xdr:colOff>
      <xdr:row>99</xdr:row>
      <xdr:rowOff>23113</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10388600" y="1699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139315</xdr:rowOff>
    </xdr:from>
    <xdr:ext cx="599010" cy="259045"/>
    <xdr:sp macro="" textlink="">
      <xdr:nvSpPr>
        <xdr:cNvPr id="459" name="土木費最大値テキスト">
          <a:extLst>
            <a:ext uri="{FF2B5EF4-FFF2-40B4-BE49-F238E27FC236}">
              <a16:creationId xmlns:a16="http://schemas.microsoft.com/office/drawing/2014/main" xmlns="" id="{00000000-0008-0000-0700-0000CB010000}"/>
            </a:ext>
          </a:extLst>
        </xdr:cNvPr>
        <xdr:cNvSpPr txBox="1"/>
      </xdr:nvSpPr>
      <xdr:spPr>
        <a:xfrm>
          <a:off x="10528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21188</xdr:rowOff>
    </xdr:from>
    <xdr:to>
      <xdr:col>55</xdr:col>
      <xdr:colOff>88900</xdr:colOff>
      <xdr:row>91</xdr:row>
      <xdr:rowOff>21188</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10388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103150</xdr:rowOff>
    </xdr:from>
    <xdr:to>
      <xdr:col>55</xdr:col>
      <xdr:colOff>0</xdr:colOff>
      <xdr:row>98</xdr:row>
      <xdr:rowOff>105564</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flipV="1">
          <a:off x="9639300" y="16905250"/>
          <a:ext cx="838200" cy="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57706</xdr:rowOff>
    </xdr:from>
    <xdr:ext cx="534377" cy="259045"/>
    <xdr:sp macro="" textlink="">
      <xdr:nvSpPr>
        <xdr:cNvPr id="462" name="土木費平均値テキスト">
          <a:extLst>
            <a:ext uri="{FF2B5EF4-FFF2-40B4-BE49-F238E27FC236}">
              <a16:creationId xmlns:a16="http://schemas.microsoft.com/office/drawing/2014/main" xmlns="" id="{00000000-0008-0000-0700-0000CE010000}"/>
            </a:ext>
          </a:extLst>
        </xdr:cNvPr>
        <xdr:cNvSpPr txBox="1"/>
      </xdr:nvSpPr>
      <xdr:spPr>
        <a:xfrm>
          <a:off x="10528300" y="16859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79279</xdr:rowOff>
    </xdr:from>
    <xdr:to>
      <xdr:col>55</xdr:col>
      <xdr:colOff>50800</xdr:colOff>
      <xdr:row>99</xdr:row>
      <xdr:rowOff>9429</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10426700" y="1688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101250</xdr:rowOff>
    </xdr:from>
    <xdr:to>
      <xdr:col>50</xdr:col>
      <xdr:colOff>114300</xdr:colOff>
      <xdr:row>98</xdr:row>
      <xdr:rowOff>105564</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a:off x="8750300" y="16903350"/>
          <a:ext cx="889000" cy="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24507</xdr:rowOff>
    </xdr:from>
    <xdr:to>
      <xdr:col>50</xdr:col>
      <xdr:colOff>165100</xdr:colOff>
      <xdr:row>98</xdr:row>
      <xdr:rowOff>126107</xdr:rowOff>
    </xdr:to>
    <xdr:sp macro="" textlink="">
      <xdr:nvSpPr>
        <xdr:cNvPr id="465" name="フローチャート: 判断 464">
          <a:extLst>
            <a:ext uri="{FF2B5EF4-FFF2-40B4-BE49-F238E27FC236}">
              <a16:creationId xmlns:a16="http://schemas.microsoft.com/office/drawing/2014/main" xmlns="" id="{00000000-0008-0000-0700-0000D1010000}"/>
            </a:ext>
          </a:extLst>
        </xdr:cNvPr>
        <xdr:cNvSpPr/>
      </xdr:nvSpPr>
      <xdr:spPr>
        <a:xfrm>
          <a:off x="9588500" y="168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142634</xdr:rowOff>
    </xdr:from>
    <xdr:ext cx="534377"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9372111" y="166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101250</xdr:rowOff>
    </xdr:from>
    <xdr:to>
      <xdr:col>45</xdr:col>
      <xdr:colOff>177800</xdr:colOff>
      <xdr:row>98</xdr:row>
      <xdr:rowOff>111902</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flipV="1">
          <a:off x="7861300" y="16903350"/>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76699</xdr:rowOff>
    </xdr:from>
    <xdr:to>
      <xdr:col>46</xdr:col>
      <xdr:colOff>38100</xdr:colOff>
      <xdr:row>99</xdr:row>
      <xdr:rowOff>6849</xdr:rowOff>
    </xdr:to>
    <xdr:sp macro="" textlink="">
      <xdr:nvSpPr>
        <xdr:cNvPr id="468" name="フローチャート: 判断 467">
          <a:extLst>
            <a:ext uri="{FF2B5EF4-FFF2-40B4-BE49-F238E27FC236}">
              <a16:creationId xmlns:a16="http://schemas.microsoft.com/office/drawing/2014/main" xmlns="" id="{00000000-0008-0000-0700-0000D4010000}"/>
            </a:ext>
          </a:extLst>
        </xdr:cNvPr>
        <xdr:cNvSpPr/>
      </xdr:nvSpPr>
      <xdr:spPr>
        <a:xfrm>
          <a:off x="8699500" y="1687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169426</xdr:rowOff>
    </xdr:from>
    <xdr:ext cx="534377"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8483111" y="169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93258</xdr:rowOff>
    </xdr:from>
    <xdr:to>
      <xdr:col>41</xdr:col>
      <xdr:colOff>50800</xdr:colOff>
      <xdr:row>98</xdr:row>
      <xdr:rowOff>111902</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a:off x="6972300" y="16895358"/>
          <a:ext cx="889000" cy="1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77322</xdr:rowOff>
    </xdr:from>
    <xdr:to>
      <xdr:col>41</xdr:col>
      <xdr:colOff>101600</xdr:colOff>
      <xdr:row>99</xdr:row>
      <xdr:rowOff>7472</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78105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170049</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7594111" y="1697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19895</xdr:rowOff>
    </xdr:from>
    <xdr:to>
      <xdr:col>36</xdr:col>
      <xdr:colOff>165100</xdr:colOff>
      <xdr:row>98</xdr:row>
      <xdr:rowOff>121495</xdr:rowOff>
    </xdr:to>
    <xdr:sp macro="" textlink="">
      <xdr:nvSpPr>
        <xdr:cNvPr id="473" name="フローチャート: 判断 472">
          <a:extLst>
            <a:ext uri="{FF2B5EF4-FFF2-40B4-BE49-F238E27FC236}">
              <a16:creationId xmlns:a16="http://schemas.microsoft.com/office/drawing/2014/main" xmlns="" id="{00000000-0008-0000-0700-0000D9010000}"/>
            </a:ext>
          </a:extLst>
        </xdr:cNvPr>
        <xdr:cNvSpPr/>
      </xdr:nvSpPr>
      <xdr:spPr>
        <a:xfrm>
          <a:off x="6921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138022</xdr:rowOff>
    </xdr:from>
    <xdr:ext cx="534377" cy="259045"/>
    <xdr:sp macro="" textlink="">
      <xdr:nvSpPr>
        <xdr:cNvPr id="474" name="テキスト ボックス 473">
          <a:extLst>
            <a:ext uri="{FF2B5EF4-FFF2-40B4-BE49-F238E27FC236}">
              <a16:creationId xmlns:a16="http://schemas.microsoft.com/office/drawing/2014/main" xmlns="" id="{00000000-0008-0000-0700-0000DA010000}"/>
            </a:ext>
          </a:extLst>
        </xdr:cNvPr>
        <xdr:cNvSpPr txBox="1"/>
      </xdr:nvSpPr>
      <xdr:spPr>
        <a:xfrm>
          <a:off x="6705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52350</xdr:rowOff>
    </xdr:from>
    <xdr:to>
      <xdr:col>55</xdr:col>
      <xdr:colOff>50800</xdr:colOff>
      <xdr:row>98</xdr:row>
      <xdr:rowOff>153950</xdr:rowOff>
    </xdr:to>
    <xdr:sp macro="" textlink="">
      <xdr:nvSpPr>
        <xdr:cNvPr id="480" name="楕円 479">
          <a:extLst>
            <a:ext uri="{FF2B5EF4-FFF2-40B4-BE49-F238E27FC236}">
              <a16:creationId xmlns:a16="http://schemas.microsoft.com/office/drawing/2014/main" xmlns="" id="{00000000-0008-0000-0700-0000E0010000}"/>
            </a:ext>
          </a:extLst>
        </xdr:cNvPr>
        <xdr:cNvSpPr/>
      </xdr:nvSpPr>
      <xdr:spPr>
        <a:xfrm>
          <a:off x="10426700" y="1685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11727</xdr:rowOff>
    </xdr:from>
    <xdr:ext cx="534377" cy="259045"/>
    <xdr:sp macro="" textlink="">
      <xdr:nvSpPr>
        <xdr:cNvPr id="481" name="土木費該当値テキスト">
          <a:extLst>
            <a:ext uri="{FF2B5EF4-FFF2-40B4-BE49-F238E27FC236}">
              <a16:creationId xmlns:a16="http://schemas.microsoft.com/office/drawing/2014/main" xmlns="" id="{00000000-0008-0000-0700-0000E1010000}"/>
            </a:ext>
          </a:extLst>
        </xdr:cNvPr>
        <xdr:cNvSpPr txBox="1"/>
      </xdr:nvSpPr>
      <xdr:spPr>
        <a:xfrm>
          <a:off x="10528300" y="16642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54764</xdr:rowOff>
    </xdr:from>
    <xdr:to>
      <xdr:col>50</xdr:col>
      <xdr:colOff>165100</xdr:colOff>
      <xdr:row>98</xdr:row>
      <xdr:rowOff>156364</xdr:rowOff>
    </xdr:to>
    <xdr:sp macro="" textlink="">
      <xdr:nvSpPr>
        <xdr:cNvPr id="482" name="楕円 481">
          <a:extLst>
            <a:ext uri="{FF2B5EF4-FFF2-40B4-BE49-F238E27FC236}">
              <a16:creationId xmlns:a16="http://schemas.microsoft.com/office/drawing/2014/main" xmlns="" id="{00000000-0008-0000-0700-0000E2010000}"/>
            </a:ext>
          </a:extLst>
        </xdr:cNvPr>
        <xdr:cNvSpPr/>
      </xdr:nvSpPr>
      <xdr:spPr>
        <a:xfrm>
          <a:off x="9588500" y="1685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147491</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9372111" y="1694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50450</xdr:rowOff>
    </xdr:from>
    <xdr:to>
      <xdr:col>46</xdr:col>
      <xdr:colOff>38100</xdr:colOff>
      <xdr:row>98</xdr:row>
      <xdr:rowOff>152050</xdr:rowOff>
    </xdr:to>
    <xdr:sp macro="" textlink="">
      <xdr:nvSpPr>
        <xdr:cNvPr id="484" name="楕円 483">
          <a:extLst>
            <a:ext uri="{FF2B5EF4-FFF2-40B4-BE49-F238E27FC236}">
              <a16:creationId xmlns:a16="http://schemas.microsoft.com/office/drawing/2014/main" xmlns="" id="{00000000-0008-0000-0700-0000E4010000}"/>
            </a:ext>
          </a:extLst>
        </xdr:cNvPr>
        <xdr:cNvSpPr/>
      </xdr:nvSpPr>
      <xdr:spPr>
        <a:xfrm>
          <a:off x="8699500" y="1685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168577</xdr:rowOff>
    </xdr:from>
    <xdr:ext cx="534377"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8483111" y="1662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61102</xdr:rowOff>
    </xdr:from>
    <xdr:to>
      <xdr:col>41</xdr:col>
      <xdr:colOff>101600</xdr:colOff>
      <xdr:row>98</xdr:row>
      <xdr:rowOff>162702</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7810500" y="1686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7779</xdr:rowOff>
    </xdr:from>
    <xdr:ext cx="534377"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7594111" y="1663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42458</xdr:rowOff>
    </xdr:from>
    <xdr:to>
      <xdr:col>36</xdr:col>
      <xdr:colOff>165100</xdr:colOff>
      <xdr:row>98</xdr:row>
      <xdr:rowOff>144058</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6921500" y="1684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135185</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6705111" y="1693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xmlns=""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xmlns=""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xmlns=""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152044</xdr:rowOff>
    </xdr:from>
    <xdr:to>
      <xdr:col>85</xdr:col>
      <xdr:colOff>126364</xdr:colOff>
      <xdr:row>39</xdr:row>
      <xdr:rowOff>26619</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flipV="1">
          <a:off x="16317595" y="5466994"/>
          <a:ext cx="1269" cy="1246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30446</xdr:rowOff>
    </xdr:from>
    <xdr:ext cx="534377" cy="259045"/>
    <xdr:sp macro="" textlink="">
      <xdr:nvSpPr>
        <xdr:cNvPr id="515" name="消防費最小値テキスト">
          <a:extLst>
            <a:ext uri="{FF2B5EF4-FFF2-40B4-BE49-F238E27FC236}">
              <a16:creationId xmlns:a16="http://schemas.microsoft.com/office/drawing/2014/main" xmlns="" id="{00000000-0008-0000-0700-000003020000}"/>
            </a:ext>
          </a:extLst>
        </xdr:cNvPr>
        <xdr:cNvSpPr txBox="1"/>
      </xdr:nvSpPr>
      <xdr:spPr>
        <a:xfrm>
          <a:off x="16370300" y="671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26619</xdr:rowOff>
    </xdr:from>
    <xdr:to>
      <xdr:col>86</xdr:col>
      <xdr:colOff>25400</xdr:colOff>
      <xdr:row>39</xdr:row>
      <xdr:rowOff>26619</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6230600" y="6713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98721</xdr:rowOff>
    </xdr:from>
    <xdr:ext cx="534377" cy="259045"/>
    <xdr:sp macro="" textlink="">
      <xdr:nvSpPr>
        <xdr:cNvPr id="517" name="消防費最大値テキスト">
          <a:extLst>
            <a:ext uri="{FF2B5EF4-FFF2-40B4-BE49-F238E27FC236}">
              <a16:creationId xmlns:a16="http://schemas.microsoft.com/office/drawing/2014/main" xmlns="" id="{00000000-0008-0000-0700-000005020000}"/>
            </a:ext>
          </a:extLst>
        </xdr:cNvPr>
        <xdr:cNvSpPr txBox="1"/>
      </xdr:nvSpPr>
      <xdr:spPr>
        <a:xfrm>
          <a:off x="16370300" y="524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152044</xdr:rowOff>
    </xdr:from>
    <xdr:to>
      <xdr:col>86</xdr:col>
      <xdr:colOff>25400</xdr:colOff>
      <xdr:row>31</xdr:row>
      <xdr:rowOff>152044</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6230600" y="546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127127</xdr:rowOff>
    </xdr:from>
    <xdr:to>
      <xdr:col>85</xdr:col>
      <xdr:colOff>127000</xdr:colOff>
      <xdr:row>36</xdr:row>
      <xdr:rowOff>160198</xdr:rowOff>
    </xdr:to>
    <xdr:cxnSp macro="">
      <xdr:nvCxnSpPr>
        <xdr:cNvPr id="519" name="直線コネクタ 518">
          <a:extLst>
            <a:ext uri="{FF2B5EF4-FFF2-40B4-BE49-F238E27FC236}">
              <a16:creationId xmlns:a16="http://schemas.microsoft.com/office/drawing/2014/main" xmlns="" id="{00000000-0008-0000-0700-000007020000}"/>
            </a:ext>
          </a:extLst>
        </xdr:cNvPr>
        <xdr:cNvCxnSpPr/>
      </xdr:nvCxnSpPr>
      <xdr:spPr>
        <a:xfrm flipV="1">
          <a:off x="15481300" y="6299327"/>
          <a:ext cx="838200" cy="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92727</xdr:rowOff>
    </xdr:from>
    <xdr:ext cx="534377" cy="259045"/>
    <xdr:sp macro="" textlink="">
      <xdr:nvSpPr>
        <xdr:cNvPr id="520" name="消防費平均値テキスト">
          <a:extLst>
            <a:ext uri="{FF2B5EF4-FFF2-40B4-BE49-F238E27FC236}">
              <a16:creationId xmlns:a16="http://schemas.microsoft.com/office/drawing/2014/main" xmlns="" id="{00000000-0008-0000-0700-000008020000}"/>
            </a:ext>
          </a:extLst>
        </xdr:cNvPr>
        <xdr:cNvSpPr txBox="1"/>
      </xdr:nvSpPr>
      <xdr:spPr>
        <a:xfrm>
          <a:off x="16370300" y="6093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69850</xdr:rowOff>
    </xdr:from>
    <xdr:to>
      <xdr:col>85</xdr:col>
      <xdr:colOff>177800</xdr:colOff>
      <xdr:row>37</xdr:row>
      <xdr:rowOff>0</xdr:rowOff>
    </xdr:to>
    <xdr:sp macro="" textlink="">
      <xdr:nvSpPr>
        <xdr:cNvPr id="521" name="フローチャート: 判断 520">
          <a:extLst>
            <a:ext uri="{FF2B5EF4-FFF2-40B4-BE49-F238E27FC236}">
              <a16:creationId xmlns:a16="http://schemas.microsoft.com/office/drawing/2014/main" xmlns="" id="{00000000-0008-0000-0700-000009020000}"/>
            </a:ext>
          </a:extLst>
        </xdr:cNvPr>
        <xdr:cNvSpPr/>
      </xdr:nvSpPr>
      <xdr:spPr>
        <a:xfrm>
          <a:off x="162687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160198</xdr:rowOff>
    </xdr:from>
    <xdr:to>
      <xdr:col>81</xdr:col>
      <xdr:colOff>50800</xdr:colOff>
      <xdr:row>37</xdr:row>
      <xdr:rowOff>83922</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flipV="1">
          <a:off x="14592300" y="6332398"/>
          <a:ext cx="889000" cy="9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98349</xdr:rowOff>
    </xdr:from>
    <xdr:to>
      <xdr:col>81</xdr:col>
      <xdr:colOff>101600</xdr:colOff>
      <xdr:row>37</xdr:row>
      <xdr:rowOff>28499</xdr:rowOff>
    </xdr:to>
    <xdr:sp macro="" textlink="">
      <xdr:nvSpPr>
        <xdr:cNvPr id="523" name="フローチャート: 判断 522">
          <a:extLst>
            <a:ext uri="{FF2B5EF4-FFF2-40B4-BE49-F238E27FC236}">
              <a16:creationId xmlns:a16="http://schemas.microsoft.com/office/drawing/2014/main" xmlns="" id="{00000000-0008-0000-0700-00000B020000}"/>
            </a:ext>
          </a:extLst>
        </xdr:cNvPr>
        <xdr:cNvSpPr/>
      </xdr:nvSpPr>
      <xdr:spPr>
        <a:xfrm>
          <a:off x="15430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45026</xdr:rowOff>
    </xdr:from>
    <xdr:ext cx="534377"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5214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65253</xdr:rowOff>
    </xdr:from>
    <xdr:to>
      <xdr:col>76</xdr:col>
      <xdr:colOff>114300</xdr:colOff>
      <xdr:row>37</xdr:row>
      <xdr:rowOff>83922</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3703300" y="6408903"/>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167767</xdr:rowOff>
    </xdr:from>
    <xdr:to>
      <xdr:col>76</xdr:col>
      <xdr:colOff>165100</xdr:colOff>
      <xdr:row>37</xdr:row>
      <xdr:rowOff>97917</xdr:rowOff>
    </xdr:to>
    <xdr:sp macro="" textlink="">
      <xdr:nvSpPr>
        <xdr:cNvPr id="526" name="フローチャート: 判断 525">
          <a:extLst>
            <a:ext uri="{FF2B5EF4-FFF2-40B4-BE49-F238E27FC236}">
              <a16:creationId xmlns:a16="http://schemas.microsoft.com/office/drawing/2014/main" xmlns="" id="{00000000-0008-0000-0700-00000E020000}"/>
            </a:ext>
          </a:extLst>
        </xdr:cNvPr>
        <xdr:cNvSpPr/>
      </xdr:nvSpPr>
      <xdr:spPr>
        <a:xfrm>
          <a:off x="14541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114444</xdr:rowOff>
    </xdr:from>
    <xdr:ext cx="534377" cy="259045"/>
    <xdr:sp macro="" textlink="">
      <xdr:nvSpPr>
        <xdr:cNvPr id="527" name="テキスト ボックス 526">
          <a:extLst>
            <a:ext uri="{FF2B5EF4-FFF2-40B4-BE49-F238E27FC236}">
              <a16:creationId xmlns:a16="http://schemas.microsoft.com/office/drawing/2014/main" xmlns="" id="{00000000-0008-0000-0700-00000F020000}"/>
            </a:ext>
          </a:extLst>
        </xdr:cNvPr>
        <xdr:cNvSpPr txBox="1"/>
      </xdr:nvSpPr>
      <xdr:spPr>
        <a:xfrm>
          <a:off x="14325111" y="611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100000</xdr:rowOff>
    </xdr:from>
    <xdr:to>
      <xdr:col>71</xdr:col>
      <xdr:colOff>177800</xdr:colOff>
      <xdr:row>37</xdr:row>
      <xdr:rowOff>65253</xdr:rowOff>
    </xdr:to>
    <xdr:cxnSp macro="">
      <xdr:nvCxnSpPr>
        <xdr:cNvPr id="528" name="直線コネクタ 527">
          <a:extLst>
            <a:ext uri="{FF2B5EF4-FFF2-40B4-BE49-F238E27FC236}">
              <a16:creationId xmlns:a16="http://schemas.microsoft.com/office/drawing/2014/main" xmlns="" id="{00000000-0008-0000-0700-000010020000}"/>
            </a:ext>
          </a:extLst>
        </xdr:cNvPr>
        <xdr:cNvCxnSpPr/>
      </xdr:nvCxnSpPr>
      <xdr:spPr>
        <a:xfrm>
          <a:off x="12814300" y="6272200"/>
          <a:ext cx="8890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39294</xdr:rowOff>
    </xdr:from>
    <xdr:to>
      <xdr:col>72</xdr:col>
      <xdr:colOff>38100</xdr:colOff>
      <xdr:row>37</xdr:row>
      <xdr:rowOff>140894</xdr:rowOff>
    </xdr:to>
    <xdr:sp macro="" textlink="">
      <xdr:nvSpPr>
        <xdr:cNvPr id="529" name="フローチャート: 判断 528">
          <a:extLst>
            <a:ext uri="{FF2B5EF4-FFF2-40B4-BE49-F238E27FC236}">
              <a16:creationId xmlns:a16="http://schemas.microsoft.com/office/drawing/2014/main" xmlns="" id="{00000000-0008-0000-0700-000011020000}"/>
            </a:ext>
          </a:extLst>
        </xdr:cNvPr>
        <xdr:cNvSpPr/>
      </xdr:nvSpPr>
      <xdr:spPr>
        <a:xfrm>
          <a:off x="13652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132021</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3436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153137</xdr:rowOff>
    </xdr:from>
    <xdr:to>
      <xdr:col>67</xdr:col>
      <xdr:colOff>101600</xdr:colOff>
      <xdr:row>37</xdr:row>
      <xdr:rowOff>83287</xdr:rowOff>
    </xdr:to>
    <xdr:sp macro="" textlink="">
      <xdr:nvSpPr>
        <xdr:cNvPr id="531" name="フローチャート: 判断 530">
          <a:extLst>
            <a:ext uri="{FF2B5EF4-FFF2-40B4-BE49-F238E27FC236}">
              <a16:creationId xmlns:a16="http://schemas.microsoft.com/office/drawing/2014/main" xmlns="" id="{00000000-0008-0000-0700-000013020000}"/>
            </a:ext>
          </a:extLst>
        </xdr:cNvPr>
        <xdr:cNvSpPr/>
      </xdr:nvSpPr>
      <xdr:spPr>
        <a:xfrm>
          <a:off x="12763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74414</xdr:rowOff>
    </xdr:from>
    <xdr:ext cx="534377"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2547111" y="64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76327</xdr:rowOff>
    </xdr:from>
    <xdr:to>
      <xdr:col>85</xdr:col>
      <xdr:colOff>177800</xdr:colOff>
      <xdr:row>37</xdr:row>
      <xdr:rowOff>6477</xdr:rowOff>
    </xdr:to>
    <xdr:sp macro="" textlink="">
      <xdr:nvSpPr>
        <xdr:cNvPr id="538" name="楕円 537">
          <a:extLst>
            <a:ext uri="{FF2B5EF4-FFF2-40B4-BE49-F238E27FC236}">
              <a16:creationId xmlns:a16="http://schemas.microsoft.com/office/drawing/2014/main" xmlns="" id="{00000000-0008-0000-0700-00001A020000}"/>
            </a:ext>
          </a:extLst>
        </xdr:cNvPr>
        <xdr:cNvSpPr/>
      </xdr:nvSpPr>
      <xdr:spPr>
        <a:xfrm>
          <a:off x="16268700" y="62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54754</xdr:rowOff>
    </xdr:from>
    <xdr:ext cx="534377" cy="259045"/>
    <xdr:sp macro="" textlink="">
      <xdr:nvSpPr>
        <xdr:cNvPr id="539" name="消防費該当値テキスト">
          <a:extLst>
            <a:ext uri="{FF2B5EF4-FFF2-40B4-BE49-F238E27FC236}">
              <a16:creationId xmlns:a16="http://schemas.microsoft.com/office/drawing/2014/main" xmlns="" id="{00000000-0008-0000-0700-00001B020000}"/>
            </a:ext>
          </a:extLst>
        </xdr:cNvPr>
        <xdr:cNvSpPr txBox="1"/>
      </xdr:nvSpPr>
      <xdr:spPr>
        <a:xfrm>
          <a:off x="16370300" y="622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109398</xdr:rowOff>
    </xdr:from>
    <xdr:to>
      <xdr:col>81</xdr:col>
      <xdr:colOff>101600</xdr:colOff>
      <xdr:row>37</xdr:row>
      <xdr:rowOff>39548</xdr:rowOff>
    </xdr:to>
    <xdr:sp macro="" textlink="">
      <xdr:nvSpPr>
        <xdr:cNvPr id="540" name="楕円 539">
          <a:extLst>
            <a:ext uri="{FF2B5EF4-FFF2-40B4-BE49-F238E27FC236}">
              <a16:creationId xmlns:a16="http://schemas.microsoft.com/office/drawing/2014/main" xmlns="" id="{00000000-0008-0000-0700-00001C020000}"/>
            </a:ext>
          </a:extLst>
        </xdr:cNvPr>
        <xdr:cNvSpPr/>
      </xdr:nvSpPr>
      <xdr:spPr>
        <a:xfrm>
          <a:off x="15430500" y="628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30675</xdr:rowOff>
    </xdr:from>
    <xdr:ext cx="534377"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5214111" y="63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33122</xdr:rowOff>
    </xdr:from>
    <xdr:to>
      <xdr:col>76</xdr:col>
      <xdr:colOff>165100</xdr:colOff>
      <xdr:row>37</xdr:row>
      <xdr:rowOff>134722</xdr:rowOff>
    </xdr:to>
    <xdr:sp macro="" textlink="">
      <xdr:nvSpPr>
        <xdr:cNvPr id="542" name="楕円 541">
          <a:extLst>
            <a:ext uri="{FF2B5EF4-FFF2-40B4-BE49-F238E27FC236}">
              <a16:creationId xmlns:a16="http://schemas.microsoft.com/office/drawing/2014/main" xmlns="" id="{00000000-0008-0000-0700-00001E020000}"/>
            </a:ext>
          </a:extLst>
        </xdr:cNvPr>
        <xdr:cNvSpPr/>
      </xdr:nvSpPr>
      <xdr:spPr>
        <a:xfrm>
          <a:off x="14541500" y="637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125848</xdr:rowOff>
    </xdr:from>
    <xdr:ext cx="534377"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4325111" y="646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14453</xdr:rowOff>
    </xdr:from>
    <xdr:to>
      <xdr:col>72</xdr:col>
      <xdr:colOff>38100</xdr:colOff>
      <xdr:row>37</xdr:row>
      <xdr:rowOff>116053</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3652500" y="635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132580</xdr:rowOff>
    </xdr:from>
    <xdr:ext cx="534377"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3436111" y="613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49200</xdr:rowOff>
    </xdr:from>
    <xdr:to>
      <xdr:col>67</xdr:col>
      <xdr:colOff>101600</xdr:colOff>
      <xdr:row>36</xdr:row>
      <xdr:rowOff>150800</xdr:rowOff>
    </xdr:to>
    <xdr:sp macro="" textlink="">
      <xdr:nvSpPr>
        <xdr:cNvPr id="546" name="楕円 545">
          <a:extLst>
            <a:ext uri="{FF2B5EF4-FFF2-40B4-BE49-F238E27FC236}">
              <a16:creationId xmlns:a16="http://schemas.microsoft.com/office/drawing/2014/main" xmlns="" id="{00000000-0008-0000-0700-000022020000}"/>
            </a:ext>
          </a:extLst>
        </xdr:cNvPr>
        <xdr:cNvSpPr/>
      </xdr:nvSpPr>
      <xdr:spPr>
        <a:xfrm>
          <a:off x="12763500" y="62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167327</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2547111" y="599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xmlns=""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xmlns=""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xmlns=""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xmlns=""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xmlns=""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8" name="テキスト ボックス 557">
          <a:extLst>
            <a:ext uri="{FF2B5EF4-FFF2-40B4-BE49-F238E27FC236}">
              <a16:creationId xmlns:a16="http://schemas.microsoft.com/office/drawing/2014/main" xmlns="" id="{00000000-0008-0000-0700-00002E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a:extLst>
            <a:ext uri="{FF2B5EF4-FFF2-40B4-BE49-F238E27FC236}">
              <a16:creationId xmlns:a16="http://schemas.microsoft.com/office/drawing/2014/main" xmlns="" id="{00000000-0008-0000-0700-00002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0" name="テキスト ボックス 559">
          <a:extLst>
            <a:ext uri="{FF2B5EF4-FFF2-40B4-BE49-F238E27FC236}">
              <a16:creationId xmlns:a16="http://schemas.microsoft.com/office/drawing/2014/main" xmlns="" id="{00000000-0008-0000-0700-000030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a:extLst>
            <a:ext uri="{FF2B5EF4-FFF2-40B4-BE49-F238E27FC236}">
              <a16:creationId xmlns:a16="http://schemas.microsoft.com/office/drawing/2014/main" xmlns="" id="{00000000-0008-0000-0700-00003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2" name="テキスト ボックス 561">
          <a:extLst>
            <a:ext uri="{FF2B5EF4-FFF2-40B4-BE49-F238E27FC236}">
              <a16:creationId xmlns:a16="http://schemas.microsoft.com/office/drawing/2014/main" xmlns="" id="{00000000-0008-0000-0700-000032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a:extLst>
            <a:ext uri="{FF2B5EF4-FFF2-40B4-BE49-F238E27FC236}">
              <a16:creationId xmlns:a16="http://schemas.microsoft.com/office/drawing/2014/main" xmlns="" id="{00000000-0008-0000-0700-00003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4" name="テキスト ボックス 563">
          <a:extLst>
            <a:ext uri="{FF2B5EF4-FFF2-40B4-BE49-F238E27FC236}">
              <a16:creationId xmlns:a16="http://schemas.microsoft.com/office/drawing/2014/main" xmlns="" id="{00000000-0008-0000-0700-000034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6" name="テキスト ボックス 565">
          <a:extLst>
            <a:ext uri="{FF2B5EF4-FFF2-40B4-BE49-F238E27FC236}">
              <a16:creationId xmlns:a16="http://schemas.microsoft.com/office/drawing/2014/main" xmlns="" id="{00000000-0008-0000-0700-00003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xmlns=""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xmlns=""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77292</xdr:rowOff>
    </xdr:from>
    <xdr:to>
      <xdr:col>85</xdr:col>
      <xdr:colOff>126364</xdr:colOff>
      <xdr:row>59</xdr:row>
      <xdr:rowOff>70640</xdr:rowOff>
    </xdr:to>
    <xdr:cxnSp macro="">
      <xdr:nvCxnSpPr>
        <xdr:cNvPr id="570" name="直線コネクタ 569">
          <a:extLst>
            <a:ext uri="{FF2B5EF4-FFF2-40B4-BE49-F238E27FC236}">
              <a16:creationId xmlns:a16="http://schemas.microsoft.com/office/drawing/2014/main" xmlns="" id="{00000000-0008-0000-0700-00003A020000}"/>
            </a:ext>
          </a:extLst>
        </xdr:cNvPr>
        <xdr:cNvCxnSpPr/>
      </xdr:nvCxnSpPr>
      <xdr:spPr>
        <a:xfrm flipV="1">
          <a:off x="16317595" y="8649792"/>
          <a:ext cx="1269" cy="1536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74467</xdr:rowOff>
    </xdr:from>
    <xdr:ext cx="534377" cy="259045"/>
    <xdr:sp macro="" textlink="">
      <xdr:nvSpPr>
        <xdr:cNvPr id="571" name="教育費最小値テキスト">
          <a:extLst>
            <a:ext uri="{FF2B5EF4-FFF2-40B4-BE49-F238E27FC236}">
              <a16:creationId xmlns:a16="http://schemas.microsoft.com/office/drawing/2014/main" xmlns="" id="{00000000-0008-0000-0700-00003B020000}"/>
            </a:ext>
          </a:extLst>
        </xdr:cNvPr>
        <xdr:cNvSpPr txBox="1"/>
      </xdr:nvSpPr>
      <xdr:spPr>
        <a:xfrm>
          <a:off x="16370300" y="1019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70640</xdr:rowOff>
    </xdr:from>
    <xdr:to>
      <xdr:col>86</xdr:col>
      <xdr:colOff>25400</xdr:colOff>
      <xdr:row>59</xdr:row>
      <xdr:rowOff>70640</xdr:rowOff>
    </xdr:to>
    <xdr:cxnSp macro="">
      <xdr:nvCxnSpPr>
        <xdr:cNvPr id="572" name="直線コネクタ 571">
          <a:extLst>
            <a:ext uri="{FF2B5EF4-FFF2-40B4-BE49-F238E27FC236}">
              <a16:creationId xmlns:a16="http://schemas.microsoft.com/office/drawing/2014/main" xmlns="" id="{00000000-0008-0000-0700-00003C020000}"/>
            </a:ext>
          </a:extLst>
        </xdr:cNvPr>
        <xdr:cNvCxnSpPr/>
      </xdr:nvCxnSpPr>
      <xdr:spPr>
        <a:xfrm>
          <a:off x="16230600" y="10186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23969</xdr:rowOff>
    </xdr:from>
    <xdr:ext cx="599010" cy="259045"/>
    <xdr:sp macro="" textlink="">
      <xdr:nvSpPr>
        <xdr:cNvPr id="573" name="教育費最大値テキスト">
          <a:extLst>
            <a:ext uri="{FF2B5EF4-FFF2-40B4-BE49-F238E27FC236}">
              <a16:creationId xmlns:a16="http://schemas.microsoft.com/office/drawing/2014/main" xmlns="" id="{00000000-0008-0000-0700-00003D020000}"/>
            </a:ext>
          </a:extLst>
        </xdr:cNvPr>
        <xdr:cNvSpPr txBox="1"/>
      </xdr:nvSpPr>
      <xdr:spPr>
        <a:xfrm>
          <a:off x="16370300" y="842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77292</xdr:rowOff>
    </xdr:from>
    <xdr:to>
      <xdr:col>86</xdr:col>
      <xdr:colOff>25400</xdr:colOff>
      <xdr:row>50</xdr:row>
      <xdr:rowOff>77292</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a:off x="16230600" y="8649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52352</xdr:rowOff>
    </xdr:from>
    <xdr:to>
      <xdr:col>85</xdr:col>
      <xdr:colOff>127000</xdr:colOff>
      <xdr:row>57</xdr:row>
      <xdr:rowOff>53678</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flipV="1">
          <a:off x="15481300" y="8967752"/>
          <a:ext cx="838200" cy="85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41198</xdr:rowOff>
    </xdr:from>
    <xdr:ext cx="534377" cy="259045"/>
    <xdr:sp macro="" textlink="">
      <xdr:nvSpPr>
        <xdr:cNvPr id="576" name="教育費平均値テキスト">
          <a:extLst>
            <a:ext uri="{FF2B5EF4-FFF2-40B4-BE49-F238E27FC236}">
              <a16:creationId xmlns:a16="http://schemas.microsoft.com/office/drawing/2014/main" xmlns="" id="{00000000-0008-0000-0700-000040020000}"/>
            </a:ext>
          </a:extLst>
        </xdr:cNvPr>
        <xdr:cNvSpPr txBox="1"/>
      </xdr:nvSpPr>
      <xdr:spPr>
        <a:xfrm>
          <a:off x="16370300" y="964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62771</xdr:rowOff>
    </xdr:from>
    <xdr:to>
      <xdr:col>85</xdr:col>
      <xdr:colOff>177800</xdr:colOff>
      <xdr:row>56</xdr:row>
      <xdr:rowOff>164371</xdr:rowOff>
    </xdr:to>
    <xdr:sp macro="" textlink="">
      <xdr:nvSpPr>
        <xdr:cNvPr id="577" name="フローチャート: 判断 576">
          <a:extLst>
            <a:ext uri="{FF2B5EF4-FFF2-40B4-BE49-F238E27FC236}">
              <a16:creationId xmlns:a16="http://schemas.microsoft.com/office/drawing/2014/main" xmlns="" id="{00000000-0008-0000-0700-000041020000}"/>
            </a:ext>
          </a:extLst>
        </xdr:cNvPr>
        <xdr:cNvSpPr/>
      </xdr:nvSpPr>
      <xdr:spPr>
        <a:xfrm>
          <a:off x="162687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53678</xdr:rowOff>
    </xdr:from>
    <xdr:to>
      <xdr:col>81</xdr:col>
      <xdr:colOff>50800</xdr:colOff>
      <xdr:row>57</xdr:row>
      <xdr:rowOff>149896</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flipV="1">
          <a:off x="14592300" y="9826328"/>
          <a:ext cx="889000" cy="9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141250</xdr:rowOff>
    </xdr:from>
    <xdr:to>
      <xdr:col>81</xdr:col>
      <xdr:colOff>101600</xdr:colOff>
      <xdr:row>57</xdr:row>
      <xdr:rowOff>71400</xdr:rowOff>
    </xdr:to>
    <xdr:sp macro="" textlink="">
      <xdr:nvSpPr>
        <xdr:cNvPr id="579" name="フローチャート: 判断 578">
          <a:extLst>
            <a:ext uri="{FF2B5EF4-FFF2-40B4-BE49-F238E27FC236}">
              <a16:creationId xmlns:a16="http://schemas.microsoft.com/office/drawing/2014/main" xmlns="" id="{00000000-0008-0000-0700-000043020000}"/>
            </a:ext>
          </a:extLst>
        </xdr:cNvPr>
        <xdr:cNvSpPr/>
      </xdr:nvSpPr>
      <xdr:spPr>
        <a:xfrm>
          <a:off x="15430500" y="97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87927</xdr:rowOff>
    </xdr:from>
    <xdr:ext cx="534377" cy="259045"/>
    <xdr:sp macro="" textlink="">
      <xdr:nvSpPr>
        <xdr:cNvPr id="580" name="テキスト ボックス 579">
          <a:extLst>
            <a:ext uri="{FF2B5EF4-FFF2-40B4-BE49-F238E27FC236}">
              <a16:creationId xmlns:a16="http://schemas.microsoft.com/office/drawing/2014/main" xmlns="" id="{00000000-0008-0000-0700-000044020000}"/>
            </a:ext>
          </a:extLst>
        </xdr:cNvPr>
        <xdr:cNvSpPr txBox="1"/>
      </xdr:nvSpPr>
      <xdr:spPr>
        <a:xfrm>
          <a:off x="15214111" y="951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14633</xdr:rowOff>
    </xdr:from>
    <xdr:to>
      <xdr:col>76</xdr:col>
      <xdr:colOff>114300</xdr:colOff>
      <xdr:row>57</xdr:row>
      <xdr:rowOff>149896</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a:off x="13703300" y="9787283"/>
          <a:ext cx="889000" cy="13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146484</xdr:rowOff>
    </xdr:from>
    <xdr:to>
      <xdr:col>76</xdr:col>
      <xdr:colOff>165100</xdr:colOff>
      <xdr:row>58</xdr:row>
      <xdr:rowOff>76634</xdr:rowOff>
    </xdr:to>
    <xdr:sp macro="" textlink="">
      <xdr:nvSpPr>
        <xdr:cNvPr id="582" name="フローチャート: 判断 581">
          <a:extLst>
            <a:ext uri="{FF2B5EF4-FFF2-40B4-BE49-F238E27FC236}">
              <a16:creationId xmlns:a16="http://schemas.microsoft.com/office/drawing/2014/main" xmlns="" id="{00000000-0008-0000-0700-000046020000}"/>
            </a:ext>
          </a:extLst>
        </xdr:cNvPr>
        <xdr:cNvSpPr/>
      </xdr:nvSpPr>
      <xdr:spPr>
        <a:xfrm>
          <a:off x="14541500" y="991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67761</xdr:rowOff>
    </xdr:from>
    <xdr:ext cx="534377" cy="259045"/>
    <xdr:sp macro="" textlink="">
      <xdr:nvSpPr>
        <xdr:cNvPr id="583" name="テキスト ボックス 582">
          <a:extLst>
            <a:ext uri="{FF2B5EF4-FFF2-40B4-BE49-F238E27FC236}">
              <a16:creationId xmlns:a16="http://schemas.microsoft.com/office/drawing/2014/main" xmlns="" id="{00000000-0008-0000-0700-000047020000}"/>
            </a:ext>
          </a:extLst>
        </xdr:cNvPr>
        <xdr:cNvSpPr txBox="1"/>
      </xdr:nvSpPr>
      <xdr:spPr>
        <a:xfrm>
          <a:off x="14325111" y="1001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14633</xdr:rowOff>
    </xdr:from>
    <xdr:to>
      <xdr:col>71</xdr:col>
      <xdr:colOff>177800</xdr:colOff>
      <xdr:row>57</xdr:row>
      <xdr:rowOff>111171</xdr:rowOff>
    </xdr:to>
    <xdr:cxnSp macro="">
      <xdr:nvCxnSpPr>
        <xdr:cNvPr id="584" name="直線コネクタ 583">
          <a:extLst>
            <a:ext uri="{FF2B5EF4-FFF2-40B4-BE49-F238E27FC236}">
              <a16:creationId xmlns:a16="http://schemas.microsoft.com/office/drawing/2014/main" xmlns="" id="{00000000-0008-0000-0700-000048020000}"/>
            </a:ext>
          </a:extLst>
        </xdr:cNvPr>
        <xdr:cNvCxnSpPr/>
      </xdr:nvCxnSpPr>
      <xdr:spPr>
        <a:xfrm flipV="1">
          <a:off x="12814300" y="9787283"/>
          <a:ext cx="889000" cy="9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144564</xdr:rowOff>
    </xdr:from>
    <xdr:to>
      <xdr:col>72</xdr:col>
      <xdr:colOff>38100</xdr:colOff>
      <xdr:row>58</xdr:row>
      <xdr:rowOff>74714</xdr:rowOff>
    </xdr:to>
    <xdr:sp macro="" textlink="">
      <xdr:nvSpPr>
        <xdr:cNvPr id="585" name="フローチャート: 判断 584">
          <a:extLst>
            <a:ext uri="{FF2B5EF4-FFF2-40B4-BE49-F238E27FC236}">
              <a16:creationId xmlns:a16="http://schemas.microsoft.com/office/drawing/2014/main" xmlns="" id="{00000000-0008-0000-0700-000049020000}"/>
            </a:ext>
          </a:extLst>
        </xdr:cNvPr>
        <xdr:cNvSpPr/>
      </xdr:nvSpPr>
      <xdr:spPr>
        <a:xfrm>
          <a:off x="13652500" y="991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65841</xdr:rowOff>
    </xdr:from>
    <xdr:ext cx="534377" cy="259045"/>
    <xdr:sp macro="" textlink="">
      <xdr:nvSpPr>
        <xdr:cNvPr id="586" name="テキスト ボックス 585">
          <a:extLst>
            <a:ext uri="{FF2B5EF4-FFF2-40B4-BE49-F238E27FC236}">
              <a16:creationId xmlns:a16="http://schemas.microsoft.com/office/drawing/2014/main" xmlns="" id="{00000000-0008-0000-0700-00004A020000}"/>
            </a:ext>
          </a:extLst>
        </xdr:cNvPr>
        <xdr:cNvSpPr txBox="1"/>
      </xdr:nvSpPr>
      <xdr:spPr>
        <a:xfrm>
          <a:off x="13436111" y="1000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25075</xdr:rowOff>
    </xdr:from>
    <xdr:to>
      <xdr:col>67</xdr:col>
      <xdr:colOff>101600</xdr:colOff>
      <xdr:row>58</xdr:row>
      <xdr:rowOff>126675</xdr:rowOff>
    </xdr:to>
    <xdr:sp macro="" textlink="">
      <xdr:nvSpPr>
        <xdr:cNvPr id="587" name="フローチャート: 判断 586">
          <a:extLst>
            <a:ext uri="{FF2B5EF4-FFF2-40B4-BE49-F238E27FC236}">
              <a16:creationId xmlns:a16="http://schemas.microsoft.com/office/drawing/2014/main" xmlns="" id="{00000000-0008-0000-0700-00004B020000}"/>
            </a:ext>
          </a:extLst>
        </xdr:cNvPr>
        <xdr:cNvSpPr/>
      </xdr:nvSpPr>
      <xdr:spPr>
        <a:xfrm>
          <a:off x="12763500" y="99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117802</xdr:rowOff>
    </xdr:from>
    <xdr:ext cx="534377" cy="259045"/>
    <xdr:sp macro="" textlink="">
      <xdr:nvSpPr>
        <xdr:cNvPr id="588" name="テキスト ボックス 587">
          <a:extLst>
            <a:ext uri="{FF2B5EF4-FFF2-40B4-BE49-F238E27FC236}">
              <a16:creationId xmlns:a16="http://schemas.microsoft.com/office/drawing/2014/main" xmlns="" id="{00000000-0008-0000-0700-00004C020000}"/>
            </a:ext>
          </a:extLst>
        </xdr:cNvPr>
        <xdr:cNvSpPr txBox="1"/>
      </xdr:nvSpPr>
      <xdr:spPr>
        <a:xfrm>
          <a:off x="12547111" y="100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1552</xdr:rowOff>
    </xdr:from>
    <xdr:to>
      <xdr:col>85</xdr:col>
      <xdr:colOff>177800</xdr:colOff>
      <xdr:row>52</xdr:row>
      <xdr:rowOff>103152</xdr:rowOff>
    </xdr:to>
    <xdr:sp macro="" textlink="">
      <xdr:nvSpPr>
        <xdr:cNvPr id="594" name="楕円 593">
          <a:extLst>
            <a:ext uri="{FF2B5EF4-FFF2-40B4-BE49-F238E27FC236}">
              <a16:creationId xmlns:a16="http://schemas.microsoft.com/office/drawing/2014/main" xmlns="" id="{00000000-0008-0000-0700-000052020000}"/>
            </a:ext>
          </a:extLst>
        </xdr:cNvPr>
        <xdr:cNvSpPr/>
      </xdr:nvSpPr>
      <xdr:spPr>
        <a:xfrm>
          <a:off x="16268700" y="891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24429</xdr:rowOff>
    </xdr:from>
    <xdr:ext cx="534377" cy="259045"/>
    <xdr:sp macro="" textlink="">
      <xdr:nvSpPr>
        <xdr:cNvPr id="595" name="教育費該当値テキスト">
          <a:extLst>
            <a:ext uri="{FF2B5EF4-FFF2-40B4-BE49-F238E27FC236}">
              <a16:creationId xmlns:a16="http://schemas.microsoft.com/office/drawing/2014/main" xmlns="" id="{00000000-0008-0000-0700-000053020000}"/>
            </a:ext>
          </a:extLst>
        </xdr:cNvPr>
        <xdr:cNvSpPr txBox="1"/>
      </xdr:nvSpPr>
      <xdr:spPr>
        <a:xfrm>
          <a:off x="16370300" y="876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2878</xdr:rowOff>
    </xdr:from>
    <xdr:to>
      <xdr:col>81</xdr:col>
      <xdr:colOff>101600</xdr:colOff>
      <xdr:row>57</xdr:row>
      <xdr:rowOff>104478</xdr:rowOff>
    </xdr:to>
    <xdr:sp macro="" textlink="">
      <xdr:nvSpPr>
        <xdr:cNvPr id="596" name="楕円 595">
          <a:extLst>
            <a:ext uri="{FF2B5EF4-FFF2-40B4-BE49-F238E27FC236}">
              <a16:creationId xmlns:a16="http://schemas.microsoft.com/office/drawing/2014/main" xmlns="" id="{00000000-0008-0000-0700-000054020000}"/>
            </a:ext>
          </a:extLst>
        </xdr:cNvPr>
        <xdr:cNvSpPr/>
      </xdr:nvSpPr>
      <xdr:spPr>
        <a:xfrm>
          <a:off x="15430500" y="9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95605</xdr:rowOff>
    </xdr:from>
    <xdr:ext cx="534377"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5214111" y="9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99096</xdr:rowOff>
    </xdr:from>
    <xdr:to>
      <xdr:col>76</xdr:col>
      <xdr:colOff>165100</xdr:colOff>
      <xdr:row>58</xdr:row>
      <xdr:rowOff>29246</xdr:rowOff>
    </xdr:to>
    <xdr:sp macro="" textlink="">
      <xdr:nvSpPr>
        <xdr:cNvPr id="598" name="楕円 597">
          <a:extLst>
            <a:ext uri="{FF2B5EF4-FFF2-40B4-BE49-F238E27FC236}">
              <a16:creationId xmlns:a16="http://schemas.microsoft.com/office/drawing/2014/main" xmlns="" id="{00000000-0008-0000-0700-000056020000}"/>
            </a:ext>
          </a:extLst>
        </xdr:cNvPr>
        <xdr:cNvSpPr/>
      </xdr:nvSpPr>
      <xdr:spPr>
        <a:xfrm>
          <a:off x="14541500" y="987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45773</xdr:rowOff>
    </xdr:from>
    <xdr:ext cx="534377"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4325111" y="964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135283</xdr:rowOff>
    </xdr:from>
    <xdr:to>
      <xdr:col>72</xdr:col>
      <xdr:colOff>38100</xdr:colOff>
      <xdr:row>57</xdr:row>
      <xdr:rowOff>65433</xdr:rowOff>
    </xdr:to>
    <xdr:sp macro="" textlink="">
      <xdr:nvSpPr>
        <xdr:cNvPr id="600" name="楕円 599">
          <a:extLst>
            <a:ext uri="{FF2B5EF4-FFF2-40B4-BE49-F238E27FC236}">
              <a16:creationId xmlns:a16="http://schemas.microsoft.com/office/drawing/2014/main" xmlns="" id="{00000000-0008-0000-0700-000058020000}"/>
            </a:ext>
          </a:extLst>
        </xdr:cNvPr>
        <xdr:cNvSpPr/>
      </xdr:nvSpPr>
      <xdr:spPr>
        <a:xfrm>
          <a:off x="13652500" y="973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81960</xdr:rowOff>
    </xdr:from>
    <xdr:ext cx="534377"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3436111" y="951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60371</xdr:rowOff>
    </xdr:from>
    <xdr:to>
      <xdr:col>67</xdr:col>
      <xdr:colOff>101600</xdr:colOff>
      <xdr:row>57</xdr:row>
      <xdr:rowOff>161971</xdr:rowOff>
    </xdr:to>
    <xdr:sp macro="" textlink="">
      <xdr:nvSpPr>
        <xdr:cNvPr id="602" name="楕円 601">
          <a:extLst>
            <a:ext uri="{FF2B5EF4-FFF2-40B4-BE49-F238E27FC236}">
              <a16:creationId xmlns:a16="http://schemas.microsoft.com/office/drawing/2014/main" xmlns="" id="{00000000-0008-0000-0700-00005A020000}"/>
            </a:ext>
          </a:extLst>
        </xdr:cNvPr>
        <xdr:cNvSpPr/>
      </xdr:nvSpPr>
      <xdr:spPr>
        <a:xfrm>
          <a:off x="12763500" y="983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7048</xdr:rowOff>
    </xdr:from>
    <xdr:ext cx="534377"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2547111" y="960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xmlns=""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xmlns=""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xmlns=""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xmlns=""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xmlns=""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xmlns=""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xmlns=""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xmlns=""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xmlns=""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xmlns=""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xmlns=""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xmlns=""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xmlns=""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xmlns=""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xmlns=""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xmlns=""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xmlns=""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xmlns="" id="{00000000-0008-0000-07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xmlns=""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141986</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flipV="1">
          <a:off x="16317595" y="12143486"/>
          <a:ext cx="1269" cy="1445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76661</xdr:rowOff>
    </xdr:from>
    <xdr:ext cx="249299" cy="259045"/>
    <xdr:sp macro="" textlink="">
      <xdr:nvSpPr>
        <xdr:cNvPr id="628" name="災害復旧費最小値テキスト">
          <a:extLst>
            <a:ext uri="{FF2B5EF4-FFF2-40B4-BE49-F238E27FC236}">
              <a16:creationId xmlns:a16="http://schemas.microsoft.com/office/drawing/2014/main" xmlns="" id="{00000000-0008-0000-0700-000074020000}"/>
            </a:ext>
          </a:extLst>
        </xdr:cNvPr>
        <xdr:cNvSpPr txBox="1"/>
      </xdr:nvSpPr>
      <xdr:spPr>
        <a:xfrm>
          <a:off x="16370300" y="13621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xmlns=""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88663</xdr:rowOff>
    </xdr:from>
    <xdr:ext cx="599010" cy="259045"/>
    <xdr:sp macro="" textlink="">
      <xdr:nvSpPr>
        <xdr:cNvPr id="630" name="災害復旧費最大値テキスト">
          <a:extLst>
            <a:ext uri="{FF2B5EF4-FFF2-40B4-BE49-F238E27FC236}">
              <a16:creationId xmlns:a16="http://schemas.microsoft.com/office/drawing/2014/main" xmlns="" id="{00000000-0008-0000-0700-000076020000}"/>
            </a:ext>
          </a:extLst>
        </xdr:cNvPr>
        <xdr:cNvSpPr txBox="1"/>
      </xdr:nvSpPr>
      <xdr:spPr>
        <a:xfrm>
          <a:off x="16370300" y="1191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113,820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141986</xdr:rowOff>
    </xdr:from>
    <xdr:to>
      <xdr:col>86</xdr:col>
      <xdr:colOff>25400</xdr:colOff>
      <xdr:row>70</xdr:row>
      <xdr:rowOff>141986</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6230600" y="1214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42557</xdr:rowOff>
    </xdr:from>
    <xdr:to>
      <xdr:col>85</xdr:col>
      <xdr:colOff>127000</xdr:colOff>
      <xdr:row>79</xdr:row>
      <xdr:rowOff>43980</xdr:rowOff>
    </xdr:to>
    <xdr:cxnSp macro="">
      <xdr:nvCxnSpPr>
        <xdr:cNvPr id="632" name="直線コネクタ 631">
          <a:extLst>
            <a:ext uri="{FF2B5EF4-FFF2-40B4-BE49-F238E27FC236}">
              <a16:creationId xmlns:a16="http://schemas.microsoft.com/office/drawing/2014/main" xmlns="" id="{00000000-0008-0000-0700-000078020000}"/>
            </a:ext>
          </a:extLst>
        </xdr:cNvPr>
        <xdr:cNvCxnSpPr/>
      </xdr:nvCxnSpPr>
      <xdr:spPr>
        <a:xfrm>
          <a:off x="15481300" y="13587107"/>
          <a:ext cx="838200" cy="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165561</xdr:rowOff>
    </xdr:from>
    <xdr:ext cx="469744" cy="259045"/>
    <xdr:sp macro="" textlink="">
      <xdr:nvSpPr>
        <xdr:cNvPr id="633" name="災害復旧費平均値テキスト">
          <a:extLst>
            <a:ext uri="{FF2B5EF4-FFF2-40B4-BE49-F238E27FC236}">
              <a16:creationId xmlns:a16="http://schemas.microsoft.com/office/drawing/2014/main" xmlns="" id="{00000000-0008-0000-0700-000079020000}"/>
            </a:ext>
          </a:extLst>
        </xdr:cNvPr>
        <xdr:cNvSpPr txBox="1"/>
      </xdr:nvSpPr>
      <xdr:spPr>
        <a:xfrm>
          <a:off x="16370300" y="13367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142684</xdr:rowOff>
    </xdr:from>
    <xdr:to>
      <xdr:col>85</xdr:col>
      <xdr:colOff>177800</xdr:colOff>
      <xdr:row>79</xdr:row>
      <xdr:rowOff>72834</xdr:rowOff>
    </xdr:to>
    <xdr:sp macro="" textlink="">
      <xdr:nvSpPr>
        <xdr:cNvPr id="634" name="フローチャート: 判断 633">
          <a:extLst>
            <a:ext uri="{FF2B5EF4-FFF2-40B4-BE49-F238E27FC236}">
              <a16:creationId xmlns:a16="http://schemas.microsoft.com/office/drawing/2014/main" xmlns="" id="{00000000-0008-0000-0700-00007A020000}"/>
            </a:ext>
          </a:extLst>
        </xdr:cNvPr>
        <xdr:cNvSpPr/>
      </xdr:nvSpPr>
      <xdr:spPr>
        <a:xfrm>
          <a:off x="16268700" y="1351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28347</xdr:rowOff>
    </xdr:from>
    <xdr:to>
      <xdr:col>81</xdr:col>
      <xdr:colOff>50800</xdr:colOff>
      <xdr:row>79</xdr:row>
      <xdr:rowOff>42557</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a:off x="14592300" y="13572897"/>
          <a:ext cx="889000" cy="1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80759</xdr:rowOff>
    </xdr:from>
    <xdr:to>
      <xdr:col>81</xdr:col>
      <xdr:colOff>101600</xdr:colOff>
      <xdr:row>79</xdr:row>
      <xdr:rowOff>10909</xdr:rowOff>
    </xdr:to>
    <xdr:sp macro="" textlink="">
      <xdr:nvSpPr>
        <xdr:cNvPr id="636" name="フローチャート: 判断 635">
          <a:extLst>
            <a:ext uri="{FF2B5EF4-FFF2-40B4-BE49-F238E27FC236}">
              <a16:creationId xmlns:a16="http://schemas.microsoft.com/office/drawing/2014/main" xmlns="" id="{00000000-0008-0000-0700-00007C020000}"/>
            </a:ext>
          </a:extLst>
        </xdr:cNvPr>
        <xdr:cNvSpPr/>
      </xdr:nvSpPr>
      <xdr:spPr>
        <a:xfrm>
          <a:off x="15430500" y="13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27436</xdr:rowOff>
    </xdr:from>
    <xdr:ext cx="469744" cy="259045"/>
    <xdr:sp macro="" textlink="">
      <xdr:nvSpPr>
        <xdr:cNvPr id="637" name="テキスト ボックス 636">
          <a:extLst>
            <a:ext uri="{FF2B5EF4-FFF2-40B4-BE49-F238E27FC236}">
              <a16:creationId xmlns:a16="http://schemas.microsoft.com/office/drawing/2014/main" xmlns="" id="{00000000-0008-0000-0700-00007D020000}"/>
            </a:ext>
          </a:extLst>
        </xdr:cNvPr>
        <xdr:cNvSpPr txBox="1"/>
      </xdr:nvSpPr>
      <xdr:spPr>
        <a:xfrm>
          <a:off x="15246428" y="1322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28347</xdr:rowOff>
    </xdr:from>
    <xdr:to>
      <xdr:col>76</xdr:col>
      <xdr:colOff>114300</xdr:colOff>
      <xdr:row>79</xdr:row>
      <xdr:rowOff>40512</xdr:rowOff>
    </xdr:to>
    <xdr:cxnSp macro="">
      <xdr:nvCxnSpPr>
        <xdr:cNvPr id="638" name="直線コネクタ 637">
          <a:extLst>
            <a:ext uri="{FF2B5EF4-FFF2-40B4-BE49-F238E27FC236}">
              <a16:creationId xmlns:a16="http://schemas.microsoft.com/office/drawing/2014/main" xmlns="" id="{00000000-0008-0000-0700-00007E020000}"/>
            </a:ext>
          </a:extLst>
        </xdr:cNvPr>
        <xdr:cNvCxnSpPr/>
      </xdr:nvCxnSpPr>
      <xdr:spPr>
        <a:xfrm flipV="1">
          <a:off x="13703300" y="13572897"/>
          <a:ext cx="889000" cy="1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148641</xdr:rowOff>
    </xdr:from>
    <xdr:to>
      <xdr:col>76</xdr:col>
      <xdr:colOff>165100</xdr:colOff>
      <xdr:row>79</xdr:row>
      <xdr:rowOff>78791</xdr:rowOff>
    </xdr:to>
    <xdr:sp macro="" textlink="">
      <xdr:nvSpPr>
        <xdr:cNvPr id="639" name="フローチャート: 判断 638">
          <a:extLst>
            <a:ext uri="{FF2B5EF4-FFF2-40B4-BE49-F238E27FC236}">
              <a16:creationId xmlns:a16="http://schemas.microsoft.com/office/drawing/2014/main" xmlns="" id="{00000000-0008-0000-0700-00007F020000}"/>
            </a:ext>
          </a:extLst>
        </xdr:cNvPr>
        <xdr:cNvSpPr/>
      </xdr:nvSpPr>
      <xdr:spPr>
        <a:xfrm>
          <a:off x="14541500" y="1352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95318</xdr:rowOff>
    </xdr:from>
    <xdr:ext cx="469744"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4357428" y="132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40512</xdr:rowOff>
    </xdr:from>
    <xdr:to>
      <xdr:col>71</xdr:col>
      <xdr:colOff>177800</xdr:colOff>
      <xdr:row>79</xdr:row>
      <xdr:rowOff>44450</xdr:rowOff>
    </xdr:to>
    <xdr:cxnSp macro="">
      <xdr:nvCxnSpPr>
        <xdr:cNvPr id="641" name="直線コネクタ 640">
          <a:extLst>
            <a:ext uri="{FF2B5EF4-FFF2-40B4-BE49-F238E27FC236}">
              <a16:creationId xmlns:a16="http://schemas.microsoft.com/office/drawing/2014/main" xmlns="" id="{00000000-0008-0000-0700-000081020000}"/>
            </a:ext>
          </a:extLst>
        </xdr:cNvPr>
        <xdr:cNvCxnSpPr/>
      </xdr:nvCxnSpPr>
      <xdr:spPr>
        <a:xfrm flipV="1">
          <a:off x="12814300" y="13585062"/>
          <a:ext cx="889000" cy="3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158750</xdr:rowOff>
    </xdr:from>
    <xdr:to>
      <xdr:col>72</xdr:col>
      <xdr:colOff>38100</xdr:colOff>
      <xdr:row>79</xdr:row>
      <xdr:rowOff>88900</xdr:rowOff>
    </xdr:to>
    <xdr:sp macro="" textlink="">
      <xdr:nvSpPr>
        <xdr:cNvPr id="642" name="フローチャート: 判断 641">
          <a:extLst>
            <a:ext uri="{FF2B5EF4-FFF2-40B4-BE49-F238E27FC236}">
              <a16:creationId xmlns:a16="http://schemas.microsoft.com/office/drawing/2014/main" xmlns="" id="{00000000-0008-0000-0700-000082020000}"/>
            </a:ext>
          </a:extLst>
        </xdr:cNvPr>
        <xdr:cNvSpPr/>
      </xdr:nvSpPr>
      <xdr:spPr>
        <a:xfrm>
          <a:off x="13652500" y="1353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105427</xdr:rowOff>
    </xdr:from>
    <xdr:ext cx="378565" cy="259045"/>
    <xdr:sp macro="" textlink="">
      <xdr:nvSpPr>
        <xdr:cNvPr id="643" name="テキスト ボックス 642">
          <a:extLst>
            <a:ext uri="{FF2B5EF4-FFF2-40B4-BE49-F238E27FC236}">
              <a16:creationId xmlns:a16="http://schemas.microsoft.com/office/drawing/2014/main" xmlns="" id="{00000000-0008-0000-0700-000083020000}"/>
            </a:ext>
          </a:extLst>
        </xdr:cNvPr>
        <xdr:cNvSpPr txBox="1"/>
      </xdr:nvSpPr>
      <xdr:spPr>
        <a:xfrm>
          <a:off x="13514017" y="13307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107150</xdr:rowOff>
    </xdr:from>
    <xdr:to>
      <xdr:col>67</xdr:col>
      <xdr:colOff>101600</xdr:colOff>
      <xdr:row>79</xdr:row>
      <xdr:rowOff>37300</xdr:rowOff>
    </xdr:to>
    <xdr:sp macro="" textlink="">
      <xdr:nvSpPr>
        <xdr:cNvPr id="644" name="フローチャート: 判断 643">
          <a:extLst>
            <a:ext uri="{FF2B5EF4-FFF2-40B4-BE49-F238E27FC236}">
              <a16:creationId xmlns:a16="http://schemas.microsoft.com/office/drawing/2014/main" xmlns="" id="{00000000-0008-0000-0700-000084020000}"/>
            </a:ext>
          </a:extLst>
        </xdr:cNvPr>
        <xdr:cNvSpPr/>
      </xdr:nvSpPr>
      <xdr:spPr>
        <a:xfrm>
          <a:off x="12763500" y="1348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53827</xdr:rowOff>
    </xdr:from>
    <xdr:ext cx="469744" cy="259045"/>
    <xdr:sp macro="" textlink="">
      <xdr:nvSpPr>
        <xdr:cNvPr id="645" name="テキスト ボックス 644">
          <a:extLst>
            <a:ext uri="{FF2B5EF4-FFF2-40B4-BE49-F238E27FC236}">
              <a16:creationId xmlns:a16="http://schemas.microsoft.com/office/drawing/2014/main" xmlns="" id="{00000000-0008-0000-0700-000085020000}"/>
            </a:ext>
          </a:extLst>
        </xdr:cNvPr>
        <xdr:cNvSpPr txBox="1"/>
      </xdr:nvSpPr>
      <xdr:spPr>
        <a:xfrm>
          <a:off x="12579428" y="132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xmlns=""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164630</xdr:rowOff>
    </xdr:from>
    <xdr:to>
      <xdr:col>85</xdr:col>
      <xdr:colOff>177800</xdr:colOff>
      <xdr:row>79</xdr:row>
      <xdr:rowOff>94780</xdr:rowOff>
    </xdr:to>
    <xdr:sp macro="" textlink="">
      <xdr:nvSpPr>
        <xdr:cNvPr id="651" name="楕円 650">
          <a:extLst>
            <a:ext uri="{FF2B5EF4-FFF2-40B4-BE49-F238E27FC236}">
              <a16:creationId xmlns:a16="http://schemas.microsoft.com/office/drawing/2014/main" xmlns="" id="{00000000-0008-0000-0700-00008B020000}"/>
            </a:ext>
          </a:extLst>
        </xdr:cNvPr>
        <xdr:cNvSpPr/>
      </xdr:nvSpPr>
      <xdr:spPr>
        <a:xfrm>
          <a:off x="16268700" y="1353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121111</xdr:rowOff>
    </xdr:from>
    <xdr:ext cx="313932" cy="259045"/>
    <xdr:sp macro="" textlink="">
      <xdr:nvSpPr>
        <xdr:cNvPr id="652" name="災害復旧費該当値テキスト">
          <a:extLst>
            <a:ext uri="{FF2B5EF4-FFF2-40B4-BE49-F238E27FC236}">
              <a16:creationId xmlns:a16="http://schemas.microsoft.com/office/drawing/2014/main" xmlns="" id="{00000000-0008-0000-0700-00008C020000}"/>
            </a:ext>
          </a:extLst>
        </xdr:cNvPr>
        <xdr:cNvSpPr txBox="1"/>
      </xdr:nvSpPr>
      <xdr:spPr>
        <a:xfrm>
          <a:off x="16370300" y="134942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163207</xdr:rowOff>
    </xdr:from>
    <xdr:to>
      <xdr:col>81</xdr:col>
      <xdr:colOff>101600</xdr:colOff>
      <xdr:row>79</xdr:row>
      <xdr:rowOff>93357</xdr:rowOff>
    </xdr:to>
    <xdr:sp macro="" textlink="">
      <xdr:nvSpPr>
        <xdr:cNvPr id="653" name="楕円 652">
          <a:extLst>
            <a:ext uri="{FF2B5EF4-FFF2-40B4-BE49-F238E27FC236}">
              <a16:creationId xmlns:a16="http://schemas.microsoft.com/office/drawing/2014/main" xmlns="" id="{00000000-0008-0000-0700-00008D020000}"/>
            </a:ext>
          </a:extLst>
        </xdr:cNvPr>
        <xdr:cNvSpPr/>
      </xdr:nvSpPr>
      <xdr:spPr>
        <a:xfrm>
          <a:off x="15430500" y="1353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84484</xdr:rowOff>
    </xdr:from>
    <xdr:ext cx="378565" cy="259045"/>
    <xdr:sp macro="" textlink="">
      <xdr:nvSpPr>
        <xdr:cNvPr id="654" name="テキスト ボックス 653">
          <a:extLst>
            <a:ext uri="{FF2B5EF4-FFF2-40B4-BE49-F238E27FC236}">
              <a16:creationId xmlns:a16="http://schemas.microsoft.com/office/drawing/2014/main" xmlns="" id="{00000000-0008-0000-0700-00008E020000}"/>
            </a:ext>
          </a:extLst>
        </xdr:cNvPr>
        <xdr:cNvSpPr txBox="1"/>
      </xdr:nvSpPr>
      <xdr:spPr>
        <a:xfrm>
          <a:off x="15292017" y="136290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148997</xdr:rowOff>
    </xdr:from>
    <xdr:to>
      <xdr:col>76</xdr:col>
      <xdr:colOff>165100</xdr:colOff>
      <xdr:row>79</xdr:row>
      <xdr:rowOff>79147</xdr:rowOff>
    </xdr:to>
    <xdr:sp macro="" textlink="">
      <xdr:nvSpPr>
        <xdr:cNvPr id="655" name="楕円 654">
          <a:extLst>
            <a:ext uri="{FF2B5EF4-FFF2-40B4-BE49-F238E27FC236}">
              <a16:creationId xmlns:a16="http://schemas.microsoft.com/office/drawing/2014/main" xmlns="" id="{00000000-0008-0000-0700-00008F020000}"/>
            </a:ext>
          </a:extLst>
        </xdr:cNvPr>
        <xdr:cNvSpPr/>
      </xdr:nvSpPr>
      <xdr:spPr>
        <a:xfrm>
          <a:off x="14541500" y="1352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70274</xdr:rowOff>
    </xdr:from>
    <xdr:ext cx="469744"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4357428" y="1361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161162</xdr:rowOff>
    </xdr:from>
    <xdr:to>
      <xdr:col>72</xdr:col>
      <xdr:colOff>38100</xdr:colOff>
      <xdr:row>79</xdr:row>
      <xdr:rowOff>91312</xdr:rowOff>
    </xdr:to>
    <xdr:sp macro="" textlink="">
      <xdr:nvSpPr>
        <xdr:cNvPr id="657" name="楕円 656">
          <a:extLst>
            <a:ext uri="{FF2B5EF4-FFF2-40B4-BE49-F238E27FC236}">
              <a16:creationId xmlns:a16="http://schemas.microsoft.com/office/drawing/2014/main" xmlns="" id="{00000000-0008-0000-0700-000091020000}"/>
            </a:ext>
          </a:extLst>
        </xdr:cNvPr>
        <xdr:cNvSpPr/>
      </xdr:nvSpPr>
      <xdr:spPr>
        <a:xfrm>
          <a:off x="13652500" y="1353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82439</xdr:rowOff>
    </xdr:from>
    <xdr:ext cx="378565"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3514017" y="1362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9" name="楕円 658">
          <a:extLst>
            <a:ext uri="{FF2B5EF4-FFF2-40B4-BE49-F238E27FC236}">
              <a16:creationId xmlns:a16="http://schemas.microsoft.com/office/drawing/2014/main" xmlns="" id="{00000000-0008-0000-0700-000093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xmlns=""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xmlns=""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xmlns=""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xmlns=""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xmlns=""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xmlns=""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xmlns=""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xmlns=""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xmlns=""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xmlns=""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xmlns=""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xmlns="" id="{00000000-0008-0000-07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xmlns=""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a:extLst>
            <a:ext uri="{FF2B5EF4-FFF2-40B4-BE49-F238E27FC236}">
              <a16:creationId xmlns:a16="http://schemas.microsoft.com/office/drawing/2014/main" xmlns="" id="{00000000-0008-0000-0700-0000A4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xmlns=""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a:extLst>
            <a:ext uri="{FF2B5EF4-FFF2-40B4-BE49-F238E27FC236}">
              <a16:creationId xmlns:a16="http://schemas.microsoft.com/office/drawing/2014/main" xmlns="" id="{00000000-0008-0000-0700-0000A6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xmlns=""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xmlns=""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20143</xdr:rowOff>
    </xdr:from>
    <xdr:to>
      <xdr:col>85</xdr:col>
      <xdr:colOff>126364</xdr:colOff>
      <xdr:row>97</xdr:row>
      <xdr:rowOff>51529</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flipV="1">
          <a:off x="16317595" y="15450643"/>
          <a:ext cx="1269" cy="123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55356</xdr:rowOff>
    </xdr:from>
    <xdr:ext cx="534377" cy="259045"/>
    <xdr:sp macro="" textlink="">
      <xdr:nvSpPr>
        <xdr:cNvPr id="683" name="公債費最小値テキスト">
          <a:extLst>
            <a:ext uri="{FF2B5EF4-FFF2-40B4-BE49-F238E27FC236}">
              <a16:creationId xmlns:a16="http://schemas.microsoft.com/office/drawing/2014/main" xmlns="" id="{00000000-0008-0000-0700-0000AB020000}"/>
            </a:ext>
          </a:extLst>
        </xdr:cNvPr>
        <xdr:cNvSpPr txBox="1"/>
      </xdr:nvSpPr>
      <xdr:spPr>
        <a:xfrm>
          <a:off x="16370300" y="1668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51529</xdr:rowOff>
    </xdr:from>
    <xdr:to>
      <xdr:col>86</xdr:col>
      <xdr:colOff>25400</xdr:colOff>
      <xdr:row>97</xdr:row>
      <xdr:rowOff>51529</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6230600" y="1668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138270</xdr:rowOff>
    </xdr:from>
    <xdr:ext cx="534377" cy="259045"/>
    <xdr:sp macro="" textlink="">
      <xdr:nvSpPr>
        <xdr:cNvPr id="685" name="公債費最大値テキスト">
          <a:extLst>
            <a:ext uri="{FF2B5EF4-FFF2-40B4-BE49-F238E27FC236}">
              <a16:creationId xmlns:a16="http://schemas.microsoft.com/office/drawing/2014/main" xmlns="" id="{00000000-0008-0000-0700-0000AD020000}"/>
            </a:ext>
          </a:extLst>
        </xdr:cNvPr>
        <xdr:cNvSpPr txBox="1"/>
      </xdr:nvSpPr>
      <xdr:spPr>
        <a:xfrm>
          <a:off x="16370300" y="1522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20143</xdr:rowOff>
    </xdr:from>
    <xdr:to>
      <xdr:col>86</xdr:col>
      <xdr:colOff>25400</xdr:colOff>
      <xdr:row>90</xdr:row>
      <xdr:rowOff>20143</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a:off x="16230600" y="15450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50660</xdr:rowOff>
    </xdr:from>
    <xdr:to>
      <xdr:col>85</xdr:col>
      <xdr:colOff>127000</xdr:colOff>
      <xdr:row>94</xdr:row>
      <xdr:rowOff>115582</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a:off x="15481300" y="16166960"/>
          <a:ext cx="8382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136740</xdr:rowOff>
    </xdr:from>
    <xdr:ext cx="534377" cy="259045"/>
    <xdr:sp macro="" textlink="">
      <xdr:nvSpPr>
        <xdr:cNvPr id="688" name="公債費平均値テキスト">
          <a:extLst>
            <a:ext uri="{FF2B5EF4-FFF2-40B4-BE49-F238E27FC236}">
              <a16:creationId xmlns:a16="http://schemas.microsoft.com/office/drawing/2014/main" xmlns="" id="{00000000-0008-0000-0700-0000B0020000}"/>
            </a:ext>
          </a:extLst>
        </xdr:cNvPr>
        <xdr:cNvSpPr txBox="1"/>
      </xdr:nvSpPr>
      <xdr:spPr>
        <a:xfrm>
          <a:off x="16370300" y="15910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113863</xdr:rowOff>
    </xdr:from>
    <xdr:to>
      <xdr:col>85</xdr:col>
      <xdr:colOff>177800</xdr:colOff>
      <xdr:row>94</xdr:row>
      <xdr:rowOff>44013</xdr:rowOff>
    </xdr:to>
    <xdr:sp macro="" textlink="">
      <xdr:nvSpPr>
        <xdr:cNvPr id="689" name="フローチャート: 判断 688">
          <a:extLst>
            <a:ext uri="{FF2B5EF4-FFF2-40B4-BE49-F238E27FC236}">
              <a16:creationId xmlns:a16="http://schemas.microsoft.com/office/drawing/2014/main" xmlns="" id="{00000000-0008-0000-0700-0000B1020000}"/>
            </a:ext>
          </a:extLst>
        </xdr:cNvPr>
        <xdr:cNvSpPr/>
      </xdr:nvSpPr>
      <xdr:spPr>
        <a:xfrm>
          <a:off x="16268700" y="160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50660</xdr:rowOff>
    </xdr:from>
    <xdr:to>
      <xdr:col>81</xdr:col>
      <xdr:colOff>50800</xdr:colOff>
      <xdr:row>94</xdr:row>
      <xdr:rowOff>147152</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flipV="1">
          <a:off x="14592300" y="16166960"/>
          <a:ext cx="889000" cy="9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127144</xdr:rowOff>
    </xdr:from>
    <xdr:to>
      <xdr:col>81</xdr:col>
      <xdr:colOff>101600</xdr:colOff>
      <xdr:row>94</xdr:row>
      <xdr:rowOff>57294</xdr:rowOff>
    </xdr:to>
    <xdr:sp macro="" textlink="">
      <xdr:nvSpPr>
        <xdr:cNvPr id="691" name="フローチャート: 判断 690">
          <a:extLst>
            <a:ext uri="{FF2B5EF4-FFF2-40B4-BE49-F238E27FC236}">
              <a16:creationId xmlns:a16="http://schemas.microsoft.com/office/drawing/2014/main" xmlns="" id="{00000000-0008-0000-0700-0000B3020000}"/>
            </a:ext>
          </a:extLst>
        </xdr:cNvPr>
        <xdr:cNvSpPr/>
      </xdr:nvSpPr>
      <xdr:spPr>
        <a:xfrm>
          <a:off x="15430500" y="1607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73821</xdr:rowOff>
    </xdr:from>
    <xdr:ext cx="534377" cy="259045"/>
    <xdr:sp macro="" textlink="">
      <xdr:nvSpPr>
        <xdr:cNvPr id="692" name="テキスト ボックス 691">
          <a:extLst>
            <a:ext uri="{FF2B5EF4-FFF2-40B4-BE49-F238E27FC236}">
              <a16:creationId xmlns:a16="http://schemas.microsoft.com/office/drawing/2014/main" xmlns="" id="{00000000-0008-0000-0700-0000B4020000}"/>
            </a:ext>
          </a:extLst>
        </xdr:cNvPr>
        <xdr:cNvSpPr txBox="1"/>
      </xdr:nvSpPr>
      <xdr:spPr>
        <a:xfrm>
          <a:off x="15214111" y="1584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147152</xdr:rowOff>
    </xdr:from>
    <xdr:to>
      <xdr:col>76</xdr:col>
      <xdr:colOff>114300</xdr:colOff>
      <xdr:row>94</xdr:row>
      <xdr:rowOff>149027</xdr:rowOff>
    </xdr:to>
    <xdr:cxnSp macro="">
      <xdr:nvCxnSpPr>
        <xdr:cNvPr id="693" name="直線コネクタ 692">
          <a:extLst>
            <a:ext uri="{FF2B5EF4-FFF2-40B4-BE49-F238E27FC236}">
              <a16:creationId xmlns:a16="http://schemas.microsoft.com/office/drawing/2014/main" xmlns="" id="{00000000-0008-0000-0700-0000B5020000}"/>
            </a:ext>
          </a:extLst>
        </xdr:cNvPr>
        <xdr:cNvCxnSpPr/>
      </xdr:nvCxnSpPr>
      <xdr:spPr>
        <a:xfrm flipV="1">
          <a:off x="13703300" y="16263452"/>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151011</xdr:rowOff>
    </xdr:from>
    <xdr:to>
      <xdr:col>76</xdr:col>
      <xdr:colOff>165100</xdr:colOff>
      <xdr:row>94</xdr:row>
      <xdr:rowOff>81161</xdr:rowOff>
    </xdr:to>
    <xdr:sp macro="" textlink="">
      <xdr:nvSpPr>
        <xdr:cNvPr id="694" name="フローチャート: 判断 693">
          <a:extLst>
            <a:ext uri="{FF2B5EF4-FFF2-40B4-BE49-F238E27FC236}">
              <a16:creationId xmlns:a16="http://schemas.microsoft.com/office/drawing/2014/main" xmlns="" id="{00000000-0008-0000-0700-0000B6020000}"/>
            </a:ext>
          </a:extLst>
        </xdr:cNvPr>
        <xdr:cNvSpPr/>
      </xdr:nvSpPr>
      <xdr:spPr>
        <a:xfrm>
          <a:off x="145415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97688</xdr:rowOff>
    </xdr:from>
    <xdr:ext cx="534377"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4325111" y="1587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149027</xdr:rowOff>
    </xdr:from>
    <xdr:to>
      <xdr:col>71</xdr:col>
      <xdr:colOff>177800</xdr:colOff>
      <xdr:row>94</xdr:row>
      <xdr:rowOff>150947</xdr:rowOff>
    </xdr:to>
    <xdr:cxnSp macro="">
      <xdr:nvCxnSpPr>
        <xdr:cNvPr id="696" name="直線コネクタ 695">
          <a:extLst>
            <a:ext uri="{FF2B5EF4-FFF2-40B4-BE49-F238E27FC236}">
              <a16:creationId xmlns:a16="http://schemas.microsoft.com/office/drawing/2014/main" xmlns="" id="{00000000-0008-0000-0700-0000B8020000}"/>
            </a:ext>
          </a:extLst>
        </xdr:cNvPr>
        <xdr:cNvCxnSpPr/>
      </xdr:nvCxnSpPr>
      <xdr:spPr>
        <a:xfrm flipV="1">
          <a:off x="12814300" y="16265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135398</xdr:rowOff>
    </xdr:from>
    <xdr:to>
      <xdr:col>72</xdr:col>
      <xdr:colOff>38100</xdr:colOff>
      <xdr:row>94</xdr:row>
      <xdr:rowOff>65548</xdr:rowOff>
    </xdr:to>
    <xdr:sp macro="" textlink="">
      <xdr:nvSpPr>
        <xdr:cNvPr id="697" name="フローチャート: 判断 696">
          <a:extLst>
            <a:ext uri="{FF2B5EF4-FFF2-40B4-BE49-F238E27FC236}">
              <a16:creationId xmlns:a16="http://schemas.microsoft.com/office/drawing/2014/main" xmlns="" id="{00000000-0008-0000-0700-0000B9020000}"/>
            </a:ext>
          </a:extLst>
        </xdr:cNvPr>
        <xdr:cNvSpPr/>
      </xdr:nvSpPr>
      <xdr:spPr>
        <a:xfrm>
          <a:off x="13652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82075</xdr:rowOff>
    </xdr:from>
    <xdr:ext cx="534377"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3436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112423</xdr:rowOff>
    </xdr:from>
    <xdr:to>
      <xdr:col>67</xdr:col>
      <xdr:colOff>101600</xdr:colOff>
      <xdr:row>94</xdr:row>
      <xdr:rowOff>42573</xdr:rowOff>
    </xdr:to>
    <xdr:sp macro="" textlink="">
      <xdr:nvSpPr>
        <xdr:cNvPr id="699" name="フローチャート: 判断 698">
          <a:extLst>
            <a:ext uri="{FF2B5EF4-FFF2-40B4-BE49-F238E27FC236}">
              <a16:creationId xmlns:a16="http://schemas.microsoft.com/office/drawing/2014/main" xmlns="" id="{00000000-0008-0000-0700-0000BB020000}"/>
            </a:ext>
          </a:extLst>
        </xdr:cNvPr>
        <xdr:cNvSpPr/>
      </xdr:nvSpPr>
      <xdr:spPr>
        <a:xfrm>
          <a:off x="12763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59100</xdr:rowOff>
    </xdr:from>
    <xdr:ext cx="534377" cy="259045"/>
    <xdr:sp macro="" textlink="">
      <xdr:nvSpPr>
        <xdr:cNvPr id="700" name="テキスト ボックス 699">
          <a:extLst>
            <a:ext uri="{FF2B5EF4-FFF2-40B4-BE49-F238E27FC236}">
              <a16:creationId xmlns:a16="http://schemas.microsoft.com/office/drawing/2014/main" xmlns="" id="{00000000-0008-0000-0700-0000BC020000}"/>
            </a:ext>
          </a:extLst>
        </xdr:cNvPr>
        <xdr:cNvSpPr txBox="1"/>
      </xdr:nvSpPr>
      <xdr:spPr>
        <a:xfrm>
          <a:off x="12547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xmlns=""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xmlns=""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xmlns=""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64782</xdr:rowOff>
    </xdr:from>
    <xdr:to>
      <xdr:col>85</xdr:col>
      <xdr:colOff>177800</xdr:colOff>
      <xdr:row>94</xdr:row>
      <xdr:rowOff>166382</xdr:rowOff>
    </xdr:to>
    <xdr:sp macro="" textlink="">
      <xdr:nvSpPr>
        <xdr:cNvPr id="706" name="楕円 705">
          <a:extLst>
            <a:ext uri="{FF2B5EF4-FFF2-40B4-BE49-F238E27FC236}">
              <a16:creationId xmlns:a16="http://schemas.microsoft.com/office/drawing/2014/main" xmlns="" id="{00000000-0008-0000-0700-0000C2020000}"/>
            </a:ext>
          </a:extLst>
        </xdr:cNvPr>
        <xdr:cNvSpPr/>
      </xdr:nvSpPr>
      <xdr:spPr>
        <a:xfrm>
          <a:off x="16268700" y="1618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43209</xdr:rowOff>
    </xdr:from>
    <xdr:ext cx="534377" cy="259045"/>
    <xdr:sp macro="" textlink="">
      <xdr:nvSpPr>
        <xdr:cNvPr id="707" name="公債費該当値テキスト">
          <a:extLst>
            <a:ext uri="{FF2B5EF4-FFF2-40B4-BE49-F238E27FC236}">
              <a16:creationId xmlns:a16="http://schemas.microsoft.com/office/drawing/2014/main" xmlns="" id="{00000000-0008-0000-0700-0000C3020000}"/>
            </a:ext>
          </a:extLst>
        </xdr:cNvPr>
        <xdr:cNvSpPr txBox="1"/>
      </xdr:nvSpPr>
      <xdr:spPr>
        <a:xfrm>
          <a:off x="16370300" y="1615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171310</xdr:rowOff>
    </xdr:from>
    <xdr:to>
      <xdr:col>81</xdr:col>
      <xdr:colOff>101600</xdr:colOff>
      <xdr:row>94</xdr:row>
      <xdr:rowOff>101460</xdr:rowOff>
    </xdr:to>
    <xdr:sp macro="" textlink="">
      <xdr:nvSpPr>
        <xdr:cNvPr id="708" name="楕円 707">
          <a:extLst>
            <a:ext uri="{FF2B5EF4-FFF2-40B4-BE49-F238E27FC236}">
              <a16:creationId xmlns:a16="http://schemas.microsoft.com/office/drawing/2014/main" xmlns="" id="{00000000-0008-0000-0700-0000C4020000}"/>
            </a:ext>
          </a:extLst>
        </xdr:cNvPr>
        <xdr:cNvSpPr/>
      </xdr:nvSpPr>
      <xdr:spPr>
        <a:xfrm>
          <a:off x="15430500" y="161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92587</xdr:rowOff>
    </xdr:from>
    <xdr:ext cx="534377" cy="259045"/>
    <xdr:sp macro="" textlink="">
      <xdr:nvSpPr>
        <xdr:cNvPr id="709" name="テキスト ボックス 708">
          <a:extLst>
            <a:ext uri="{FF2B5EF4-FFF2-40B4-BE49-F238E27FC236}">
              <a16:creationId xmlns:a16="http://schemas.microsoft.com/office/drawing/2014/main" xmlns="" id="{00000000-0008-0000-0700-0000C5020000}"/>
            </a:ext>
          </a:extLst>
        </xdr:cNvPr>
        <xdr:cNvSpPr txBox="1"/>
      </xdr:nvSpPr>
      <xdr:spPr>
        <a:xfrm>
          <a:off x="15214111" y="1620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96352</xdr:rowOff>
    </xdr:from>
    <xdr:to>
      <xdr:col>76</xdr:col>
      <xdr:colOff>165100</xdr:colOff>
      <xdr:row>95</xdr:row>
      <xdr:rowOff>26502</xdr:rowOff>
    </xdr:to>
    <xdr:sp macro="" textlink="">
      <xdr:nvSpPr>
        <xdr:cNvPr id="710" name="楕円 709">
          <a:extLst>
            <a:ext uri="{FF2B5EF4-FFF2-40B4-BE49-F238E27FC236}">
              <a16:creationId xmlns:a16="http://schemas.microsoft.com/office/drawing/2014/main" xmlns="" id="{00000000-0008-0000-0700-0000C6020000}"/>
            </a:ext>
          </a:extLst>
        </xdr:cNvPr>
        <xdr:cNvSpPr/>
      </xdr:nvSpPr>
      <xdr:spPr>
        <a:xfrm>
          <a:off x="14541500" y="1621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17629</xdr:rowOff>
    </xdr:from>
    <xdr:ext cx="534377" cy="259045"/>
    <xdr:sp macro="" textlink="">
      <xdr:nvSpPr>
        <xdr:cNvPr id="711" name="テキスト ボックス 710">
          <a:extLst>
            <a:ext uri="{FF2B5EF4-FFF2-40B4-BE49-F238E27FC236}">
              <a16:creationId xmlns:a16="http://schemas.microsoft.com/office/drawing/2014/main" xmlns="" id="{00000000-0008-0000-0700-0000C7020000}"/>
            </a:ext>
          </a:extLst>
        </xdr:cNvPr>
        <xdr:cNvSpPr txBox="1"/>
      </xdr:nvSpPr>
      <xdr:spPr>
        <a:xfrm>
          <a:off x="14325111" y="1630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98227</xdr:rowOff>
    </xdr:from>
    <xdr:to>
      <xdr:col>72</xdr:col>
      <xdr:colOff>38100</xdr:colOff>
      <xdr:row>95</xdr:row>
      <xdr:rowOff>28377</xdr:rowOff>
    </xdr:to>
    <xdr:sp macro="" textlink="">
      <xdr:nvSpPr>
        <xdr:cNvPr id="712" name="楕円 711">
          <a:extLst>
            <a:ext uri="{FF2B5EF4-FFF2-40B4-BE49-F238E27FC236}">
              <a16:creationId xmlns:a16="http://schemas.microsoft.com/office/drawing/2014/main" xmlns="" id="{00000000-0008-0000-0700-0000C8020000}"/>
            </a:ext>
          </a:extLst>
        </xdr:cNvPr>
        <xdr:cNvSpPr/>
      </xdr:nvSpPr>
      <xdr:spPr>
        <a:xfrm>
          <a:off x="13652500" y="1621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19504</xdr:rowOff>
    </xdr:from>
    <xdr:ext cx="534377"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3436111" y="163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100147</xdr:rowOff>
    </xdr:from>
    <xdr:to>
      <xdr:col>67</xdr:col>
      <xdr:colOff>101600</xdr:colOff>
      <xdr:row>95</xdr:row>
      <xdr:rowOff>30297</xdr:rowOff>
    </xdr:to>
    <xdr:sp macro="" textlink="">
      <xdr:nvSpPr>
        <xdr:cNvPr id="714" name="楕円 713">
          <a:extLst>
            <a:ext uri="{FF2B5EF4-FFF2-40B4-BE49-F238E27FC236}">
              <a16:creationId xmlns:a16="http://schemas.microsoft.com/office/drawing/2014/main" xmlns="" id="{00000000-0008-0000-0700-0000CA020000}"/>
            </a:ext>
          </a:extLst>
        </xdr:cNvPr>
        <xdr:cNvSpPr/>
      </xdr:nvSpPr>
      <xdr:spPr>
        <a:xfrm>
          <a:off x="12763500" y="162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21424</xdr:rowOff>
    </xdr:from>
    <xdr:ext cx="534377"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2547111" y="163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xmlns=""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xmlns=""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xmlns=""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xmlns=""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xmlns=""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xmlns=""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xmlns=""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xmlns=""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xmlns=""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xmlns=""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xmlns=""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9" name="テキスト ボックス 728">
          <a:extLst>
            <a:ext uri="{FF2B5EF4-FFF2-40B4-BE49-F238E27FC236}">
              <a16:creationId xmlns:a16="http://schemas.microsoft.com/office/drawing/2014/main" xmlns="" id="{00000000-0008-0000-0700-0000D9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xmlns=""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1" name="テキスト ボックス 730">
          <a:extLst>
            <a:ext uri="{FF2B5EF4-FFF2-40B4-BE49-F238E27FC236}">
              <a16:creationId xmlns:a16="http://schemas.microsoft.com/office/drawing/2014/main" xmlns="" id="{00000000-0008-0000-0700-0000DB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xmlns=""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3" name="テキスト ボックス 732">
          <a:extLst>
            <a:ext uri="{FF2B5EF4-FFF2-40B4-BE49-F238E27FC236}">
              <a16:creationId xmlns:a16="http://schemas.microsoft.com/office/drawing/2014/main" xmlns="" id="{00000000-0008-0000-0700-0000DD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5" name="テキスト ボックス 734">
          <a:extLst>
            <a:ext uri="{FF2B5EF4-FFF2-40B4-BE49-F238E27FC236}">
              <a16:creationId xmlns:a16="http://schemas.microsoft.com/office/drawing/2014/main" xmlns="" id="{00000000-0008-0000-0700-0000DF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xmlns=""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xmlns=""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xmlns=""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xmlns=""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170724</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flipV="1">
          <a:off x="22159595" y="5314224"/>
          <a:ext cx="1269"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xmlns=""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117401</xdr:rowOff>
    </xdr:from>
    <xdr:ext cx="378565" cy="259045"/>
    <xdr:sp macro="" textlink="">
      <xdr:nvSpPr>
        <xdr:cNvPr id="744" name="諸支出金最大値テキスト">
          <a:extLst>
            <a:ext uri="{FF2B5EF4-FFF2-40B4-BE49-F238E27FC236}">
              <a16:creationId xmlns:a16="http://schemas.microsoft.com/office/drawing/2014/main" xmlns="" id="{00000000-0008-0000-0700-0000E8020000}"/>
            </a:ext>
          </a:extLst>
        </xdr:cNvPr>
        <xdr:cNvSpPr txBox="1"/>
      </xdr:nvSpPr>
      <xdr:spPr>
        <a:xfrm>
          <a:off x="22212300" y="5089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170724</xdr:rowOff>
    </xdr:from>
    <xdr:to>
      <xdr:col>116</xdr:col>
      <xdr:colOff>152400</xdr:colOff>
      <xdr:row>30</xdr:row>
      <xdr:rowOff>170724</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22072600" y="531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139536</xdr:rowOff>
    </xdr:from>
    <xdr:ext cx="313932" cy="259045"/>
    <xdr:sp macro="" textlink="">
      <xdr:nvSpPr>
        <xdr:cNvPr id="747" name="諸支出金平均値テキスト">
          <a:extLst>
            <a:ext uri="{FF2B5EF4-FFF2-40B4-BE49-F238E27FC236}">
              <a16:creationId xmlns:a16="http://schemas.microsoft.com/office/drawing/2014/main" xmlns="" id="{00000000-0008-0000-0700-0000EB020000}"/>
            </a:ext>
          </a:extLst>
        </xdr:cNvPr>
        <xdr:cNvSpPr txBox="1"/>
      </xdr:nvSpPr>
      <xdr:spPr>
        <a:xfrm>
          <a:off x="22212300" y="648318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116659</xdr:rowOff>
    </xdr:from>
    <xdr:to>
      <xdr:col>116</xdr:col>
      <xdr:colOff>114300</xdr:colOff>
      <xdr:row>39</xdr:row>
      <xdr:rowOff>46809</xdr:rowOff>
    </xdr:to>
    <xdr:sp macro="" textlink="">
      <xdr:nvSpPr>
        <xdr:cNvPr id="748" name="フローチャート: 判断 747">
          <a:extLst>
            <a:ext uri="{FF2B5EF4-FFF2-40B4-BE49-F238E27FC236}">
              <a16:creationId xmlns:a16="http://schemas.microsoft.com/office/drawing/2014/main" xmlns="" id="{00000000-0008-0000-0700-0000EC020000}"/>
            </a:ext>
          </a:extLst>
        </xdr:cNvPr>
        <xdr:cNvSpPr/>
      </xdr:nvSpPr>
      <xdr:spPr>
        <a:xfrm>
          <a:off x="221107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162378</xdr:rowOff>
    </xdr:from>
    <xdr:to>
      <xdr:col>112</xdr:col>
      <xdr:colOff>38100</xdr:colOff>
      <xdr:row>37</xdr:row>
      <xdr:rowOff>92528</xdr:rowOff>
    </xdr:to>
    <xdr:sp macro="" textlink="">
      <xdr:nvSpPr>
        <xdr:cNvPr id="750" name="フローチャート: 判断 749">
          <a:extLst>
            <a:ext uri="{FF2B5EF4-FFF2-40B4-BE49-F238E27FC236}">
              <a16:creationId xmlns:a16="http://schemas.microsoft.com/office/drawing/2014/main" xmlns="" id="{00000000-0008-0000-0700-0000EE020000}"/>
            </a:ext>
          </a:extLst>
        </xdr:cNvPr>
        <xdr:cNvSpPr/>
      </xdr:nvSpPr>
      <xdr:spPr>
        <a:xfrm>
          <a:off x="21272500" y="633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109055</xdr:rowOff>
    </xdr:from>
    <xdr:ext cx="378565" cy="259045"/>
    <xdr:sp macro="" textlink="">
      <xdr:nvSpPr>
        <xdr:cNvPr id="751" name="テキスト ボックス 750">
          <a:extLst>
            <a:ext uri="{FF2B5EF4-FFF2-40B4-BE49-F238E27FC236}">
              <a16:creationId xmlns:a16="http://schemas.microsoft.com/office/drawing/2014/main" xmlns="" id="{00000000-0008-0000-0700-0000EF020000}"/>
            </a:ext>
          </a:extLst>
        </xdr:cNvPr>
        <xdr:cNvSpPr txBox="1"/>
      </xdr:nvSpPr>
      <xdr:spPr>
        <a:xfrm>
          <a:off x="21134017" y="6109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64407</xdr:rowOff>
    </xdr:from>
    <xdr:to>
      <xdr:col>107</xdr:col>
      <xdr:colOff>101600</xdr:colOff>
      <xdr:row>38</xdr:row>
      <xdr:rowOff>166007</xdr:rowOff>
    </xdr:to>
    <xdr:sp macro="" textlink="">
      <xdr:nvSpPr>
        <xdr:cNvPr id="753" name="フローチャート: 判断 752">
          <a:extLst>
            <a:ext uri="{FF2B5EF4-FFF2-40B4-BE49-F238E27FC236}">
              <a16:creationId xmlns:a16="http://schemas.microsoft.com/office/drawing/2014/main" xmlns="" id="{00000000-0008-0000-0700-0000F1020000}"/>
            </a:ext>
          </a:extLst>
        </xdr:cNvPr>
        <xdr:cNvSpPr/>
      </xdr:nvSpPr>
      <xdr:spPr>
        <a:xfrm>
          <a:off x="20383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11084</xdr:rowOff>
    </xdr:from>
    <xdr:ext cx="313932" cy="259045"/>
    <xdr:sp macro="" textlink="">
      <xdr:nvSpPr>
        <xdr:cNvPr id="754" name="テキスト ボックス 753">
          <a:extLst>
            <a:ext uri="{FF2B5EF4-FFF2-40B4-BE49-F238E27FC236}">
              <a16:creationId xmlns:a16="http://schemas.microsoft.com/office/drawing/2014/main" xmlns="" id="{00000000-0008-0000-0700-0000F2020000}"/>
            </a:ext>
          </a:extLst>
        </xdr:cNvPr>
        <xdr:cNvSpPr txBox="1"/>
      </xdr:nvSpPr>
      <xdr:spPr>
        <a:xfrm>
          <a:off x="20277333" y="63547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xmlns=""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6" name="フローチャート: 判断 755">
          <a:extLst>
            <a:ext uri="{FF2B5EF4-FFF2-40B4-BE49-F238E27FC236}">
              <a16:creationId xmlns:a16="http://schemas.microsoft.com/office/drawing/2014/main" xmlns="" id="{00000000-0008-0000-0700-0000F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35577</xdr:rowOff>
    </xdr:from>
    <xdr:ext cx="313932" cy="259045"/>
    <xdr:sp macro="" textlink="">
      <xdr:nvSpPr>
        <xdr:cNvPr id="757" name="テキスト ボックス 756">
          <a:extLst>
            <a:ext uri="{FF2B5EF4-FFF2-40B4-BE49-F238E27FC236}">
              <a16:creationId xmlns:a16="http://schemas.microsoft.com/office/drawing/2014/main" xmlns="" id="{00000000-0008-0000-0700-0000F5020000}"/>
            </a:ext>
          </a:extLst>
        </xdr:cNvPr>
        <xdr:cNvSpPr txBox="1"/>
      </xdr:nvSpPr>
      <xdr:spPr>
        <a:xfrm>
          <a:off x="19388333" y="6379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xdr:rowOff>
    </xdr:from>
    <xdr:to>
      <xdr:col>98</xdr:col>
      <xdr:colOff>38100</xdr:colOff>
      <xdr:row>38</xdr:row>
      <xdr:rowOff>110490</xdr:rowOff>
    </xdr:to>
    <xdr:sp macro="" textlink="">
      <xdr:nvSpPr>
        <xdr:cNvPr id="758" name="フローチャート: 判断 757">
          <a:extLst>
            <a:ext uri="{FF2B5EF4-FFF2-40B4-BE49-F238E27FC236}">
              <a16:creationId xmlns:a16="http://schemas.microsoft.com/office/drawing/2014/main" xmlns="" id="{00000000-0008-0000-0700-0000F6020000}"/>
            </a:ext>
          </a:extLst>
        </xdr:cNvPr>
        <xdr:cNvSpPr/>
      </xdr:nvSpPr>
      <xdr:spPr>
        <a:xfrm>
          <a:off x="18605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127017</xdr:rowOff>
    </xdr:from>
    <xdr:ext cx="378565" cy="259045"/>
    <xdr:sp macro="" textlink="">
      <xdr:nvSpPr>
        <xdr:cNvPr id="759" name="テキスト ボックス 758">
          <a:extLst>
            <a:ext uri="{FF2B5EF4-FFF2-40B4-BE49-F238E27FC236}">
              <a16:creationId xmlns:a16="http://schemas.microsoft.com/office/drawing/2014/main" xmlns="" id="{00000000-0008-0000-0700-0000F7020000}"/>
            </a:ext>
          </a:extLst>
        </xdr:cNvPr>
        <xdr:cNvSpPr txBox="1"/>
      </xdr:nvSpPr>
      <xdr:spPr>
        <a:xfrm>
          <a:off x="18467017" y="6299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xmlns=""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xmlns=""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6" name="諸支出金該当値テキスト">
          <a:extLst>
            <a:ext uri="{FF2B5EF4-FFF2-40B4-BE49-F238E27FC236}">
              <a16:creationId xmlns:a16="http://schemas.microsoft.com/office/drawing/2014/main" xmlns="" id="{00000000-0008-0000-0700-0000FE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xmlns=""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xmlns=""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xmlns=""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xmlns=""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xmlns=""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xmlns=""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xmlns=""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xmlns=""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xmlns=""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xmlns=""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xmlns=""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xmlns=""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xmlns=""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xmlns=""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xmlns=""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xmlns=""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xmlns=""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xmlns=""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xmlns=""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xmlns=""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xmlns=""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xmlns=""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xmlns=""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xmlns=""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xmlns=""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xmlns=""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xmlns=""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xmlns=""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xmlns=""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xmlns=""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xmlns=""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xmlns=""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xmlns=""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xmlns=""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xmlns=""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xmlns=""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xmlns=""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xmlns=""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xmlns=""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xmlns=""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xmlns=""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xmlns=""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xmlns=""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xmlns=""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特別定額給付金給付事業ならびに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市役所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本庁舎耐震化整備事業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の事業費の増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などにより、大きく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民生費については、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子ども・子育て応援給付金、ひとり親世帯臨時特別給付金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子育て世帯への臨時特別給付金などの新型コロナウイルス感染症対策に係る経費の増加により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前年度よりも増加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商工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みんなで応援！ひこねカタログチョイス事業や新型コロナウイルス感染症対策経営力強化補助金など、コロナ禍における経済対策事業等の実施により、前年度よりも増加している。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教育費については、彦根市スポーツ・文化交流センター整備事業の増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や、国の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GIGA</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スクール構想に基づき実施した小中学校の校内</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LAN</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整備や学習者用端末の購入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年度は繰上償還を実施しなかったことから減少している。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令和元年度より基金に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依存し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ない財政運営を目指し、予算枠配分方式による財政再建に取り組んだことから、財政調整基金残高は、令和元年度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に引き続き、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ほぼ</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横ばいで推移した。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質収支額は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、市役所本庁舎耐震化整備事業や彦根市スポーツ・文化交流センターの整備事業等の投資的経費が増加したことなどから、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実質</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単年度収支についても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赤</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字に転じた。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今後について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削減可能な支出について検討を重ね、既に着手している投資的経費等の実施についても、後年度負担に留意しながら効果的に財政運営を行う。</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令和元</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年度に引き続き、全会計において赤字は発生しておらず、良好な状態である。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病院事業会計においては、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新型コロナウイルス感染症（以下、「同感染症」という。）に伴う受診控え等の影響により、</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入院収益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外来収益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ともに減少となった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同感染症対応に係る空床補償等の補助金増加により医療外収益が大幅に増加したことから、総収益も大きく増加し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、標準財政規模比についても全年度比増となった。</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水道事業会計においては、前年度と比較して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総排水量に対する有収率は微増したものの、同感染症対策として、水道基本料金全額減免（令和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月検針分）を行ったことにより</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給水収益は大幅な減となり</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、標準財政規模比についても全年度比</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下水道事業会計においては、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総収支比率では黒字を保っているものの、経営の本体である営業収支では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億円超の損失を計上しており、営業外収支の黒字により全体収支の均衡を保っている状況である。令和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年度に策定した「彦根市公共下水道事業・第</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期経営計画」に基づき、中長期的な視点から運営を図っていく必要がある。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その他の事業会計も含めて、平成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年連続で全会計で黒字となったが、今後も経営状態に注意</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していく</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必要がある。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BU2" sqref="BU2"/>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64202742</v>
      </c>
      <c r="BO4" s="433"/>
      <c r="BP4" s="433"/>
      <c r="BQ4" s="433"/>
      <c r="BR4" s="433"/>
      <c r="BS4" s="433"/>
      <c r="BT4" s="433"/>
      <c r="BU4" s="434"/>
      <c r="BV4" s="432">
        <v>45767817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2.6</v>
      </c>
      <c r="CU4" s="439"/>
      <c r="CV4" s="439"/>
      <c r="CW4" s="439"/>
      <c r="CX4" s="439"/>
      <c r="CY4" s="439"/>
      <c r="CZ4" s="439"/>
      <c r="DA4" s="440"/>
      <c r="DB4" s="438">
        <v>4.5</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63160897</v>
      </c>
      <c r="BO5" s="470"/>
      <c r="BP5" s="470"/>
      <c r="BQ5" s="470"/>
      <c r="BR5" s="470"/>
      <c r="BS5" s="470"/>
      <c r="BT5" s="470"/>
      <c r="BU5" s="471"/>
      <c r="BV5" s="469">
        <v>44573478</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97.3</v>
      </c>
      <c r="CU5" s="467"/>
      <c r="CV5" s="467"/>
      <c r="CW5" s="467"/>
      <c r="CX5" s="467"/>
      <c r="CY5" s="467"/>
      <c r="CZ5" s="467"/>
      <c r="DA5" s="468"/>
      <c r="DB5" s="466">
        <v>94.2</v>
      </c>
      <c r="DC5" s="467"/>
      <c r="DD5" s="467"/>
      <c r="DE5" s="467"/>
      <c r="DF5" s="467"/>
      <c r="DG5" s="467"/>
      <c r="DH5" s="467"/>
      <c r="DI5" s="468"/>
      <c r="DJ5" s="186"/>
      <c r="DK5" s="186"/>
      <c r="DL5" s="186"/>
      <c r="DM5" s="186"/>
      <c r="DN5" s="186"/>
      <c r="DO5" s="186"/>
    </row>
    <row r="6" spans="1:119" ht="18.75" customHeight="1">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1041845</v>
      </c>
      <c r="BO6" s="470"/>
      <c r="BP6" s="470"/>
      <c r="BQ6" s="470"/>
      <c r="BR6" s="470"/>
      <c r="BS6" s="470"/>
      <c r="BT6" s="470"/>
      <c r="BU6" s="471"/>
      <c r="BV6" s="469">
        <v>1194339</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104.4</v>
      </c>
      <c r="CU6" s="507"/>
      <c r="CV6" s="507"/>
      <c r="CW6" s="507"/>
      <c r="CX6" s="507"/>
      <c r="CY6" s="507"/>
      <c r="CZ6" s="507"/>
      <c r="DA6" s="508"/>
      <c r="DB6" s="506">
        <v>100.7</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94</v>
      </c>
      <c r="AV7" s="502"/>
      <c r="AW7" s="502"/>
      <c r="AX7" s="502"/>
      <c r="AY7" s="503" t="s">
        <v>105</v>
      </c>
      <c r="AZ7" s="504"/>
      <c r="BA7" s="504"/>
      <c r="BB7" s="504"/>
      <c r="BC7" s="504"/>
      <c r="BD7" s="504"/>
      <c r="BE7" s="504"/>
      <c r="BF7" s="504"/>
      <c r="BG7" s="504"/>
      <c r="BH7" s="504"/>
      <c r="BI7" s="504"/>
      <c r="BJ7" s="504"/>
      <c r="BK7" s="504"/>
      <c r="BL7" s="504"/>
      <c r="BM7" s="505"/>
      <c r="BN7" s="469">
        <v>375866</v>
      </c>
      <c r="BO7" s="470"/>
      <c r="BP7" s="470"/>
      <c r="BQ7" s="470"/>
      <c r="BR7" s="470"/>
      <c r="BS7" s="470"/>
      <c r="BT7" s="470"/>
      <c r="BU7" s="471"/>
      <c r="BV7" s="469">
        <v>73527</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25379344</v>
      </c>
      <c r="CU7" s="470"/>
      <c r="CV7" s="470"/>
      <c r="CW7" s="470"/>
      <c r="CX7" s="470"/>
      <c r="CY7" s="470"/>
      <c r="CZ7" s="470"/>
      <c r="DA7" s="471"/>
      <c r="DB7" s="469">
        <v>24647080</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108</v>
      </c>
      <c r="AV8" s="502"/>
      <c r="AW8" s="502"/>
      <c r="AX8" s="502"/>
      <c r="AY8" s="503" t="s">
        <v>109</v>
      </c>
      <c r="AZ8" s="504"/>
      <c r="BA8" s="504"/>
      <c r="BB8" s="504"/>
      <c r="BC8" s="504"/>
      <c r="BD8" s="504"/>
      <c r="BE8" s="504"/>
      <c r="BF8" s="504"/>
      <c r="BG8" s="504"/>
      <c r="BH8" s="504"/>
      <c r="BI8" s="504"/>
      <c r="BJ8" s="504"/>
      <c r="BK8" s="504"/>
      <c r="BL8" s="504"/>
      <c r="BM8" s="505"/>
      <c r="BN8" s="469">
        <v>665979</v>
      </c>
      <c r="BO8" s="470"/>
      <c r="BP8" s="470"/>
      <c r="BQ8" s="470"/>
      <c r="BR8" s="470"/>
      <c r="BS8" s="470"/>
      <c r="BT8" s="470"/>
      <c r="BU8" s="471"/>
      <c r="BV8" s="469">
        <v>1120812</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0.82</v>
      </c>
      <c r="CU8" s="510"/>
      <c r="CV8" s="510"/>
      <c r="CW8" s="510"/>
      <c r="CX8" s="510"/>
      <c r="CY8" s="510"/>
      <c r="CZ8" s="510"/>
      <c r="DA8" s="511"/>
      <c r="DB8" s="509">
        <v>0.81</v>
      </c>
      <c r="DC8" s="510"/>
      <c r="DD8" s="510"/>
      <c r="DE8" s="510"/>
      <c r="DF8" s="510"/>
      <c r="DG8" s="510"/>
      <c r="DH8" s="510"/>
      <c r="DI8" s="511"/>
      <c r="DJ8" s="186"/>
      <c r="DK8" s="186"/>
      <c r="DL8" s="186"/>
      <c r="DM8" s="186"/>
      <c r="DN8" s="186"/>
      <c r="DO8" s="186"/>
    </row>
    <row r="9" spans="1:119" ht="18.75" customHeight="1" thickBot="1">
      <c r="A9" s="187"/>
      <c r="B9" s="463" t="s">
        <v>111</v>
      </c>
      <c r="C9" s="464"/>
      <c r="D9" s="464"/>
      <c r="E9" s="464"/>
      <c r="F9" s="464"/>
      <c r="G9" s="464"/>
      <c r="H9" s="464"/>
      <c r="I9" s="464"/>
      <c r="J9" s="464"/>
      <c r="K9" s="512"/>
      <c r="L9" s="513" t="s">
        <v>112</v>
      </c>
      <c r="M9" s="514"/>
      <c r="N9" s="514"/>
      <c r="O9" s="514"/>
      <c r="P9" s="514"/>
      <c r="Q9" s="515"/>
      <c r="R9" s="516">
        <v>113647</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115</v>
      </c>
      <c r="AV9" s="502"/>
      <c r="AW9" s="502"/>
      <c r="AX9" s="502"/>
      <c r="AY9" s="503" t="s">
        <v>116</v>
      </c>
      <c r="AZ9" s="504"/>
      <c r="BA9" s="504"/>
      <c r="BB9" s="504"/>
      <c r="BC9" s="504"/>
      <c r="BD9" s="504"/>
      <c r="BE9" s="504"/>
      <c r="BF9" s="504"/>
      <c r="BG9" s="504"/>
      <c r="BH9" s="504"/>
      <c r="BI9" s="504"/>
      <c r="BJ9" s="504"/>
      <c r="BK9" s="504"/>
      <c r="BL9" s="504"/>
      <c r="BM9" s="505"/>
      <c r="BN9" s="469">
        <v>-454833</v>
      </c>
      <c r="BO9" s="470"/>
      <c r="BP9" s="470"/>
      <c r="BQ9" s="470"/>
      <c r="BR9" s="470"/>
      <c r="BS9" s="470"/>
      <c r="BT9" s="470"/>
      <c r="BU9" s="471"/>
      <c r="BV9" s="469">
        <v>191913</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11</v>
      </c>
      <c r="CU9" s="467"/>
      <c r="CV9" s="467"/>
      <c r="CW9" s="467"/>
      <c r="CX9" s="467"/>
      <c r="CY9" s="467"/>
      <c r="CZ9" s="467"/>
      <c r="DA9" s="468"/>
      <c r="DB9" s="466">
        <v>13.2</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118</v>
      </c>
      <c r="M10" s="499"/>
      <c r="N10" s="499"/>
      <c r="O10" s="499"/>
      <c r="P10" s="499"/>
      <c r="Q10" s="500"/>
      <c r="R10" s="520">
        <v>113679</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1407384</v>
      </c>
      <c r="BO10" s="470"/>
      <c r="BP10" s="470"/>
      <c r="BQ10" s="470"/>
      <c r="BR10" s="470"/>
      <c r="BS10" s="470"/>
      <c r="BT10" s="470"/>
      <c r="BU10" s="471"/>
      <c r="BV10" s="469">
        <v>183824</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94</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372440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c r="A12" s="187"/>
      <c r="B12" s="529" t="s">
        <v>130</v>
      </c>
      <c r="C12" s="530"/>
      <c r="D12" s="530"/>
      <c r="E12" s="530"/>
      <c r="F12" s="530"/>
      <c r="G12" s="530"/>
      <c r="H12" s="530"/>
      <c r="I12" s="530"/>
      <c r="J12" s="530"/>
      <c r="K12" s="531"/>
      <c r="L12" s="538" t="s">
        <v>131</v>
      </c>
      <c r="M12" s="539"/>
      <c r="N12" s="539"/>
      <c r="O12" s="539"/>
      <c r="P12" s="539"/>
      <c r="Q12" s="540"/>
      <c r="R12" s="541">
        <v>112546</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94</v>
      </c>
      <c r="AV12" s="502"/>
      <c r="AW12" s="502"/>
      <c r="AX12" s="502"/>
      <c r="AY12" s="503" t="s">
        <v>135</v>
      </c>
      <c r="AZ12" s="504"/>
      <c r="BA12" s="504"/>
      <c r="BB12" s="504"/>
      <c r="BC12" s="504"/>
      <c r="BD12" s="504"/>
      <c r="BE12" s="504"/>
      <c r="BF12" s="504"/>
      <c r="BG12" s="504"/>
      <c r="BH12" s="504"/>
      <c r="BI12" s="504"/>
      <c r="BJ12" s="504"/>
      <c r="BK12" s="504"/>
      <c r="BL12" s="504"/>
      <c r="BM12" s="505"/>
      <c r="BN12" s="469">
        <v>1519216</v>
      </c>
      <c r="BO12" s="470"/>
      <c r="BP12" s="470"/>
      <c r="BQ12" s="470"/>
      <c r="BR12" s="470"/>
      <c r="BS12" s="470"/>
      <c r="BT12" s="470"/>
      <c r="BU12" s="471"/>
      <c r="BV12" s="469">
        <v>199788</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137</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138</v>
      </c>
      <c r="N13" s="561"/>
      <c r="O13" s="561"/>
      <c r="P13" s="561"/>
      <c r="Q13" s="562"/>
      <c r="R13" s="553">
        <v>109708</v>
      </c>
      <c r="S13" s="554"/>
      <c r="T13" s="554"/>
      <c r="U13" s="554"/>
      <c r="V13" s="555"/>
      <c r="W13" s="485" t="s">
        <v>139</v>
      </c>
      <c r="X13" s="486"/>
      <c r="Y13" s="486"/>
      <c r="Z13" s="486"/>
      <c r="AA13" s="486"/>
      <c r="AB13" s="476"/>
      <c r="AC13" s="520">
        <v>988</v>
      </c>
      <c r="AD13" s="521"/>
      <c r="AE13" s="521"/>
      <c r="AF13" s="521"/>
      <c r="AG13" s="563"/>
      <c r="AH13" s="520">
        <v>1018</v>
      </c>
      <c r="AI13" s="521"/>
      <c r="AJ13" s="521"/>
      <c r="AK13" s="521"/>
      <c r="AL13" s="522"/>
      <c r="AM13" s="498" t="s">
        <v>140</v>
      </c>
      <c r="AN13" s="499"/>
      <c r="AO13" s="499"/>
      <c r="AP13" s="499"/>
      <c r="AQ13" s="499"/>
      <c r="AR13" s="499"/>
      <c r="AS13" s="499"/>
      <c r="AT13" s="500"/>
      <c r="AU13" s="501" t="s">
        <v>115</v>
      </c>
      <c r="AV13" s="502"/>
      <c r="AW13" s="502"/>
      <c r="AX13" s="502"/>
      <c r="AY13" s="503" t="s">
        <v>141</v>
      </c>
      <c r="AZ13" s="504"/>
      <c r="BA13" s="504"/>
      <c r="BB13" s="504"/>
      <c r="BC13" s="504"/>
      <c r="BD13" s="504"/>
      <c r="BE13" s="504"/>
      <c r="BF13" s="504"/>
      <c r="BG13" s="504"/>
      <c r="BH13" s="504"/>
      <c r="BI13" s="504"/>
      <c r="BJ13" s="504"/>
      <c r="BK13" s="504"/>
      <c r="BL13" s="504"/>
      <c r="BM13" s="505"/>
      <c r="BN13" s="469">
        <v>-566665</v>
      </c>
      <c r="BO13" s="470"/>
      <c r="BP13" s="470"/>
      <c r="BQ13" s="470"/>
      <c r="BR13" s="470"/>
      <c r="BS13" s="470"/>
      <c r="BT13" s="470"/>
      <c r="BU13" s="471"/>
      <c r="BV13" s="469">
        <v>548389</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6.6</v>
      </c>
      <c r="CU13" s="467"/>
      <c r="CV13" s="467"/>
      <c r="CW13" s="467"/>
      <c r="CX13" s="467"/>
      <c r="CY13" s="467"/>
      <c r="CZ13" s="467"/>
      <c r="DA13" s="468"/>
      <c r="DB13" s="466">
        <v>7.3</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143</v>
      </c>
      <c r="M14" s="551"/>
      <c r="N14" s="551"/>
      <c r="O14" s="551"/>
      <c r="P14" s="551"/>
      <c r="Q14" s="552"/>
      <c r="R14" s="553">
        <v>112975</v>
      </c>
      <c r="S14" s="554"/>
      <c r="T14" s="554"/>
      <c r="U14" s="554"/>
      <c r="V14" s="555"/>
      <c r="W14" s="459"/>
      <c r="X14" s="460"/>
      <c r="Y14" s="460"/>
      <c r="Z14" s="460"/>
      <c r="AA14" s="460"/>
      <c r="AB14" s="449"/>
      <c r="AC14" s="556">
        <v>1.9</v>
      </c>
      <c r="AD14" s="557"/>
      <c r="AE14" s="557"/>
      <c r="AF14" s="557"/>
      <c r="AG14" s="558"/>
      <c r="AH14" s="556">
        <v>2</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v>46.7</v>
      </c>
      <c r="CU14" s="568"/>
      <c r="CV14" s="568"/>
      <c r="CW14" s="568"/>
      <c r="CX14" s="568"/>
      <c r="CY14" s="568"/>
      <c r="CZ14" s="568"/>
      <c r="DA14" s="569"/>
      <c r="DB14" s="567">
        <v>42.9</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145</v>
      </c>
      <c r="N15" s="561"/>
      <c r="O15" s="561"/>
      <c r="P15" s="561"/>
      <c r="Q15" s="562"/>
      <c r="R15" s="553">
        <v>110126</v>
      </c>
      <c r="S15" s="554"/>
      <c r="T15" s="554"/>
      <c r="U15" s="554"/>
      <c r="V15" s="555"/>
      <c r="W15" s="485" t="s">
        <v>146</v>
      </c>
      <c r="X15" s="486"/>
      <c r="Y15" s="486"/>
      <c r="Z15" s="486"/>
      <c r="AA15" s="486"/>
      <c r="AB15" s="476"/>
      <c r="AC15" s="520">
        <v>18802</v>
      </c>
      <c r="AD15" s="521"/>
      <c r="AE15" s="521"/>
      <c r="AF15" s="521"/>
      <c r="AG15" s="563"/>
      <c r="AH15" s="520">
        <v>18050</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15742946</v>
      </c>
      <c r="BO15" s="433"/>
      <c r="BP15" s="433"/>
      <c r="BQ15" s="433"/>
      <c r="BR15" s="433"/>
      <c r="BS15" s="433"/>
      <c r="BT15" s="433"/>
      <c r="BU15" s="434"/>
      <c r="BV15" s="432">
        <v>15353290</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35.200000000000003</v>
      </c>
      <c r="AD16" s="557"/>
      <c r="AE16" s="557"/>
      <c r="AF16" s="557"/>
      <c r="AG16" s="558"/>
      <c r="AH16" s="556">
        <v>35.799999999999997</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19457806</v>
      </c>
      <c r="BO16" s="470"/>
      <c r="BP16" s="470"/>
      <c r="BQ16" s="470"/>
      <c r="BR16" s="470"/>
      <c r="BS16" s="470"/>
      <c r="BT16" s="470"/>
      <c r="BU16" s="471"/>
      <c r="BV16" s="469">
        <v>18851044</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33569</v>
      </c>
      <c r="AD17" s="521"/>
      <c r="AE17" s="521"/>
      <c r="AF17" s="521"/>
      <c r="AG17" s="563"/>
      <c r="AH17" s="520">
        <v>31350</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20095987</v>
      </c>
      <c r="BO17" s="470"/>
      <c r="BP17" s="470"/>
      <c r="BQ17" s="470"/>
      <c r="BR17" s="470"/>
      <c r="BS17" s="470"/>
      <c r="BT17" s="470"/>
      <c r="BU17" s="471"/>
      <c r="BV17" s="469">
        <v>19726676</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156</v>
      </c>
      <c r="C18" s="512"/>
      <c r="D18" s="512"/>
      <c r="E18" s="584"/>
      <c r="F18" s="584"/>
      <c r="G18" s="584"/>
      <c r="H18" s="584"/>
      <c r="I18" s="584"/>
      <c r="J18" s="584"/>
      <c r="K18" s="584"/>
      <c r="L18" s="585">
        <v>196.87</v>
      </c>
      <c r="M18" s="585"/>
      <c r="N18" s="585"/>
      <c r="O18" s="585"/>
      <c r="P18" s="585"/>
      <c r="Q18" s="585"/>
      <c r="R18" s="586"/>
      <c r="S18" s="586"/>
      <c r="T18" s="586"/>
      <c r="U18" s="586"/>
      <c r="V18" s="587"/>
      <c r="W18" s="487"/>
      <c r="X18" s="488"/>
      <c r="Y18" s="488"/>
      <c r="Z18" s="488"/>
      <c r="AA18" s="488"/>
      <c r="AB18" s="479"/>
      <c r="AC18" s="588">
        <v>62.9</v>
      </c>
      <c r="AD18" s="589"/>
      <c r="AE18" s="589"/>
      <c r="AF18" s="589"/>
      <c r="AG18" s="590"/>
      <c r="AH18" s="588">
        <v>62.2</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24310652</v>
      </c>
      <c r="BO18" s="470"/>
      <c r="BP18" s="470"/>
      <c r="BQ18" s="470"/>
      <c r="BR18" s="470"/>
      <c r="BS18" s="470"/>
      <c r="BT18" s="470"/>
      <c r="BU18" s="471"/>
      <c r="BV18" s="469">
        <v>23458939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158</v>
      </c>
      <c r="C19" s="512"/>
      <c r="D19" s="512"/>
      <c r="E19" s="584"/>
      <c r="F19" s="584"/>
      <c r="G19" s="584"/>
      <c r="H19" s="584"/>
      <c r="I19" s="584"/>
      <c r="J19" s="584"/>
      <c r="K19" s="584"/>
      <c r="L19" s="592">
        <v>577</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31291985</v>
      </c>
      <c r="BO19" s="470"/>
      <c r="BP19" s="470"/>
      <c r="BQ19" s="470"/>
      <c r="BR19" s="470"/>
      <c r="BS19" s="470"/>
      <c r="BT19" s="470"/>
      <c r="BU19" s="471"/>
      <c r="BV19" s="469">
        <v>28412929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160</v>
      </c>
      <c r="C20" s="512"/>
      <c r="D20" s="512"/>
      <c r="E20" s="584"/>
      <c r="F20" s="584"/>
      <c r="G20" s="584"/>
      <c r="H20" s="584"/>
      <c r="I20" s="584"/>
      <c r="J20" s="584"/>
      <c r="K20" s="584"/>
      <c r="L20" s="592">
        <v>48212</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47728039</v>
      </c>
      <c r="BO23" s="470"/>
      <c r="BP23" s="470"/>
      <c r="BQ23" s="470"/>
      <c r="BR23" s="470"/>
      <c r="BS23" s="470"/>
      <c r="BT23" s="470"/>
      <c r="BU23" s="471"/>
      <c r="BV23" s="469">
        <v>41980488</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169</v>
      </c>
      <c r="F24" s="499"/>
      <c r="G24" s="499"/>
      <c r="H24" s="499"/>
      <c r="I24" s="499"/>
      <c r="J24" s="499"/>
      <c r="K24" s="500"/>
      <c r="L24" s="520">
        <v>1</v>
      </c>
      <c r="M24" s="521"/>
      <c r="N24" s="521"/>
      <c r="O24" s="521"/>
      <c r="P24" s="563"/>
      <c r="Q24" s="520">
        <v>9250</v>
      </c>
      <c r="R24" s="521"/>
      <c r="S24" s="521"/>
      <c r="T24" s="521"/>
      <c r="U24" s="521"/>
      <c r="V24" s="563"/>
      <c r="W24" s="622"/>
      <c r="X24" s="610"/>
      <c r="Y24" s="611"/>
      <c r="Z24" s="519" t="s">
        <v>170</v>
      </c>
      <c r="AA24" s="499"/>
      <c r="AB24" s="499"/>
      <c r="AC24" s="499"/>
      <c r="AD24" s="499"/>
      <c r="AE24" s="499"/>
      <c r="AF24" s="499"/>
      <c r="AG24" s="500"/>
      <c r="AH24" s="520">
        <v>797</v>
      </c>
      <c r="AI24" s="521"/>
      <c r="AJ24" s="521"/>
      <c r="AK24" s="521"/>
      <c r="AL24" s="563"/>
      <c r="AM24" s="520">
        <v>2379842</v>
      </c>
      <c r="AN24" s="521"/>
      <c r="AO24" s="521"/>
      <c r="AP24" s="521"/>
      <c r="AQ24" s="521"/>
      <c r="AR24" s="563"/>
      <c r="AS24" s="520">
        <v>2986</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20132804</v>
      </c>
      <c r="BO24" s="470"/>
      <c r="BP24" s="470"/>
      <c r="BQ24" s="470"/>
      <c r="BR24" s="470"/>
      <c r="BS24" s="470"/>
      <c r="BT24" s="470"/>
      <c r="BU24" s="471"/>
      <c r="BV24" s="469">
        <v>19087560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172</v>
      </c>
      <c r="F25" s="499"/>
      <c r="G25" s="499"/>
      <c r="H25" s="499"/>
      <c r="I25" s="499"/>
      <c r="J25" s="499"/>
      <c r="K25" s="500"/>
      <c r="L25" s="520">
        <v>1</v>
      </c>
      <c r="M25" s="521"/>
      <c r="N25" s="521"/>
      <c r="O25" s="521"/>
      <c r="P25" s="563"/>
      <c r="Q25" s="520">
        <v>7700</v>
      </c>
      <c r="R25" s="521"/>
      <c r="S25" s="521"/>
      <c r="T25" s="521"/>
      <c r="U25" s="521"/>
      <c r="V25" s="563"/>
      <c r="W25" s="622"/>
      <c r="X25" s="610"/>
      <c r="Y25" s="611"/>
      <c r="Z25" s="519" t="s">
        <v>173</v>
      </c>
      <c r="AA25" s="499"/>
      <c r="AB25" s="499"/>
      <c r="AC25" s="499"/>
      <c r="AD25" s="499"/>
      <c r="AE25" s="499"/>
      <c r="AF25" s="499"/>
      <c r="AG25" s="500"/>
      <c r="AH25" s="520">
        <v>162</v>
      </c>
      <c r="AI25" s="521"/>
      <c r="AJ25" s="521"/>
      <c r="AK25" s="521"/>
      <c r="AL25" s="563"/>
      <c r="AM25" s="520">
        <v>459108</v>
      </c>
      <c r="AN25" s="521"/>
      <c r="AO25" s="521"/>
      <c r="AP25" s="521"/>
      <c r="AQ25" s="521"/>
      <c r="AR25" s="563"/>
      <c r="AS25" s="520">
        <v>2834</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14896660</v>
      </c>
      <c r="BO25" s="433"/>
      <c r="BP25" s="433"/>
      <c r="BQ25" s="433"/>
      <c r="BR25" s="433"/>
      <c r="BS25" s="433"/>
      <c r="BT25" s="433"/>
      <c r="BU25" s="434"/>
      <c r="BV25" s="432">
        <v>17131395</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175</v>
      </c>
      <c r="F26" s="499"/>
      <c r="G26" s="499"/>
      <c r="H26" s="499"/>
      <c r="I26" s="499"/>
      <c r="J26" s="499"/>
      <c r="K26" s="500"/>
      <c r="L26" s="520">
        <v>1</v>
      </c>
      <c r="M26" s="521"/>
      <c r="N26" s="521"/>
      <c r="O26" s="521"/>
      <c r="P26" s="563"/>
      <c r="Q26" s="520">
        <v>7050</v>
      </c>
      <c r="R26" s="521"/>
      <c r="S26" s="521"/>
      <c r="T26" s="521"/>
      <c r="U26" s="521"/>
      <c r="V26" s="563"/>
      <c r="W26" s="622"/>
      <c r="X26" s="610"/>
      <c r="Y26" s="611"/>
      <c r="Z26" s="519" t="s">
        <v>176</v>
      </c>
      <c r="AA26" s="632"/>
      <c r="AB26" s="632"/>
      <c r="AC26" s="632"/>
      <c r="AD26" s="632"/>
      <c r="AE26" s="632"/>
      <c r="AF26" s="632"/>
      <c r="AG26" s="633"/>
      <c r="AH26" s="520">
        <v>22</v>
      </c>
      <c r="AI26" s="521"/>
      <c r="AJ26" s="521"/>
      <c r="AK26" s="521"/>
      <c r="AL26" s="563"/>
      <c r="AM26" s="520">
        <v>73502</v>
      </c>
      <c r="AN26" s="521"/>
      <c r="AO26" s="521"/>
      <c r="AP26" s="521"/>
      <c r="AQ26" s="521"/>
      <c r="AR26" s="563"/>
      <c r="AS26" s="520">
        <v>3341</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178</v>
      </c>
      <c r="BO26" s="470"/>
      <c r="BP26" s="470"/>
      <c r="BQ26" s="470"/>
      <c r="BR26" s="470"/>
      <c r="BS26" s="470"/>
      <c r="BT26" s="470"/>
      <c r="BU26" s="471"/>
      <c r="BV26" s="469" t="s">
        <v>178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179</v>
      </c>
      <c r="F27" s="499"/>
      <c r="G27" s="499"/>
      <c r="H27" s="499"/>
      <c r="I27" s="499"/>
      <c r="J27" s="499"/>
      <c r="K27" s="500"/>
      <c r="L27" s="520">
        <v>1</v>
      </c>
      <c r="M27" s="521"/>
      <c r="N27" s="521"/>
      <c r="O27" s="521"/>
      <c r="P27" s="563"/>
      <c r="Q27" s="520">
        <v>5340</v>
      </c>
      <c r="R27" s="521"/>
      <c r="S27" s="521"/>
      <c r="T27" s="521"/>
      <c r="U27" s="521"/>
      <c r="V27" s="563"/>
      <c r="W27" s="622"/>
      <c r="X27" s="610"/>
      <c r="Y27" s="611"/>
      <c r="Z27" s="519" t="s">
        <v>180</v>
      </c>
      <c r="AA27" s="499"/>
      <c r="AB27" s="499"/>
      <c r="AC27" s="499"/>
      <c r="AD27" s="499"/>
      <c r="AE27" s="499"/>
      <c r="AF27" s="499"/>
      <c r="AG27" s="500"/>
      <c r="AH27" s="520">
        <v>88</v>
      </c>
      <c r="AI27" s="521"/>
      <c r="AJ27" s="521"/>
      <c r="AK27" s="521"/>
      <c r="AL27" s="563"/>
      <c r="AM27" s="520">
        <v>283393</v>
      </c>
      <c r="AN27" s="521"/>
      <c r="AO27" s="521"/>
      <c r="AP27" s="521"/>
      <c r="AQ27" s="521"/>
      <c r="AR27" s="563"/>
      <c r="AS27" s="520">
        <v>3220</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v>1163943</v>
      </c>
      <c r="BO27" s="646"/>
      <c r="BP27" s="646"/>
      <c r="BQ27" s="646"/>
      <c r="BR27" s="646"/>
      <c r="BS27" s="646"/>
      <c r="BT27" s="646"/>
      <c r="BU27" s="647"/>
      <c r="BV27" s="645">
        <v>1163943</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182</v>
      </c>
      <c r="F28" s="499"/>
      <c r="G28" s="499"/>
      <c r="H28" s="499"/>
      <c r="I28" s="499"/>
      <c r="J28" s="499"/>
      <c r="K28" s="500"/>
      <c r="L28" s="520">
        <v>1</v>
      </c>
      <c r="M28" s="521"/>
      <c r="N28" s="521"/>
      <c r="O28" s="521"/>
      <c r="P28" s="563"/>
      <c r="Q28" s="520">
        <v>4540</v>
      </c>
      <c r="R28" s="521"/>
      <c r="S28" s="521"/>
      <c r="T28" s="521"/>
      <c r="U28" s="521"/>
      <c r="V28" s="563"/>
      <c r="W28" s="622"/>
      <c r="X28" s="610"/>
      <c r="Y28" s="611"/>
      <c r="Z28" s="519" t="s">
        <v>183</v>
      </c>
      <c r="AA28" s="499"/>
      <c r="AB28" s="499"/>
      <c r="AC28" s="499"/>
      <c r="AD28" s="499"/>
      <c r="AE28" s="499"/>
      <c r="AF28" s="499"/>
      <c r="AG28" s="500"/>
      <c r="AH28" s="520" t="s">
        <v>178</v>
      </c>
      <c r="AI28" s="521"/>
      <c r="AJ28" s="521"/>
      <c r="AK28" s="521"/>
      <c r="AL28" s="563"/>
      <c r="AM28" s="520" t="s">
        <v>178</v>
      </c>
      <c r="AN28" s="521"/>
      <c r="AO28" s="521"/>
      <c r="AP28" s="521"/>
      <c r="AQ28" s="521"/>
      <c r="AR28" s="563"/>
      <c r="AS28" s="520" t="s">
        <v>178</v>
      </c>
      <c r="AT28" s="521"/>
      <c r="AU28" s="521"/>
      <c r="AV28" s="521"/>
      <c r="AW28" s="521"/>
      <c r="AX28" s="522"/>
      <c r="AY28" s="648" t="s">
        <v>184</v>
      </c>
      <c r="AZ28" s="649"/>
      <c r="BA28" s="649"/>
      <c r="BB28" s="650"/>
      <c r="BC28" s="429" t="s">
        <v>48</v>
      </c>
      <c r="BD28" s="430"/>
      <c r="BE28" s="430"/>
      <c r="BF28" s="430"/>
      <c r="BG28" s="430"/>
      <c r="BH28" s="430"/>
      <c r="BI28" s="430"/>
      <c r="BJ28" s="430"/>
      <c r="BK28" s="430"/>
      <c r="BL28" s="430"/>
      <c r="BM28" s="431"/>
      <c r="BN28" s="432">
        <v>2674959</v>
      </c>
      <c r="BO28" s="433"/>
      <c r="BP28" s="433"/>
      <c r="BQ28" s="433"/>
      <c r="BR28" s="433"/>
      <c r="BS28" s="433"/>
      <c r="BT28" s="433"/>
      <c r="BU28" s="434"/>
      <c r="BV28" s="432">
        <v>2786791</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185</v>
      </c>
      <c r="F29" s="499"/>
      <c r="G29" s="499"/>
      <c r="H29" s="499"/>
      <c r="I29" s="499"/>
      <c r="J29" s="499"/>
      <c r="K29" s="500"/>
      <c r="L29" s="520">
        <v>22</v>
      </c>
      <c r="M29" s="521"/>
      <c r="N29" s="521"/>
      <c r="O29" s="521"/>
      <c r="P29" s="563"/>
      <c r="Q29" s="520">
        <v>4050</v>
      </c>
      <c r="R29" s="521"/>
      <c r="S29" s="521"/>
      <c r="T29" s="521"/>
      <c r="U29" s="521"/>
      <c r="V29" s="563"/>
      <c r="W29" s="623"/>
      <c r="X29" s="624"/>
      <c r="Y29" s="625"/>
      <c r="Z29" s="519" t="s">
        <v>186</v>
      </c>
      <c r="AA29" s="499"/>
      <c r="AB29" s="499"/>
      <c r="AC29" s="499"/>
      <c r="AD29" s="499"/>
      <c r="AE29" s="499"/>
      <c r="AF29" s="499"/>
      <c r="AG29" s="500"/>
      <c r="AH29" s="520">
        <v>885</v>
      </c>
      <c r="AI29" s="521"/>
      <c r="AJ29" s="521"/>
      <c r="AK29" s="521"/>
      <c r="AL29" s="563"/>
      <c r="AM29" s="520">
        <v>2663235</v>
      </c>
      <c r="AN29" s="521"/>
      <c r="AO29" s="521"/>
      <c r="AP29" s="521"/>
      <c r="AQ29" s="521"/>
      <c r="AR29" s="563"/>
      <c r="AS29" s="520">
        <v>3009</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v>287953</v>
      </c>
      <c r="BO29" s="470"/>
      <c r="BP29" s="470"/>
      <c r="BQ29" s="470"/>
      <c r="BR29" s="470"/>
      <c r="BS29" s="470"/>
      <c r="BT29" s="470"/>
      <c r="BU29" s="471"/>
      <c r="BV29" s="469">
        <v>287946</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98</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3525821</v>
      </c>
      <c r="BO30" s="646"/>
      <c r="BP30" s="646"/>
      <c r="BQ30" s="646"/>
      <c r="BR30" s="646"/>
      <c r="BS30" s="646"/>
      <c r="BT30" s="646"/>
      <c r="BU30" s="647"/>
      <c r="BV30" s="645">
        <v>3577220</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197</v>
      </c>
      <c r="V33" s="493"/>
      <c r="W33" s="458" t="s">
        <v>196</v>
      </c>
      <c r="X33" s="458"/>
      <c r="Y33" s="458"/>
      <c r="Z33" s="458"/>
      <c r="AA33" s="458"/>
      <c r="AB33" s="458"/>
      <c r="AC33" s="458"/>
      <c r="AD33" s="458"/>
      <c r="AE33" s="458"/>
      <c r="AF33" s="458"/>
      <c r="AG33" s="458"/>
      <c r="AH33" s="458"/>
      <c r="AI33" s="458"/>
      <c r="AJ33" s="458"/>
      <c r="AK33" s="458"/>
      <c r="AL33" s="216"/>
      <c r="AM33" s="493" t="s">
        <v>198</v>
      </c>
      <c r="AN33" s="493"/>
      <c r="AO33" s="458" t="s">
        <v>199</v>
      </c>
      <c r="AP33" s="458"/>
      <c r="AQ33" s="458"/>
      <c r="AR33" s="458"/>
      <c r="AS33" s="458"/>
      <c r="AT33" s="458"/>
      <c r="AU33" s="458"/>
      <c r="AV33" s="458"/>
      <c r="AW33" s="458"/>
      <c r="AX33" s="458"/>
      <c r="AY33" s="458"/>
      <c r="AZ33" s="458"/>
      <c r="BA33" s="458"/>
      <c r="BB33" s="458"/>
      <c r="BC33" s="458"/>
      <c r="BD33" s="217"/>
      <c r="BE33" s="458" t="s">
        <v>200</v>
      </c>
      <c r="BF33" s="458"/>
      <c r="BG33" s="458" t="s">
        <v>201</v>
      </c>
      <c r="BH33" s="458"/>
      <c r="BI33" s="458"/>
      <c r="BJ33" s="458"/>
      <c r="BK33" s="458"/>
      <c r="BL33" s="458"/>
      <c r="BM33" s="458"/>
      <c r="BN33" s="458"/>
      <c r="BO33" s="458"/>
      <c r="BP33" s="458"/>
      <c r="BQ33" s="458"/>
      <c r="BR33" s="458"/>
      <c r="BS33" s="458"/>
      <c r="BT33" s="458"/>
      <c r="BU33" s="458"/>
      <c r="BV33" s="217"/>
      <c r="BW33" s="493" t="s">
        <v>200</v>
      </c>
      <c r="BX33" s="493"/>
      <c r="BY33" s="458" t="s">
        <v>202</v>
      </c>
      <c r="BZ33" s="458"/>
      <c r="CA33" s="458"/>
      <c r="CB33" s="458"/>
      <c r="CC33" s="458"/>
      <c r="CD33" s="458"/>
      <c r="CE33" s="458"/>
      <c r="CF33" s="458"/>
      <c r="CG33" s="458"/>
      <c r="CH33" s="458"/>
      <c r="CI33" s="458"/>
      <c r="CJ33" s="458"/>
      <c r="CK33" s="458"/>
      <c r="CL33" s="458"/>
      <c r="CM33" s="458"/>
      <c r="CN33" s="216"/>
      <c r="CO33" s="493" t="s">
        <v>198</v>
      </c>
      <c r="CP33" s="493"/>
      <c r="CQ33" s="458" t="s">
        <v>203</v>
      </c>
      <c r="CR33" s="458"/>
      <c r="CS33" s="458"/>
      <c r="CT33" s="458"/>
      <c r="CU33" s="458"/>
      <c r="CV33" s="458"/>
      <c r="CW33" s="458"/>
      <c r="CX33" s="458"/>
      <c r="CY33" s="458"/>
      <c r="CZ33" s="458"/>
      <c r="DA33" s="458"/>
      <c r="DB33" s="458"/>
      <c r="DC33" s="458"/>
      <c r="DD33" s="458"/>
      <c r="DE33" s="458"/>
      <c r="DF33" s="216"/>
      <c r="DG33" s="657" t="s">
        <v>204</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病院事業会計</v>
      </c>
      <c r="AP34" s="659"/>
      <c r="AQ34" s="659"/>
      <c r="AR34" s="659"/>
      <c r="AS34" s="659"/>
      <c r="AT34" s="659"/>
      <c r="AU34" s="659"/>
      <c r="AV34" s="659"/>
      <c r="AW34" s="659"/>
      <c r="AX34" s="659"/>
      <c r="AY34" s="659"/>
      <c r="AZ34" s="659"/>
      <c r="BA34" s="659"/>
      <c r="BB34" s="659"/>
      <c r="BC34" s="659"/>
      <c r="BD34" s="214"/>
      <c r="BE34" s="658">
        <f>IF(BG34="","",MAX(C34:D43,U34:V43,AM34:AN43)+1)</f>
        <v>9</v>
      </c>
      <c r="BF34" s="658"/>
      <c r="BG34" s="659" t="str">
        <f>IF('各会計、関係団体の財政状況及び健全化判断比率'!B34="","",'各会計、関係団体の財政状況及び健全化判断比率'!B34)</f>
        <v>農業集落排水事業特別会計</v>
      </c>
      <c r="BH34" s="659"/>
      <c r="BI34" s="659"/>
      <c r="BJ34" s="659"/>
      <c r="BK34" s="659"/>
      <c r="BL34" s="659"/>
      <c r="BM34" s="659"/>
      <c r="BN34" s="659"/>
      <c r="BO34" s="659"/>
      <c r="BP34" s="659"/>
      <c r="BQ34" s="659"/>
      <c r="BR34" s="659"/>
      <c r="BS34" s="659"/>
      <c r="BT34" s="659"/>
      <c r="BU34" s="659"/>
      <c r="BV34" s="214"/>
      <c r="BW34" s="658">
        <f>IF(BY34="","",MAX(C34:D43,U34:V43,AM34:AN43,BE34:BF43)+1)</f>
        <v>10</v>
      </c>
      <c r="BX34" s="658"/>
      <c r="BY34" s="659" t="str">
        <f>IF('各会計、関係団体の財政状況及び健全化判断比率'!B68="","",'各会計、関係団体の財政状況及び健全化判断比率'!B68)</f>
        <v>彦根愛知犬上広域行政組合（一般会計）</v>
      </c>
      <c r="BZ34" s="659"/>
      <c r="CA34" s="659"/>
      <c r="CB34" s="659"/>
      <c r="CC34" s="659"/>
      <c r="CD34" s="659"/>
      <c r="CE34" s="659"/>
      <c r="CF34" s="659"/>
      <c r="CG34" s="659"/>
      <c r="CH34" s="659"/>
      <c r="CI34" s="659"/>
      <c r="CJ34" s="659"/>
      <c r="CK34" s="659"/>
      <c r="CL34" s="659"/>
      <c r="CM34" s="659"/>
      <c r="CN34" s="214"/>
      <c r="CO34" s="658">
        <f>IF(CQ34="","",MAX(C34:D43,U34:V43,AM34:AN43,BE34:BF43,BW34:BX43)+1)</f>
        <v>19</v>
      </c>
      <c r="CP34" s="658"/>
      <c r="CQ34" s="659" t="str">
        <f>IF('各会計、関係団体の財政状況及び健全化判断比率'!BS7="","",'各会計、関係団体の財政状況及び健全化判断比率'!BS7)</f>
        <v>夢京橋</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f>IF(E35="","",C34+1)</f>
        <v>2</v>
      </c>
      <c r="D35" s="658"/>
      <c r="E35" s="659" t="str">
        <f>IF('各会計、関係団体の財政状況及び健全化判断比率'!B8="","",'各会計、関係団体の財政状況及び健全化判断比率'!B8)</f>
        <v>休日急病診療所事業特別会計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IF('各会計、関係団体の財政状況及び健全化判断比率'!B32="","",'各会計、関係団体の財政状況及び健全化判断比率'!B32)</f>
        <v>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11</v>
      </c>
      <c r="BX35" s="658"/>
      <c r="BY35" s="659" t="str">
        <f>IF('各会計、関係団体の財政状況及び健全化判断比率'!B69="","",'各会計、関係団体の財政状況及び健全化判断比率'!B69)</f>
        <v>彦根市犬上郡営林組合（一般会計）</v>
      </c>
      <c r="BZ35" s="659"/>
      <c r="CA35" s="659"/>
      <c r="CB35" s="659"/>
      <c r="CC35" s="659"/>
      <c r="CD35" s="659"/>
      <c r="CE35" s="659"/>
      <c r="CF35" s="659"/>
      <c r="CG35" s="659"/>
      <c r="CH35" s="659"/>
      <c r="CI35" s="659"/>
      <c r="CJ35" s="659"/>
      <c r="CK35" s="659"/>
      <c r="CL35" s="659"/>
      <c r="CM35" s="659"/>
      <c r="CN35" s="214"/>
      <c r="CO35" s="658">
        <f t="shared" ref="CO35:CO43" si="3">IF(CQ35="","",CO34+1)</f>
        <v>20</v>
      </c>
      <c r="CP35" s="658"/>
      <c r="CQ35" s="659" t="str">
        <f>IF('各会計、関係団体の財政状況及び健全化判断比率'!BS8="","",'各会計、関係団体の財政状況及び健全化判断比率'!BS8)</f>
        <v>彦根総合卸売市場</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f t="shared" si="0"/>
        <v>8</v>
      </c>
      <c r="AN36" s="658"/>
      <c r="AO36" s="659" t="str">
        <f>IF('各会計、関係団体の財政状況及び健全化判断比率'!B33="","",'各会計、関係団体の財政状況及び健全化判断比率'!B33)</f>
        <v>下水道事業会計</v>
      </c>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12</v>
      </c>
      <c r="BX36" s="658"/>
      <c r="BY36" s="659" t="str">
        <f>IF('各会計、関係団体の財政状況及び健全化判断比率'!B70="","",'各会計、関係団体の財政状況及び健全化判断比率'!B70)</f>
        <v>彦根市米原市山林組合（一般会計）</v>
      </c>
      <c r="BZ36" s="659"/>
      <c r="CA36" s="659"/>
      <c r="CB36" s="659"/>
      <c r="CC36" s="659"/>
      <c r="CD36" s="659"/>
      <c r="CE36" s="659"/>
      <c r="CF36" s="659"/>
      <c r="CG36" s="659"/>
      <c r="CH36" s="659"/>
      <c r="CI36" s="659"/>
      <c r="CJ36" s="659"/>
      <c r="CK36" s="659"/>
      <c r="CL36" s="659"/>
      <c r="CM36" s="659"/>
      <c r="CN36" s="214"/>
      <c r="CO36" s="658">
        <f t="shared" si="3"/>
        <v>21</v>
      </c>
      <c r="CP36" s="658"/>
      <c r="CQ36" s="659" t="str">
        <f>IF('各会計、関係団体の財政状況及び健全化判断比率'!BS9="","",'各会計、関係団体の財政状況及び健全化判断比率'!BS9)</f>
        <v>四番町スクエア</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13</v>
      </c>
      <c r="BX37" s="658"/>
      <c r="BY37" s="659" t="str">
        <f>IF('各会計、関係団体の財政状況及び健全化判断比率'!B71="","",'各会計、関係団体の財政状況及び健全化判断比率'!B71)</f>
        <v>滋賀県市町村職員研修センター（一般会計）</v>
      </c>
      <c r="BZ37" s="659"/>
      <c r="CA37" s="659"/>
      <c r="CB37" s="659"/>
      <c r="CC37" s="659"/>
      <c r="CD37" s="659"/>
      <c r="CE37" s="659"/>
      <c r="CF37" s="659"/>
      <c r="CG37" s="659"/>
      <c r="CH37" s="659"/>
      <c r="CI37" s="659"/>
      <c r="CJ37" s="659"/>
      <c r="CK37" s="659"/>
      <c r="CL37" s="659"/>
      <c r="CM37" s="659"/>
      <c r="CN37" s="214"/>
      <c r="CO37" s="658">
        <f t="shared" si="3"/>
        <v>22</v>
      </c>
      <c r="CP37" s="658"/>
      <c r="CQ37" s="659" t="str">
        <f>IF('各会計、関係団体の財政状況及び健全化判断比率'!BS10="","",'各会計、関係団体の財政状況及び健全化判断比率'!BS10)</f>
        <v>彦根市事業公社</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14</v>
      </c>
      <c r="BX38" s="658"/>
      <c r="BY38" s="659" t="str">
        <f>IF('各会計、関係団体の財政状況及び健全化判断比率'!B72="","",'各会計、関係団体の財政状況及び健全化判断比率'!B72)</f>
        <v>滋賀県後期高齢者医療広域連合（一般会計）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15</v>
      </c>
      <c r="BX39" s="658"/>
      <c r="BY39" s="659" t="str">
        <f>IF('各会計、関係団体の財政状況及び健全化判断比率'!B73="","",'各会計、関係団体の財政状況及び健全化判断比率'!B73)</f>
        <v>滋賀県後期高齢者医療広域連合（後期高齢者医療特別会計）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16</v>
      </c>
      <c r="BX40" s="658"/>
      <c r="BY40" s="659" t="str">
        <f>IF('各会計、関係団体の財政状況及び健全化判断比率'!B74="","",'各会計、関係団体の財政状況及び健全化判断比率'!B74)</f>
        <v>大滝山林組合（一般会計）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17</v>
      </c>
      <c r="BX41" s="658"/>
      <c r="BY41" s="659" t="str">
        <f>IF('各会計、関係団体の財政状況及び健全化判断比率'!B75="","",'各会計、関係団体の財政状況及び健全化判断比率'!B75)</f>
        <v>大滝山林組合（林産物栽培特別会計）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18</v>
      </c>
      <c r="BX42" s="658"/>
      <c r="BY42" s="659" t="str">
        <f>IF('各会計、関係団体の財政状況及び健全化判断比率'!B76="","",'各会計、関係団体の財政状況及び健全化判断比率'!B76)</f>
        <v>大滝山林組合（高取山森林空間利活用特別会計）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209</v>
      </c>
    </row>
    <row r="50" spans="5:5">
      <c r="E50" s="188" t="s">
        <v>210</v>
      </c>
    </row>
    <row r="51" spans="5:5">
      <c r="E51" s="188" t="s">
        <v>211</v>
      </c>
    </row>
    <row r="52" spans="5:5">
      <c r="E52" s="188" t="s">
        <v>212</v>
      </c>
    </row>
    <row r="53" spans="5:5"/>
    <row r="54" spans="5:5"/>
    <row r="55" spans="5:5"/>
    <row r="56" spans="5:5"/>
  </sheetData>
  <sheetProtection algorithmName="SHA-512" hashValue="Z8xLX6bnZt8MZ6Bj0ig/+UBzi1dfGKgECBE/yoU9ZKe3JiftmrMYqsSok31vz7kz/QkcSm4ACBQOUvxti/WnPA==" saltValue="Ip4w8fjiVMQdnN0ZPvjnV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68" zoomScaleNormal="68"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c r="A34" s="22"/>
      <c r="B34" s="31"/>
      <c r="C34" s="1250" t="s">
        <v>576</v>
      </c>
      <c r="D34" s="1250"/>
      <c r="E34" s="1251"/>
      <c r="F34" s="32">
        <v>15.94</v>
      </c>
      <c r="G34" s="33">
        <v>16.809999999999999</v>
      </c>
      <c r="H34" s="33">
        <v>16.75</v>
      </c>
      <c r="I34" s="33">
        <v>17.21</v>
      </c>
      <c r="J34" s="34">
        <v>15.29</v>
      </c>
      <c r="K34" s="22"/>
      <c r="L34" s="22"/>
      <c r="M34" s="22"/>
      <c r="N34" s="22"/>
      <c r="O34" s="22"/>
      <c r="P34" s="22"/>
    </row>
    <row r="35" spans="1:16" ht="39" customHeight="1">
      <c r="A35" s="22"/>
      <c r="B35" s="35"/>
      <c r="C35" s="1244" t="s">
        <v>577</v>
      </c>
      <c r="D35" s="1245"/>
      <c r="E35" s="1246"/>
      <c r="F35" s="36">
        <v>2.17</v>
      </c>
      <c r="G35" s="37">
        <v>1.88</v>
      </c>
      <c r="H35" s="37">
        <v>4.5</v>
      </c>
      <c r="I35" s="37">
        <v>5.48</v>
      </c>
      <c r="J35" s="38">
        <v>11.61</v>
      </c>
      <c r="K35" s="22"/>
      <c r="L35" s="22"/>
      <c r="M35" s="22"/>
      <c r="N35" s="22"/>
      <c r="O35" s="22"/>
      <c r="P35" s="22"/>
    </row>
    <row r="36" spans="1:16" ht="39" customHeight="1">
      <c r="A36" s="22"/>
      <c r="B36" s="35"/>
      <c r="C36" s="1244" t="s">
        <v>578</v>
      </c>
      <c r="D36" s="1245"/>
      <c r="E36" s="1246"/>
      <c r="F36" s="36">
        <v>2.36</v>
      </c>
      <c r="G36" s="37">
        <v>2.25</v>
      </c>
      <c r="H36" s="37">
        <v>3.72</v>
      </c>
      <c r="I36" s="37">
        <v>4.4800000000000004</v>
      </c>
      <c r="J36" s="38">
        <v>2.62</v>
      </c>
      <c r="K36" s="22"/>
      <c r="L36" s="22"/>
      <c r="M36" s="22"/>
      <c r="N36" s="22"/>
      <c r="O36" s="22"/>
      <c r="P36" s="22"/>
    </row>
    <row r="37" spans="1:16" ht="39" customHeight="1">
      <c r="A37" s="22"/>
      <c r="B37" s="35"/>
      <c r="C37" s="1244" t="s">
        <v>579</v>
      </c>
      <c r="D37" s="1245"/>
      <c r="E37" s="1246"/>
      <c r="F37" s="36" t="s">
        <v>526</v>
      </c>
      <c r="G37" s="37" t="s">
        <v>526</v>
      </c>
      <c r="H37" s="37" t="s">
        <v>526</v>
      </c>
      <c r="I37" s="37" t="s">
        <v>526</v>
      </c>
      <c r="J37" s="38">
        <v>2.5</v>
      </c>
      <c r="K37" s="22"/>
      <c r="L37" s="22"/>
      <c r="M37" s="22"/>
      <c r="N37" s="22"/>
      <c r="O37" s="22"/>
      <c r="P37" s="22"/>
    </row>
    <row r="38" spans="1:16" ht="39" customHeight="1">
      <c r="A38" s="22"/>
      <c r="B38" s="35"/>
      <c r="C38" s="1244" t="s">
        <v>580</v>
      </c>
      <c r="D38" s="1245"/>
      <c r="E38" s="1246"/>
      <c r="F38" s="36">
        <v>1.8</v>
      </c>
      <c r="G38" s="37">
        <v>1.79</v>
      </c>
      <c r="H38" s="37">
        <v>0.14000000000000001</v>
      </c>
      <c r="I38" s="37">
        <v>0.18</v>
      </c>
      <c r="J38" s="38">
        <v>0.12</v>
      </c>
      <c r="K38" s="22"/>
      <c r="L38" s="22"/>
      <c r="M38" s="22"/>
      <c r="N38" s="22"/>
      <c r="O38" s="22"/>
      <c r="P38" s="22"/>
    </row>
    <row r="39" spans="1:16" ht="39" customHeight="1">
      <c r="A39" s="22"/>
      <c r="B39" s="35"/>
      <c r="C39" s="1244" t="s">
        <v>581</v>
      </c>
      <c r="D39" s="1245"/>
      <c r="E39" s="1246"/>
      <c r="F39" s="36">
        <v>0.08</v>
      </c>
      <c r="G39" s="37">
        <v>0.08</v>
      </c>
      <c r="H39" s="37">
        <v>0.08</v>
      </c>
      <c r="I39" s="37">
        <v>7.0000000000000007E-2</v>
      </c>
      <c r="J39" s="38">
        <v>0.08</v>
      </c>
      <c r="K39" s="22"/>
      <c r="L39" s="22"/>
      <c r="M39" s="22"/>
      <c r="N39" s="22"/>
      <c r="O39" s="22"/>
      <c r="P39" s="22"/>
    </row>
    <row r="40" spans="1:16" ht="39" customHeight="1">
      <c r="A40" s="22"/>
      <c r="B40" s="35"/>
      <c r="C40" s="1244" t="s">
        <v>582</v>
      </c>
      <c r="D40" s="1245"/>
      <c r="E40" s="1246"/>
      <c r="F40" s="36">
        <v>0.2</v>
      </c>
      <c r="G40" s="37">
        <v>7.0000000000000007E-2</v>
      </c>
      <c r="H40" s="37">
        <v>0.32</v>
      </c>
      <c r="I40" s="37">
        <v>0.02</v>
      </c>
      <c r="J40" s="38">
        <v>0</v>
      </c>
      <c r="K40" s="22"/>
      <c r="L40" s="22"/>
      <c r="M40" s="22"/>
      <c r="N40" s="22"/>
      <c r="O40" s="22"/>
      <c r="P40" s="22"/>
    </row>
    <row r="41" spans="1:16" ht="39" customHeight="1">
      <c r="A41" s="22"/>
      <c r="B41" s="35"/>
      <c r="C41" s="1244" t="s">
        <v>583</v>
      </c>
      <c r="D41" s="1245"/>
      <c r="E41" s="1246"/>
      <c r="F41" s="36">
        <v>0.17</v>
      </c>
      <c r="G41" s="37">
        <v>0.09</v>
      </c>
      <c r="H41" s="37">
        <v>7.0000000000000007E-2</v>
      </c>
      <c r="I41" s="37">
        <v>0.06</v>
      </c>
      <c r="J41" s="38">
        <v>0</v>
      </c>
      <c r="K41" s="22"/>
      <c r="L41" s="22"/>
      <c r="M41" s="22"/>
      <c r="N41" s="22"/>
      <c r="O41" s="22"/>
      <c r="P41" s="22"/>
    </row>
    <row r="42" spans="1:16" ht="39" customHeight="1">
      <c r="A42" s="22"/>
      <c r="B42" s="39"/>
      <c r="C42" s="1244" t="s">
        <v>584</v>
      </c>
      <c r="D42" s="1245"/>
      <c r="E42" s="1246"/>
      <c r="F42" s="36" t="s">
        <v>526</v>
      </c>
      <c r="G42" s="37" t="s">
        <v>526</v>
      </c>
      <c r="H42" s="37" t="s">
        <v>526</v>
      </c>
      <c r="I42" s="37" t="s">
        <v>526</v>
      </c>
      <c r="J42" s="38" t="s">
        <v>526</v>
      </c>
      <c r="K42" s="22"/>
      <c r="L42" s="22"/>
      <c r="M42" s="22"/>
      <c r="N42" s="22"/>
      <c r="O42" s="22"/>
      <c r="P42" s="22"/>
    </row>
    <row r="43" spans="1:16" ht="39" customHeight="1" thickBot="1">
      <c r="A43" s="22"/>
      <c r="B43" s="40"/>
      <c r="C43" s="1247" t="s">
        <v>585</v>
      </c>
      <c r="D43" s="1248"/>
      <c r="E43" s="1249"/>
      <c r="F43" s="41">
        <v>0.72</v>
      </c>
      <c r="G43" s="42">
        <v>0.79</v>
      </c>
      <c r="H43" s="42">
        <v>1.17</v>
      </c>
      <c r="I43" s="42">
        <v>0.42</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WSPpbHSpIZ3/MsPancjaleUSwDOq5bIQLjdknG5QU5tW3trVyyrK1TC+7N1G4ZVpZziR25Pzmf+Uh0rLAxTagw==" saltValue="CjW94CQ4K9EOOl6dsmWp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9" zoomScale="73" zoomScaleNormal="73"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c r="A45" s="48"/>
      <c r="B45" s="1252" t="s">
        <v>11</v>
      </c>
      <c r="C45" s="1253"/>
      <c r="D45" s="58"/>
      <c r="E45" s="1258" t="s">
        <v>12</v>
      </c>
      <c r="F45" s="1258"/>
      <c r="G45" s="1258"/>
      <c r="H45" s="1258"/>
      <c r="I45" s="1258"/>
      <c r="J45" s="1259"/>
      <c r="K45" s="59">
        <v>3331</v>
      </c>
      <c r="L45" s="60">
        <v>3335</v>
      </c>
      <c r="M45" s="60">
        <v>3358</v>
      </c>
      <c r="N45" s="60">
        <v>3457</v>
      </c>
      <c r="O45" s="61">
        <v>3491</v>
      </c>
      <c r="P45" s="48"/>
      <c r="Q45" s="48"/>
      <c r="R45" s="48"/>
      <c r="S45" s="48"/>
      <c r="T45" s="48"/>
      <c r="U45" s="48"/>
    </row>
    <row r="46" spans="1:21" ht="30.75" customHeight="1">
      <c r="A46" s="48"/>
      <c r="B46" s="1254"/>
      <c r="C46" s="1255"/>
      <c r="D46" s="62"/>
      <c r="E46" s="1260" t="s">
        <v>13</v>
      </c>
      <c r="F46" s="1260"/>
      <c r="G46" s="1260"/>
      <c r="H46" s="1260"/>
      <c r="I46" s="1260"/>
      <c r="J46" s="1261"/>
      <c r="K46" s="63" t="s">
        <v>526</v>
      </c>
      <c r="L46" s="64" t="s">
        <v>526</v>
      </c>
      <c r="M46" s="64" t="s">
        <v>526</v>
      </c>
      <c r="N46" s="64" t="s">
        <v>526</v>
      </c>
      <c r="O46" s="65" t="s">
        <v>526</v>
      </c>
      <c r="P46" s="48"/>
      <c r="Q46" s="48"/>
      <c r="R46" s="48"/>
      <c r="S46" s="48"/>
      <c r="T46" s="48"/>
      <c r="U46" s="48"/>
    </row>
    <row r="47" spans="1:21" ht="30.75" customHeight="1">
      <c r="A47" s="48"/>
      <c r="B47" s="1254"/>
      <c r="C47" s="1255"/>
      <c r="D47" s="62"/>
      <c r="E47" s="1260" t="s">
        <v>14</v>
      </c>
      <c r="F47" s="1260"/>
      <c r="G47" s="1260"/>
      <c r="H47" s="1260"/>
      <c r="I47" s="1260"/>
      <c r="J47" s="1261"/>
      <c r="K47" s="63" t="s">
        <v>526</v>
      </c>
      <c r="L47" s="64" t="s">
        <v>526</v>
      </c>
      <c r="M47" s="64" t="s">
        <v>526</v>
      </c>
      <c r="N47" s="64" t="s">
        <v>526</v>
      </c>
      <c r="O47" s="65" t="s">
        <v>526</v>
      </c>
      <c r="P47" s="48"/>
      <c r="Q47" s="48"/>
      <c r="R47" s="48"/>
      <c r="S47" s="48"/>
      <c r="T47" s="48"/>
      <c r="U47" s="48"/>
    </row>
    <row r="48" spans="1:21" ht="30.75" customHeight="1">
      <c r="A48" s="48"/>
      <c r="B48" s="1254"/>
      <c r="C48" s="1255"/>
      <c r="D48" s="62"/>
      <c r="E48" s="1260" t="s">
        <v>15</v>
      </c>
      <c r="F48" s="1260"/>
      <c r="G48" s="1260"/>
      <c r="H48" s="1260"/>
      <c r="I48" s="1260"/>
      <c r="J48" s="1261"/>
      <c r="K48" s="63">
        <v>3494</v>
      </c>
      <c r="L48" s="64">
        <v>3430</v>
      </c>
      <c r="M48" s="64">
        <v>3504</v>
      </c>
      <c r="N48" s="64">
        <v>2898</v>
      </c>
      <c r="O48" s="65">
        <v>2938</v>
      </c>
      <c r="P48" s="48"/>
      <c r="Q48" s="48"/>
      <c r="R48" s="48"/>
      <c r="S48" s="48"/>
      <c r="T48" s="48"/>
      <c r="U48" s="48"/>
    </row>
    <row r="49" spans="1:21" ht="30.75" customHeight="1">
      <c r="A49" s="48"/>
      <c r="B49" s="1254"/>
      <c r="C49" s="1255"/>
      <c r="D49" s="62"/>
      <c r="E49" s="1260" t="s">
        <v>16</v>
      </c>
      <c r="F49" s="1260"/>
      <c r="G49" s="1260"/>
      <c r="H49" s="1260"/>
      <c r="I49" s="1260"/>
      <c r="J49" s="1261"/>
      <c r="K49" s="63">
        <v>5</v>
      </c>
      <c r="L49" s="64">
        <v>6</v>
      </c>
      <c r="M49" s="64">
        <v>4</v>
      </c>
      <c r="N49" s="64">
        <v>1</v>
      </c>
      <c r="O49" s="65">
        <v>1</v>
      </c>
      <c r="P49" s="48"/>
      <c r="Q49" s="48"/>
      <c r="R49" s="48"/>
      <c r="S49" s="48"/>
      <c r="T49" s="48"/>
      <c r="U49" s="48"/>
    </row>
    <row r="50" spans="1:21" ht="30.75" customHeight="1">
      <c r="A50" s="48"/>
      <c r="B50" s="1254"/>
      <c r="C50" s="1255"/>
      <c r="D50" s="62"/>
      <c r="E50" s="1260" t="s">
        <v>17</v>
      </c>
      <c r="F50" s="1260"/>
      <c r="G50" s="1260"/>
      <c r="H50" s="1260"/>
      <c r="I50" s="1260"/>
      <c r="J50" s="1261"/>
      <c r="K50" s="63">
        <v>2</v>
      </c>
      <c r="L50" s="64">
        <v>2</v>
      </c>
      <c r="M50" s="64">
        <v>2</v>
      </c>
      <c r="N50" s="64">
        <v>2</v>
      </c>
      <c r="O50" s="65">
        <v>2</v>
      </c>
      <c r="P50" s="48"/>
      <c r="Q50" s="48"/>
      <c r="R50" s="48"/>
      <c r="S50" s="48"/>
      <c r="T50" s="48"/>
      <c r="U50" s="48"/>
    </row>
    <row r="51" spans="1:21" ht="30.75" customHeight="1">
      <c r="A51" s="48"/>
      <c r="B51" s="1256"/>
      <c r="C51" s="1257"/>
      <c r="D51" s="66"/>
      <c r="E51" s="1260" t="s">
        <v>18</v>
      </c>
      <c r="F51" s="1260"/>
      <c r="G51" s="1260"/>
      <c r="H51" s="1260"/>
      <c r="I51" s="1260"/>
      <c r="J51" s="1261"/>
      <c r="K51" s="63">
        <v>0</v>
      </c>
      <c r="L51" s="64">
        <v>0</v>
      </c>
      <c r="M51" s="64" t="s">
        <v>526</v>
      </c>
      <c r="N51" s="64" t="s">
        <v>526</v>
      </c>
      <c r="O51" s="65">
        <v>4</v>
      </c>
      <c r="P51" s="48"/>
      <c r="Q51" s="48"/>
      <c r="R51" s="48"/>
      <c r="S51" s="48"/>
      <c r="T51" s="48"/>
      <c r="U51" s="48"/>
    </row>
    <row r="52" spans="1:21" ht="30.75" customHeight="1">
      <c r="A52" s="48"/>
      <c r="B52" s="1262" t="s">
        <v>19</v>
      </c>
      <c r="C52" s="1263"/>
      <c r="D52" s="66"/>
      <c r="E52" s="1260" t="s">
        <v>20</v>
      </c>
      <c r="F52" s="1260"/>
      <c r="G52" s="1260"/>
      <c r="H52" s="1260"/>
      <c r="I52" s="1260"/>
      <c r="J52" s="1261"/>
      <c r="K52" s="63">
        <v>5133</v>
      </c>
      <c r="L52" s="64">
        <v>5108</v>
      </c>
      <c r="M52" s="64">
        <v>5175</v>
      </c>
      <c r="N52" s="64">
        <v>5253</v>
      </c>
      <c r="O52" s="65">
        <v>5069</v>
      </c>
      <c r="P52" s="48"/>
      <c r="Q52" s="48"/>
      <c r="R52" s="48"/>
      <c r="S52" s="48"/>
      <c r="T52" s="48"/>
      <c r="U52" s="48"/>
    </row>
    <row r="53" spans="1:21" ht="30.75" customHeight="1" thickBot="1">
      <c r="A53" s="48"/>
      <c r="B53" s="1264" t="s">
        <v>21</v>
      </c>
      <c r="C53" s="1265"/>
      <c r="D53" s="67"/>
      <c r="E53" s="1266" t="s">
        <v>22</v>
      </c>
      <c r="F53" s="1266"/>
      <c r="G53" s="1266"/>
      <c r="H53" s="1266"/>
      <c r="I53" s="1266"/>
      <c r="J53" s="1267"/>
      <c r="K53" s="68">
        <v>1699</v>
      </c>
      <c r="L53" s="69">
        <v>1665</v>
      </c>
      <c r="M53" s="69">
        <v>1693</v>
      </c>
      <c r="N53" s="69">
        <v>1105</v>
      </c>
      <c r="O53" s="70">
        <v>1367</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586</v>
      </c>
      <c r="P55" s="48"/>
      <c r="Q55" s="48"/>
      <c r="R55" s="48"/>
      <c r="S55" s="48"/>
      <c r="T55" s="48"/>
      <c r="U55" s="48"/>
    </row>
    <row r="56" spans="1:21" ht="31.5" customHeight="1" thickBot="1">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c r="B57" s="1268" t="s">
        <v>25</v>
      </c>
      <c r="C57" s="1269"/>
      <c r="D57" s="1272" t="s">
        <v>26</v>
      </c>
      <c r="E57" s="1273"/>
      <c r="F57" s="1273"/>
      <c r="G57" s="1273"/>
      <c r="H57" s="1273"/>
      <c r="I57" s="1273"/>
      <c r="J57" s="1274"/>
      <c r="K57" s="83" t="s">
        <v>629</v>
      </c>
      <c r="L57" s="84" t="s">
        <v>631</v>
      </c>
      <c r="M57" s="84" t="s">
        <v>629</v>
      </c>
      <c r="N57" s="84" t="s">
        <v>629</v>
      </c>
      <c r="O57" s="85" t="s">
        <v>635</v>
      </c>
    </row>
    <row r="58" spans="1:21" ht="31.5" customHeight="1" thickBot="1">
      <c r="B58" s="1270"/>
      <c r="C58" s="1271"/>
      <c r="D58" s="1275" t="s">
        <v>27</v>
      </c>
      <c r="E58" s="1276"/>
      <c r="F58" s="1276"/>
      <c r="G58" s="1276"/>
      <c r="H58" s="1276"/>
      <c r="I58" s="1276"/>
      <c r="J58" s="1277"/>
      <c r="K58" s="86" t="s">
        <v>630</v>
      </c>
      <c r="L58" s="87" t="s">
        <v>632</v>
      </c>
      <c r="M58" s="87" t="s">
        <v>633</v>
      </c>
      <c r="N58" s="87" t="s">
        <v>634</v>
      </c>
      <c r="O58" s="88" t="s">
        <v>629</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QHmReGRbfNz75lRablzH4vNkEOKgIt/nz+BYwgjpeuP8/hoZEAhnKKCUA2/rt8dvb6DQsuFjI/d8lmAJjallQ==" saltValue="5m7iiRdTm1rQx6mCGy8NY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topLeftCell="A18" zoomScale="69" zoomScaleNormal="69"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567</v>
      </c>
      <c r="J40" s="100" t="s">
        <v>568</v>
      </c>
      <c r="K40" s="100" t="s">
        <v>569</v>
      </c>
      <c r="L40" s="100" t="s">
        <v>570</v>
      </c>
      <c r="M40" s="101" t="s">
        <v>571</v>
      </c>
    </row>
    <row r="41" spans="2:13" ht="27.75" customHeight="1">
      <c r="B41" s="1278" t="s">
        <v>30</v>
      </c>
      <c r="C41" s="1279"/>
      <c r="D41" s="102"/>
      <c r="E41" s="1284" t="s">
        <v>31</v>
      </c>
      <c r="F41" s="1284"/>
      <c r="G41" s="1284"/>
      <c r="H41" s="1285"/>
      <c r="I41" s="103">
        <v>37576</v>
      </c>
      <c r="J41" s="104">
        <v>39441</v>
      </c>
      <c r="K41" s="104">
        <v>40155</v>
      </c>
      <c r="L41" s="104">
        <v>41980</v>
      </c>
      <c r="M41" s="105">
        <v>47728</v>
      </c>
    </row>
    <row r="42" spans="2:13" ht="27.75" customHeight="1">
      <c r="B42" s="1280"/>
      <c r="C42" s="1281"/>
      <c r="D42" s="106"/>
      <c r="E42" s="1286" t="s">
        <v>32</v>
      </c>
      <c r="F42" s="1286"/>
      <c r="G42" s="1286"/>
      <c r="H42" s="1287"/>
      <c r="I42" s="107">
        <v>9</v>
      </c>
      <c r="J42" s="108">
        <v>7</v>
      </c>
      <c r="K42" s="108">
        <v>5</v>
      </c>
      <c r="L42" s="108">
        <v>4</v>
      </c>
      <c r="M42" s="109">
        <v>2</v>
      </c>
    </row>
    <row r="43" spans="2:13" ht="27.75" customHeight="1">
      <c r="B43" s="1280"/>
      <c r="C43" s="1281"/>
      <c r="D43" s="106"/>
      <c r="E43" s="1286" t="s">
        <v>33</v>
      </c>
      <c r="F43" s="1286"/>
      <c r="G43" s="1286"/>
      <c r="H43" s="1287"/>
      <c r="I43" s="107">
        <v>41719</v>
      </c>
      <c r="J43" s="108">
        <v>40503</v>
      </c>
      <c r="K43" s="108">
        <v>39629</v>
      </c>
      <c r="L43" s="108">
        <v>35893</v>
      </c>
      <c r="M43" s="109">
        <v>32505</v>
      </c>
    </row>
    <row r="44" spans="2:13" ht="27.75" customHeight="1">
      <c r="B44" s="1280"/>
      <c r="C44" s="1281"/>
      <c r="D44" s="106"/>
      <c r="E44" s="1286" t="s">
        <v>34</v>
      </c>
      <c r="F44" s="1286"/>
      <c r="G44" s="1286"/>
      <c r="H44" s="1287"/>
      <c r="I44" s="107">
        <v>13</v>
      </c>
      <c r="J44" s="108">
        <v>8</v>
      </c>
      <c r="K44" s="108">
        <v>3</v>
      </c>
      <c r="L44" s="108">
        <v>2</v>
      </c>
      <c r="M44" s="109">
        <v>1</v>
      </c>
    </row>
    <row r="45" spans="2:13" ht="27.75" customHeight="1">
      <c r="B45" s="1280"/>
      <c r="C45" s="1281"/>
      <c r="D45" s="106"/>
      <c r="E45" s="1286" t="s">
        <v>35</v>
      </c>
      <c r="F45" s="1286"/>
      <c r="G45" s="1286"/>
      <c r="H45" s="1287"/>
      <c r="I45" s="107">
        <v>5501</v>
      </c>
      <c r="J45" s="108">
        <v>5221</v>
      </c>
      <c r="K45" s="108">
        <v>5251</v>
      </c>
      <c r="L45" s="108">
        <v>5417</v>
      </c>
      <c r="M45" s="109">
        <v>5005</v>
      </c>
    </row>
    <row r="46" spans="2:13" ht="27.75" customHeight="1">
      <c r="B46" s="1280"/>
      <c r="C46" s="1281"/>
      <c r="D46" s="110"/>
      <c r="E46" s="1286" t="s">
        <v>36</v>
      </c>
      <c r="F46" s="1286"/>
      <c r="G46" s="1286"/>
      <c r="H46" s="1287"/>
      <c r="I46" s="107">
        <v>1</v>
      </c>
      <c r="J46" s="108">
        <v>2</v>
      </c>
      <c r="K46" s="108">
        <v>0</v>
      </c>
      <c r="L46" s="108">
        <v>0</v>
      </c>
      <c r="M46" s="109" t="s">
        <v>526</v>
      </c>
    </row>
    <row r="47" spans="2:13" ht="27.75" customHeight="1">
      <c r="B47" s="1280"/>
      <c r="C47" s="1281"/>
      <c r="D47" s="111"/>
      <c r="E47" s="1288" t="s">
        <v>37</v>
      </c>
      <c r="F47" s="1289"/>
      <c r="G47" s="1289"/>
      <c r="H47" s="1290"/>
      <c r="I47" s="107" t="s">
        <v>526</v>
      </c>
      <c r="J47" s="108" t="s">
        <v>526</v>
      </c>
      <c r="K47" s="108" t="s">
        <v>526</v>
      </c>
      <c r="L47" s="108" t="s">
        <v>526</v>
      </c>
      <c r="M47" s="109" t="s">
        <v>526</v>
      </c>
    </row>
    <row r="48" spans="2:13" ht="27.75" customHeight="1">
      <c r="B48" s="1280"/>
      <c r="C48" s="1281"/>
      <c r="D48" s="106"/>
      <c r="E48" s="1286" t="s">
        <v>38</v>
      </c>
      <c r="F48" s="1286"/>
      <c r="G48" s="1286"/>
      <c r="H48" s="1287"/>
      <c r="I48" s="107" t="s">
        <v>526</v>
      </c>
      <c r="J48" s="108" t="s">
        <v>526</v>
      </c>
      <c r="K48" s="108" t="s">
        <v>526</v>
      </c>
      <c r="L48" s="108" t="s">
        <v>526</v>
      </c>
      <c r="M48" s="109" t="s">
        <v>526</v>
      </c>
    </row>
    <row r="49" spans="2:13" ht="27.75" customHeight="1">
      <c r="B49" s="1282"/>
      <c r="C49" s="1283"/>
      <c r="D49" s="106"/>
      <c r="E49" s="1286" t="s">
        <v>39</v>
      </c>
      <c r="F49" s="1286"/>
      <c r="G49" s="1286"/>
      <c r="H49" s="1287"/>
      <c r="I49" s="107" t="s">
        <v>526</v>
      </c>
      <c r="J49" s="108" t="s">
        <v>526</v>
      </c>
      <c r="K49" s="108" t="s">
        <v>526</v>
      </c>
      <c r="L49" s="108" t="s">
        <v>526</v>
      </c>
      <c r="M49" s="109" t="s">
        <v>526</v>
      </c>
    </row>
    <row r="50" spans="2:13" ht="27.75" customHeight="1">
      <c r="B50" s="1291" t="s">
        <v>40</v>
      </c>
      <c r="C50" s="1292"/>
      <c r="D50" s="112"/>
      <c r="E50" s="1286" t="s">
        <v>41</v>
      </c>
      <c r="F50" s="1286"/>
      <c r="G50" s="1286"/>
      <c r="H50" s="1287"/>
      <c r="I50" s="107">
        <v>10587</v>
      </c>
      <c r="J50" s="108">
        <v>9582</v>
      </c>
      <c r="K50" s="108">
        <v>8546</v>
      </c>
      <c r="L50" s="108">
        <v>8464</v>
      </c>
      <c r="M50" s="109">
        <v>8019</v>
      </c>
    </row>
    <row r="51" spans="2:13" ht="27.75" customHeight="1">
      <c r="B51" s="1280"/>
      <c r="C51" s="1281"/>
      <c r="D51" s="106"/>
      <c r="E51" s="1286" t="s">
        <v>42</v>
      </c>
      <c r="F51" s="1286"/>
      <c r="G51" s="1286"/>
      <c r="H51" s="1287"/>
      <c r="I51" s="107">
        <v>13645</v>
      </c>
      <c r="J51" s="108">
        <v>13519</v>
      </c>
      <c r="K51" s="108">
        <v>13562</v>
      </c>
      <c r="L51" s="108">
        <v>12753</v>
      </c>
      <c r="M51" s="109">
        <v>12373</v>
      </c>
    </row>
    <row r="52" spans="2:13" ht="27.75" customHeight="1">
      <c r="B52" s="1282"/>
      <c r="C52" s="1283"/>
      <c r="D52" s="106"/>
      <c r="E52" s="1286" t="s">
        <v>43</v>
      </c>
      <c r="F52" s="1286"/>
      <c r="G52" s="1286"/>
      <c r="H52" s="1287"/>
      <c r="I52" s="107">
        <v>53147</v>
      </c>
      <c r="J52" s="108">
        <v>52789</v>
      </c>
      <c r="K52" s="108">
        <v>52105</v>
      </c>
      <c r="L52" s="108">
        <v>53208</v>
      </c>
      <c r="M52" s="109">
        <v>54842</v>
      </c>
    </row>
    <row r="53" spans="2:13" ht="27.75" customHeight="1" thickBot="1">
      <c r="B53" s="1293" t="s">
        <v>44</v>
      </c>
      <c r="C53" s="1294"/>
      <c r="D53" s="113"/>
      <c r="E53" s="1295" t="s">
        <v>45</v>
      </c>
      <c r="F53" s="1295"/>
      <c r="G53" s="1295"/>
      <c r="H53" s="1296"/>
      <c r="I53" s="114">
        <v>7439</v>
      </c>
      <c r="J53" s="115">
        <v>9292</v>
      </c>
      <c r="K53" s="115">
        <v>10831</v>
      </c>
      <c r="L53" s="115">
        <v>8871</v>
      </c>
      <c r="M53" s="116">
        <v>10006</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sheetData>
  <sheetProtection algorithmName="SHA-512" hashValue="qmxAx7i34d5UCmSrFRzp4/h+jC72zyLMhzMPmSsYFOS9WkBUEtQ6ihGBl+1/FF7gCDeTXLg4gPfDNJk8jGgF2Q==" saltValue="EzC3Jym08fT2zgHjVcBH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9" zoomScale="60" zoomScaleNormal="60" zoomScaleSheetLayoutView="100" workbookViewId="0">
      <selection activeCell="O30" sqref="O30"/>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569</v>
      </c>
      <c r="G54" s="125" t="s">
        <v>570</v>
      </c>
      <c r="H54" s="126" t="s">
        <v>571</v>
      </c>
    </row>
    <row r="55" spans="2:8" ht="52.5" customHeight="1">
      <c r="B55" s="127"/>
      <c r="C55" s="1305" t="s">
        <v>48</v>
      </c>
      <c r="D55" s="1305"/>
      <c r="E55" s="1306"/>
      <c r="F55" s="128">
        <v>2803</v>
      </c>
      <c r="G55" s="128">
        <v>2787</v>
      </c>
      <c r="H55" s="129">
        <v>2675</v>
      </c>
    </row>
    <row r="56" spans="2:8" ht="52.5" customHeight="1">
      <c r="B56" s="130"/>
      <c r="C56" s="1307" t="s">
        <v>49</v>
      </c>
      <c r="D56" s="1307"/>
      <c r="E56" s="1308"/>
      <c r="F56" s="131">
        <v>155</v>
      </c>
      <c r="G56" s="131">
        <v>288</v>
      </c>
      <c r="H56" s="132">
        <v>288</v>
      </c>
    </row>
    <row r="57" spans="2:8" ht="53.25" customHeight="1">
      <c r="B57" s="130"/>
      <c r="C57" s="1309" t="s">
        <v>50</v>
      </c>
      <c r="D57" s="1309"/>
      <c r="E57" s="1310"/>
      <c r="F57" s="133">
        <v>3743</v>
      </c>
      <c r="G57" s="133">
        <v>3577</v>
      </c>
      <c r="H57" s="134">
        <v>3526</v>
      </c>
    </row>
    <row r="58" spans="2:8" ht="45.75" customHeight="1">
      <c r="B58" s="135"/>
      <c r="C58" s="1297" t="s">
        <v>636</v>
      </c>
      <c r="D58" s="1298"/>
      <c r="E58" s="1299"/>
      <c r="F58" s="136">
        <v>1407</v>
      </c>
      <c r="G58" s="136">
        <v>1411</v>
      </c>
      <c r="H58" s="137">
        <v>1415</v>
      </c>
    </row>
    <row r="59" spans="2:8" ht="45.75" customHeight="1">
      <c r="B59" s="135"/>
      <c r="C59" s="1297" t="s">
        <v>637</v>
      </c>
      <c r="D59" s="1298"/>
      <c r="E59" s="1299"/>
      <c r="F59" s="136" t="s">
        <v>633</v>
      </c>
      <c r="G59" s="136">
        <v>446</v>
      </c>
      <c r="H59" s="137">
        <v>451</v>
      </c>
    </row>
    <row r="60" spans="2:8" ht="45.75" customHeight="1">
      <c r="B60" s="135"/>
      <c r="C60" s="1297" t="s">
        <v>638</v>
      </c>
      <c r="D60" s="1298"/>
      <c r="E60" s="1299"/>
      <c r="F60" s="136">
        <v>540</v>
      </c>
      <c r="G60" s="136">
        <v>413</v>
      </c>
      <c r="H60" s="137">
        <v>411</v>
      </c>
    </row>
    <row r="61" spans="2:8" ht="45.75" customHeight="1">
      <c r="B61" s="135"/>
      <c r="C61" s="1297" t="s">
        <v>639</v>
      </c>
      <c r="D61" s="1298"/>
      <c r="E61" s="1299"/>
      <c r="F61" s="136">
        <v>633</v>
      </c>
      <c r="G61" s="136">
        <v>346</v>
      </c>
      <c r="H61" s="137">
        <v>359</v>
      </c>
    </row>
    <row r="62" spans="2:8" ht="45.75" customHeight="1" thickBot="1">
      <c r="B62" s="138"/>
      <c r="C62" s="1300" t="s">
        <v>640</v>
      </c>
      <c r="D62" s="1301"/>
      <c r="E62" s="1302"/>
      <c r="F62" s="139">
        <v>552</v>
      </c>
      <c r="G62" s="139">
        <v>253</v>
      </c>
      <c r="H62" s="140">
        <v>248</v>
      </c>
    </row>
    <row r="63" spans="2:8" ht="52.5" customHeight="1" thickBot="1">
      <c r="B63" s="141"/>
      <c r="C63" s="1303" t="s">
        <v>51</v>
      </c>
      <c r="D63" s="1303"/>
      <c r="E63" s="1304"/>
      <c r="F63" s="142">
        <v>6700</v>
      </c>
      <c r="G63" s="142">
        <v>6652</v>
      </c>
      <c r="H63" s="143">
        <v>6489</v>
      </c>
    </row>
    <row r="64" spans="2:8" ht="15" customHeight="1"/>
  </sheetData>
  <sheetProtection algorithmName="SHA-512" hashValue="v9BUl311r9QUsmINE33xmBLTdYY05tdgukNdP5i2/6aysX9ythADZoW2wWEVfycr+OGDT1ZzTaf8GEFm1oEgFQ==" saltValue="8Y9woeQp0p+VO3q4UEmd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T21" zoomScaleNormal="100" zoomScaleSheetLayoutView="55" workbookViewId="0">
      <selection activeCell="AN65" sqref="AN65:DC69"/>
    </sheetView>
  </sheetViews>
  <sheetFormatPr defaultColWidth="0" defaultRowHeight="0" customHeight="1" zeroHeight="1"/>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c r="A1" s="425"/>
      <c r="B1" s="424"/>
      <c r="DD1" s="388"/>
      <c r="DE1" s="388"/>
    </row>
    <row r="2" spans="1:143" ht="25.5" customHeight="1">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650</v>
      </c>
    </row>
    <row r="11" spans="1:143" s="292" customFormat="1" ht="13.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650</v>
      </c>
    </row>
    <row r="13" spans="1:143" s="292" customFormat="1" ht="13.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c r="DD19" s="388"/>
      <c r="DE19" s="388"/>
    </row>
    <row r="20" spans="1:351" ht="13.5">
      <c r="DD20" s="388"/>
      <c r="DE20" s="388"/>
    </row>
    <row r="21" spans="1:351" ht="17.2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c r="B22" s="389"/>
      <c r="MM22" s="420"/>
    </row>
    <row r="23" spans="1:351" ht="13.5">
      <c r="B23" s="389"/>
    </row>
    <row r="24" spans="1:351" ht="13.5">
      <c r="B24" s="389"/>
    </row>
    <row r="25" spans="1:351" ht="13.5">
      <c r="B25" s="389"/>
    </row>
    <row r="26" spans="1:351" ht="13.5">
      <c r="B26" s="389"/>
    </row>
    <row r="27" spans="1:351" ht="13.5">
      <c r="B27" s="389"/>
    </row>
    <row r="28" spans="1:351" ht="13.5">
      <c r="B28" s="389"/>
    </row>
    <row r="29" spans="1:351" ht="13.5">
      <c r="B29" s="389"/>
    </row>
    <row r="30" spans="1:351" ht="13.5">
      <c r="B30" s="389"/>
    </row>
    <row r="31" spans="1:351" ht="13.5">
      <c r="B31" s="389"/>
    </row>
    <row r="32" spans="1:351" ht="13.5">
      <c r="B32" s="389"/>
    </row>
    <row r="33" spans="2:109" ht="13.5">
      <c r="B33" s="389"/>
    </row>
    <row r="34" spans="2:109" ht="13.5">
      <c r="B34" s="389"/>
    </row>
    <row r="35" spans="2:109" ht="13.5">
      <c r="B35" s="389"/>
    </row>
    <row r="36" spans="2:109" ht="13.5">
      <c r="B36" s="389"/>
    </row>
    <row r="37" spans="2:109" ht="13.5">
      <c r="B37" s="389"/>
    </row>
    <row r="38" spans="2:109" ht="13.5">
      <c r="B38" s="389"/>
    </row>
    <row r="39" spans="2:109" ht="13.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c r="B40" s="409"/>
      <c r="DD40" s="409"/>
      <c r="DE40" s="388"/>
    </row>
    <row r="41" spans="2:109" ht="17.25">
      <c r="B41" s="419" t="s">
        <v>649</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c r="B42" s="389"/>
      <c r="G42" s="405"/>
      <c r="I42" s="404"/>
      <c r="J42" s="404"/>
      <c r="K42" s="404"/>
      <c r="AM42" s="405"/>
      <c r="AN42" s="405" t="s">
        <v>646</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c r="B43" s="389"/>
      <c r="AN43" s="1311"/>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5">
      <c r="B44" s="389"/>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5">
      <c r="B45" s="389"/>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5">
      <c r="B46" s="389"/>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5">
      <c r="B47" s="389"/>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c r="B49" s="389"/>
      <c r="AN49" s="388" t="s">
        <v>645</v>
      </c>
    </row>
    <row r="50" spans="1:109" ht="13.5">
      <c r="B50" s="389"/>
      <c r="G50" s="1320"/>
      <c r="H50" s="1320"/>
      <c r="I50" s="1320"/>
      <c r="J50" s="1320"/>
      <c r="K50" s="398"/>
      <c r="L50" s="398"/>
      <c r="M50" s="397"/>
      <c r="N50" s="397"/>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567</v>
      </c>
      <c r="BQ50" s="1324"/>
      <c r="BR50" s="1324"/>
      <c r="BS50" s="1324"/>
      <c r="BT50" s="1324"/>
      <c r="BU50" s="1324"/>
      <c r="BV50" s="1324"/>
      <c r="BW50" s="1324"/>
      <c r="BX50" s="1324" t="s">
        <v>568</v>
      </c>
      <c r="BY50" s="1324"/>
      <c r="BZ50" s="1324"/>
      <c r="CA50" s="1324"/>
      <c r="CB50" s="1324"/>
      <c r="CC50" s="1324"/>
      <c r="CD50" s="1324"/>
      <c r="CE50" s="1324"/>
      <c r="CF50" s="1324" t="s">
        <v>569</v>
      </c>
      <c r="CG50" s="1324"/>
      <c r="CH50" s="1324"/>
      <c r="CI50" s="1324"/>
      <c r="CJ50" s="1324"/>
      <c r="CK50" s="1324"/>
      <c r="CL50" s="1324"/>
      <c r="CM50" s="1324"/>
      <c r="CN50" s="1324" t="s">
        <v>570</v>
      </c>
      <c r="CO50" s="1324"/>
      <c r="CP50" s="1324"/>
      <c r="CQ50" s="1324"/>
      <c r="CR50" s="1324"/>
      <c r="CS50" s="1324"/>
      <c r="CT50" s="1324"/>
      <c r="CU50" s="1324"/>
      <c r="CV50" s="1324" t="s">
        <v>571</v>
      </c>
      <c r="CW50" s="1324"/>
      <c r="CX50" s="1324"/>
      <c r="CY50" s="1324"/>
      <c r="CZ50" s="1324"/>
      <c r="DA50" s="1324"/>
      <c r="DB50" s="1324"/>
      <c r="DC50" s="1324"/>
    </row>
    <row r="51" spans="1:109" ht="13.5" customHeight="1">
      <c r="B51" s="389"/>
      <c r="G51" s="1330"/>
      <c r="H51" s="1330"/>
      <c r="I51" s="1331"/>
      <c r="J51" s="1331"/>
      <c r="K51" s="1328"/>
      <c r="L51" s="1328"/>
      <c r="M51" s="1328"/>
      <c r="N51" s="1328"/>
      <c r="AM51" s="396"/>
      <c r="AN51" s="1325" t="s">
        <v>644</v>
      </c>
      <c r="AO51" s="1325"/>
      <c r="AP51" s="1325"/>
      <c r="AQ51" s="1325"/>
      <c r="AR51" s="1325"/>
      <c r="AS51" s="1325"/>
      <c r="AT51" s="1325"/>
      <c r="AU51" s="1325"/>
      <c r="AV51" s="1325"/>
      <c r="AW51" s="1325"/>
      <c r="AX51" s="1325"/>
      <c r="AY51" s="1325"/>
      <c r="AZ51" s="1325"/>
      <c r="BA51" s="1325"/>
      <c r="BB51" s="1325" t="s">
        <v>642</v>
      </c>
      <c r="BC51" s="1325"/>
      <c r="BD51" s="1325"/>
      <c r="BE51" s="1325"/>
      <c r="BF51" s="1325"/>
      <c r="BG51" s="1325"/>
      <c r="BH51" s="1325"/>
      <c r="BI51" s="1325"/>
      <c r="BJ51" s="1325"/>
      <c r="BK51" s="1325"/>
      <c r="BL51" s="1325"/>
      <c r="BM51" s="1325"/>
      <c r="BN51" s="1325"/>
      <c r="BO51" s="1325"/>
      <c r="BP51" s="1326"/>
      <c r="BQ51" s="1327"/>
      <c r="BR51" s="1327"/>
      <c r="BS51" s="1327"/>
      <c r="BT51" s="1327"/>
      <c r="BU51" s="1327"/>
      <c r="BV51" s="1327"/>
      <c r="BW51" s="1327"/>
      <c r="BX51" s="1326"/>
      <c r="BY51" s="1327"/>
      <c r="BZ51" s="1327"/>
      <c r="CA51" s="1327"/>
      <c r="CB51" s="1327"/>
      <c r="CC51" s="1327"/>
      <c r="CD51" s="1327"/>
      <c r="CE51" s="1327"/>
      <c r="CF51" s="1326"/>
      <c r="CG51" s="1327"/>
      <c r="CH51" s="1327"/>
      <c r="CI51" s="1327"/>
      <c r="CJ51" s="1327"/>
      <c r="CK51" s="1327"/>
      <c r="CL51" s="1327"/>
      <c r="CM51" s="1327"/>
      <c r="CN51" s="1326"/>
      <c r="CO51" s="1327"/>
      <c r="CP51" s="1327"/>
      <c r="CQ51" s="1327"/>
      <c r="CR51" s="1327"/>
      <c r="CS51" s="1327"/>
      <c r="CT51" s="1327"/>
      <c r="CU51" s="1327"/>
      <c r="CV51" s="1326"/>
      <c r="CW51" s="1327"/>
      <c r="CX51" s="1327"/>
      <c r="CY51" s="1327"/>
      <c r="CZ51" s="1327"/>
      <c r="DA51" s="1327"/>
      <c r="DB51" s="1327"/>
      <c r="DC51" s="1327"/>
    </row>
    <row r="52" spans="1:109" ht="13.5">
      <c r="B52" s="389"/>
      <c r="G52" s="1330"/>
      <c r="H52" s="1330"/>
      <c r="I52" s="1331"/>
      <c r="J52" s="1331"/>
      <c r="K52" s="1328"/>
      <c r="L52" s="1328"/>
      <c r="M52" s="1328"/>
      <c r="N52" s="1328"/>
      <c r="AM52" s="396"/>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7"/>
      <c r="BQ52" s="1327"/>
      <c r="BR52" s="1327"/>
      <c r="BS52" s="1327"/>
      <c r="BT52" s="1327"/>
      <c r="BU52" s="1327"/>
      <c r="BV52" s="1327"/>
      <c r="BW52" s="1327"/>
      <c r="BX52" s="1327"/>
      <c r="BY52" s="1327"/>
      <c r="BZ52" s="1327"/>
      <c r="CA52" s="1327"/>
      <c r="CB52" s="1327"/>
      <c r="CC52" s="1327"/>
      <c r="CD52" s="1327"/>
      <c r="CE52" s="1327"/>
      <c r="CF52" s="1327"/>
      <c r="CG52" s="1327"/>
      <c r="CH52" s="1327"/>
      <c r="CI52" s="1327"/>
      <c r="CJ52" s="1327"/>
      <c r="CK52" s="1327"/>
      <c r="CL52" s="1327"/>
      <c r="CM52" s="1327"/>
      <c r="CN52" s="1327"/>
      <c r="CO52" s="1327"/>
      <c r="CP52" s="1327"/>
      <c r="CQ52" s="1327"/>
      <c r="CR52" s="1327"/>
      <c r="CS52" s="1327"/>
      <c r="CT52" s="1327"/>
      <c r="CU52" s="1327"/>
      <c r="CV52" s="1327"/>
      <c r="CW52" s="1327"/>
      <c r="CX52" s="1327"/>
      <c r="CY52" s="1327"/>
      <c r="CZ52" s="1327"/>
      <c r="DA52" s="1327"/>
      <c r="DB52" s="1327"/>
      <c r="DC52" s="1327"/>
    </row>
    <row r="53" spans="1:109" ht="13.5">
      <c r="A53" s="404"/>
      <c r="B53" s="389"/>
      <c r="G53" s="1330"/>
      <c r="H53" s="1330"/>
      <c r="I53" s="1320"/>
      <c r="J53" s="1320"/>
      <c r="K53" s="1328"/>
      <c r="L53" s="1328"/>
      <c r="M53" s="1328"/>
      <c r="N53" s="1328"/>
      <c r="AM53" s="396"/>
      <c r="AN53" s="1325"/>
      <c r="AO53" s="1325"/>
      <c r="AP53" s="1325"/>
      <c r="AQ53" s="1325"/>
      <c r="AR53" s="1325"/>
      <c r="AS53" s="1325"/>
      <c r="AT53" s="1325"/>
      <c r="AU53" s="1325"/>
      <c r="AV53" s="1325"/>
      <c r="AW53" s="1325"/>
      <c r="AX53" s="1325"/>
      <c r="AY53" s="1325"/>
      <c r="AZ53" s="1325"/>
      <c r="BA53" s="1325"/>
      <c r="BB53" s="1325" t="s">
        <v>648</v>
      </c>
      <c r="BC53" s="1325"/>
      <c r="BD53" s="1325"/>
      <c r="BE53" s="1325"/>
      <c r="BF53" s="1325"/>
      <c r="BG53" s="1325"/>
      <c r="BH53" s="1325"/>
      <c r="BI53" s="1325"/>
      <c r="BJ53" s="1325"/>
      <c r="BK53" s="1325"/>
      <c r="BL53" s="1325"/>
      <c r="BM53" s="1325"/>
      <c r="BN53" s="1325"/>
      <c r="BO53" s="1325"/>
      <c r="BP53" s="1326"/>
      <c r="BQ53" s="1327"/>
      <c r="BR53" s="1327"/>
      <c r="BS53" s="1327"/>
      <c r="BT53" s="1327"/>
      <c r="BU53" s="1327"/>
      <c r="BV53" s="1327"/>
      <c r="BW53" s="1327"/>
      <c r="BX53" s="1326"/>
      <c r="BY53" s="1327"/>
      <c r="BZ53" s="1327"/>
      <c r="CA53" s="1327"/>
      <c r="CB53" s="1327"/>
      <c r="CC53" s="1327"/>
      <c r="CD53" s="1327"/>
      <c r="CE53" s="1327"/>
      <c r="CF53" s="1326"/>
      <c r="CG53" s="1327"/>
      <c r="CH53" s="1327"/>
      <c r="CI53" s="1327"/>
      <c r="CJ53" s="1327"/>
      <c r="CK53" s="1327"/>
      <c r="CL53" s="1327"/>
      <c r="CM53" s="1327"/>
      <c r="CN53" s="1326"/>
      <c r="CO53" s="1327"/>
      <c r="CP53" s="1327"/>
      <c r="CQ53" s="1327"/>
      <c r="CR53" s="1327"/>
      <c r="CS53" s="1327"/>
      <c r="CT53" s="1327"/>
      <c r="CU53" s="1327"/>
      <c r="CV53" s="1326"/>
      <c r="CW53" s="1327"/>
      <c r="CX53" s="1327"/>
      <c r="CY53" s="1327"/>
      <c r="CZ53" s="1327"/>
      <c r="DA53" s="1327"/>
      <c r="DB53" s="1327"/>
      <c r="DC53" s="1327"/>
    </row>
    <row r="54" spans="1:109" ht="13.5">
      <c r="A54" s="404"/>
      <c r="B54" s="389"/>
      <c r="G54" s="1330"/>
      <c r="H54" s="1330"/>
      <c r="I54" s="1320"/>
      <c r="J54" s="1320"/>
      <c r="K54" s="1328"/>
      <c r="L54" s="1328"/>
      <c r="M54" s="1328"/>
      <c r="N54" s="1328"/>
      <c r="AM54" s="396"/>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7"/>
      <c r="BQ54" s="1327"/>
      <c r="BR54" s="1327"/>
      <c r="BS54" s="1327"/>
      <c r="BT54" s="1327"/>
      <c r="BU54" s="1327"/>
      <c r="BV54" s="1327"/>
      <c r="BW54" s="1327"/>
      <c r="BX54" s="1327"/>
      <c r="BY54" s="1327"/>
      <c r="BZ54" s="1327"/>
      <c r="CA54" s="1327"/>
      <c r="CB54" s="1327"/>
      <c r="CC54" s="1327"/>
      <c r="CD54" s="1327"/>
      <c r="CE54" s="1327"/>
      <c r="CF54" s="1327"/>
      <c r="CG54" s="1327"/>
      <c r="CH54" s="1327"/>
      <c r="CI54" s="1327"/>
      <c r="CJ54" s="1327"/>
      <c r="CK54" s="1327"/>
      <c r="CL54" s="1327"/>
      <c r="CM54" s="1327"/>
      <c r="CN54" s="1327"/>
      <c r="CO54" s="1327"/>
      <c r="CP54" s="1327"/>
      <c r="CQ54" s="1327"/>
      <c r="CR54" s="1327"/>
      <c r="CS54" s="1327"/>
      <c r="CT54" s="1327"/>
      <c r="CU54" s="1327"/>
      <c r="CV54" s="1327"/>
      <c r="CW54" s="1327"/>
      <c r="CX54" s="1327"/>
      <c r="CY54" s="1327"/>
      <c r="CZ54" s="1327"/>
      <c r="DA54" s="1327"/>
      <c r="DB54" s="1327"/>
      <c r="DC54" s="1327"/>
    </row>
    <row r="55" spans="1:109" ht="13.5">
      <c r="A55" s="404"/>
      <c r="B55" s="389"/>
      <c r="G55" s="1320"/>
      <c r="H55" s="1320"/>
      <c r="I55" s="1320"/>
      <c r="J55" s="1320"/>
      <c r="K55" s="1328"/>
      <c r="L55" s="1328"/>
      <c r="M55" s="1328"/>
      <c r="N55" s="1328"/>
      <c r="AN55" s="1324" t="s">
        <v>643</v>
      </c>
      <c r="AO55" s="1324"/>
      <c r="AP55" s="1324"/>
      <c r="AQ55" s="1324"/>
      <c r="AR55" s="1324"/>
      <c r="AS55" s="1324"/>
      <c r="AT55" s="1324"/>
      <c r="AU55" s="1324"/>
      <c r="AV55" s="1324"/>
      <c r="AW55" s="1324"/>
      <c r="AX55" s="1324"/>
      <c r="AY55" s="1324"/>
      <c r="AZ55" s="1324"/>
      <c r="BA55" s="1324"/>
      <c r="BB55" s="1325" t="s">
        <v>642</v>
      </c>
      <c r="BC55" s="1325"/>
      <c r="BD55" s="1325"/>
      <c r="BE55" s="1325"/>
      <c r="BF55" s="1325"/>
      <c r="BG55" s="1325"/>
      <c r="BH55" s="1325"/>
      <c r="BI55" s="1325"/>
      <c r="BJ55" s="1325"/>
      <c r="BK55" s="1325"/>
      <c r="BL55" s="1325"/>
      <c r="BM55" s="1325"/>
      <c r="BN55" s="1325"/>
      <c r="BO55" s="1325"/>
      <c r="BP55" s="1326"/>
      <c r="BQ55" s="1327"/>
      <c r="BR55" s="1327"/>
      <c r="BS55" s="1327"/>
      <c r="BT55" s="1327"/>
      <c r="BU55" s="1327"/>
      <c r="BV55" s="1327"/>
      <c r="BW55" s="1327"/>
      <c r="BX55" s="1326"/>
      <c r="BY55" s="1327"/>
      <c r="BZ55" s="1327"/>
      <c r="CA55" s="1327"/>
      <c r="CB55" s="1327"/>
      <c r="CC55" s="1327"/>
      <c r="CD55" s="1327"/>
      <c r="CE55" s="1327"/>
      <c r="CF55" s="1326"/>
      <c r="CG55" s="1327"/>
      <c r="CH55" s="1327"/>
      <c r="CI55" s="1327"/>
      <c r="CJ55" s="1327"/>
      <c r="CK55" s="1327"/>
      <c r="CL55" s="1327"/>
      <c r="CM55" s="1327"/>
      <c r="CN55" s="1326"/>
      <c r="CO55" s="1327"/>
      <c r="CP55" s="1327"/>
      <c r="CQ55" s="1327"/>
      <c r="CR55" s="1327"/>
      <c r="CS55" s="1327"/>
      <c r="CT55" s="1327"/>
      <c r="CU55" s="1327"/>
      <c r="CV55" s="1326"/>
      <c r="CW55" s="1327"/>
      <c r="CX55" s="1327"/>
      <c r="CY55" s="1327"/>
      <c r="CZ55" s="1327"/>
      <c r="DA55" s="1327"/>
      <c r="DB55" s="1327"/>
      <c r="DC55" s="1327"/>
    </row>
    <row r="56" spans="1:109" ht="13.5">
      <c r="A56" s="404"/>
      <c r="B56" s="389"/>
      <c r="G56" s="1320"/>
      <c r="H56" s="1320"/>
      <c r="I56" s="1320"/>
      <c r="J56" s="1320"/>
      <c r="K56" s="1328"/>
      <c r="L56" s="1328"/>
      <c r="M56" s="1328"/>
      <c r="N56" s="1328"/>
      <c r="AN56" s="1324"/>
      <c r="AO56" s="1324"/>
      <c r="AP56" s="1324"/>
      <c r="AQ56" s="1324"/>
      <c r="AR56" s="1324"/>
      <c r="AS56" s="1324"/>
      <c r="AT56" s="1324"/>
      <c r="AU56" s="1324"/>
      <c r="AV56" s="1324"/>
      <c r="AW56" s="1324"/>
      <c r="AX56" s="1324"/>
      <c r="AY56" s="1324"/>
      <c r="AZ56" s="1324"/>
      <c r="BA56" s="1324"/>
      <c r="BB56" s="1325"/>
      <c r="BC56" s="1325"/>
      <c r="BD56" s="1325"/>
      <c r="BE56" s="1325"/>
      <c r="BF56" s="1325"/>
      <c r="BG56" s="1325"/>
      <c r="BH56" s="1325"/>
      <c r="BI56" s="1325"/>
      <c r="BJ56" s="1325"/>
      <c r="BK56" s="1325"/>
      <c r="BL56" s="1325"/>
      <c r="BM56" s="1325"/>
      <c r="BN56" s="1325"/>
      <c r="BO56" s="1325"/>
      <c r="BP56" s="1327"/>
      <c r="BQ56" s="1327"/>
      <c r="BR56" s="1327"/>
      <c r="BS56" s="1327"/>
      <c r="BT56" s="1327"/>
      <c r="BU56" s="1327"/>
      <c r="BV56" s="1327"/>
      <c r="BW56" s="1327"/>
      <c r="BX56" s="1327"/>
      <c r="BY56" s="1327"/>
      <c r="BZ56" s="1327"/>
      <c r="CA56" s="1327"/>
      <c r="CB56" s="1327"/>
      <c r="CC56" s="1327"/>
      <c r="CD56" s="1327"/>
      <c r="CE56" s="1327"/>
      <c r="CF56" s="1327"/>
      <c r="CG56" s="1327"/>
      <c r="CH56" s="1327"/>
      <c r="CI56" s="1327"/>
      <c r="CJ56" s="1327"/>
      <c r="CK56" s="1327"/>
      <c r="CL56" s="1327"/>
      <c r="CM56" s="1327"/>
      <c r="CN56" s="1327"/>
      <c r="CO56" s="1327"/>
      <c r="CP56" s="1327"/>
      <c r="CQ56" s="1327"/>
      <c r="CR56" s="1327"/>
      <c r="CS56" s="1327"/>
      <c r="CT56" s="1327"/>
      <c r="CU56" s="1327"/>
      <c r="CV56" s="1327"/>
      <c r="CW56" s="1327"/>
      <c r="CX56" s="1327"/>
      <c r="CY56" s="1327"/>
      <c r="CZ56" s="1327"/>
      <c r="DA56" s="1327"/>
      <c r="DB56" s="1327"/>
      <c r="DC56" s="1327"/>
    </row>
    <row r="57" spans="1:109" s="404" customFormat="1" ht="13.5">
      <c r="B57" s="410"/>
      <c r="G57" s="1320"/>
      <c r="H57" s="1320"/>
      <c r="I57" s="1329"/>
      <c r="J57" s="1329"/>
      <c r="K57" s="1328"/>
      <c r="L57" s="1328"/>
      <c r="M57" s="1328"/>
      <c r="N57" s="1328"/>
      <c r="AM57" s="388"/>
      <c r="AN57" s="1324"/>
      <c r="AO57" s="1324"/>
      <c r="AP57" s="1324"/>
      <c r="AQ57" s="1324"/>
      <c r="AR57" s="1324"/>
      <c r="AS57" s="1324"/>
      <c r="AT57" s="1324"/>
      <c r="AU57" s="1324"/>
      <c r="AV57" s="1324"/>
      <c r="AW57" s="1324"/>
      <c r="AX57" s="1324"/>
      <c r="AY57" s="1324"/>
      <c r="AZ57" s="1324"/>
      <c r="BA57" s="1324"/>
      <c r="BB57" s="1325" t="s">
        <v>648</v>
      </c>
      <c r="BC57" s="1325"/>
      <c r="BD57" s="1325"/>
      <c r="BE57" s="1325"/>
      <c r="BF57" s="1325"/>
      <c r="BG57" s="1325"/>
      <c r="BH57" s="1325"/>
      <c r="BI57" s="1325"/>
      <c r="BJ57" s="1325"/>
      <c r="BK57" s="1325"/>
      <c r="BL57" s="1325"/>
      <c r="BM57" s="1325"/>
      <c r="BN57" s="1325"/>
      <c r="BO57" s="1325"/>
      <c r="BP57" s="1326"/>
      <c r="BQ57" s="1327"/>
      <c r="BR57" s="1327"/>
      <c r="BS57" s="1327"/>
      <c r="BT57" s="1327"/>
      <c r="BU57" s="1327"/>
      <c r="BV57" s="1327"/>
      <c r="BW57" s="1327"/>
      <c r="BX57" s="1326"/>
      <c r="BY57" s="1327"/>
      <c r="BZ57" s="1327"/>
      <c r="CA57" s="1327"/>
      <c r="CB57" s="1327"/>
      <c r="CC57" s="1327"/>
      <c r="CD57" s="1327"/>
      <c r="CE57" s="1327"/>
      <c r="CF57" s="1326"/>
      <c r="CG57" s="1327"/>
      <c r="CH57" s="1327"/>
      <c r="CI57" s="1327"/>
      <c r="CJ57" s="1327"/>
      <c r="CK57" s="1327"/>
      <c r="CL57" s="1327"/>
      <c r="CM57" s="1327"/>
      <c r="CN57" s="1326"/>
      <c r="CO57" s="1327"/>
      <c r="CP57" s="1327"/>
      <c r="CQ57" s="1327"/>
      <c r="CR57" s="1327"/>
      <c r="CS57" s="1327"/>
      <c r="CT57" s="1327"/>
      <c r="CU57" s="1327"/>
      <c r="CV57" s="1326"/>
      <c r="CW57" s="1327"/>
      <c r="CX57" s="1327"/>
      <c r="CY57" s="1327"/>
      <c r="CZ57" s="1327"/>
      <c r="DA57" s="1327"/>
      <c r="DB57" s="1327"/>
      <c r="DC57" s="1327"/>
      <c r="DD57" s="415"/>
      <c r="DE57" s="410"/>
    </row>
    <row r="58" spans="1:109" s="404" customFormat="1" ht="13.5">
      <c r="A58" s="388"/>
      <c r="B58" s="410"/>
      <c r="G58" s="1320"/>
      <c r="H58" s="1320"/>
      <c r="I58" s="1329"/>
      <c r="J58" s="1329"/>
      <c r="K58" s="1328"/>
      <c r="L58" s="1328"/>
      <c r="M58" s="1328"/>
      <c r="N58" s="1328"/>
      <c r="AM58" s="388"/>
      <c r="AN58" s="1324"/>
      <c r="AO58" s="1324"/>
      <c r="AP58" s="1324"/>
      <c r="AQ58" s="1324"/>
      <c r="AR58" s="1324"/>
      <c r="AS58" s="1324"/>
      <c r="AT58" s="1324"/>
      <c r="AU58" s="1324"/>
      <c r="AV58" s="1324"/>
      <c r="AW58" s="1324"/>
      <c r="AX58" s="1324"/>
      <c r="AY58" s="1324"/>
      <c r="AZ58" s="1324"/>
      <c r="BA58" s="1324"/>
      <c r="BB58" s="1325"/>
      <c r="BC58" s="1325"/>
      <c r="BD58" s="1325"/>
      <c r="BE58" s="1325"/>
      <c r="BF58" s="1325"/>
      <c r="BG58" s="1325"/>
      <c r="BH58" s="1325"/>
      <c r="BI58" s="1325"/>
      <c r="BJ58" s="1325"/>
      <c r="BK58" s="1325"/>
      <c r="BL58" s="1325"/>
      <c r="BM58" s="1325"/>
      <c r="BN58" s="1325"/>
      <c r="BO58" s="1325"/>
      <c r="BP58" s="1327"/>
      <c r="BQ58" s="1327"/>
      <c r="BR58" s="1327"/>
      <c r="BS58" s="1327"/>
      <c r="BT58" s="1327"/>
      <c r="BU58" s="1327"/>
      <c r="BV58" s="1327"/>
      <c r="BW58" s="1327"/>
      <c r="BX58" s="1327"/>
      <c r="BY58" s="1327"/>
      <c r="BZ58" s="1327"/>
      <c r="CA58" s="1327"/>
      <c r="CB58" s="1327"/>
      <c r="CC58" s="1327"/>
      <c r="CD58" s="1327"/>
      <c r="CE58" s="1327"/>
      <c r="CF58" s="1327"/>
      <c r="CG58" s="1327"/>
      <c r="CH58" s="1327"/>
      <c r="CI58" s="1327"/>
      <c r="CJ58" s="1327"/>
      <c r="CK58" s="1327"/>
      <c r="CL58" s="1327"/>
      <c r="CM58" s="1327"/>
      <c r="CN58" s="1327"/>
      <c r="CO58" s="1327"/>
      <c r="CP58" s="1327"/>
      <c r="CQ58" s="1327"/>
      <c r="CR58" s="1327"/>
      <c r="CS58" s="1327"/>
      <c r="CT58" s="1327"/>
      <c r="CU58" s="1327"/>
      <c r="CV58" s="1327"/>
      <c r="CW58" s="1327"/>
      <c r="CX58" s="1327"/>
      <c r="CY58" s="1327"/>
      <c r="CZ58" s="1327"/>
      <c r="DA58" s="1327"/>
      <c r="DB58" s="1327"/>
      <c r="DC58" s="1327"/>
      <c r="DD58" s="415"/>
      <c r="DE58" s="410"/>
    </row>
    <row r="59" spans="1:109" s="404" customFormat="1" ht="13.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c r="B63" s="408" t="s">
        <v>647</v>
      </c>
    </row>
    <row r="64" spans="1:109" ht="13.5">
      <c r="B64" s="389"/>
      <c r="G64" s="405"/>
      <c r="I64" s="407"/>
      <c r="J64" s="407"/>
      <c r="K64" s="407"/>
      <c r="L64" s="407"/>
      <c r="M64" s="407"/>
      <c r="N64" s="406"/>
      <c r="AM64" s="405"/>
      <c r="AN64" s="405" t="s">
        <v>646</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c r="B65" s="389"/>
      <c r="AN65" s="1334" t="s">
        <v>651</v>
      </c>
      <c r="AO65" s="1335"/>
      <c r="AP65" s="1335"/>
      <c r="AQ65" s="1335"/>
      <c r="AR65" s="1335"/>
      <c r="AS65" s="1335"/>
      <c r="AT65" s="1335"/>
      <c r="AU65" s="1335"/>
      <c r="AV65" s="1335"/>
      <c r="AW65" s="1335"/>
      <c r="AX65" s="1335"/>
      <c r="AY65" s="1335"/>
      <c r="AZ65" s="1335"/>
      <c r="BA65" s="1335"/>
      <c r="BB65" s="1335"/>
      <c r="BC65" s="1335"/>
      <c r="BD65" s="1335"/>
      <c r="BE65" s="1335"/>
      <c r="BF65" s="1335"/>
      <c r="BG65" s="1335"/>
      <c r="BH65" s="1335"/>
      <c r="BI65" s="1335"/>
      <c r="BJ65" s="1335"/>
      <c r="BK65" s="1335"/>
      <c r="BL65" s="1335"/>
      <c r="BM65" s="1335"/>
      <c r="BN65" s="1335"/>
      <c r="BO65" s="1335"/>
      <c r="BP65" s="1335"/>
      <c r="BQ65" s="1335"/>
      <c r="BR65" s="1335"/>
      <c r="BS65" s="1335"/>
      <c r="BT65" s="1335"/>
      <c r="BU65" s="1335"/>
      <c r="BV65" s="1335"/>
      <c r="BW65" s="1335"/>
      <c r="BX65" s="1335"/>
      <c r="BY65" s="1335"/>
      <c r="BZ65" s="1335"/>
      <c r="CA65" s="1335"/>
      <c r="CB65" s="1335"/>
      <c r="CC65" s="1335"/>
      <c r="CD65" s="1335"/>
      <c r="CE65" s="1335"/>
      <c r="CF65" s="1335"/>
      <c r="CG65" s="1335"/>
      <c r="CH65" s="1335"/>
      <c r="CI65" s="1335"/>
      <c r="CJ65" s="1335"/>
      <c r="CK65" s="1335"/>
      <c r="CL65" s="1335"/>
      <c r="CM65" s="1335"/>
      <c r="CN65" s="1335"/>
      <c r="CO65" s="1335"/>
      <c r="CP65" s="1335"/>
      <c r="CQ65" s="1335"/>
      <c r="CR65" s="1335"/>
      <c r="CS65" s="1335"/>
      <c r="CT65" s="1335"/>
      <c r="CU65" s="1335"/>
      <c r="CV65" s="1335"/>
      <c r="CW65" s="1335"/>
      <c r="CX65" s="1335"/>
      <c r="CY65" s="1335"/>
      <c r="CZ65" s="1335"/>
      <c r="DA65" s="1335"/>
      <c r="DB65" s="1335"/>
      <c r="DC65" s="1336"/>
    </row>
    <row r="66" spans="2:107" ht="13.5">
      <c r="B66" s="389"/>
      <c r="AN66" s="1337"/>
      <c r="AO66" s="1338"/>
      <c r="AP66" s="1338"/>
      <c r="AQ66" s="1338"/>
      <c r="AR66" s="1338"/>
      <c r="AS66" s="1338"/>
      <c r="AT66" s="1338"/>
      <c r="AU66" s="1338"/>
      <c r="AV66" s="1338"/>
      <c r="AW66" s="1338"/>
      <c r="AX66" s="1338"/>
      <c r="AY66" s="1338"/>
      <c r="AZ66" s="1338"/>
      <c r="BA66" s="1338"/>
      <c r="BB66" s="1338"/>
      <c r="BC66" s="1338"/>
      <c r="BD66" s="1338"/>
      <c r="BE66" s="1338"/>
      <c r="BF66" s="1338"/>
      <c r="BG66" s="1338"/>
      <c r="BH66" s="1338"/>
      <c r="BI66" s="1338"/>
      <c r="BJ66" s="1338"/>
      <c r="BK66" s="1338"/>
      <c r="BL66" s="1338"/>
      <c r="BM66" s="1338"/>
      <c r="BN66" s="1338"/>
      <c r="BO66" s="1338"/>
      <c r="BP66" s="1338"/>
      <c r="BQ66" s="1338"/>
      <c r="BR66" s="1338"/>
      <c r="BS66" s="1338"/>
      <c r="BT66" s="1338"/>
      <c r="BU66" s="1338"/>
      <c r="BV66" s="1338"/>
      <c r="BW66" s="1338"/>
      <c r="BX66" s="1338"/>
      <c r="BY66" s="1338"/>
      <c r="BZ66" s="1338"/>
      <c r="CA66" s="1338"/>
      <c r="CB66" s="1338"/>
      <c r="CC66" s="1338"/>
      <c r="CD66" s="1338"/>
      <c r="CE66" s="1338"/>
      <c r="CF66" s="1338"/>
      <c r="CG66" s="1338"/>
      <c r="CH66" s="1338"/>
      <c r="CI66" s="1338"/>
      <c r="CJ66" s="1338"/>
      <c r="CK66" s="1338"/>
      <c r="CL66" s="1338"/>
      <c r="CM66" s="1338"/>
      <c r="CN66" s="1338"/>
      <c r="CO66" s="1338"/>
      <c r="CP66" s="1338"/>
      <c r="CQ66" s="1338"/>
      <c r="CR66" s="1338"/>
      <c r="CS66" s="1338"/>
      <c r="CT66" s="1338"/>
      <c r="CU66" s="1338"/>
      <c r="CV66" s="1338"/>
      <c r="CW66" s="1338"/>
      <c r="CX66" s="1338"/>
      <c r="CY66" s="1338"/>
      <c r="CZ66" s="1338"/>
      <c r="DA66" s="1338"/>
      <c r="DB66" s="1338"/>
      <c r="DC66" s="1339"/>
    </row>
    <row r="67" spans="2:107" ht="13.5">
      <c r="B67" s="389"/>
      <c r="AN67" s="1337"/>
      <c r="AO67" s="1338"/>
      <c r="AP67" s="1338"/>
      <c r="AQ67" s="1338"/>
      <c r="AR67" s="1338"/>
      <c r="AS67" s="1338"/>
      <c r="AT67" s="1338"/>
      <c r="AU67" s="1338"/>
      <c r="AV67" s="1338"/>
      <c r="AW67" s="1338"/>
      <c r="AX67" s="1338"/>
      <c r="AY67" s="1338"/>
      <c r="AZ67" s="1338"/>
      <c r="BA67" s="1338"/>
      <c r="BB67" s="1338"/>
      <c r="BC67" s="1338"/>
      <c r="BD67" s="1338"/>
      <c r="BE67" s="1338"/>
      <c r="BF67" s="1338"/>
      <c r="BG67" s="1338"/>
      <c r="BH67" s="1338"/>
      <c r="BI67" s="1338"/>
      <c r="BJ67" s="1338"/>
      <c r="BK67" s="1338"/>
      <c r="BL67" s="1338"/>
      <c r="BM67" s="1338"/>
      <c r="BN67" s="1338"/>
      <c r="BO67" s="1338"/>
      <c r="BP67" s="1338"/>
      <c r="BQ67" s="1338"/>
      <c r="BR67" s="1338"/>
      <c r="BS67" s="1338"/>
      <c r="BT67" s="1338"/>
      <c r="BU67" s="1338"/>
      <c r="BV67" s="1338"/>
      <c r="BW67" s="1338"/>
      <c r="BX67" s="1338"/>
      <c r="BY67" s="1338"/>
      <c r="BZ67" s="1338"/>
      <c r="CA67" s="1338"/>
      <c r="CB67" s="1338"/>
      <c r="CC67" s="1338"/>
      <c r="CD67" s="1338"/>
      <c r="CE67" s="1338"/>
      <c r="CF67" s="1338"/>
      <c r="CG67" s="1338"/>
      <c r="CH67" s="1338"/>
      <c r="CI67" s="1338"/>
      <c r="CJ67" s="1338"/>
      <c r="CK67" s="1338"/>
      <c r="CL67" s="1338"/>
      <c r="CM67" s="1338"/>
      <c r="CN67" s="1338"/>
      <c r="CO67" s="1338"/>
      <c r="CP67" s="1338"/>
      <c r="CQ67" s="1338"/>
      <c r="CR67" s="1338"/>
      <c r="CS67" s="1338"/>
      <c r="CT67" s="1338"/>
      <c r="CU67" s="1338"/>
      <c r="CV67" s="1338"/>
      <c r="CW67" s="1338"/>
      <c r="CX67" s="1338"/>
      <c r="CY67" s="1338"/>
      <c r="CZ67" s="1338"/>
      <c r="DA67" s="1338"/>
      <c r="DB67" s="1338"/>
      <c r="DC67" s="1339"/>
    </row>
    <row r="68" spans="2:107" ht="13.5">
      <c r="B68" s="389"/>
      <c r="AN68" s="1337"/>
      <c r="AO68" s="1338"/>
      <c r="AP68" s="1338"/>
      <c r="AQ68" s="1338"/>
      <c r="AR68" s="1338"/>
      <c r="AS68" s="1338"/>
      <c r="AT68" s="1338"/>
      <c r="AU68" s="1338"/>
      <c r="AV68" s="1338"/>
      <c r="AW68" s="1338"/>
      <c r="AX68" s="1338"/>
      <c r="AY68" s="1338"/>
      <c r="AZ68" s="1338"/>
      <c r="BA68" s="1338"/>
      <c r="BB68" s="1338"/>
      <c r="BC68" s="1338"/>
      <c r="BD68" s="1338"/>
      <c r="BE68" s="1338"/>
      <c r="BF68" s="1338"/>
      <c r="BG68" s="1338"/>
      <c r="BH68" s="1338"/>
      <c r="BI68" s="1338"/>
      <c r="BJ68" s="1338"/>
      <c r="BK68" s="1338"/>
      <c r="BL68" s="1338"/>
      <c r="BM68" s="1338"/>
      <c r="BN68" s="1338"/>
      <c r="BO68" s="1338"/>
      <c r="BP68" s="1338"/>
      <c r="BQ68" s="1338"/>
      <c r="BR68" s="1338"/>
      <c r="BS68" s="1338"/>
      <c r="BT68" s="1338"/>
      <c r="BU68" s="1338"/>
      <c r="BV68" s="1338"/>
      <c r="BW68" s="1338"/>
      <c r="BX68" s="1338"/>
      <c r="BY68" s="1338"/>
      <c r="BZ68" s="1338"/>
      <c r="CA68" s="1338"/>
      <c r="CB68" s="1338"/>
      <c r="CC68" s="1338"/>
      <c r="CD68" s="1338"/>
      <c r="CE68" s="1338"/>
      <c r="CF68" s="1338"/>
      <c r="CG68" s="1338"/>
      <c r="CH68" s="1338"/>
      <c r="CI68" s="1338"/>
      <c r="CJ68" s="1338"/>
      <c r="CK68" s="1338"/>
      <c r="CL68" s="1338"/>
      <c r="CM68" s="1338"/>
      <c r="CN68" s="1338"/>
      <c r="CO68" s="1338"/>
      <c r="CP68" s="1338"/>
      <c r="CQ68" s="1338"/>
      <c r="CR68" s="1338"/>
      <c r="CS68" s="1338"/>
      <c r="CT68" s="1338"/>
      <c r="CU68" s="1338"/>
      <c r="CV68" s="1338"/>
      <c r="CW68" s="1338"/>
      <c r="CX68" s="1338"/>
      <c r="CY68" s="1338"/>
      <c r="CZ68" s="1338"/>
      <c r="DA68" s="1338"/>
      <c r="DB68" s="1338"/>
      <c r="DC68" s="1339"/>
    </row>
    <row r="69" spans="2:107" ht="13.5">
      <c r="B69" s="389"/>
      <c r="AN69" s="1340"/>
      <c r="AO69" s="1341"/>
      <c r="AP69" s="1341"/>
      <c r="AQ69" s="1341"/>
      <c r="AR69" s="1341"/>
      <c r="AS69" s="1341"/>
      <c r="AT69" s="1341"/>
      <c r="AU69" s="1341"/>
      <c r="AV69" s="1341"/>
      <c r="AW69" s="1341"/>
      <c r="AX69" s="1341"/>
      <c r="AY69" s="1341"/>
      <c r="AZ69" s="1341"/>
      <c r="BA69" s="1341"/>
      <c r="BB69" s="1341"/>
      <c r="BC69" s="1341"/>
      <c r="BD69" s="1341"/>
      <c r="BE69" s="1341"/>
      <c r="BF69" s="1341"/>
      <c r="BG69" s="1341"/>
      <c r="BH69" s="1341"/>
      <c r="BI69" s="1341"/>
      <c r="BJ69" s="1341"/>
      <c r="BK69" s="1341"/>
      <c r="BL69" s="1341"/>
      <c r="BM69" s="1341"/>
      <c r="BN69" s="1341"/>
      <c r="BO69" s="1341"/>
      <c r="BP69" s="1341"/>
      <c r="BQ69" s="1341"/>
      <c r="BR69" s="1341"/>
      <c r="BS69" s="1341"/>
      <c r="BT69" s="1341"/>
      <c r="BU69" s="1341"/>
      <c r="BV69" s="1341"/>
      <c r="BW69" s="1341"/>
      <c r="BX69" s="1341"/>
      <c r="BY69" s="1341"/>
      <c r="BZ69" s="1341"/>
      <c r="CA69" s="1341"/>
      <c r="CB69" s="1341"/>
      <c r="CC69" s="1341"/>
      <c r="CD69" s="1341"/>
      <c r="CE69" s="1341"/>
      <c r="CF69" s="1341"/>
      <c r="CG69" s="1341"/>
      <c r="CH69" s="1341"/>
      <c r="CI69" s="1341"/>
      <c r="CJ69" s="1341"/>
      <c r="CK69" s="1341"/>
      <c r="CL69" s="1341"/>
      <c r="CM69" s="1341"/>
      <c r="CN69" s="1341"/>
      <c r="CO69" s="1341"/>
      <c r="CP69" s="1341"/>
      <c r="CQ69" s="1341"/>
      <c r="CR69" s="1341"/>
      <c r="CS69" s="1341"/>
      <c r="CT69" s="1341"/>
      <c r="CU69" s="1341"/>
      <c r="CV69" s="1341"/>
      <c r="CW69" s="1341"/>
      <c r="CX69" s="1341"/>
      <c r="CY69" s="1341"/>
      <c r="CZ69" s="1341"/>
      <c r="DA69" s="1341"/>
      <c r="DB69" s="1341"/>
      <c r="DC69" s="1342"/>
    </row>
    <row r="70" spans="2:107" ht="13.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c r="B71" s="389"/>
      <c r="G71" s="399"/>
      <c r="I71" s="402"/>
      <c r="J71" s="401"/>
      <c r="K71" s="401"/>
      <c r="L71" s="400"/>
      <c r="M71" s="401"/>
      <c r="N71" s="400"/>
      <c r="AM71" s="399"/>
      <c r="AN71" s="388" t="s">
        <v>645</v>
      </c>
    </row>
    <row r="72" spans="2:107" ht="13.5">
      <c r="B72" s="389"/>
      <c r="G72" s="1320"/>
      <c r="H72" s="1320"/>
      <c r="I72" s="1320"/>
      <c r="J72" s="1320"/>
      <c r="K72" s="398"/>
      <c r="L72" s="398"/>
      <c r="M72" s="397"/>
      <c r="N72" s="397"/>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567</v>
      </c>
      <c r="BQ72" s="1324"/>
      <c r="BR72" s="1324"/>
      <c r="BS72" s="1324"/>
      <c r="BT72" s="1324"/>
      <c r="BU72" s="1324"/>
      <c r="BV72" s="1324"/>
      <c r="BW72" s="1324"/>
      <c r="BX72" s="1324" t="s">
        <v>568</v>
      </c>
      <c r="BY72" s="1324"/>
      <c r="BZ72" s="1324"/>
      <c r="CA72" s="1324"/>
      <c r="CB72" s="1324"/>
      <c r="CC72" s="1324"/>
      <c r="CD72" s="1324"/>
      <c r="CE72" s="1324"/>
      <c r="CF72" s="1324" t="s">
        <v>569</v>
      </c>
      <c r="CG72" s="1324"/>
      <c r="CH72" s="1324"/>
      <c r="CI72" s="1324"/>
      <c r="CJ72" s="1324"/>
      <c r="CK72" s="1324"/>
      <c r="CL72" s="1324"/>
      <c r="CM72" s="1324"/>
      <c r="CN72" s="1324" t="s">
        <v>570</v>
      </c>
      <c r="CO72" s="1324"/>
      <c r="CP72" s="1324"/>
      <c r="CQ72" s="1324"/>
      <c r="CR72" s="1324"/>
      <c r="CS72" s="1324"/>
      <c r="CT72" s="1324"/>
      <c r="CU72" s="1324"/>
      <c r="CV72" s="1324" t="s">
        <v>571</v>
      </c>
      <c r="CW72" s="1324"/>
      <c r="CX72" s="1324"/>
      <c r="CY72" s="1324"/>
      <c r="CZ72" s="1324"/>
      <c r="DA72" s="1324"/>
      <c r="DB72" s="1324"/>
      <c r="DC72" s="1324"/>
    </row>
    <row r="73" spans="2:107" ht="13.5">
      <c r="B73" s="389"/>
      <c r="G73" s="1330"/>
      <c r="H73" s="1330"/>
      <c r="I73" s="1330"/>
      <c r="J73" s="1330"/>
      <c r="K73" s="1332"/>
      <c r="L73" s="1332"/>
      <c r="M73" s="1332"/>
      <c r="N73" s="1332"/>
      <c r="AM73" s="396"/>
      <c r="AN73" s="1325" t="s">
        <v>644</v>
      </c>
      <c r="AO73" s="1325"/>
      <c r="AP73" s="1325"/>
      <c r="AQ73" s="1325"/>
      <c r="AR73" s="1325"/>
      <c r="AS73" s="1325"/>
      <c r="AT73" s="1325"/>
      <c r="AU73" s="1325"/>
      <c r="AV73" s="1325"/>
      <c r="AW73" s="1325"/>
      <c r="AX73" s="1325"/>
      <c r="AY73" s="1325"/>
      <c r="AZ73" s="1325"/>
      <c r="BA73" s="1325"/>
      <c r="BB73" s="1325" t="s">
        <v>642</v>
      </c>
      <c r="BC73" s="1325"/>
      <c r="BD73" s="1325"/>
      <c r="BE73" s="1325"/>
      <c r="BF73" s="1325"/>
      <c r="BG73" s="1325"/>
      <c r="BH73" s="1325"/>
      <c r="BI73" s="1325"/>
      <c r="BJ73" s="1325"/>
      <c r="BK73" s="1325"/>
      <c r="BL73" s="1325"/>
      <c r="BM73" s="1325"/>
      <c r="BN73" s="1325"/>
      <c r="BO73" s="1325"/>
      <c r="BP73" s="1327">
        <v>37.5</v>
      </c>
      <c r="BQ73" s="1327"/>
      <c r="BR73" s="1327"/>
      <c r="BS73" s="1327"/>
      <c r="BT73" s="1327"/>
      <c r="BU73" s="1327"/>
      <c r="BV73" s="1327"/>
      <c r="BW73" s="1327"/>
      <c r="BX73" s="1327">
        <v>46.6</v>
      </c>
      <c r="BY73" s="1327"/>
      <c r="BZ73" s="1327"/>
      <c r="CA73" s="1327"/>
      <c r="CB73" s="1327"/>
      <c r="CC73" s="1327"/>
      <c r="CD73" s="1327"/>
      <c r="CE73" s="1327"/>
      <c r="CF73" s="1327">
        <v>53</v>
      </c>
      <c r="CG73" s="1327"/>
      <c r="CH73" s="1327"/>
      <c r="CI73" s="1327"/>
      <c r="CJ73" s="1327"/>
      <c r="CK73" s="1327"/>
      <c r="CL73" s="1327"/>
      <c r="CM73" s="1327"/>
      <c r="CN73" s="1327">
        <v>42.9</v>
      </c>
      <c r="CO73" s="1327"/>
      <c r="CP73" s="1327"/>
      <c r="CQ73" s="1327"/>
      <c r="CR73" s="1327"/>
      <c r="CS73" s="1327"/>
      <c r="CT73" s="1327"/>
      <c r="CU73" s="1327"/>
      <c r="CV73" s="1327">
        <v>46.7</v>
      </c>
      <c r="CW73" s="1327"/>
      <c r="CX73" s="1327"/>
      <c r="CY73" s="1327"/>
      <c r="CZ73" s="1327"/>
      <c r="DA73" s="1327"/>
      <c r="DB73" s="1327"/>
      <c r="DC73" s="1327"/>
    </row>
    <row r="74" spans="2:107" ht="13.5">
      <c r="B74" s="389"/>
      <c r="G74" s="1330"/>
      <c r="H74" s="1330"/>
      <c r="I74" s="1330"/>
      <c r="J74" s="1330"/>
      <c r="K74" s="1332"/>
      <c r="L74" s="1332"/>
      <c r="M74" s="1332"/>
      <c r="N74" s="1332"/>
      <c r="AM74" s="396"/>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7"/>
      <c r="BQ74" s="1327"/>
      <c r="BR74" s="1327"/>
      <c r="BS74" s="1327"/>
      <c r="BT74" s="1327"/>
      <c r="BU74" s="1327"/>
      <c r="BV74" s="1327"/>
      <c r="BW74" s="1327"/>
      <c r="BX74" s="1327"/>
      <c r="BY74" s="1327"/>
      <c r="BZ74" s="1327"/>
      <c r="CA74" s="1327"/>
      <c r="CB74" s="1327"/>
      <c r="CC74" s="1327"/>
      <c r="CD74" s="1327"/>
      <c r="CE74" s="1327"/>
      <c r="CF74" s="1327"/>
      <c r="CG74" s="1327"/>
      <c r="CH74" s="1327"/>
      <c r="CI74" s="1327"/>
      <c r="CJ74" s="1327"/>
      <c r="CK74" s="1327"/>
      <c r="CL74" s="1327"/>
      <c r="CM74" s="1327"/>
      <c r="CN74" s="1327"/>
      <c r="CO74" s="1327"/>
      <c r="CP74" s="1327"/>
      <c r="CQ74" s="1327"/>
      <c r="CR74" s="1327"/>
      <c r="CS74" s="1327"/>
      <c r="CT74" s="1327"/>
      <c r="CU74" s="1327"/>
      <c r="CV74" s="1327"/>
      <c r="CW74" s="1327"/>
      <c r="CX74" s="1327"/>
      <c r="CY74" s="1327"/>
      <c r="CZ74" s="1327"/>
      <c r="DA74" s="1327"/>
      <c r="DB74" s="1327"/>
      <c r="DC74" s="1327"/>
    </row>
    <row r="75" spans="2:107" ht="13.5">
      <c r="B75" s="389"/>
      <c r="G75" s="1330"/>
      <c r="H75" s="1330"/>
      <c r="I75" s="1320"/>
      <c r="J75" s="1320"/>
      <c r="K75" s="1328"/>
      <c r="L75" s="1328"/>
      <c r="M75" s="1328"/>
      <c r="N75" s="1328"/>
      <c r="AM75" s="396"/>
      <c r="AN75" s="1325"/>
      <c r="AO75" s="1325"/>
      <c r="AP75" s="1325"/>
      <c r="AQ75" s="1325"/>
      <c r="AR75" s="1325"/>
      <c r="AS75" s="1325"/>
      <c r="AT75" s="1325"/>
      <c r="AU75" s="1325"/>
      <c r="AV75" s="1325"/>
      <c r="AW75" s="1325"/>
      <c r="AX75" s="1325"/>
      <c r="AY75" s="1325"/>
      <c r="AZ75" s="1325"/>
      <c r="BA75" s="1325"/>
      <c r="BB75" s="1325" t="s">
        <v>641</v>
      </c>
      <c r="BC75" s="1325"/>
      <c r="BD75" s="1325"/>
      <c r="BE75" s="1325"/>
      <c r="BF75" s="1325"/>
      <c r="BG75" s="1325"/>
      <c r="BH75" s="1325"/>
      <c r="BI75" s="1325"/>
      <c r="BJ75" s="1325"/>
      <c r="BK75" s="1325"/>
      <c r="BL75" s="1325"/>
      <c r="BM75" s="1325"/>
      <c r="BN75" s="1325"/>
      <c r="BO75" s="1325"/>
      <c r="BP75" s="1327">
        <v>7.9</v>
      </c>
      <c r="BQ75" s="1327"/>
      <c r="BR75" s="1327"/>
      <c r="BS75" s="1327"/>
      <c r="BT75" s="1327"/>
      <c r="BU75" s="1327"/>
      <c r="BV75" s="1327"/>
      <c r="BW75" s="1327"/>
      <c r="BX75" s="1327">
        <v>8.1999999999999993</v>
      </c>
      <c r="BY75" s="1327"/>
      <c r="BZ75" s="1327"/>
      <c r="CA75" s="1327"/>
      <c r="CB75" s="1327"/>
      <c r="CC75" s="1327"/>
      <c r="CD75" s="1327"/>
      <c r="CE75" s="1327"/>
      <c r="CF75" s="1327">
        <v>8.4</v>
      </c>
      <c r="CG75" s="1327"/>
      <c r="CH75" s="1327"/>
      <c r="CI75" s="1327"/>
      <c r="CJ75" s="1327"/>
      <c r="CK75" s="1327"/>
      <c r="CL75" s="1327"/>
      <c r="CM75" s="1327"/>
      <c r="CN75" s="1327">
        <v>7.3</v>
      </c>
      <c r="CO75" s="1327"/>
      <c r="CP75" s="1327"/>
      <c r="CQ75" s="1327"/>
      <c r="CR75" s="1327"/>
      <c r="CS75" s="1327"/>
      <c r="CT75" s="1327"/>
      <c r="CU75" s="1327"/>
      <c r="CV75" s="1327">
        <v>6.6</v>
      </c>
      <c r="CW75" s="1327"/>
      <c r="CX75" s="1327"/>
      <c r="CY75" s="1327"/>
      <c r="CZ75" s="1327"/>
      <c r="DA75" s="1327"/>
      <c r="DB75" s="1327"/>
      <c r="DC75" s="1327"/>
    </row>
    <row r="76" spans="2:107" ht="13.5">
      <c r="B76" s="389"/>
      <c r="G76" s="1330"/>
      <c r="H76" s="1330"/>
      <c r="I76" s="1320"/>
      <c r="J76" s="1320"/>
      <c r="K76" s="1328"/>
      <c r="L76" s="1328"/>
      <c r="M76" s="1328"/>
      <c r="N76" s="1328"/>
      <c r="AM76" s="396"/>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7"/>
      <c r="BQ76" s="1327"/>
      <c r="BR76" s="1327"/>
      <c r="BS76" s="1327"/>
      <c r="BT76" s="1327"/>
      <c r="BU76" s="1327"/>
      <c r="BV76" s="1327"/>
      <c r="BW76" s="1327"/>
      <c r="BX76" s="1327"/>
      <c r="BY76" s="1327"/>
      <c r="BZ76" s="1327"/>
      <c r="CA76" s="1327"/>
      <c r="CB76" s="1327"/>
      <c r="CC76" s="1327"/>
      <c r="CD76" s="1327"/>
      <c r="CE76" s="1327"/>
      <c r="CF76" s="1327"/>
      <c r="CG76" s="1327"/>
      <c r="CH76" s="1327"/>
      <c r="CI76" s="1327"/>
      <c r="CJ76" s="1327"/>
      <c r="CK76" s="1327"/>
      <c r="CL76" s="1327"/>
      <c r="CM76" s="1327"/>
      <c r="CN76" s="1327"/>
      <c r="CO76" s="1327"/>
      <c r="CP76" s="1327"/>
      <c r="CQ76" s="1327"/>
      <c r="CR76" s="1327"/>
      <c r="CS76" s="1327"/>
      <c r="CT76" s="1327"/>
      <c r="CU76" s="1327"/>
      <c r="CV76" s="1327"/>
      <c r="CW76" s="1327"/>
      <c r="CX76" s="1327"/>
      <c r="CY76" s="1327"/>
      <c r="CZ76" s="1327"/>
      <c r="DA76" s="1327"/>
      <c r="DB76" s="1327"/>
      <c r="DC76" s="1327"/>
    </row>
    <row r="77" spans="2:107" ht="13.5">
      <c r="B77" s="389"/>
      <c r="G77" s="1320"/>
      <c r="H77" s="1320"/>
      <c r="I77" s="1320"/>
      <c r="J77" s="1320"/>
      <c r="K77" s="1332"/>
      <c r="L77" s="1332"/>
      <c r="M77" s="1332"/>
      <c r="N77" s="1332"/>
      <c r="AN77" s="1324" t="s">
        <v>643</v>
      </c>
      <c r="AO77" s="1324"/>
      <c r="AP77" s="1324"/>
      <c r="AQ77" s="1324"/>
      <c r="AR77" s="1324"/>
      <c r="AS77" s="1324"/>
      <c r="AT77" s="1324"/>
      <c r="AU77" s="1324"/>
      <c r="AV77" s="1324"/>
      <c r="AW77" s="1324"/>
      <c r="AX77" s="1324"/>
      <c r="AY77" s="1324"/>
      <c r="AZ77" s="1324"/>
      <c r="BA77" s="1324"/>
      <c r="BB77" s="1325" t="s">
        <v>642</v>
      </c>
      <c r="BC77" s="1325"/>
      <c r="BD77" s="1325"/>
      <c r="BE77" s="1325"/>
      <c r="BF77" s="1325"/>
      <c r="BG77" s="1325"/>
      <c r="BH77" s="1325"/>
      <c r="BI77" s="1325"/>
      <c r="BJ77" s="1325"/>
      <c r="BK77" s="1325"/>
      <c r="BL77" s="1325"/>
      <c r="BM77" s="1325"/>
      <c r="BN77" s="1325"/>
      <c r="BO77" s="1325"/>
      <c r="BP77" s="1327">
        <v>6.5</v>
      </c>
      <c r="BQ77" s="1327"/>
      <c r="BR77" s="1327"/>
      <c r="BS77" s="1327"/>
      <c r="BT77" s="1327"/>
      <c r="BU77" s="1327"/>
      <c r="BV77" s="1327"/>
      <c r="BW77" s="1327"/>
      <c r="BX77" s="1327">
        <v>5.8</v>
      </c>
      <c r="BY77" s="1327"/>
      <c r="BZ77" s="1327"/>
      <c r="CA77" s="1327"/>
      <c r="CB77" s="1327"/>
      <c r="CC77" s="1327"/>
      <c r="CD77" s="1327"/>
      <c r="CE77" s="1327"/>
      <c r="CF77" s="1327">
        <v>2.7</v>
      </c>
      <c r="CG77" s="1327"/>
      <c r="CH77" s="1327"/>
      <c r="CI77" s="1327"/>
      <c r="CJ77" s="1327"/>
      <c r="CK77" s="1327"/>
      <c r="CL77" s="1327"/>
      <c r="CM77" s="1327"/>
      <c r="CN77" s="1327">
        <v>0.5</v>
      </c>
      <c r="CO77" s="1327"/>
      <c r="CP77" s="1327"/>
      <c r="CQ77" s="1327"/>
      <c r="CR77" s="1327"/>
      <c r="CS77" s="1327"/>
      <c r="CT77" s="1327"/>
      <c r="CU77" s="1327"/>
      <c r="CV77" s="1327">
        <v>5.9</v>
      </c>
      <c r="CW77" s="1327"/>
      <c r="CX77" s="1327"/>
      <c r="CY77" s="1327"/>
      <c r="CZ77" s="1327"/>
      <c r="DA77" s="1327"/>
      <c r="DB77" s="1327"/>
      <c r="DC77" s="1327"/>
    </row>
    <row r="78" spans="2:107" ht="13.5">
      <c r="B78" s="389"/>
      <c r="G78" s="1320"/>
      <c r="H78" s="1320"/>
      <c r="I78" s="1320"/>
      <c r="J78" s="1320"/>
      <c r="K78" s="1332"/>
      <c r="L78" s="1332"/>
      <c r="M78" s="1332"/>
      <c r="N78" s="1332"/>
      <c r="AN78" s="1324"/>
      <c r="AO78" s="1324"/>
      <c r="AP78" s="1324"/>
      <c r="AQ78" s="1324"/>
      <c r="AR78" s="1324"/>
      <c r="AS78" s="1324"/>
      <c r="AT78" s="1324"/>
      <c r="AU78" s="1324"/>
      <c r="AV78" s="1324"/>
      <c r="AW78" s="1324"/>
      <c r="AX78" s="1324"/>
      <c r="AY78" s="1324"/>
      <c r="AZ78" s="1324"/>
      <c r="BA78" s="1324"/>
      <c r="BB78" s="1325"/>
      <c r="BC78" s="1325"/>
      <c r="BD78" s="1325"/>
      <c r="BE78" s="1325"/>
      <c r="BF78" s="1325"/>
      <c r="BG78" s="1325"/>
      <c r="BH78" s="1325"/>
      <c r="BI78" s="1325"/>
      <c r="BJ78" s="1325"/>
      <c r="BK78" s="1325"/>
      <c r="BL78" s="1325"/>
      <c r="BM78" s="1325"/>
      <c r="BN78" s="1325"/>
      <c r="BO78" s="1325"/>
      <c r="BP78" s="1327"/>
      <c r="BQ78" s="1327"/>
      <c r="BR78" s="1327"/>
      <c r="BS78" s="1327"/>
      <c r="BT78" s="1327"/>
      <c r="BU78" s="1327"/>
      <c r="BV78" s="1327"/>
      <c r="BW78" s="1327"/>
      <c r="BX78" s="1327"/>
      <c r="BY78" s="1327"/>
      <c r="BZ78" s="1327"/>
      <c r="CA78" s="1327"/>
      <c r="CB78" s="1327"/>
      <c r="CC78" s="1327"/>
      <c r="CD78" s="1327"/>
      <c r="CE78" s="1327"/>
      <c r="CF78" s="1327"/>
      <c r="CG78" s="1327"/>
      <c r="CH78" s="1327"/>
      <c r="CI78" s="1327"/>
      <c r="CJ78" s="1327"/>
      <c r="CK78" s="1327"/>
      <c r="CL78" s="1327"/>
      <c r="CM78" s="1327"/>
      <c r="CN78" s="1327"/>
      <c r="CO78" s="1327"/>
      <c r="CP78" s="1327"/>
      <c r="CQ78" s="1327"/>
      <c r="CR78" s="1327"/>
      <c r="CS78" s="1327"/>
      <c r="CT78" s="1327"/>
      <c r="CU78" s="1327"/>
      <c r="CV78" s="1327"/>
      <c r="CW78" s="1327"/>
      <c r="CX78" s="1327"/>
      <c r="CY78" s="1327"/>
      <c r="CZ78" s="1327"/>
      <c r="DA78" s="1327"/>
      <c r="DB78" s="1327"/>
      <c r="DC78" s="1327"/>
    </row>
    <row r="79" spans="2:107" ht="13.5">
      <c r="B79" s="389"/>
      <c r="G79" s="1320"/>
      <c r="H79" s="1320"/>
      <c r="I79" s="1329"/>
      <c r="J79" s="1329"/>
      <c r="K79" s="1333"/>
      <c r="L79" s="1333"/>
      <c r="M79" s="1333"/>
      <c r="N79" s="1333"/>
      <c r="AN79" s="1324"/>
      <c r="AO79" s="1324"/>
      <c r="AP79" s="1324"/>
      <c r="AQ79" s="1324"/>
      <c r="AR79" s="1324"/>
      <c r="AS79" s="1324"/>
      <c r="AT79" s="1324"/>
      <c r="AU79" s="1324"/>
      <c r="AV79" s="1324"/>
      <c r="AW79" s="1324"/>
      <c r="AX79" s="1324"/>
      <c r="AY79" s="1324"/>
      <c r="AZ79" s="1324"/>
      <c r="BA79" s="1324"/>
      <c r="BB79" s="1325" t="s">
        <v>641</v>
      </c>
      <c r="BC79" s="1325"/>
      <c r="BD79" s="1325"/>
      <c r="BE79" s="1325"/>
      <c r="BF79" s="1325"/>
      <c r="BG79" s="1325"/>
      <c r="BH79" s="1325"/>
      <c r="BI79" s="1325"/>
      <c r="BJ79" s="1325"/>
      <c r="BK79" s="1325"/>
      <c r="BL79" s="1325"/>
      <c r="BM79" s="1325"/>
      <c r="BN79" s="1325"/>
      <c r="BO79" s="1325"/>
      <c r="BP79" s="1327">
        <v>5.9</v>
      </c>
      <c r="BQ79" s="1327"/>
      <c r="BR79" s="1327"/>
      <c r="BS79" s="1327"/>
      <c r="BT79" s="1327"/>
      <c r="BU79" s="1327"/>
      <c r="BV79" s="1327"/>
      <c r="BW79" s="1327"/>
      <c r="BX79" s="1327">
        <v>5.3</v>
      </c>
      <c r="BY79" s="1327"/>
      <c r="BZ79" s="1327"/>
      <c r="CA79" s="1327"/>
      <c r="CB79" s="1327"/>
      <c r="CC79" s="1327"/>
      <c r="CD79" s="1327"/>
      <c r="CE79" s="1327"/>
      <c r="CF79" s="1327">
        <v>5</v>
      </c>
      <c r="CG79" s="1327"/>
      <c r="CH79" s="1327"/>
      <c r="CI79" s="1327"/>
      <c r="CJ79" s="1327"/>
      <c r="CK79" s="1327"/>
      <c r="CL79" s="1327"/>
      <c r="CM79" s="1327"/>
      <c r="CN79" s="1327">
        <v>5.0999999999999996</v>
      </c>
      <c r="CO79" s="1327"/>
      <c r="CP79" s="1327"/>
      <c r="CQ79" s="1327"/>
      <c r="CR79" s="1327"/>
      <c r="CS79" s="1327"/>
      <c r="CT79" s="1327"/>
      <c r="CU79" s="1327"/>
      <c r="CV79" s="1327">
        <v>5.2</v>
      </c>
      <c r="CW79" s="1327"/>
      <c r="CX79" s="1327"/>
      <c r="CY79" s="1327"/>
      <c r="CZ79" s="1327"/>
      <c r="DA79" s="1327"/>
      <c r="DB79" s="1327"/>
      <c r="DC79" s="1327"/>
    </row>
    <row r="80" spans="2:107" ht="13.5">
      <c r="B80" s="389"/>
      <c r="G80" s="1320"/>
      <c r="H80" s="1320"/>
      <c r="I80" s="1329"/>
      <c r="J80" s="1329"/>
      <c r="K80" s="1333"/>
      <c r="L80" s="1333"/>
      <c r="M80" s="1333"/>
      <c r="N80" s="1333"/>
      <c r="AN80" s="1324"/>
      <c r="AO80" s="1324"/>
      <c r="AP80" s="1324"/>
      <c r="AQ80" s="1324"/>
      <c r="AR80" s="1324"/>
      <c r="AS80" s="1324"/>
      <c r="AT80" s="1324"/>
      <c r="AU80" s="1324"/>
      <c r="AV80" s="1324"/>
      <c r="AW80" s="1324"/>
      <c r="AX80" s="1324"/>
      <c r="AY80" s="1324"/>
      <c r="AZ80" s="1324"/>
      <c r="BA80" s="1324"/>
      <c r="BB80" s="1325"/>
      <c r="BC80" s="1325"/>
      <c r="BD80" s="1325"/>
      <c r="BE80" s="1325"/>
      <c r="BF80" s="1325"/>
      <c r="BG80" s="1325"/>
      <c r="BH80" s="1325"/>
      <c r="BI80" s="1325"/>
      <c r="BJ80" s="1325"/>
      <c r="BK80" s="1325"/>
      <c r="BL80" s="1325"/>
      <c r="BM80" s="1325"/>
      <c r="BN80" s="1325"/>
      <c r="BO80" s="1325"/>
      <c r="BP80" s="1327"/>
      <c r="BQ80" s="1327"/>
      <c r="BR80" s="1327"/>
      <c r="BS80" s="1327"/>
      <c r="BT80" s="1327"/>
      <c r="BU80" s="1327"/>
      <c r="BV80" s="1327"/>
      <c r="BW80" s="1327"/>
      <c r="BX80" s="1327"/>
      <c r="BY80" s="1327"/>
      <c r="BZ80" s="1327"/>
      <c r="CA80" s="1327"/>
      <c r="CB80" s="1327"/>
      <c r="CC80" s="1327"/>
      <c r="CD80" s="1327"/>
      <c r="CE80" s="1327"/>
      <c r="CF80" s="1327"/>
      <c r="CG80" s="1327"/>
      <c r="CH80" s="1327"/>
      <c r="CI80" s="1327"/>
      <c r="CJ80" s="1327"/>
      <c r="CK80" s="1327"/>
      <c r="CL80" s="1327"/>
      <c r="CM80" s="1327"/>
      <c r="CN80" s="1327"/>
      <c r="CO80" s="1327"/>
      <c r="CP80" s="1327"/>
      <c r="CQ80" s="1327"/>
      <c r="CR80" s="1327"/>
      <c r="CS80" s="1327"/>
      <c r="CT80" s="1327"/>
      <c r="CU80" s="1327"/>
      <c r="CV80" s="1327"/>
      <c r="CW80" s="1327"/>
      <c r="CX80" s="1327"/>
      <c r="CY80" s="1327"/>
      <c r="CZ80" s="1327"/>
      <c r="DA80" s="1327"/>
      <c r="DB80" s="1327"/>
      <c r="DC80" s="1327"/>
    </row>
    <row r="81" spans="2:109" ht="13.5">
      <c r="B81" s="389"/>
    </row>
    <row r="82" spans="2:109" ht="17.2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c r="DD84" s="388"/>
      <c r="DE84" s="388"/>
    </row>
    <row r="85" spans="2:109" ht="13.5">
      <c r="DD85" s="388"/>
      <c r="DE85" s="388"/>
    </row>
    <row r="86" spans="2:109" ht="13.5" hidden="1">
      <c r="DD86" s="388"/>
      <c r="DE86" s="388"/>
    </row>
    <row r="87" spans="2:109" ht="13.5" hidden="1">
      <c r="K87" s="391"/>
      <c r="AQ87" s="391"/>
      <c r="BC87" s="391"/>
      <c r="BO87" s="391"/>
      <c r="CA87" s="391"/>
      <c r="CM87" s="391"/>
      <c r="CY87" s="391"/>
      <c r="DD87" s="388"/>
      <c r="DE87" s="388"/>
    </row>
    <row r="88" spans="2:109" ht="13.5" hidden="1">
      <c r="DD88" s="388"/>
      <c r="DE88" s="388"/>
    </row>
    <row r="89" spans="2:109" ht="13.5" hidden="1">
      <c r="DD89" s="388"/>
      <c r="DE89" s="388"/>
    </row>
    <row r="90" spans="2:109" ht="13.5" hidden="1">
      <c r="DD90" s="388"/>
      <c r="DE90" s="388"/>
    </row>
    <row r="91" spans="2:109" ht="13.5" hidden="1">
      <c r="DD91" s="388"/>
      <c r="DE91" s="388"/>
    </row>
    <row r="92" spans="2:109" ht="13.5" hidden="1" customHeight="1">
      <c r="DD92" s="388"/>
      <c r="DE92" s="388"/>
    </row>
    <row r="93" spans="2:109" ht="13.5" hidden="1" customHeight="1">
      <c r="DD93" s="388"/>
      <c r="DE93" s="388"/>
    </row>
    <row r="94" spans="2:109" ht="13.5" hidden="1" customHeight="1">
      <c r="DD94" s="388"/>
      <c r="DE94" s="388"/>
    </row>
    <row r="95" spans="2:109" ht="13.5" hidden="1" customHeight="1">
      <c r="DD95" s="388"/>
      <c r="DE95" s="388"/>
    </row>
    <row r="96" spans="2:109" ht="13.5" hidden="1" customHeight="1">
      <c r="DD96" s="388"/>
      <c r="DE96" s="388"/>
    </row>
    <row r="97" s="388" customFormat="1" ht="13.5" hidden="1" customHeight="1"/>
    <row r="98" s="388" customFormat="1" ht="13.5" hidden="1" customHeight="1"/>
    <row r="99" s="388" customFormat="1" ht="13.5" hidden="1" customHeight="1"/>
    <row r="100" s="388" customFormat="1" ht="13.5" hidden="1" customHeight="1"/>
    <row r="101" s="388" customFormat="1" ht="13.5" hidden="1" customHeight="1"/>
    <row r="102" s="388" customFormat="1" ht="13.5" hidden="1" customHeight="1"/>
    <row r="103" s="388" customFormat="1" ht="13.5" hidden="1" customHeight="1"/>
    <row r="104" s="388" customFormat="1" ht="13.5" hidden="1" customHeight="1"/>
    <row r="105" s="388" customFormat="1" ht="13.5" hidden="1" customHeight="1"/>
    <row r="106" s="388" customFormat="1" ht="13.5" hidden="1" customHeight="1"/>
    <row r="107" s="388" customFormat="1" ht="13.5" hidden="1" customHeight="1"/>
    <row r="108" s="388" customFormat="1" ht="13.5" hidden="1" customHeight="1"/>
    <row r="109" s="388" customFormat="1" ht="13.5" hidden="1" customHeight="1"/>
    <row r="110" s="388" customFormat="1" ht="13.5" hidden="1" customHeight="1"/>
    <row r="111" s="388" customFormat="1" ht="13.5" hidden="1" customHeight="1"/>
    <row r="112" s="388" customFormat="1" ht="13.5" hidden="1" customHeight="1"/>
    <row r="113" s="388" customFormat="1" ht="13.5" hidden="1" customHeight="1"/>
    <row r="114" s="388" customFormat="1" ht="13.5" hidden="1" customHeight="1"/>
    <row r="115" s="388" customFormat="1" ht="13.5" hidden="1" customHeight="1"/>
    <row r="116" s="388" customFormat="1" ht="13.5" hidden="1" customHeight="1"/>
    <row r="117" s="388" customFormat="1" ht="13.5" hidden="1" customHeight="1"/>
    <row r="118" s="388" customFormat="1" ht="13.5" hidden="1" customHeight="1"/>
    <row r="119" s="388" customFormat="1" ht="13.5" hidden="1" customHeight="1"/>
    <row r="120" s="388" customFormat="1" ht="13.5" hidden="1" customHeight="1"/>
    <row r="121" s="388" customFormat="1" ht="13.5" hidden="1" customHeight="1"/>
    <row r="122" s="388" customFormat="1" ht="13.5" hidden="1" customHeight="1"/>
    <row r="123" s="388" customFormat="1" ht="13.5" hidden="1" customHeight="1"/>
    <row r="124" s="388" customFormat="1" ht="13.5" hidden="1" customHeight="1"/>
    <row r="125" s="388" customFormat="1" ht="13.5" hidden="1" customHeight="1"/>
    <row r="126" s="388" customFormat="1" ht="13.5" hidden="1" customHeight="1"/>
    <row r="127" s="388" customFormat="1" ht="13.5" hidden="1" customHeight="1"/>
    <row r="128" s="388" customFormat="1" ht="13.5" hidden="1" customHeight="1"/>
    <row r="129" s="388" customFormat="1" ht="13.5" hidden="1" customHeight="1"/>
    <row r="130" s="388" customFormat="1" ht="13.5" hidden="1" customHeight="1"/>
    <row r="131" s="388" customFormat="1" ht="13.5" hidden="1" customHeight="1"/>
    <row r="132" s="388" customFormat="1" ht="13.5" hidden="1" customHeight="1"/>
    <row r="133" s="388" customFormat="1" ht="13.5" hidden="1" customHeight="1"/>
    <row r="134" s="388" customFormat="1" ht="13.5" hidden="1" customHeight="1"/>
    <row r="135" s="388" customFormat="1" ht="13.5" hidden="1" customHeight="1"/>
    <row r="136" s="388" customFormat="1" ht="13.5" hidden="1" customHeight="1"/>
    <row r="137" s="388" customFormat="1" ht="13.5" hidden="1" customHeight="1"/>
    <row r="138" s="388" customFormat="1" ht="13.5" hidden="1" customHeight="1"/>
    <row r="139" s="388" customFormat="1" ht="13.5" hidden="1" customHeight="1"/>
    <row r="140" s="388" customFormat="1" ht="13.5" hidden="1" customHeight="1"/>
    <row r="141" s="388" customFormat="1" ht="13.5" hidden="1" customHeight="1"/>
    <row r="142" s="388" customFormat="1" ht="13.5" hidden="1" customHeight="1"/>
    <row r="143" s="388" customFormat="1" ht="13.5" hidden="1" customHeight="1"/>
    <row r="144" s="388" customFormat="1" ht="13.5" hidden="1" customHeight="1"/>
    <row r="145" s="388" customFormat="1" ht="13.5" hidden="1" customHeight="1"/>
    <row r="146" s="388" customFormat="1" ht="13.5" hidden="1" customHeight="1"/>
    <row r="147" s="388" customFormat="1" ht="13.5" hidden="1" customHeight="1"/>
    <row r="148" s="388" customFormat="1" ht="13.5" hidden="1" customHeight="1"/>
    <row r="149" s="388" customFormat="1" ht="13.5" hidden="1" customHeight="1"/>
    <row r="150" s="388" customFormat="1" ht="13.5" hidden="1" customHeight="1"/>
    <row r="151" s="388" customFormat="1" ht="13.5" hidden="1" customHeight="1"/>
    <row r="152" s="388" customFormat="1" ht="13.5" hidden="1" customHeight="1"/>
    <row r="153" s="388" customFormat="1" ht="13.5" hidden="1" customHeight="1"/>
    <row r="154" s="388" customFormat="1" ht="13.5" hidden="1" customHeight="1"/>
    <row r="155" s="388" customFormat="1" ht="13.5" hidden="1" customHeight="1"/>
    <row r="156" s="388" customFormat="1" ht="13.5" hidden="1" customHeight="1"/>
    <row r="157" s="388" customFormat="1" ht="13.5" hidden="1" customHeight="1"/>
    <row r="158" s="388" customFormat="1" ht="13.5" hidden="1" customHeight="1"/>
    <row r="159" s="388" customFormat="1" ht="13.5" hidden="1" customHeight="1"/>
    <row r="160" s="388" customFormat="1" ht="13.5" hidden="1" customHeight="1"/>
  </sheetData>
  <sheetProtection algorithmName="SHA-512" hashValue="ZFFFP08ulK9SdITylA/QxNoyoTDQcJVNdKCDypvi2m7W2ky9wFtU//aoSWxl6rnB1qEUo661GI4ZWTOCfmmDqQ==" saltValue="cZn7iqISA4QX0ICiVNhyDQ=="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70"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514</v>
      </c>
    </row>
  </sheetData>
  <sheetProtection algorithmName="SHA-512" hashValue="W105Rq60oxbW2BzbwPDbCtwelz+yrUvrIjomMfJ4hFoFQos+I7jMr/TwgH9gR1NOBYbbY0+NsrfUVOzSRKNzEA==" saltValue="GNgpkFW0v+IGSe3x7fmxj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Normal="100" zoomScaleSheetLayoutView="55"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514</v>
      </c>
    </row>
  </sheetData>
  <sheetProtection algorithmName="SHA-512" hashValue="EMc3WVE7BkKtYanx64CqPQokBnSmp8+OAs6f2my4WobdfVzh9FbLo09LIPKXL+3qmispQ96ezNbpIpELAq5wpg==" saltValue="WipKj8TxmtyuY9wm899V7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564</v>
      </c>
      <c r="G2" s="157"/>
      <c r="H2" s="158"/>
    </row>
    <row r="3" spans="1:8">
      <c r="A3" s="154" t="s">
        <v>557</v>
      </c>
      <c r="B3" s="159"/>
      <c r="C3" s="160"/>
      <c r="D3" s="161">
        <v>57141</v>
      </c>
      <c r="E3" s="162"/>
      <c r="F3" s="163">
        <v>63257</v>
      </c>
      <c r="G3" s="164"/>
      <c r="H3" s="165"/>
    </row>
    <row r="4" spans="1:8">
      <c r="A4" s="166"/>
      <c r="B4" s="167"/>
      <c r="C4" s="168"/>
      <c r="D4" s="169">
        <v>30431</v>
      </c>
      <c r="E4" s="170"/>
      <c r="F4" s="171">
        <v>27259</v>
      </c>
      <c r="G4" s="172"/>
      <c r="H4" s="173"/>
    </row>
    <row r="5" spans="1:8">
      <c r="A5" s="154" t="s">
        <v>559</v>
      </c>
      <c r="B5" s="159"/>
      <c r="C5" s="160"/>
      <c r="D5" s="161">
        <v>56057</v>
      </c>
      <c r="E5" s="162"/>
      <c r="F5" s="163">
        <v>52308</v>
      </c>
      <c r="G5" s="164"/>
      <c r="H5" s="165"/>
    </row>
    <row r="6" spans="1:8">
      <c r="A6" s="166"/>
      <c r="B6" s="167"/>
      <c r="C6" s="168"/>
      <c r="D6" s="169">
        <v>33695</v>
      </c>
      <c r="E6" s="170"/>
      <c r="F6" s="171">
        <v>28695</v>
      </c>
      <c r="G6" s="172"/>
      <c r="H6" s="173"/>
    </row>
    <row r="7" spans="1:8">
      <c r="A7" s="154" t="s">
        <v>560</v>
      </c>
      <c r="B7" s="159"/>
      <c r="C7" s="160"/>
      <c r="D7" s="161">
        <v>40817</v>
      </c>
      <c r="E7" s="162"/>
      <c r="F7" s="163">
        <v>46402</v>
      </c>
      <c r="G7" s="164"/>
      <c r="H7" s="165"/>
    </row>
    <row r="8" spans="1:8">
      <c r="A8" s="166"/>
      <c r="B8" s="167"/>
      <c r="C8" s="168"/>
      <c r="D8" s="169">
        <v>21516</v>
      </c>
      <c r="E8" s="170"/>
      <c r="F8" s="171">
        <v>26897</v>
      </c>
      <c r="G8" s="172"/>
      <c r="H8" s="173"/>
    </row>
    <row r="9" spans="1:8">
      <c r="A9" s="154" t="s">
        <v>561</v>
      </c>
      <c r="B9" s="159"/>
      <c r="C9" s="160"/>
      <c r="D9" s="161">
        <v>49448</v>
      </c>
      <c r="E9" s="162"/>
      <c r="F9" s="163">
        <v>66343</v>
      </c>
      <c r="G9" s="164"/>
      <c r="H9" s="165"/>
    </row>
    <row r="10" spans="1:8">
      <c r="A10" s="166"/>
      <c r="B10" s="167"/>
      <c r="C10" s="168"/>
      <c r="D10" s="169">
        <v>30413</v>
      </c>
      <c r="E10" s="170"/>
      <c r="F10" s="171">
        <v>34529</v>
      </c>
      <c r="G10" s="172"/>
      <c r="H10" s="173"/>
    </row>
    <row r="11" spans="1:8">
      <c r="A11" s="154" t="s">
        <v>562</v>
      </c>
      <c r="B11" s="159"/>
      <c r="C11" s="160"/>
      <c r="D11" s="161">
        <v>87704</v>
      </c>
      <c r="E11" s="162"/>
      <c r="F11" s="163">
        <v>56416</v>
      </c>
      <c r="G11" s="164"/>
      <c r="H11" s="165"/>
    </row>
    <row r="12" spans="1:8">
      <c r="A12" s="166"/>
      <c r="B12" s="167"/>
      <c r="C12" s="174"/>
      <c r="D12" s="169">
        <v>57550</v>
      </c>
      <c r="E12" s="170"/>
      <c r="F12" s="171">
        <v>32623</v>
      </c>
      <c r="G12" s="172"/>
      <c r="H12" s="173"/>
    </row>
    <row r="13" spans="1:8">
      <c r="A13" s="154"/>
      <c r="B13" s="159"/>
      <c r="C13" s="175"/>
      <c r="D13" s="176">
        <v>58233</v>
      </c>
      <c r="E13" s="177"/>
      <c r="F13" s="178">
        <v>56945</v>
      </c>
      <c r="G13" s="179"/>
      <c r="H13" s="165"/>
    </row>
    <row r="14" spans="1:8">
      <c r="A14" s="166"/>
      <c r="B14" s="167"/>
      <c r="C14" s="168"/>
      <c r="D14" s="169">
        <v>34721</v>
      </c>
      <c r="E14" s="170"/>
      <c r="F14" s="171">
        <v>30001</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2.5499999999999998</v>
      </c>
      <c r="C19" s="180">
        <f>ROUND(VALUE(SUBSTITUTE(実質収支比率等に係る経年分析!G$48,"▲","-")),2)</f>
        <v>2.35</v>
      </c>
      <c r="D19" s="180">
        <f>ROUND(VALUE(SUBSTITUTE(実質収支比率等に係る経年分析!H$48,"▲","-")),2)</f>
        <v>3.8</v>
      </c>
      <c r="E19" s="180">
        <f>ROUND(VALUE(SUBSTITUTE(実質収支比率等に係る経年分析!I$48,"▲","-")),2)</f>
        <v>4.55</v>
      </c>
      <c r="F19" s="180">
        <f>ROUND(VALUE(SUBSTITUTE(実質収支比率等に係る経年分析!J$48,"▲","-")),2)</f>
        <v>2.62</v>
      </c>
    </row>
    <row r="20" spans="1:11">
      <c r="A20" s="180" t="s">
        <v>55</v>
      </c>
      <c r="B20" s="180">
        <f>ROUND(VALUE(SUBSTITUTE(実質収支比率等に係る経年分析!F$47,"▲","-")),2)</f>
        <v>18.46</v>
      </c>
      <c r="C20" s="180">
        <f>ROUND(VALUE(SUBSTITUTE(実質収支比率等に係る経年分析!G$47,"▲","-")),2)</f>
        <v>16.14</v>
      </c>
      <c r="D20" s="180">
        <f>ROUND(VALUE(SUBSTITUTE(実質収支比率等に係る経年分析!H$47,"▲","-")),2)</f>
        <v>11.47</v>
      </c>
      <c r="E20" s="180">
        <f>ROUND(VALUE(SUBSTITUTE(実質収支比率等に係る経年分析!I$47,"▲","-")),2)</f>
        <v>11.31</v>
      </c>
      <c r="F20" s="180">
        <f>ROUND(VALUE(SUBSTITUTE(実質収支比率等に係る経年分析!J$47,"▲","-")),2)</f>
        <v>10.54</v>
      </c>
    </row>
    <row r="21" spans="1:11">
      <c r="A21" s="180" t="s">
        <v>56</v>
      </c>
      <c r="B21" s="180">
        <f>IF(ISNUMBER(VALUE(SUBSTITUTE(実質収支比率等に係る経年分析!F$49,"▲","-"))),ROUND(VALUE(SUBSTITUTE(実質収支比率等に係る経年分析!F$49,"▲","-")),2),NA())</f>
        <v>-3.48</v>
      </c>
      <c r="C21" s="180">
        <f>IF(ISNUMBER(VALUE(SUBSTITUTE(実質収支比率等に係る経年分析!G$49,"▲","-"))),ROUND(VALUE(SUBSTITUTE(実質収支比率等に係る経年分析!G$49,"▲","-")),2),NA())</f>
        <v>-2.4</v>
      </c>
      <c r="D21" s="180">
        <f>IF(ISNUMBER(VALUE(SUBSTITUTE(実質収支比率等に係る経年分析!H$49,"▲","-"))),ROUND(VALUE(SUBSTITUTE(実質収支比率等に係る経年分析!H$49,"▲","-")),2),NA())</f>
        <v>-2.82</v>
      </c>
      <c r="E21" s="180">
        <f>IF(ISNUMBER(VALUE(SUBSTITUTE(実質収支比率等に係る経年分析!I$49,"▲","-"))),ROUND(VALUE(SUBSTITUTE(実質収支比率等に係る経年分析!I$49,"▲","-")),2),NA())</f>
        <v>2.2200000000000002</v>
      </c>
      <c r="F21" s="180">
        <f>IF(ISNUMBER(VALUE(SUBSTITUTE(実質収支比率等に係る経年分析!J$49,"▲","-"))),ROUND(VALUE(SUBSTITUTE(実質収支比率等に係る経年分析!J$49,"▲","-")),2),NA())</f>
        <v>-2.23</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0.72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0.79</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1.17</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0.42</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休日急病診療所事業特別会計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0.17</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0.09</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7.0000000000000007E-2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0.06</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介護保険事業特別会計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7.0000000000000007E-2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7.0000000000000007E-2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0.08</v>
      </c>
    </row>
    <row r="32" spans="1:11">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1.79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0.14000000000000001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0.12</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2.5</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2.36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2.25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3.72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4.4800000000000004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2.62</v>
      </c>
    </row>
    <row r="35" spans="1:16">
      <c r="A35" s="181" t="str">
        <f>IF(連結実質赤字比率に係る赤字・黒字の構成分析!C$35="",NA(),連結実質赤字比率に係る赤字・黒字の構成分析!C$35)</f>
        <v>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2.17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1.88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5.48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11.61</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15.94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16.809999999999999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16.75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17.21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15.29</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5133</v>
      </c>
      <c r="E42" s="182"/>
      <c r="F42" s="182"/>
      <c r="G42" s="182">
        <f>'実質公債費比率（分子）の構造'!L$52</f>
        <v>5108</v>
      </c>
      <c r="H42" s="182"/>
      <c r="I42" s="182"/>
      <c r="J42" s="182">
        <f>'実質公債費比率（分子）の構造'!M$52</f>
        <v>5175</v>
      </c>
      <c r="K42" s="182"/>
      <c r="L42" s="182"/>
      <c r="M42" s="182">
        <f>'実質公債費比率（分子）の構造'!N$52</f>
        <v>5253</v>
      </c>
      <c r="N42" s="182"/>
      <c r="O42" s="182"/>
      <c r="P42" s="182">
        <f>'実質公債費比率（分子）の構造'!O$52</f>
        <v>5069</v>
      </c>
    </row>
    <row r="43" spans="1:16">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f>'実質公債費比率（分子）の構造'!O$51</f>
        <v>4</v>
      </c>
      <c r="O43" s="182"/>
      <c r="P43" s="182"/>
    </row>
    <row r="44" spans="1:16">
      <c r="A44" s="182" t="s">
        <v>65</v>
      </c>
      <c r="B44" s="182">
        <f>'実質公債費比率（分子）の構造'!K$50</f>
        <v>2</v>
      </c>
      <c r="C44" s="182"/>
      <c r="D44" s="182"/>
      <c r="E44" s="182">
        <f>'実質公債費比率（分子）の構造'!L$50</f>
        <v>2</v>
      </c>
      <c r="F44" s="182"/>
      <c r="G44" s="182"/>
      <c r="H44" s="182">
        <f>'実質公債費比率（分子）の構造'!M$50</f>
        <v>2</v>
      </c>
      <c r="I44" s="182"/>
      <c r="J44" s="182"/>
      <c r="K44" s="182">
        <f>'実質公債費比率（分子）の構造'!N$50</f>
        <v>2</v>
      </c>
      <c r="L44" s="182"/>
      <c r="M44" s="182"/>
      <c r="N44" s="182">
        <f>'実質公債費比率（分子）の構造'!O$50</f>
        <v>2</v>
      </c>
      <c r="O44" s="182"/>
      <c r="P44" s="182"/>
    </row>
    <row r="45" spans="1:16">
      <c r="A45" s="182" t="s">
        <v>66</v>
      </c>
      <c r="B45" s="182">
        <f>'実質公債費比率（分子）の構造'!K$49</f>
        <v>5</v>
      </c>
      <c r="C45" s="182"/>
      <c r="D45" s="182"/>
      <c r="E45" s="182">
        <f>'実質公債費比率（分子）の構造'!L$49</f>
        <v>6</v>
      </c>
      <c r="F45" s="182"/>
      <c r="G45" s="182"/>
      <c r="H45" s="182">
        <f>'実質公債費比率（分子）の構造'!M$49</f>
        <v>4</v>
      </c>
      <c r="I45" s="182"/>
      <c r="J45" s="182"/>
      <c r="K45" s="182">
        <f>'実質公債費比率（分子）の構造'!N$49</f>
        <v>1</v>
      </c>
      <c r="L45" s="182"/>
      <c r="M45" s="182"/>
      <c r="N45" s="182">
        <f>'実質公債費比率（分子）の構造'!O$49</f>
        <v>1</v>
      </c>
      <c r="O45" s="182"/>
      <c r="P45" s="182"/>
    </row>
    <row r="46" spans="1:16">
      <c r="A46" s="182" t="s">
        <v>67</v>
      </c>
      <c r="B46" s="182">
        <f>'実質公債費比率（分子）の構造'!K$48</f>
        <v>3494</v>
      </c>
      <c r="C46" s="182"/>
      <c r="D46" s="182"/>
      <c r="E46" s="182">
        <f>'実質公債費比率（分子）の構造'!L$48</f>
        <v>3430</v>
      </c>
      <c r="F46" s="182"/>
      <c r="G46" s="182"/>
      <c r="H46" s="182">
        <f>'実質公債費比率（分子）の構造'!M$48</f>
        <v>3504</v>
      </c>
      <c r="I46" s="182"/>
      <c r="J46" s="182"/>
      <c r="K46" s="182">
        <f>'実質公債費比率（分子）の構造'!N$48</f>
        <v>2898</v>
      </c>
      <c r="L46" s="182"/>
      <c r="M46" s="182"/>
      <c r="N46" s="182">
        <f>'実質公債費比率（分子）の構造'!O$48</f>
        <v>2938</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3331</v>
      </c>
      <c r="C49" s="182"/>
      <c r="D49" s="182"/>
      <c r="E49" s="182">
        <f>'実質公債費比率（分子）の構造'!L$45</f>
        <v>3335</v>
      </c>
      <c r="F49" s="182"/>
      <c r="G49" s="182"/>
      <c r="H49" s="182">
        <f>'実質公債費比率（分子）の構造'!M$45</f>
        <v>3358</v>
      </c>
      <c r="I49" s="182"/>
      <c r="J49" s="182"/>
      <c r="K49" s="182">
        <f>'実質公債費比率（分子）の構造'!N$45</f>
        <v>3457</v>
      </c>
      <c r="L49" s="182"/>
      <c r="M49" s="182"/>
      <c r="N49" s="182">
        <f>'実質公債費比率（分子）の構造'!O$45</f>
        <v>3491</v>
      </c>
      <c r="O49" s="182"/>
      <c r="P49" s="182"/>
    </row>
    <row r="50" spans="1:16">
      <c r="A50" s="182" t="s">
        <v>71</v>
      </c>
      <c r="B50" s="182" t="e">
        <f>NA()</f>
        <v>#N/A</v>
      </c>
      <c r="C50" s="182">
        <f>IF(ISNUMBER('実質公債費比率（分子）の構造'!K$53),'実質公債費比率（分子）の構造'!K$53,NA())</f>
        <v>1699</v>
      </c>
      <c r="D50" s="182" t="e">
        <f>NA()</f>
        <v>#N/A</v>
      </c>
      <c r="E50" s="182" t="e">
        <f>NA()</f>
        <v>#N/A</v>
      </c>
      <c r="F50" s="182">
        <f>IF(ISNUMBER('実質公債費比率（分子）の構造'!L$53),'実質公債費比率（分子）の構造'!L$53,NA())</f>
        <v>1665</v>
      </c>
      <c r="G50" s="182" t="e">
        <f>NA()</f>
        <v>#N/A</v>
      </c>
      <c r="H50" s="182" t="e">
        <f>NA()</f>
        <v>#N/A</v>
      </c>
      <c r="I50" s="182">
        <f>IF(ISNUMBER('実質公債費比率（分子）の構造'!M$53),'実質公債費比率（分子）の構造'!M$53,NA())</f>
        <v>1693</v>
      </c>
      <c r="J50" s="182" t="e">
        <f>NA()</f>
        <v>#N/A</v>
      </c>
      <c r="K50" s="182" t="e">
        <f>NA()</f>
        <v>#N/A</v>
      </c>
      <c r="L50" s="182">
        <f>IF(ISNUMBER('実質公債費比率（分子）の構造'!N$53),'実質公債費比率（分子）の構造'!N$53,NA())</f>
        <v>1105</v>
      </c>
      <c r="M50" s="182" t="e">
        <f>NA()</f>
        <v>#N/A</v>
      </c>
      <c r="N50" s="182" t="e">
        <f>NA()</f>
        <v>#N/A</v>
      </c>
      <c r="O50" s="182">
        <f>IF(ISNUMBER('実質公債費比率（分子）の構造'!O$53),'実質公債費比率（分子）の構造'!O$53,NA())</f>
        <v>1367</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53147</v>
      </c>
      <c r="E56" s="181"/>
      <c r="F56" s="181"/>
      <c r="G56" s="181">
        <f>'将来負担比率（分子）の構造'!J$52</f>
        <v>52789</v>
      </c>
      <c r="H56" s="181"/>
      <c r="I56" s="181"/>
      <c r="J56" s="181">
        <f>'将来負担比率（分子）の構造'!K$52</f>
        <v>52105</v>
      </c>
      <c r="K56" s="181"/>
      <c r="L56" s="181"/>
      <c r="M56" s="181">
        <f>'将来負担比率（分子）の構造'!L$52</f>
        <v>53208</v>
      </c>
      <c r="N56" s="181"/>
      <c r="O56" s="181"/>
      <c r="P56" s="181">
        <f>'将来負担比率（分子）の構造'!M$52</f>
        <v>54842</v>
      </c>
    </row>
    <row r="57" spans="1:16">
      <c r="A57" s="181" t="s">
        <v>42</v>
      </c>
      <c r="B57" s="181"/>
      <c r="C57" s="181"/>
      <c r="D57" s="181">
        <f>'将来負担比率（分子）の構造'!I$51</f>
        <v>13645</v>
      </c>
      <c r="E57" s="181"/>
      <c r="F57" s="181"/>
      <c r="G57" s="181">
        <f>'将来負担比率（分子）の構造'!J$51</f>
        <v>13519</v>
      </c>
      <c r="H57" s="181"/>
      <c r="I57" s="181"/>
      <c r="J57" s="181">
        <f>'将来負担比率（分子）の構造'!K$51</f>
        <v>13562</v>
      </c>
      <c r="K57" s="181"/>
      <c r="L57" s="181"/>
      <c r="M57" s="181">
        <f>'将来負担比率（分子）の構造'!L$51</f>
        <v>12753</v>
      </c>
      <c r="N57" s="181"/>
      <c r="O57" s="181"/>
      <c r="P57" s="181">
        <f>'将来負担比率（分子）の構造'!M$51</f>
        <v>12373</v>
      </c>
    </row>
    <row r="58" spans="1:16">
      <c r="A58" s="181" t="s">
        <v>41</v>
      </c>
      <c r="B58" s="181"/>
      <c r="C58" s="181"/>
      <c r="D58" s="181">
        <f>'将来負担比率（分子）の構造'!I$50</f>
        <v>10587</v>
      </c>
      <c r="E58" s="181"/>
      <c r="F58" s="181"/>
      <c r="G58" s="181">
        <f>'将来負担比率（分子）の構造'!J$50</f>
        <v>9582</v>
      </c>
      <c r="H58" s="181"/>
      <c r="I58" s="181"/>
      <c r="J58" s="181">
        <f>'将来負担比率（分子）の構造'!K$50</f>
        <v>8546</v>
      </c>
      <c r="K58" s="181"/>
      <c r="L58" s="181"/>
      <c r="M58" s="181">
        <f>'将来負担比率（分子）の構造'!L$50</f>
        <v>8464</v>
      </c>
      <c r="N58" s="181"/>
      <c r="O58" s="181"/>
      <c r="P58" s="181">
        <f>'将来負担比率（分子）の構造'!M$50</f>
        <v>8019</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1</v>
      </c>
      <c r="C61" s="181"/>
      <c r="D61" s="181"/>
      <c r="E61" s="181">
        <f>'将来負担比率（分子）の構造'!J$46</f>
        <v>2</v>
      </c>
      <c r="F61" s="181"/>
      <c r="G61" s="181"/>
      <c r="H61" s="181">
        <f>'将来負担比率（分子）の構造'!K$46</f>
        <v>0</v>
      </c>
      <c r="I61" s="181"/>
      <c r="J61" s="181"/>
      <c r="K61" s="181">
        <f>'将来負担比率（分子）の構造'!L$46</f>
        <v>0</v>
      </c>
      <c r="L61" s="181"/>
      <c r="M61" s="181"/>
      <c r="N61" s="181" t="str">
        <f>'将来負担比率（分子）の構造'!M$46</f>
        <v>-</v>
      </c>
      <c r="O61" s="181"/>
      <c r="P61" s="181"/>
    </row>
    <row r="62" spans="1:16">
      <c r="A62" s="181" t="s">
        <v>35</v>
      </c>
      <c r="B62" s="181">
        <f>'将来負担比率（分子）の構造'!I$45</f>
        <v>5501</v>
      </c>
      <c r="C62" s="181"/>
      <c r="D62" s="181"/>
      <c r="E62" s="181">
        <f>'将来負担比率（分子）の構造'!J$45</f>
        <v>5221</v>
      </c>
      <c r="F62" s="181"/>
      <c r="G62" s="181"/>
      <c r="H62" s="181">
        <f>'将来負担比率（分子）の構造'!K$45</f>
        <v>5251</v>
      </c>
      <c r="I62" s="181"/>
      <c r="J62" s="181"/>
      <c r="K62" s="181">
        <f>'将来負担比率（分子）の構造'!L$45</f>
        <v>5417</v>
      </c>
      <c r="L62" s="181"/>
      <c r="M62" s="181"/>
      <c r="N62" s="181">
        <f>'将来負担比率（分子）の構造'!M$45</f>
        <v>5005</v>
      </c>
      <c r="O62" s="181"/>
      <c r="P62" s="181"/>
    </row>
    <row r="63" spans="1:16">
      <c r="A63" s="181" t="s">
        <v>34</v>
      </c>
      <c r="B63" s="181">
        <f>'将来負担比率（分子）の構造'!I$44</f>
        <v>13</v>
      </c>
      <c r="C63" s="181"/>
      <c r="D63" s="181"/>
      <c r="E63" s="181">
        <f>'将来負担比率（分子）の構造'!J$44</f>
        <v>8</v>
      </c>
      <c r="F63" s="181"/>
      <c r="G63" s="181"/>
      <c r="H63" s="181">
        <f>'将来負担比率（分子）の構造'!K$44</f>
        <v>3</v>
      </c>
      <c r="I63" s="181"/>
      <c r="J63" s="181"/>
      <c r="K63" s="181">
        <f>'将来負担比率（分子）の構造'!L$44</f>
        <v>2</v>
      </c>
      <c r="L63" s="181"/>
      <c r="M63" s="181"/>
      <c r="N63" s="181">
        <f>'将来負担比率（分子）の構造'!M$44</f>
        <v>1</v>
      </c>
      <c r="O63" s="181"/>
      <c r="P63" s="181"/>
    </row>
    <row r="64" spans="1:16">
      <c r="A64" s="181" t="s">
        <v>33</v>
      </c>
      <c r="B64" s="181">
        <f>'将来負担比率（分子）の構造'!I$43</f>
        <v>41719</v>
      </c>
      <c r="C64" s="181"/>
      <c r="D64" s="181"/>
      <c r="E64" s="181">
        <f>'将来負担比率（分子）の構造'!J$43</f>
        <v>40503</v>
      </c>
      <c r="F64" s="181"/>
      <c r="G64" s="181"/>
      <c r="H64" s="181">
        <f>'将来負担比率（分子）の構造'!K$43</f>
        <v>39629</v>
      </c>
      <c r="I64" s="181"/>
      <c r="J64" s="181"/>
      <c r="K64" s="181">
        <f>'将来負担比率（分子）の構造'!L$43</f>
        <v>35893</v>
      </c>
      <c r="L64" s="181"/>
      <c r="M64" s="181"/>
      <c r="N64" s="181">
        <f>'将来負担比率（分子）の構造'!M$43</f>
        <v>32505</v>
      </c>
      <c r="O64" s="181"/>
      <c r="P64" s="181"/>
    </row>
    <row r="65" spans="1:16">
      <c r="A65" s="181" t="s">
        <v>32</v>
      </c>
      <c r="B65" s="181">
        <f>'将来負担比率（分子）の構造'!I$42</f>
        <v>9</v>
      </c>
      <c r="C65" s="181"/>
      <c r="D65" s="181"/>
      <c r="E65" s="181">
        <f>'将来負担比率（分子）の構造'!J$42</f>
        <v>7</v>
      </c>
      <c r="F65" s="181"/>
      <c r="G65" s="181"/>
      <c r="H65" s="181">
        <f>'将来負担比率（分子）の構造'!K$42</f>
        <v>5</v>
      </c>
      <c r="I65" s="181"/>
      <c r="J65" s="181"/>
      <c r="K65" s="181">
        <f>'将来負担比率（分子）の構造'!L$42</f>
        <v>4</v>
      </c>
      <c r="L65" s="181"/>
      <c r="M65" s="181"/>
      <c r="N65" s="181">
        <f>'将来負担比率（分子）の構造'!M$42</f>
        <v>2</v>
      </c>
      <c r="O65" s="181"/>
      <c r="P65" s="181"/>
    </row>
    <row r="66" spans="1:16">
      <c r="A66" s="181" t="s">
        <v>31</v>
      </c>
      <c r="B66" s="181">
        <f>'将来負担比率（分子）の構造'!I$41</f>
        <v>37576</v>
      </c>
      <c r="C66" s="181"/>
      <c r="D66" s="181"/>
      <c r="E66" s="181">
        <f>'将来負担比率（分子）の構造'!J$41</f>
        <v>39441</v>
      </c>
      <c r="F66" s="181"/>
      <c r="G66" s="181"/>
      <c r="H66" s="181">
        <f>'将来負担比率（分子）の構造'!K$41</f>
        <v>40155</v>
      </c>
      <c r="I66" s="181"/>
      <c r="J66" s="181"/>
      <c r="K66" s="181">
        <f>'将来負担比率（分子）の構造'!L$41</f>
        <v>41980</v>
      </c>
      <c r="L66" s="181"/>
      <c r="M66" s="181"/>
      <c r="N66" s="181">
        <f>'将来負担比率（分子）の構造'!M$41</f>
        <v>47728</v>
      </c>
      <c r="O66" s="181"/>
      <c r="P66" s="181"/>
    </row>
    <row r="67" spans="1:16">
      <c r="A67" s="181" t="s">
        <v>75</v>
      </c>
      <c r="B67" s="181" t="e">
        <f>NA()</f>
        <v>#N/A</v>
      </c>
      <c r="C67" s="181">
        <f>IF(ISNUMBER('将来負担比率（分子）の構造'!I$53), IF('将来負担比率（分子）の構造'!I$53 &lt; 0, 0, '将来負担比率（分子）の構造'!I$53), NA())</f>
        <v>7439</v>
      </c>
      <c r="D67" s="181" t="e">
        <f>NA()</f>
        <v>#N/A</v>
      </c>
      <c r="E67" s="181" t="e">
        <f>NA()</f>
        <v>#N/A</v>
      </c>
      <c r="F67" s="181">
        <f>IF(ISNUMBER('将来負担比率（分子）の構造'!J$53), IF('将来負担比率（分子）の構造'!J$53 &lt; 0, 0, '将来負担比率（分子）の構造'!J$53), NA())</f>
        <v>9292</v>
      </c>
      <c r="G67" s="181" t="e">
        <f>NA()</f>
        <v>#N/A</v>
      </c>
      <c r="H67" s="181" t="e">
        <f>NA()</f>
        <v>#N/A</v>
      </c>
      <c r="I67" s="181">
        <f>IF(ISNUMBER('将来負担比率（分子）の構造'!K$53), IF('将来負担比率（分子）の構造'!K$53 &lt; 0, 0, '将来負担比率（分子）の構造'!K$53), NA())</f>
        <v>10831</v>
      </c>
      <c r="J67" s="181" t="e">
        <f>NA()</f>
        <v>#N/A</v>
      </c>
      <c r="K67" s="181" t="e">
        <f>NA()</f>
        <v>#N/A</v>
      </c>
      <c r="L67" s="181">
        <f>IF(ISNUMBER('将来負担比率（分子）の構造'!L$53), IF('将来負担比率（分子）の構造'!L$53 &lt; 0, 0, '将来負担比率（分子）の構造'!L$53), NA())</f>
        <v>8871</v>
      </c>
      <c r="M67" s="181" t="e">
        <f>NA()</f>
        <v>#N/A</v>
      </c>
      <c r="N67" s="181" t="e">
        <f>NA()</f>
        <v>#N/A</v>
      </c>
      <c r="O67" s="181">
        <f>IF(ISNUMBER('将来負担比率（分子）の構造'!M$53), IF('将来負担比率（分子）の構造'!M$53 &lt; 0, 0, '将来負担比率（分子）の構造'!M$53), NA())</f>
        <v>10006</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2803</v>
      </c>
      <c r="C72" s="185">
        <f>基金残高に係る経年分析!G55</f>
        <v>2787</v>
      </c>
      <c r="D72" s="185">
        <f>基金残高に係る経年分析!H55</f>
        <v>2675</v>
      </c>
    </row>
    <row r="73" spans="1:16">
      <c r="A73" s="184" t="s">
        <v>78</v>
      </c>
      <c r="B73" s="185">
        <f>基金残高に係る経年分析!F56</f>
        <v>155</v>
      </c>
      <c r="C73" s="185">
        <f>基金残高に係る経年分析!G56</f>
        <v>288</v>
      </c>
      <c r="D73" s="185">
        <f>基金残高に係る経年分析!H56</f>
        <v>288</v>
      </c>
    </row>
    <row r="74" spans="1:16">
      <c r="A74" s="184" t="s">
        <v>79</v>
      </c>
      <c r="B74" s="185">
        <f>基金残高に係る経年分析!F57</f>
        <v>3743</v>
      </c>
      <c r="C74" s="185">
        <f>基金残高に係る経年分析!G57</f>
        <v>3577</v>
      </c>
      <c r="D74" s="185">
        <f>基金残高に係る経年分析!H57</f>
        <v>3526</v>
      </c>
    </row>
  </sheetData>
  <sheetProtection algorithmName="SHA-512" hashValue="DEsOwQx2MpCTy4hV5Z5FcR/3p29CywAQWKSaL7oP9zIrCGc42h2knUlJI0j5Q4FGXdDIMfXr31+GtK1DvzjoPw==" saltValue="4y57zAzc00ZpWrC77ceT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7"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213</v>
      </c>
      <c r="DI1" s="662"/>
      <c r="DJ1" s="662"/>
      <c r="DK1" s="662"/>
      <c r="DL1" s="662"/>
      <c r="DM1" s="662"/>
      <c r="DN1" s="663"/>
      <c r="DO1" s="226"/>
      <c r="DP1" s="661" t="s">
        <v>214</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216</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217</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218</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219</v>
      </c>
      <c r="S4" s="665"/>
      <c r="T4" s="665"/>
      <c r="U4" s="665"/>
      <c r="V4" s="665"/>
      <c r="W4" s="665"/>
      <c r="X4" s="665"/>
      <c r="Y4" s="666"/>
      <c r="Z4" s="664" t="s">
        <v>220</v>
      </c>
      <c r="AA4" s="665"/>
      <c r="AB4" s="665"/>
      <c r="AC4" s="666"/>
      <c r="AD4" s="664" t="s">
        <v>221</v>
      </c>
      <c r="AE4" s="665"/>
      <c r="AF4" s="665"/>
      <c r="AG4" s="665"/>
      <c r="AH4" s="665"/>
      <c r="AI4" s="665"/>
      <c r="AJ4" s="665"/>
      <c r="AK4" s="666"/>
      <c r="AL4" s="664" t="s">
        <v>220</v>
      </c>
      <c r="AM4" s="665"/>
      <c r="AN4" s="665"/>
      <c r="AO4" s="666"/>
      <c r="AP4" s="670" t="s">
        <v>222</v>
      </c>
      <c r="AQ4" s="670"/>
      <c r="AR4" s="670"/>
      <c r="AS4" s="670"/>
      <c r="AT4" s="670"/>
      <c r="AU4" s="670"/>
      <c r="AV4" s="670"/>
      <c r="AW4" s="670"/>
      <c r="AX4" s="670"/>
      <c r="AY4" s="670"/>
      <c r="AZ4" s="670"/>
      <c r="BA4" s="670"/>
      <c r="BB4" s="670"/>
      <c r="BC4" s="670"/>
      <c r="BD4" s="670"/>
      <c r="BE4" s="670"/>
      <c r="BF4" s="670"/>
      <c r="BG4" s="670" t="s">
        <v>223</v>
      </c>
      <c r="BH4" s="670"/>
      <c r="BI4" s="670"/>
      <c r="BJ4" s="670"/>
      <c r="BK4" s="670"/>
      <c r="BL4" s="670"/>
      <c r="BM4" s="670"/>
      <c r="BN4" s="670"/>
      <c r="BO4" s="670" t="s">
        <v>220</v>
      </c>
      <c r="BP4" s="670"/>
      <c r="BQ4" s="670"/>
      <c r="BR4" s="670"/>
      <c r="BS4" s="670" t="s">
        <v>224</v>
      </c>
      <c r="BT4" s="670"/>
      <c r="BU4" s="670"/>
      <c r="BV4" s="670"/>
      <c r="BW4" s="670"/>
      <c r="BX4" s="670"/>
      <c r="BY4" s="670"/>
      <c r="BZ4" s="670"/>
      <c r="CA4" s="670"/>
      <c r="CB4" s="670"/>
      <c r="CD4" s="667" t="s">
        <v>225</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226</v>
      </c>
      <c r="C5" s="672"/>
      <c r="D5" s="672"/>
      <c r="E5" s="672"/>
      <c r="F5" s="672"/>
      <c r="G5" s="672"/>
      <c r="H5" s="672"/>
      <c r="I5" s="672"/>
      <c r="J5" s="672"/>
      <c r="K5" s="672"/>
      <c r="L5" s="672"/>
      <c r="M5" s="672"/>
      <c r="N5" s="672"/>
      <c r="O5" s="672"/>
      <c r="P5" s="672"/>
      <c r="Q5" s="673"/>
      <c r="R5" s="674">
        <v>17539677</v>
      </c>
      <c r="S5" s="675"/>
      <c r="T5" s="675"/>
      <c r="U5" s="675"/>
      <c r="V5" s="675"/>
      <c r="W5" s="675"/>
      <c r="X5" s="675"/>
      <c r="Y5" s="676"/>
      <c r="Z5" s="677">
        <v>27.3</v>
      </c>
      <c r="AA5" s="677"/>
      <c r="AB5" s="677"/>
      <c r="AC5" s="677"/>
      <c r="AD5" s="678">
        <v>16270893</v>
      </c>
      <c r="AE5" s="678"/>
      <c r="AF5" s="678"/>
      <c r="AG5" s="678"/>
      <c r="AH5" s="678"/>
      <c r="AI5" s="678"/>
      <c r="AJ5" s="678"/>
      <c r="AK5" s="678"/>
      <c r="AL5" s="679">
        <v>69.900000000000006</v>
      </c>
      <c r="AM5" s="680"/>
      <c r="AN5" s="680"/>
      <c r="AO5" s="681"/>
      <c r="AP5" s="671" t="s">
        <v>227</v>
      </c>
      <c r="AQ5" s="672"/>
      <c r="AR5" s="672"/>
      <c r="AS5" s="672"/>
      <c r="AT5" s="672"/>
      <c r="AU5" s="672"/>
      <c r="AV5" s="672"/>
      <c r="AW5" s="672"/>
      <c r="AX5" s="672"/>
      <c r="AY5" s="672"/>
      <c r="AZ5" s="672"/>
      <c r="BA5" s="672"/>
      <c r="BB5" s="672"/>
      <c r="BC5" s="672"/>
      <c r="BD5" s="672"/>
      <c r="BE5" s="672"/>
      <c r="BF5" s="673"/>
      <c r="BG5" s="685">
        <v>16269096</v>
      </c>
      <c r="BH5" s="686"/>
      <c r="BI5" s="686"/>
      <c r="BJ5" s="686"/>
      <c r="BK5" s="686"/>
      <c r="BL5" s="686"/>
      <c r="BM5" s="686"/>
      <c r="BN5" s="687"/>
      <c r="BO5" s="688">
        <v>92.8</v>
      </c>
      <c r="BP5" s="688"/>
      <c r="BQ5" s="688"/>
      <c r="BR5" s="688"/>
      <c r="BS5" s="689">
        <v>198459</v>
      </c>
      <c r="BT5" s="689"/>
      <c r="BU5" s="689"/>
      <c r="BV5" s="689"/>
      <c r="BW5" s="689"/>
      <c r="BX5" s="689"/>
      <c r="BY5" s="689"/>
      <c r="BZ5" s="689"/>
      <c r="CA5" s="689"/>
      <c r="CB5" s="693"/>
      <c r="CD5" s="667" t="s">
        <v>222</v>
      </c>
      <c r="CE5" s="668"/>
      <c r="CF5" s="668"/>
      <c r="CG5" s="668"/>
      <c r="CH5" s="668"/>
      <c r="CI5" s="668"/>
      <c r="CJ5" s="668"/>
      <c r="CK5" s="668"/>
      <c r="CL5" s="668"/>
      <c r="CM5" s="668"/>
      <c r="CN5" s="668"/>
      <c r="CO5" s="668"/>
      <c r="CP5" s="668"/>
      <c r="CQ5" s="669"/>
      <c r="CR5" s="667" t="s">
        <v>228</v>
      </c>
      <c r="CS5" s="668"/>
      <c r="CT5" s="668"/>
      <c r="CU5" s="668"/>
      <c r="CV5" s="668"/>
      <c r="CW5" s="668"/>
      <c r="CX5" s="668"/>
      <c r="CY5" s="669"/>
      <c r="CZ5" s="667" t="s">
        <v>220</v>
      </c>
      <c r="DA5" s="668"/>
      <c r="DB5" s="668"/>
      <c r="DC5" s="669"/>
      <c r="DD5" s="667" t="s">
        <v>229</v>
      </c>
      <c r="DE5" s="668"/>
      <c r="DF5" s="668"/>
      <c r="DG5" s="668"/>
      <c r="DH5" s="668"/>
      <c r="DI5" s="668"/>
      <c r="DJ5" s="668"/>
      <c r="DK5" s="668"/>
      <c r="DL5" s="668"/>
      <c r="DM5" s="668"/>
      <c r="DN5" s="668"/>
      <c r="DO5" s="668"/>
      <c r="DP5" s="669"/>
      <c r="DQ5" s="667" t="s">
        <v>230</v>
      </c>
      <c r="DR5" s="668"/>
      <c r="DS5" s="668"/>
      <c r="DT5" s="668"/>
      <c r="DU5" s="668"/>
      <c r="DV5" s="668"/>
      <c r="DW5" s="668"/>
      <c r="DX5" s="668"/>
      <c r="DY5" s="668"/>
      <c r="DZ5" s="668"/>
      <c r="EA5" s="668"/>
      <c r="EB5" s="668"/>
      <c r="EC5" s="669"/>
    </row>
    <row r="6" spans="2:143" ht="11.25" customHeight="1">
      <c r="B6" s="682" t="s">
        <v>231</v>
      </c>
      <c r="C6" s="683"/>
      <c r="D6" s="683"/>
      <c r="E6" s="683"/>
      <c r="F6" s="683"/>
      <c r="G6" s="683"/>
      <c r="H6" s="683"/>
      <c r="I6" s="683"/>
      <c r="J6" s="683"/>
      <c r="K6" s="683"/>
      <c r="L6" s="683"/>
      <c r="M6" s="683"/>
      <c r="N6" s="683"/>
      <c r="O6" s="683"/>
      <c r="P6" s="683"/>
      <c r="Q6" s="684"/>
      <c r="R6" s="685">
        <v>288413</v>
      </c>
      <c r="S6" s="686"/>
      <c r="T6" s="686"/>
      <c r="U6" s="686"/>
      <c r="V6" s="686"/>
      <c r="W6" s="686"/>
      <c r="X6" s="686"/>
      <c r="Y6" s="687"/>
      <c r="Z6" s="688">
        <v>0.4</v>
      </c>
      <c r="AA6" s="688"/>
      <c r="AB6" s="688"/>
      <c r="AC6" s="688"/>
      <c r="AD6" s="689">
        <v>288413</v>
      </c>
      <c r="AE6" s="689"/>
      <c r="AF6" s="689"/>
      <c r="AG6" s="689"/>
      <c r="AH6" s="689"/>
      <c r="AI6" s="689"/>
      <c r="AJ6" s="689"/>
      <c r="AK6" s="689"/>
      <c r="AL6" s="690">
        <v>1.2</v>
      </c>
      <c r="AM6" s="691"/>
      <c r="AN6" s="691"/>
      <c r="AO6" s="692"/>
      <c r="AP6" s="682" t="s">
        <v>232</v>
      </c>
      <c r="AQ6" s="683"/>
      <c r="AR6" s="683"/>
      <c r="AS6" s="683"/>
      <c r="AT6" s="683"/>
      <c r="AU6" s="683"/>
      <c r="AV6" s="683"/>
      <c r="AW6" s="683"/>
      <c r="AX6" s="683"/>
      <c r="AY6" s="683"/>
      <c r="AZ6" s="683"/>
      <c r="BA6" s="683"/>
      <c r="BB6" s="683"/>
      <c r="BC6" s="683"/>
      <c r="BD6" s="683"/>
      <c r="BE6" s="683"/>
      <c r="BF6" s="684"/>
      <c r="BG6" s="685">
        <v>16269096</v>
      </c>
      <c r="BH6" s="686"/>
      <c r="BI6" s="686"/>
      <c r="BJ6" s="686"/>
      <c r="BK6" s="686"/>
      <c r="BL6" s="686"/>
      <c r="BM6" s="686"/>
      <c r="BN6" s="687"/>
      <c r="BO6" s="688">
        <v>92.8</v>
      </c>
      <c r="BP6" s="688"/>
      <c r="BQ6" s="688"/>
      <c r="BR6" s="688"/>
      <c r="BS6" s="689">
        <v>198459</v>
      </c>
      <c r="BT6" s="689"/>
      <c r="BU6" s="689"/>
      <c r="BV6" s="689"/>
      <c r="BW6" s="689"/>
      <c r="BX6" s="689"/>
      <c r="BY6" s="689"/>
      <c r="BZ6" s="689"/>
      <c r="CA6" s="689"/>
      <c r="CB6" s="693"/>
      <c r="CD6" s="696" t="s">
        <v>233</v>
      </c>
      <c r="CE6" s="697"/>
      <c r="CF6" s="697"/>
      <c r="CG6" s="697"/>
      <c r="CH6" s="697"/>
      <c r="CI6" s="697"/>
      <c r="CJ6" s="697"/>
      <c r="CK6" s="697"/>
      <c r="CL6" s="697"/>
      <c r="CM6" s="697"/>
      <c r="CN6" s="697"/>
      <c r="CO6" s="697"/>
      <c r="CP6" s="697"/>
      <c r="CQ6" s="698"/>
      <c r="CR6" s="685">
        <v>281409</v>
      </c>
      <c r="CS6" s="686"/>
      <c r="CT6" s="686"/>
      <c r="CU6" s="686"/>
      <c r="CV6" s="686"/>
      <c r="CW6" s="686"/>
      <c r="CX6" s="686"/>
      <c r="CY6" s="687"/>
      <c r="CZ6" s="679">
        <v>0.4</v>
      </c>
      <c r="DA6" s="680"/>
      <c r="DB6" s="680"/>
      <c r="DC6" s="699"/>
      <c r="DD6" s="694" t="s">
        <v>129</v>
      </c>
      <c r="DE6" s="686"/>
      <c r="DF6" s="686"/>
      <c r="DG6" s="686"/>
      <c r="DH6" s="686"/>
      <c r="DI6" s="686"/>
      <c r="DJ6" s="686"/>
      <c r="DK6" s="686"/>
      <c r="DL6" s="686"/>
      <c r="DM6" s="686"/>
      <c r="DN6" s="686"/>
      <c r="DO6" s="686"/>
      <c r="DP6" s="687"/>
      <c r="DQ6" s="694">
        <v>281304</v>
      </c>
      <c r="DR6" s="686"/>
      <c r="DS6" s="686"/>
      <c r="DT6" s="686"/>
      <c r="DU6" s="686"/>
      <c r="DV6" s="686"/>
      <c r="DW6" s="686"/>
      <c r="DX6" s="686"/>
      <c r="DY6" s="686"/>
      <c r="DZ6" s="686"/>
      <c r="EA6" s="686"/>
      <c r="EB6" s="686"/>
      <c r="EC6" s="695"/>
    </row>
    <row r="7" spans="2:143" ht="11.25" customHeight="1">
      <c r="B7" s="682" t="s">
        <v>234</v>
      </c>
      <c r="C7" s="683"/>
      <c r="D7" s="683"/>
      <c r="E7" s="683"/>
      <c r="F7" s="683"/>
      <c r="G7" s="683"/>
      <c r="H7" s="683"/>
      <c r="I7" s="683"/>
      <c r="J7" s="683"/>
      <c r="K7" s="683"/>
      <c r="L7" s="683"/>
      <c r="M7" s="683"/>
      <c r="N7" s="683"/>
      <c r="O7" s="683"/>
      <c r="P7" s="683"/>
      <c r="Q7" s="684"/>
      <c r="R7" s="685">
        <v>17812</v>
      </c>
      <c r="S7" s="686"/>
      <c r="T7" s="686"/>
      <c r="U7" s="686"/>
      <c r="V7" s="686"/>
      <c r="W7" s="686"/>
      <c r="X7" s="686"/>
      <c r="Y7" s="687"/>
      <c r="Z7" s="688">
        <v>0</v>
      </c>
      <c r="AA7" s="688"/>
      <c r="AB7" s="688"/>
      <c r="AC7" s="688"/>
      <c r="AD7" s="689">
        <v>17812</v>
      </c>
      <c r="AE7" s="689"/>
      <c r="AF7" s="689"/>
      <c r="AG7" s="689"/>
      <c r="AH7" s="689"/>
      <c r="AI7" s="689"/>
      <c r="AJ7" s="689"/>
      <c r="AK7" s="689"/>
      <c r="AL7" s="690">
        <v>0.1</v>
      </c>
      <c r="AM7" s="691"/>
      <c r="AN7" s="691"/>
      <c r="AO7" s="692"/>
      <c r="AP7" s="682" t="s">
        <v>235</v>
      </c>
      <c r="AQ7" s="683"/>
      <c r="AR7" s="683"/>
      <c r="AS7" s="683"/>
      <c r="AT7" s="683"/>
      <c r="AU7" s="683"/>
      <c r="AV7" s="683"/>
      <c r="AW7" s="683"/>
      <c r="AX7" s="683"/>
      <c r="AY7" s="683"/>
      <c r="AZ7" s="683"/>
      <c r="BA7" s="683"/>
      <c r="BB7" s="683"/>
      <c r="BC7" s="683"/>
      <c r="BD7" s="683"/>
      <c r="BE7" s="683"/>
      <c r="BF7" s="684"/>
      <c r="BG7" s="685">
        <v>7433342</v>
      </c>
      <c r="BH7" s="686"/>
      <c r="BI7" s="686"/>
      <c r="BJ7" s="686"/>
      <c r="BK7" s="686"/>
      <c r="BL7" s="686"/>
      <c r="BM7" s="686"/>
      <c r="BN7" s="687"/>
      <c r="BO7" s="688">
        <v>42.4</v>
      </c>
      <c r="BP7" s="688"/>
      <c r="BQ7" s="688"/>
      <c r="BR7" s="688"/>
      <c r="BS7" s="689">
        <v>198459</v>
      </c>
      <c r="BT7" s="689"/>
      <c r="BU7" s="689"/>
      <c r="BV7" s="689"/>
      <c r="BW7" s="689"/>
      <c r="BX7" s="689"/>
      <c r="BY7" s="689"/>
      <c r="BZ7" s="689"/>
      <c r="CA7" s="689"/>
      <c r="CB7" s="693"/>
      <c r="CD7" s="700" t="s">
        <v>236</v>
      </c>
      <c r="CE7" s="701"/>
      <c r="CF7" s="701"/>
      <c r="CG7" s="701"/>
      <c r="CH7" s="701"/>
      <c r="CI7" s="701"/>
      <c r="CJ7" s="701"/>
      <c r="CK7" s="701"/>
      <c r="CL7" s="701"/>
      <c r="CM7" s="701"/>
      <c r="CN7" s="701"/>
      <c r="CO7" s="701"/>
      <c r="CP7" s="701"/>
      <c r="CQ7" s="702"/>
      <c r="CR7" s="685">
        <v>19278458</v>
      </c>
      <c r="CS7" s="686"/>
      <c r="CT7" s="686"/>
      <c r="CU7" s="686"/>
      <c r="CV7" s="686"/>
      <c r="CW7" s="686"/>
      <c r="CX7" s="686"/>
      <c r="CY7" s="687"/>
      <c r="CZ7" s="688">
        <v>30.5</v>
      </c>
      <c r="DA7" s="688"/>
      <c r="DB7" s="688"/>
      <c r="DC7" s="688"/>
      <c r="DD7" s="694">
        <v>2270535</v>
      </c>
      <c r="DE7" s="686"/>
      <c r="DF7" s="686"/>
      <c r="DG7" s="686"/>
      <c r="DH7" s="686"/>
      <c r="DI7" s="686"/>
      <c r="DJ7" s="686"/>
      <c r="DK7" s="686"/>
      <c r="DL7" s="686"/>
      <c r="DM7" s="686"/>
      <c r="DN7" s="686"/>
      <c r="DO7" s="686"/>
      <c r="DP7" s="687"/>
      <c r="DQ7" s="694">
        <v>5137661</v>
      </c>
      <c r="DR7" s="686"/>
      <c r="DS7" s="686"/>
      <c r="DT7" s="686"/>
      <c r="DU7" s="686"/>
      <c r="DV7" s="686"/>
      <c r="DW7" s="686"/>
      <c r="DX7" s="686"/>
      <c r="DY7" s="686"/>
      <c r="DZ7" s="686"/>
      <c r="EA7" s="686"/>
      <c r="EB7" s="686"/>
      <c r="EC7" s="695"/>
    </row>
    <row r="8" spans="2:143" ht="11.25" customHeight="1">
      <c r="B8" s="682" t="s">
        <v>237</v>
      </c>
      <c r="C8" s="683"/>
      <c r="D8" s="683"/>
      <c r="E8" s="683"/>
      <c r="F8" s="683"/>
      <c r="G8" s="683"/>
      <c r="H8" s="683"/>
      <c r="I8" s="683"/>
      <c r="J8" s="683"/>
      <c r="K8" s="683"/>
      <c r="L8" s="683"/>
      <c r="M8" s="683"/>
      <c r="N8" s="683"/>
      <c r="O8" s="683"/>
      <c r="P8" s="683"/>
      <c r="Q8" s="684"/>
      <c r="R8" s="685">
        <v>65858</v>
      </c>
      <c r="S8" s="686"/>
      <c r="T8" s="686"/>
      <c r="U8" s="686"/>
      <c r="V8" s="686"/>
      <c r="W8" s="686"/>
      <c r="X8" s="686"/>
      <c r="Y8" s="687"/>
      <c r="Z8" s="688">
        <v>0.1</v>
      </c>
      <c r="AA8" s="688"/>
      <c r="AB8" s="688"/>
      <c r="AC8" s="688"/>
      <c r="AD8" s="689">
        <v>65858</v>
      </c>
      <c r="AE8" s="689"/>
      <c r="AF8" s="689"/>
      <c r="AG8" s="689"/>
      <c r="AH8" s="689"/>
      <c r="AI8" s="689"/>
      <c r="AJ8" s="689"/>
      <c r="AK8" s="689"/>
      <c r="AL8" s="690">
        <v>0.3</v>
      </c>
      <c r="AM8" s="691"/>
      <c r="AN8" s="691"/>
      <c r="AO8" s="692"/>
      <c r="AP8" s="682" t="s">
        <v>238</v>
      </c>
      <c r="AQ8" s="683"/>
      <c r="AR8" s="683"/>
      <c r="AS8" s="683"/>
      <c r="AT8" s="683"/>
      <c r="AU8" s="683"/>
      <c r="AV8" s="683"/>
      <c r="AW8" s="683"/>
      <c r="AX8" s="683"/>
      <c r="AY8" s="683"/>
      <c r="AZ8" s="683"/>
      <c r="BA8" s="683"/>
      <c r="BB8" s="683"/>
      <c r="BC8" s="683"/>
      <c r="BD8" s="683"/>
      <c r="BE8" s="683"/>
      <c r="BF8" s="684"/>
      <c r="BG8" s="685">
        <v>207534</v>
      </c>
      <c r="BH8" s="686"/>
      <c r="BI8" s="686"/>
      <c r="BJ8" s="686"/>
      <c r="BK8" s="686"/>
      <c r="BL8" s="686"/>
      <c r="BM8" s="686"/>
      <c r="BN8" s="687"/>
      <c r="BO8" s="688">
        <v>1.2</v>
      </c>
      <c r="BP8" s="688"/>
      <c r="BQ8" s="688"/>
      <c r="BR8" s="688"/>
      <c r="BS8" s="694" t="s">
        <v>129</v>
      </c>
      <c r="BT8" s="686"/>
      <c r="BU8" s="686"/>
      <c r="BV8" s="686"/>
      <c r="BW8" s="686"/>
      <c r="BX8" s="686"/>
      <c r="BY8" s="686"/>
      <c r="BZ8" s="686"/>
      <c r="CA8" s="686"/>
      <c r="CB8" s="695"/>
      <c r="CD8" s="700" t="s">
        <v>239</v>
      </c>
      <c r="CE8" s="701"/>
      <c r="CF8" s="701"/>
      <c r="CG8" s="701"/>
      <c r="CH8" s="701"/>
      <c r="CI8" s="701"/>
      <c r="CJ8" s="701"/>
      <c r="CK8" s="701"/>
      <c r="CL8" s="701"/>
      <c r="CM8" s="701"/>
      <c r="CN8" s="701"/>
      <c r="CO8" s="701"/>
      <c r="CP8" s="701"/>
      <c r="CQ8" s="702"/>
      <c r="CR8" s="685">
        <v>16605881</v>
      </c>
      <c r="CS8" s="686"/>
      <c r="CT8" s="686"/>
      <c r="CU8" s="686"/>
      <c r="CV8" s="686"/>
      <c r="CW8" s="686"/>
      <c r="CX8" s="686"/>
      <c r="CY8" s="687"/>
      <c r="CZ8" s="688">
        <v>26.3</v>
      </c>
      <c r="DA8" s="688"/>
      <c r="DB8" s="688"/>
      <c r="DC8" s="688"/>
      <c r="DD8" s="694">
        <v>191083</v>
      </c>
      <c r="DE8" s="686"/>
      <c r="DF8" s="686"/>
      <c r="DG8" s="686"/>
      <c r="DH8" s="686"/>
      <c r="DI8" s="686"/>
      <c r="DJ8" s="686"/>
      <c r="DK8" s="686"/>
      <c r="DL8" s="686"/>
      <c r="DM8" s="686"/>
      <c r="DN8" s="686"/>
      <c r="DO8" s="686"/>
      <c r="DP8" s="687"/>
      <c r="DQ8" s="694">
        <v>7566411</v>
      </c>
      <c r="DR8" s="686"/>
      <c r="DS8" s="686"/>
      <c r="DT8" s="686"/>
      <c r="DU8" s="686"/>
      <c r="DV8" s="686"/>
      <c r="DW8" s="686"/>
      <c r="DX8" s="686"/>
      <c r="DY8" s="686"/>
      <c r="DZ8" s="686"/>
      <c r="EA8" s="686"/>
      <c r="EB8" s="686"/>
      <c r="EC8" s="695"/>
    </row>
    <row r="9" spans="2:143" ht="11.25" customHeight="1">
      <c r="B9" s="682" t="s">
        <v>240</v>
      </c>
      <c r="C9" s="683"/>
      <c r="D9" s="683"/>
      <c r="E9" s="683"/>
      <c r="F9" s="683"/>
      <c r="G9" s="683"/>
      <c r="H9" s="683"/>
      <c r="I9" s="683"/>
      <c r="J9" s="683"/>
      <c r="K9" s="683"/>
      <c r="L9" s="683"/>
      <c r="M9" s="683"/>
      <c r="N9" s="683"/>
      <c r="O9" s="683"/>
      <c r="P9" s="683"/>
      <c r="Q9" s="684"/>
      <c r="R9" s="685">
        <v>84701</v>
      </c>
      <c r="S9" s="686"/>
      <c r="T9" s="686"/>
      <c r="U9" s="686"/>
      <c r="V9" s="686"/>
      <c r="W9" s="686"/>
      <c r="X9" s="686"/>
      <c r="Y9" s="687"/>
      <c r="Z9" s="688">
        <v>0.1</v>
      </c>
      <c r="AA9" s="688"/>
      <c r="AB9" s="688"/>
      <c r="AC9" s="688"/>
      <c r="AD9" s="689">
        <v>84701</v>
      </c>
      <c r="AE9" s="689"/>
      <c r="AF9" s="689"/>
      <c r="AG9" s="689"/>
      <c r="AH9" s="689"/>
      <c r="AI9" s="689"/>
      <c r="AJ9" s="689"/>
      <c r="AK9" s="689"/>
      <c r="AL9" s="690">
        <v>0.4</v>
      </c>
      <c r="AM9" s="691"/>
      <c r="AN9" s="691"/>
      <c r="AO9" s="692"/>
      <c r="AP9" s="682" t="s">
        <v>241</v>
      </c>
      <c r="AQ9" s="683"/>
      <c r="AR9" s="683"/>
      <c r="AS9" s="683"/>
      <c r="AT9" s="683"/>
      <c r="AU9" s="683"/>
      <c r="AV9" s="683"/>
      <c r="AW9" s="683"/>
      <c r="AX9" s="683"/>
      <c r="AY9" s="683"/>
      <c r="AZ9" s="683"/>
      <c r="BA9" s="683"/>
      <c r="BB9" s="683"/>
      <c r="BC9" s="683"/>
      <c r="BD9" s="683"/>
      <c r="BE9" s="683"/>
      <c r="BF9" s="684"/>
      <c r="BG9" s="685">
        <v>6068715</v>
      </c>
      <c r="BH9" s="686"/>
      <c r="BI9" s="686"/>
      <c r="BJ9" s="686"/>
      <c r="BK9" s="686"/>
      <c r="BL9" s="686"/>
      <c r="BM9" s="686"/>
      <c r="BN9" s="687"/>
      <c r="BO9" s="688">
        <v>34.6</v>
      </c>
      <c r="BP9" s="688"/>
      <c r="BQ9" s="688"/>
      <c r="BR9" s="688"/>
      <c r="BS9" s="694" t="s">
        <v>129</v>
      </c>
      <c r="BT9" s="686"/>
      <c r="BU9" s="686"/>
      <c r="BV9" s="686"/>
      <c r="BW9" s="686"/>
      <c r="BX9" s="686"/>
      <c r="BY9" s="686"/>
      <c r="BZ9" s="686"/>
      <c r="CA9" s="686"/>
      <c r="CB9" s="695"/>
      <c r="CD9" s="700" t="s">
        <v>242</v>
      </c>
      <c r="CE9" s="701"/>
      <c r="CF9" s="701"/>
      <c r="CG9" s="701"/>
      <c r="CH9" s="701"/>
      <c r="CI9" s="701"/>
      <c r="CJ9" s="701"/>
      <c r="CK9" s="701"/>
      <c r="CL9" s="701"/>
      <c r="CM9" s="701"/>
      <c r="CN9" s="701"/>
      <c r="CO9" s="701"/>
      <c r="CP9" s="701"/>
      <c r="CQ9" s="702"/>
      <c r="CR9" s="685">
        <v>4123083</v>
      </c>
      <c r="CS9" s="686"/>
      <c r="CT9" s="686"/>
      <c r="CU9" s="686"/>
      <c r="CV9" s="686"/>
      <c r="CW9" s="686"/>
      <c r="CX9" s="686"/>
      <c r="CY9" s="687"/>
      <c r="CZ9" s="688">
        <v>6.5</v>
      </c>
      <c r="DA9" s="688"/>
      <c r="DB9" s="688"/>
      <c r="DC9" s="688"/>
      <c r="DD9" s="694">
        <v>340114</v>
      </c>
      <c r="DE9" s="686"/>
      <c r="DF9" s="686"/>
      <c r="DG9" s="686"/>
      <c r="DH9" s="686"/>
      <c r="DI9" s="686"/>
      <c r="DJ9" s="686"/>
      <c r="DK9" s="686"/>
      <c r="DL9" s="686"/>
      <c r="DM9" s="686"/>
      <c r="DN9" s="686"/>
      <c r="DO9" s="686"/>
      <c r="DP9" s="687"/>
      <c r="DQ9" s="694">
        <v>3399590</v>
      </c>
      <c r="DR9" s="686"/>
      <c r="DS9" s="686"/>
      <c r="DT9" s="686"/>
      <c r="DU9" s="686"/>
      <c r="DV9" s="686"/>
      <c r="DW9" s="686"/>
      <c r="DX9" s="686"/>
      <c r="DY9" s="686"/>
      <c r="DZ9" s="686"/>
      <c r="EA9" s="686"/>
      <c r="EB9" s="686"/>
      <c r="EC9" s="695"/>
    </row>
    <row r="10" spans="2:143" ht="11.25" customHeight="1">
      <c r="B10" s="682" t="s">
        <v>243</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129</v>
      </c>
      <c r="AA10" s="688"/>
      <c r="AB10" s="688"/>
      <c r="AC10" s="688"/>
      <c r="AD10" s="689" t="s">
        <v>244</v>
      </c>
      <c r="AE10" s="689"/>
      <c r="AF10" s="689"/>
      <c r="AG10" s="689"/>
      <c r="AH10" s="689"/>
      <c r="AI10" s="689"/>
      <c r="AJ10" s="689"/>
      <c r="AK10" s="689"/>
      <c r="AL10" s="690" t="s">
        <v>129</v>
      </c>
      <c r="AM10" s="691"/>
      <c r="AN10" s="691"/>
      <c r="AO10" s="692"/>
      <c r="AP10" s="682" t="s">
        <v>245</v>
      </c>
      <c r="AQ10" s="683"/>
      <c r="AR10" s="683"/>
      <c r="AS10" s="683"/>
      <c r="AT10" s="683"/>
      <c r="AU10" s="683"/>
      <c r="AV10" s="683"/>
      <c r="AW10" s="683"/>
      <c r="AX10" s="683"/>
      <c r="AY10" s="683"/>
      <c r="AZ10" s="683"/>
      <c r="BA10" s="683"/>
      <c r="BB10" s="683"/>
      <c r="BC10" s="683"/>
      <c r="BD10" s="683"/>
      <c r="BE10" s="683"/>
      <c r="BF10" s="684"/>
      <c r="BG10" s="685">
        <v>339977</v>
      </c>
      <c r="BH10" s="686"/>
      <c r="BI10" s="686"/>
      <c r="BJ10" s="686"/>
      <c r="BK10" s="686"/>
      <c r="BL10" s="686"/>
      <c r="BM10" s="686"/>
      <c r="BN10" s="687"/>
      <c r="BO10" s="688">
        <v>1.9</v>
      </c>
      <c r="BP10" s="688"/>
      <c r="BQ10" s="688"/>
      <c r="BR10" s="688"/>
      <c r="BS10" s="694" t="s">
        <v>129</v>
      </c>
      <c r="BT10" s="686"/>
      <c r="BU10" s="686"/>
      <c r="BV10" s="686"/>
      <c r="BW10" s="686"/>
      <c r="BX10" s="686"/>
      <c r="BY10" s="686"/>
      <c r="BZ10" s="686"/>
      <c r="CA10" s="686"/>
      <c r="CB10" s="695"/>
      <c r="CD10" s="700" t="s">
        <v>246</v>
      </c>
      <c r="CE10" s="701"/>
      <c r="CF10" s="701"/>
      <c r="CG10" s="701"/>
      <c r="CH10" s="701"/>
      <c r="CI10" s="701"/>
      <c r="CJ10" s="701"/>
      <c r="CK10" s="701"/>
      <c r="CL10" s="701"/>
      <c r="CM10" s="701"/>
      <c r="CN10" s="701"/>
      <c r="CO10" s="701"/>
      <c r="CP10" s="701"/>
      <c r="CQ10" s="702"/>
      <c r="CR10" s="685">
        <v>61578</v>
      </c>
      <c r="CS10" s="686"/>
      <c r="CT10" s="686"/>
      <c r="CU10" s="686"/>
      <c r="CV10" s="686"/>
      <c r="CW10" s="686"/>
      <c r="CX10" s="686"/>
      <c r="CY10" s="687"/>
      <c r="CZ10" s="688">
        <v>0.1</v>
      </c>
      <c r="DA10" s="688"/>
      <c r="DB10" s="688"/>
      <c r="DC10" s="688"/>
      <c r="DD10" s="694">
        <v>797</v>
      </c>
      <c r="DE10" s="686"/>
      <c r="DF10" s="686"/>
      <c r="DG10" s="686"/>
      <c r="DH10" s="686"/>
      <c r="DI10" s="686"/>
      <c r="DJ10" s="686"/>
      <c r="DK10" s="686"/>
      <c r="DL10" s="686"/>
      <c r="DM10" s="686"/>
      <c r="DN10" s="686"/>
      <c r="DO10" s="686"/>
      <c r="DP10" s="687"/>
      <c r="DQ10" s="694">
        <v>58661</v>
      </c>
      <c r="DR10" s="686"/>
      <c r="DS10" s="686"/>
      <c r="DT10" s="686"/>
      <c r="DU10" s="686"/>
      <c r="DV10" s="686"/>
      <c r="DW10" s="686"/>
      <c r="DX10" s="686"/>
      <c r="DY10" s="686"/>
      <c r="DZ10" s="686"/>
      <c r="EA10" s="686"/>
      <c r="EB10" s="686"/>
      <c r="EC10" s="695"/>
    </row>
    <row r="11" spans="2:143" ht="11.25" customHeight="1">
      <c r="B11" s="682" t="s">
        <v>247</v>
      </c>
      <c r="C11" s="683"/>
      <c r="D11" s="683"/>
      <c r="E11" s="683"/>
      <c r="F11" s="683"/>
      <c r="G11" s="683"/>
      <c r="H11" s="683"/>
      <c r="I11" s="683"/>
      <c r="J11" s="683"/>
      <c r="K11" s="683"/>
      <c r="L11" s="683"/>
      <c r="M11" s="683"/>
      <c r="N11" s="683"/>
      <c r="O11" s="683"/>
      <c r="P11" s="683"/>
      <c r="Q11" s="684"/>
      <c r="R11" s="685">
        <v>2366809</v>
      </c>
      <c r="S11" s="686"/>
      <c r="T11" s="686"/>
      <c r="U11" s="686"/>
      <c r="V11" s="686"/>
      <c r="W11" s="686"/>
      <c r="X11" s="686"/>
      <c r="Y11" s="687"/>
      <c r="Z11" s="690">
        <v>3.7</v>
      </c>
      <c r="AA11" s="691"/>
      <c r="AB11" s="691"/>
      <c r="AC11" s="703"/>
      <c r="AD11" s="694">
        <v>2366809</v>
      </c>
      <c r="AE11" s="686"/>
      <c r="AF11" s="686"/>
      <c r="AG11" s="686"/>
      <c r="AH11" s="686"/>
      <c r="AI11" s="686"/>
      <c r="AJ11" s="686"/>
      <c r="AK11" s="687"/>
      <c r="AL11" s="690">
        <v>10.199999999999999</v>
      </c>
      <c r="AM11" s="691"/>
      <c r="AN11" s="691"/>
      <c r="AO11" s="692"/>
      <c r="AP11" s="682" t="s">
        <v>248</v>
      </c>
      <c r="AQ11" s="683"/>
      <c r="AR11" s="683"/>
      <c r="AS11" s="683"/>
      <c r="AT11" s="683"/>
      <c r="AU11" s="683"/>
      <c r="AV11" s="683"/>
      <c r="AW11" s="683"/>
      <c r="AX11" s="683"/>
      <c r="AY11" s="683"/>
      <c r="AZ11" s="683"/>
      <c r="BA11" s="683"/>
      <c r="BB11" s="683"/>
      <c r="BC11" s="683"/>
      <c r="BD11" s="683"/>
      <c r="BE11" s="683"/>
      <c r="BF11" s="684"/>
      <c r="BG11" s="685">
        <v>817116</v>
      </c>
      <c r="BH11" s="686"/>
      <c r="BI11" s="686"/>
      <c r="BJ11" s="686"/>
      <c r="BK11" s="686"/>
      <c r="BL11" s="686"/>
      <c r="BM11" s="686"/>
      <c r="BN11" s="687"/>
      <c r="BO11" s="688">
        <v>4.7</v>
      </c>
      <c r="BP11" s="688"/>
      <c r="BQ11" s="688"/>
      <c r="BR11" s="688"/>
      <c r="BS11" s="694">
        <v>198459</v>
      </c>
      <c r="BT11" s="686"/>
      <c r="BU11" s="686"/>
      <c r="BV11" s="686"/>
      <c r="BW11" s="686"/>
      <c r="BX11" s="686"/>
      <c r="BY11" s="686"/>
      <c r="BZ11" s="686"/>
      <c r="CA11" s="686"/>
      <c r="CB11" s="695"/>
      <c r="CD11" s="700" t="s">
        <v>249</v>
      </c>
      <c r="CE11" s="701"/>
      <c r="CF11" s="701"/>
      <c r="CG11" s="701"/>
      <c r="CH11" s="701"/>
      <c r="CI11" s="701"/>
      <c r="CJ11" s="701"/>
      <c r="CK11" s="701"/>
      <c r="CL11" s="701"/>
      <c r="CM11" s="701"/>
      <c r="CN11" s="701"/>
      <c r="CO11" s="701"/>
      <c r="CP11" s="701"/>
      <c r="CQ11" s="702"/>
      <c r="CR11" s="685">
        <v>751700</v>
      </c>
      <c r="CS11" s="686"/>
      <c r="CT11" s="686"/>
      <c r="CU11" s="686"/>
      <c r="CV11" s="686"/>
      <c r="CW11" s="686"/>
      <c r="CX11" s="686"/>
      <c r="CY11" s="687"/>
      <c r="CZ11" s="688">
        <v>1.2</v>
      </c>
      <c r="DA11" s="688"/>
      <c r="DB11" s="688"/>
      <c r="DC11" s="688"/>
      <c r="DD11" s="694">
        <v>182068</v>
      </c>
      <c r="DE11" s="686"/>
      <c r="DF11" s="686"/>
      <c r="DG11" s="686"/>
      <c r="DH11" s="686"/>
      <c r="DI11" s="686"/>
      <c r="DJ11" s="686"/>
      <c r="DK11" s="686"/>
      <c r="DL11" s="686"/>
      <c r="DM11" s="686"/>
      <c r="DN11" s="686"/>
      <c r="DO11" s="686"/>
      <c r="DP11" s="687"/>
      <c r="DQ11" s="694">
        <v>485231</v>
      </c>
      <c r="DR11" s="686"/>
      <c r="DS11" s="686"/>
      <c r="DT11" s="686"/>
      <c r="DU11" s="686"/>
      <c r="DV11" s="686"/>
      <c r="DW11" s="686"/>
      <c r="DX11" s="686"/>
      <c r="DY11" s="686"/>
      <c r="DZ11" s="686"/>
      <c r="EA11" s="686"/>
      <c r="EB11" s="686"/>
      <c r="EC11" s="695"/>
    </row>
    <row r="12" spans="2:143" ht="11.25" customHeight="1">
      <c r="B12" s="682" t="s">
        <v>250</v>
      </c>
      <c r="C12" s="683"/>
      <c r="D12" s="683"/>
      <c r="E12" s="683"/>
      <c r="F12" s="683"/>
      <c r="G12" s="683"/>
      <c r="H12" s="683"/>
      <c r="I12" s="683"/>
      <c r="J12" s="683"/>
      <c r="K12" s="683"/>
      <c r="L12" s="683"/>
      <c r="M12" s="683"/>
      <c r="N12" s="683"/>
      <c r="O12" s="683"/>
      <c r="P12" s="683"/>
      <c r="Q12" s="684"/>
      <c r="R12" s="685">
        <v>8360</v>
      </c>
      <c r="S12" s="686"/>
      <c r="T12" s="686"/>
      <c r="U12" s="686"/>
      <c r="V12" s="686"/>
      <c r="W12" s="686"/>
      <c r="X12" s="686"/>
      <c r="Y12" s="687"/>
      <c r="Z12" s="688">
        <v>0</v>
      </c>
      <c r="AA12" s="688"/>
      <c r="AB12" s="688"/>
      <c r="AC12" s="688"/>
      <c r="AD12" s="689">
        <v>8360</v>
      </c>
      <c r="AE12" s="689"/>
      <c r="AF12" s="689"/>
      <c r="AG12" s="689"/>
      <c r="AH12" s="689"/>
      <c r="AI12" s="689"/>
      <c r="AJ12" s="689"/>
      <c r="AK12" s="689"/>
      <c r="AL12" s="690">
        <v>0</v>
      </c>
      <c r="AM12" s="691"/>
      <c r="AN12" s="691"/>
      <c r="AO12" s="692"/>
      <c r="AP12" s="682" t="s">
        <v>251</v>
      </c>
      <c r="AQ12" s="683"/>
      <c r="AR12" s="683"/>
      <c r="AS12" s="683"/>
      <c r="AT12" s="683"/>
      <c r="AU12" s="683"/>
      <c r="AV12" s="683"/>
      <c r="AW12" s="683"/>
      <c r="AX12" s="683"/>
      <c r="AY12" s="683"/>
      <c r="AZ12" s="683"/>
      <c r="BA12" s="683"/>
      <c r="BB12" s="683"/>
      <c r="BC12" s="683"/>
      <c r="BD12" s="683"/>
      <c r="BE12" s="683"/>
      <c r="BF12" s="684"/>
      <c r="BG12" s="685">
        <v>7748026</v>
      </c>
      <c r="BH12" s="686"/>
      <c r="BI12" s="686"/>
      <c r="BJ12" s="686"/>
      <c r="BK12" s="686"/>
      <c r="BL12" s="686"/>
      <c r="BM12" s="686"/>
      <c r="BN12" s="687"/>
      <c r="BO12" s="688">
        <v>44.2</v>
      </c>
      <c r="BP12" s="688"/>
      <c r="BQ12" s="688"/>
      <c r="BR12" s="688"/>
      <c r="BS12" s="694" t="s">
        <v>129</v>
      </c>
      <c r="BT12" s="686"/>
      <c r="BU12" s="686"/>
      <c r="BV12" s="686"/>
      <c r="BW12" s="686"/>
      <c r="BX12" s="686"/>
      <c r="BY12" s="686"/>
      <c r="BZ12" s="686"/>
      <c r="CA12" s="686"/>
      <c r="CB12" s="695"/>
      <c r="CD12" s="700" t="s">
        <v>252</v>
      </c>
      <c r="CE12" s="701"/>
      <c r="CF12" s="701"/>
      <c r="CG12" s="701"/>
      <c r="CH12" s="701"/>
      <c r="CI12" s="701"/>
      <c r="CJ12" s="701"/>
      <c r="CK12" s="701"/>
      <c r="CL12" s="701"/>
      <c r="CM12" s="701"/>
      <c r="CN12" s="701"/>
      <c r="CO12" s="701"/>
      <c r="CP12" s="701"/>
      <c r="CQ12" s="702"/>
      <c r="CR12" s="685">
        <v>1038506</v>
      </c>
      <c r="CS12" s="686"/>
      <c r="CT12" s="686"/>
      <c r="CU12" s="686"/>
      <c r="CV12" s="686"/>
      <c r="CW12" s="686"/>
      <c r="CX12" s="686"/>
      <c r="CY12" s="687"/>
      <c r="CZ12" s="688">
        <v>1.6</v>
      </c>
      <c r="DA12" s="688"/>
      <c r="DB12" s="688"/>
      <c r="DC12" s="688"/>
      <c r="DD12" s="694">
        <v>24173</v>
      </c>
      <c r="DE12" s="686"/>
      <c r="DF12" s="686"/>
      <c r="DG12" s="686"/>
      <c r="DH12" s="686"/>
      <c r="DI12" s="686"/>
      <c r="DJ12" s="686"/>
      <c r="DK12" s="686"/>
      <c r="DL12" s="686"/>
      <c r="DM12" s="686"/>
      <c r="DN12" s="686"/>
      <c r="DO12" s="686"/>
      <c r="DP12" s="687"/>
      <c r="DQ12" s="694">
        <v>887371</v>
      </c>
      <c r="DR12" s="686"/>
      <c r="DS12" s="686"/>
      <c r="DT12" s="686"/>
      <c r="DU12" s="686"/>
      <c r="DV12" s="686"/>
      <c r="DW12" s="686"/>
      <c r="DX12" s="686"/>
      <c r="DY12" s="686"/>
      <c r="DZ12" s="686"/>
      <c r="EA12" s="686"/>
      <c r="EB12" s="686"/>
      <c r="EC12" s="695"/>
    </row>
    <row r="13" spans="2:143" ht="11.25" customHeight="1">
      <c r="B13" s="682" t="s">
        <v>253</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129</v>
      </c>
      <c r="AA13" s="688"/>
      <c r="AB13" s="688"/>
      <c r="AC13" s="688"/>
      <c r="AD13" s="689" t="s">
        <v>129</v>
      </c>
      <c r="AE13" s="689"/>
      <c r="AF13" s="689"/>
      <c r="AG13" s="689"/>
      <c r="AH13" s="689"/>
      <c r="AI13" s="689"/>
      <c r="AJ13" s="689"/>
      <c r="AK13" s="689"/>
      <c r="AL13" s="690" t="s">
        <v>129</v>
      </c>
      <c r="AM13" s="691"/>
      <c r="AN13" s="691"/>
      <c r="AO13" s="692"/>
      <c r="AP13" s="682" t="s">
        <v>254</v>
      </c>
      <c r="AQ13" s="683"/>
      <c r="AR13" s="683"/>
      <c r="AS13" s="683"/>
      <c r="AT13" s="683"/>
      <c r="AU13" s="683"/>
      <c r="AV13" s="683"/>
      <c r="AW13" s="683"/>
      <c r="AX13" s="683"/>
      <c r="AY13" s="683"/>
      <c r="AZ13" s="683"/>
      <c r="BA13" s="683"/>
      <c r="BB13" s="683"/>
      <c r="BC13" s="683"/>
      <c r="BD13" s="683"/>
      <c r="BE13" s="683"/>
      <c r="BF13" s="684"/>
      <c r="BG13" s="685">
        <v>7725270</v>
      </c>
      <c r="BH13" s="686"/>
      <c r="BI13" s="686"/>
      <c r="BJ13" s="686"/>
      <c r="BK13" s="686"/>
      <c r="BL13" s="686"/>
      <c r="BM13" s="686"/>
      <c r="BN13" s="687"/>
      <c r="BO13" s="688">
        <v>44</v>
      </c>
      <c r="BP13" s="688"/>
      <c r="BQ13" s="688"/>
      <c r="BR13" s="688"/>
      <c r="BS13" s="694" t="s">
        <v>244</v>
      </c>
      <c r="BT13" s="686"/>
      <c r="BU13" s="686"/>
      <c r="BV13" s="686"/>
      <c r="BW13" s="686"/>
      <c r="BX13" s="686"/>
      <c r="BY13" s="686"/>
      <c r="BZ13" s="686"/>
      <c r="CA13" s="686"/>
      <c r="CB13" s="695"/>
      <c r="CD13" s="700" t="s">
        <v>255</v>
      </c>
      <c r="CE13" s="701"/>
      <c r="CF13" s="701"/>
      <c r="CG13" s="701"/>
      <c r="CH13" s="701"/>
      <c r="CI13" s="701"/>
      <c r="CJ13" s="701"/>
      <c r="CK13" s="701"/>
      <c r="CL13" s="701"/>
      <c r="CM13" s="701"/>
      <c r="CN13" s="701"/>
      <c r="CO13" s="701"/>
      <c r="CP13" s="701"/>
      <c r="CQ13" s="702"/>
      <c r="CR13" s="685">
        <v>5761450</v>
      </c>
      <c r="CS13" s="686"/>
      <c r="CT13" s="686"/>
      <c r="CU13" s="686"/>
      <c r="CV13" s="686"/>
      <c r="CW13" s="686"/>
      <c r="CX13" s="686"/>
      <c r="CY13" s="687"/>
      <c r="CZ13" s="688">
        <v>9.1</v>
      </c>
      <c r="DA13" s="688"/>
      <c r="DB13" s="688"/>
      <c r="DC13" s="688"/>
      <c r="DD13" s="694">
        <v>2162021</v>
      </c>
      <c r="DE13" s="686"/>
      <c r="DF13" s="686"/>
      <c r="DG13" s="686"/>
      <c r="DH13" s="686"/>
      <c r="DI13" s="686"/>
      <c r="DJ13" s="686"/>
      <c r="DK13" s="686"/>
      <c r="DL13" s="686"/>
      <c r="DM13" s="686"/>
      <c r="DN13" s="686"/>
      <c r="DO13" s="686"/>
      <c r="DP13" s="687"/>
      <c r="DQ13" s="694">
        <v>3677140</v>
      </c>
      <c r="DR13" s="686"/>
      <c r="DS13" s="686"/>
      <c r="DT13" s="686"/>
      <c r="DU13" s="686"/>
      <c r="DV13" s="686"/>
      <c r="DW13" s="686"/>
      <c r="DX13" s="686"/>
      <c r="DY13" s="686"/>
      <c r="DZ13" s="686"/>
      <c r="EA13" s="686"/>
      <c r="EB13" s="686"/>
      <c r="EC13" s="695"/>
    </row>
    <row r="14" spans="2:143" ht="11.25" customHeight="1">
      <c r="B14" s="682" t="s">
        <v>256</v>
      </c>
      <c r="C14" s="683"/>
      <c r="D14" s="683"/>
      <c r="E14" s="683"/>
      <c r="F14" s="683"/>
      <c r="G14" s="683"/>
      <c r="H14" s="683"/>
      <c r="I14" s="683"/>
      <c r="J14" s="683"/>
      <c r="K14" s="683"/>
      <c r="L14" s="683"/>
      <c r="M14" s="683"/>
      <c r="N14" s="683"/>
      <c r="O14" s="683"/>
      <c r="P14" s="683"/>
      <c r="Q14" s="684"/>
      <c r="R14" s="685" t="s">
        <v>129</v>
      </c>
      <c r="S14" s="686"/>
      <c r="T14" s="686"/>
      <c r="U14" s="686"/>
      <c r="V14" s="686"/>
      <c r="W14" s="686"/>
      <c r="X14" s="686"/>
      <c r="Y14" s="687"/>
      <c r="Z14" s="688" t="s">
        <v>244</v>
      </c>
      <c r="AA14" s="688"/>
      <c r="AB14" s="688"/>
      <c r="AC14" s="688"/>
      <c r="AD14" s="689" t="s">
        <v>244</v>
      </c>
      <c r="AE14" s="689"/>
      <c r="AF14" s="689"/>
      <c r="AG14" s="689"/>
      <c r="AH14" s="689"/>
      <c r="AI14" s="689"/>
      <c r="AJ14" s="689"/>
      <c r="AK14" s="689"/>
      <c r="AL14" s="690" t="s">
        <v>129</v>
      </c>
      <c r="AM14" s="691"/>
      <c r="AN14" s="691"/>
      <c r="AO14" s="692"/>
      <c r="AP14" s="682" t="s">
        <v>257</v>
      </c>
      <c r="AQ14" s="683"/>
      <c r="AR14" s="683"/>
      <c r="AS14" s="683"/>
      <c r="AT14" s="683"/>
      <c r="AU14" s="683"/>
      <c r="AV14" s="683"/>
      <c r="AW14" s="683"/>
      <c r="AX14" s="683"/>
      <c r="AY14" s="683"/>
      <c r="AZ14" s="683"/>
      <c r="BA14" s="683"/>
      <c r="BB14" s="683"/>
      <c r="BC14" s="683"/>
      <c r="BD14" s="683"/>
      <c r="BE14" s="683"/>
      <c r="BF14" s="684"/>
      <c r="BG14" s="685">
        <v>351587</v>
      </c>
      <c r="BH14" s="686"/>
      <c r="BI14" s="686"/>
      <c r="BJ14" s="686"/>
      <c r="BK14" s="686"/>
      <c r="BL14" s="686"/>
      <c r="BM14" s="686"/>
      <c r="BN14" s="687"/>
      <c r="BO14" s="688">
        <v>2</v>
      </c>
      <c r="BP14" s="688"/>
      <c r="BQ14" s="688"/>
      <c r="BR14" s="688"/>
      <c r="BS14" s="694" t="s">
        <v>129</v>
      </c>
      <c r="BT14" s="686"/>
      <c r="BU14" s="686"/>
      <c r="BV14" s="686"/>
      <c r="BW14" s="686"/>
      <c r="BX14" s="686"/>
      <c r="BY14" s="686"/>
      <c r="BZ14" s="686"/>
      <c r="CA14" s="686"/>
      <c r="CB14" s="695"/>
      <c r="CD14" s="700" t="s">
        <v>258</v>
      </c>
      <c r="CE14" s="701"/>
      <c r="CF14" s="701"/>
      <c r="CG14" s="701"/>
      <c r="CH14" s="701"/>
      <c r="CI14" s="701"/>
      <c r="CJ14" s="701"/>
      <c r="CK14" s="701"/>
      <c r="CL14" s="701"/>
      <c r="CM14" s="701"/>
      <c r="CN14" s="701"/>
      <c r="CO14" s="701"/>
      <c r="CP14" s="701"/>
      <c r="CQ14" s="702"/>
      <c r="CR14" s="685">
        <v>1763029</v>
      </c>
      <c r="CS14" s="686"/>
      <c r="CT14" s="686"/>
      <c r="CU14" s="686"/>
      <c r="CV14" s="686"/>
      <c r="CW14" s="686"/>
      <c r="CX14" s="686"/>
      <c r="CY14" s="687"/>
      <c r="CZ14" s="688">
        <v>2.8</v>
      </c>
      <c r="DA14" s="688"/>
      <c r="DB14" s="688"/>
      <c r="DC14" s="688"/>
      <c r="DD14" s="694">
        <v>280083</v>
      </c>
      <c r="DE14" s="686"/>
      <c r="DF14" s="686"/>
      <c r="DG14" s="686"/>
      <c r="DH14" s="686"/>
      <c r="DI14" s="686"/>
      <c r="DJ14" s="686"/>
      <c r="DK14" s="686"/>
      <c r="DL14" s="686"/>
      <c r="DM14" s="686"/>
      <c r="DN14" s="686"/>
      <c r="DO14" s="686"/>
      <c r="DP14" s="687"/>
      <c r="DQ14" s="694">
        <v>1170078</v>
      </c>
      <c r="DR14" s="686"/>
      <c r="DS14" s="686"/>
      <c r="DT14" s="686"/>
      <c r="DU14" s="686"/>
      <c r="DV14" s="686"/>
      <c r="DW14" s="686"/>
      <c r="DX14" s="686"/>
      <c r="DY14" s="686"/>
      <c r="DZ14" s="686"/>
      <c r="EA14" s="686"/>
      <c r="EB14" s="686"/>
      <c r="EC14" s="695"/>
    </row>
    <row r="15" spans="2:143" ht="11.25" customHeight="1">
      <c r="B15" s="682" t="s">
        <v>259</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129</v>
      </c>
      <c r="AE15" s="689"/>
      <c r="AF15" s="689"/>
      <c r="AG15" s="689"/>
      <c r="AH15" s="689"/>
      <c r="AI15" s="689"/>
      <c r="AJ15" s="689"/>
      <c r="AK15" s="689"/>
      <c r="AL15" s="690" t="s">
        <v>129</v>
      </c>
      <c r="AM15" s="691"/>
      <c r="AN15" s="691"/>
      <c r="AO15" s="692"/>
      <c r="AP15" s="682" t="s">
        <v>260</v>
      </c>
      <c r="AQ15" s="683"/>
      <c r="AR15" s="683"/>
      <c r="AS15" s="683"/>
      <c r="AT15" s="683"/>
      <c r="AU15" s="683"/>
      <c r="AV15" s="683"/>
      <c r="AW15" s="683"/>
      <c r="AX15" s="683"/>
      <c r="AY15" s="683"/>
      <c r="AZ15" s="683"/>
      <c r="BA15" s="683"/>
      <c r="BB15" s="683"/>
      <c r="BC15" s="683"/>
      <c r="BD15" s="683"/>
      <c r="BE15" s="683"/>
      <c r="BF15" s="684"/>
      <c r="BG15" s="685">
        <v>736141</v>
      </c>
      <c r="BH15" s="686"/>
      <c r="BI15" s="686"/>
      <c r="BJ15" s="686"/>
      <c r="BK15" s="686"/>
      <c r="BL15" s="686"/>
      <c r="BM15" s="686"/>
      <c r="BN15" s="687"/>
      <c r="BO15" s="688">
        <v>4.2</v>
      </c>
      <c r="BP15" s="688"/>
      <c r="BQ15" s="688"/>
      <c r="BR15" s="688"/>
      <c r="BS15" s="694" t="s">
        <v>178</v>
      </c>
      <c r="BT15" s="686"/>
      <c r="BU15" s="686"/>
      <c r="BV15" s="686"/>
      <c r="BW15" s="686"/>
      <c r="BX15" s="686"/>
      <c r="BY15" s="686"/>
      <c r="BZ15" s="686"/>
      <c r="CA15" s="686"/>
      <c r="CB15" s="695"/>
      <c r="CD15" s="700" t="s">
        <v>261</v>
      </c>
      <c r="CE15" s="701"/>
      <c r="CF15" s="701"/>
      <c r="CG15" s="701"/>
      <c r="CH15" s="701"/>
      <c r="CI15" s="701"/>
      <c r="CJ15" s="701"/>
      <c r="CK15" s="701"/>
      <c r="CL15" s="701"/>
      <c r="CM15" s="701"/>
      <c r="CN15" s="701"/>
      <c r="CO15" s="701"/>
      <c r="CP15" s="701"/>
      <c r="CQ15" s="702"/>
      <c r="CR15" s="685">
        <v>9996478</v>
      </c>
      <c r="CS15" s="686"/>
      <c r="CT15" s="686"/>
      <c r="CU15" s="686"/>
      <c r="CV15" s="686"/>
      <c r="CW15" s="686"/>
      <c r="CX15" s="686"/>
      <c r="CY15" s="687"/>
      <c r="CZ15" s="688">
        <v>15.8</v>
      </c>
      <c r="DA15" s="688"/>
      <c r="DB15" s="688"/>
      <c r="DC15" s="688"/>
      <c r="DD15" s="694">
        <v>4419870</v>
      </c>
      <c r="DE15" s="686"/>
      <c r="DF15" s="686"/>
      <c r="DG15" s="686"/>
      <c r="DH15" s="686"/>
      <c r="DI15" s="686"/>
      <c r="DJ15" s="686"/>
      <c r="DK15" s="686"/>
      <c r="DL15" s="686"/>
      <c r="DM15" s="686"/>
      <c r="DN15" s="686"/>
      <c r="DO15" s="686"/>
      <c r="DP15" s="687"/>
      <c r="DQ15" s="694">
        <v>4153176</v>
      </c>
      <c r="DR15" s="686"/>
      <c r="DS15" s="686"/>
      <c r="DT15" s="686"/>
      <c r="DU15" s="686"/>
      <c r="DV15" s="686"/>
      <c r="DW15" s="686"/>
      <c r="DX15" s="686"/>
      <c r="DY15" s="686"/>
      <c r="DZ15" s="686"/>
      <c r="EA15" s="686"/>
      <c r="EB15" s="686"/>
      <c r="EC15" s="695"/>
    </row>
    <row r="16" spans="2:143" ht="11.25" customHeight="1">
      <c r="B16" s="682" t="s">
        <v>262</v>
      </c>
      <c r="C16" s="683"/>
      <c r="D16" s="683"/>
      <c r="E16" s="683"/>
      <c r="F16" s="683"/>
      <c r="G16" s="683"/>
      <c r="H16" s="683"/>
      <c r="I16" s="683"/>
      <c r="J16" s="683"/>
      <c r="K16" s="683"/>
      <c r="L16" s="683"/>
      <c r="M16" s="683"/>
      <c r="N16" s="683"/>
      <c r="O16" s="683"/>
      <c r="P16" s="683"/>
      <c r="Q16" s="684"/>
      <c r="R16" s="685">
        <v>33873</v>
      </c>
      <c r="S16" s="686"/>
      <c r="T16" s="686"/>
      <c r="U16" s="686"/>
      <c r="V16" s="686"/>
      <c r="W16" s="686"/>
      <c r="X16" s="686"/>
      <c r="Y16" s="687"/>
      <c r="Z16" s="688">
        <v>0.1</v>
      </c>
      <c r="AA16" s="688"/>
      <c r="AB16" s="688"/>
      <c r="AC16" s="688"/>
      <c r="AD16" s="689">
        <v>33873</v>
      </c>
      <c r="AE16" s="689"/>
      <c r="AF16" s="689"/>
      <c r="AG16" s="689"/>
      <c r="AH16" s="689"/>
      <c r="AI16" s="689"/>
      <c r="AJ16" s="689"/>
      <c r="AK16" s="689"/>
      <c r="AL16" s="690">
        <v>0.1</v>
      </c>
      <c r="AM16" s="691"/>
      <c r="AN16" s="691"/>
      <c r="AO16" s="692"/>
      <c r="AP16" s="682" t="s">
        <v>263</v>
      </c>
      <c r="AQ16" s="683"/>
      <c r="AR16" s="683"/>
      <c r="AS16" s="683"/>
      <c r="AT16" s="683"/>
      <c r="AU16" s="683"/>
      <c r="AV16" s="683"/>
      <c r="AW16" s="683"/>
      <c r="AX16" s="683"/>
      <c r="AY16" s="683"/>
      <c r="AZ16" s="683"/>
      <c r="BA16" s="683"/>
      <c r="BB16" s="683"/>
      <c r="BC16" s="683"/>
      <c r="BD16" s="683"/>
      <c r="BE16" s="683"/>
      <c r="BF16" s="684"/>
      <c r="BG16" s="685" t="s">
        <v>129</v>
      </c>
      <c r="BH16" s="686"/>
      <c r="BI16" s="686"/>
      <c r="BJ16" s="686"/>
      <c r="BK16" s="686"/>
      <c r="BL16" s="686"/>
      <c r="BM16" s="686"/>
      <c r="BN16" s="687"/>
      <c r="BO16" s="688" t="s">
        <v>129</v>
      </c>
      <c r="BP16" s="688"/>
      <c r="BQ16" s="688"/>
      <c r="BR16" s="688"/>
      <c r="BS16" s="694" t="s">
        <v>244</v>
      </c>
      <c r="BT16" s="686"/>
      <c r="BU16" s="686"/>
      <c r="BV16" s="686"/>
      <c r="BW16" s="686"/>
      <c r="BX16" s="686"/>
      <c r="BY16" s="686"/>
      <c r="BZ16" s="686"/>
      <c r="CA16" s="686"/>
      <c r="CB16" s="695"/>
      <c r="CD16" s="700" t="s">
        <v>264</v>
      </c>
      <c r="CE16" s="701"/>
      <c r="CF16" s="701"/>
      <c r="CG16" s="701"/>
      <c r="CH16" s="701"/>
      <c r="CI16" s="701"/>
      <c r="CJ16" s="701"/>
      <c r="CK16" s="701"/>
      <c r="CL16" s="701"/>
      <c r="CM16" s="701"/>
      <c r="CN16" s="701"/>
      <c r="CO16" s="701"/>
      <c r="CP16" s="701"/>
      <c r="CQ16" s="702"/>
      <c r="CR16" s="685">
        <v>4210</v>
      </c>
      <c r="CS16" s="686"/>
      <c r="CT16" s="686"/>
      <c r="CU16" s="686"/>
      <c r="CV16" s="686"/>
      <c r="CW16" s="686"/>
      <c r="CX16" s="686"/>
      <c r="CY16" s="687"/>
      <c r="CZ16" s="688">
        <v>0</v>
      </c>
      <c r="DA16" s="688"/>
      <c r="DB16" s="688"/>
      <c r="DC16" s="688"/>
      <c r="DD16" s="694" t="s">
        <v>129</v>
      </c>
      <c r="DE16" s="686"/>
      <c r="DF16" s="686"/>
      <c r="DG16" s="686"/>
      <c r="DH16" s="686"/>
      <c r="DI16" s="686"/>
      <c r="DJ16" s="686"/>
      <c r="DK16" s="686"/>
      <c r="DL16" s="686"/>
      <c r="DM16" s="686"/>
      <c r="DN16" s="686"/>
      <c r="DO16" s="686"/>
      <c r="DP16" s="687"/>
      <c r="DQ16" s="694">
        <v>10</v>
      </c>
      <c r="DR16" s="686"/>
      <c r="DS16" s="686"/>
      <c r="DT16" s="686"/>
      <c r="DU16" s="686"/>
      <c r="DV16" s="686"/>
      <c r="DW16" s="686"/>
      <c r="DX16" s="686"/>
      <c r="DY16" s="686"/>
      <c r="DZ16" s="686"/>
      <c r="EA16" s="686"/>
      <c r="EB16" s="686"/>
      <c r="EC16" s="695"/>
    </row>
    <row r="17" spans="2:133" ht="11.25" customHeight="1">
      <c r="B17" s="682" t="s">
        <v>265</v>
      </c>
      <c r="C17" s="683"/>
      <c r="D17" s="683"/>
      <c r="E17" s="683"/>
      <c r="F17" s="683"/>
      <c r="G17" s="683"/>
      <c r="H17" s="683"/>
      <c r="I17" s="683"/>
      <c r="J17" s="683"/>
      <c r="K17" s="683"/>
      <c r="L17" s="683"/>
      <c r="M17" s="683"/>
      <c r="N17" s="683"/>
      <c r="O17" s="683"/>
      <c r="P17" s="683"/>
      <c r="Q17" s="684"/>
      <c r="R17" s="685">
        <v>206684</v>
      </c>
      <c r="S17" s="686"/>
      <c r="T17" s="686"/>
      <c r="U17" s="686"/>
      <c r="V17" s="686"/>
      <c r="W17" s="686"/>
      <c r="X17" s="686"/>
      <c r="Y17" s="687"/>
      <c r="Z17" s="688">
        <v>0.3</v>
      </c>
      <c r="AA17" s="688"/>
      <c r="AB17" s="688"/>
      <c r="AC17" s="688"/>
      <c r="AD17" s="689">
        <v>206684</v>
      </c>
      <c r="AE17" s="689"/>
      <c r="AF17" s="689"/>
      <c r="AG17" s="689"/>
      <c r="AH17" s="689"/>
      <c r="AI17" s="689"/>
      <c r="AJ17" s="689"/>
      <c r="AK17" s="689"/>
      <c r="AL17" s="690">
        <v>0.9</v>
      </c>
      <c r="AM17" s="691"/>
      <c r="AN17" s="691"/>
      <c r="AO17" s="692"/>
      <c r="AP17" s="682" t="s">
        <v>266</v>
      </c>
      <c r="AQ17" s="683"/>
      <c r="AR17" s="683"/>
      <c r="AS17" s="683"/>
      <c r="AT17" s="683"/>
      <c r="AU17" s="683"/>
      <c r="AV17" s="683"/>
      <c r="AW17" s="683"/>
      <c r="AX17" s="683"/>
      <c r="AY17" s="683"/>
      <c r="AZ17" s="683"/>
      <c r="BA17" s="683"/>
      <c r="BB17" s="683"/>
      <c r="BC17" s="683"/>
      <c r="BD17" s="683"/>
      <c r="BE17" s="683"/>
      <c r="BF17" s="684"/>
      <c r="BG17" s="685" t="s">
        <v>129</v>
      </c>
      <c r="BH17" s="686"/>
      <c r="BI17" s="686"/>
      <c r="BJ17" s="686"/>
      <c r="BK17" s="686"/>
      <c r="BL17" s="686"/>
      <c r="BM17" s="686"/>
      <c r="BN17" s="687"/>
      <c r="BO17" s="688" t="s">
        <v>129</v>
      </c>
      <c r="BP17" s="688"/>
      <c r="BQ17" s="688"/>
      <c r="BR17" s="688"/>
      <c r="BS17" s="694" t="s">
        <v>244</v>
      </c>
      <c r="BT17" s="686"/>
      <c r="BU17" s="686"/>
      <c r="BV17" s="686"/>
      <c r="BW17" s="686"/>
      <c r="BX17" s="686"/>
      <c r="BY17" s="686"/>
      <c r="BZ17" s="686"/>
      <c r="CA17" s="686"/>
      <c r="CB17" s="695"/>
      <c r="CD17" s="700" t="s">
        <v>267</v>
      </c>
      <c r="CE17" s="701"/>
      <c r="CF17" s="701"/>
      <c r="CG17" s="701"/>
      <c r="CH17" s="701"/>
      <c r="CI17" s="701"/>
      <c r="CJ17" s="701"/>
      <c r="CK17" s="701"/>
      <c r="CL17" s="701"/>
      <c r="CM17" s="701"/>
      <c r="CN17" s="701"/>
      <c r="CO17" s="701"/>
      <c r="CP17" s="701"/>
      <c r="CQ17" s="702"/>
      <c r="CR17" s="685">
        <v>3495115</v>
      </c>
      <c r="CS17" s="686"/>
      <c r="CT17" s="686"/>
      <c r="CU17" s="686"/>
      <c r="CV17" s="686"/>
      <c r="CW17" s="686"/>
      <c r="CX17" s="686"/>
      <c r="CY17" s="687"/>
      <c r="CZ17" s="688">
        <v>5.5</v>
      </c>
      <c r="DA17" s="688"/>
      <c r="DB17" s="688"/>
      <c r="DC17" s="688"/>
      <c r="DD17" s="694" t="s">
        <v>244</v>
      </c>
      <c r="DE17" s="686"/>
      <c r="DF17" s="686"/>
      <c r="DG17" s="686"/>
      <c r="DH17" s="686"/>
      <c r="DI17" s="686"/>
      <c r="DJ17" s="686"/>
      <c r="DK17" s="686"/>
      <c r="DL17" s="686"/>
      <c r="DM17" s="686"/>
      <c r="DN17" s="686"/>
      <c r="DO17" s="686"/>
      <c r="DP17" s="687"/>
      <c r="DQ17" s="694">
        <v>3433507</v>
      </c>
      <c r="DR17" s="686"/>
      <c r="DS17" s="686"/>
      <c r="DT17" s="686"/>
      <c r="DU17" s="686"/>
      <c r="DV17" s="686"/>
      <c r="DW17" s="686"/>
      <c r="DX17" s="686"/>
      <c r="DY17" s="686"/>
      <c r="DZ17" s="686"/>
      <c r="EA17" s="686"/>
      <c r="EB17" s="686"/>
      <c r="EC17" s="695"/>
    </row>
    <row r="18" spans="2:133" ht="11.25" customHeight="1">
      <c r="B18" s="682" t="s">
        <v>268</v>
      </c>
      <c r="C18" s="683"/>
      <c r="D18" s="683"/>
      <c r="E18" s="683"/>
      <c r="F18" s="683"/>
      <c r="G18" s="683"/>
      <c r="H18" s="683"/>
      <c r="I18" s="683"/>
      <c r="J18" s="683"/>
      <c r="K18" s="683"/>
      <c r="L18" s="683"/>
      <c r="M18" s="683"/>
      <c r="N18" s="683"/>
      <c r="O18" s="683"/>
      <c r="P18" s="683"/>
      <c r="Q18" s="684"/>
      <c r="R18" s="685">
        <v>140824</v>
      </c>
      <c r="S18" s="686"/>
      <c r="T18" s="686"/>
      <c r="U18" s="686"/>
      <c r="V18" s="686"/>
      <c r="W18" s="686"/>
      <c r="X18" s="686"/>
      <c r="Y18" s="687"/>
      <c r="Z18" s="688">
        <v>0.2</v>
      </c>
      <c r="AA18" s="688"/>
      <c r="AB18" s="688"/>
      <c r="AC18" s="688"/>
      <c r="AD18" s="689">
        <v>140824</v>
      </c>
      <c r="AE18" s="689"/>
      <c r="AF18" s="689"/>
      <c r="AG18" s="689"/>
      <c r="AH18" s="689"/>
      <c r="AI18" s="689"/>
      <c r="AJ18" s="689"/>
      <c r="AK18" s="689"/>
      <c r="AL18" s="690">
        <v>0.6</v>
      </c>
      <c r="AM18" s="691"/>
      <c r="AN18" s="691"/>
      <c r="AO18" s="692"/>
      <c r="AP18" s="682" t="s">
        <v>269</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244</v>
      </c>
      <c r="BP18" s="688"/>
      <c r="BQ18" s="688"/>
      <c r="BR18" s="688"/>
      <c r="BS18" s="694" t="s">
        <v>129</v>
      </c>
      <c r="BT18" s="686"/>
      <c r="BU18" s="686"/>
      <c r="BV18" s="686"/>
      <c r="BW18" s="686"/>
      <c r="BX18" s="686"/>
      <c r="BY18" s="686"/>
      <c r="BZ18" s="686"/>
      <c r="CA18" s="686"/>
      <c r="CB18" s="695"/>
      <c r="CD18" s="700" t="s">
        <v>270</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129</v>
      </c>
      <c r="DA18" s="688"/>
      <c r="DB18" s="688"/>
      <c r="DC18" s="688"/>
      <c r="DD18" s="694" t="s">
        <v>129</v>
      </c>
      <c r="DE18" s="686"/>
      <c r="DF18" s="686"/>
      <c r="DG18" s="686"/>
      <c r="DH18" s="686"/>
      <c r="DI18" s="686"/>
      <c r="DJ18" s="686"/>
      <c r="DK18" s="686"/>
      <c r="DL18" s="686"/>
      <c r="DM18" s="686"/>
      <c r="DN18" s="686"/>
      <c r="DO18" s="686"/>
      <c r="DP18" s="687"/>
      <c r="DQ18" s="694" t="s">
        <v>129</v>
      </c>
      <c r="DR18" s="686"/>
      <c r="DS18" s="686"/>
      <c r="DT18" s="686"/>
      <c r="DU18" s="686"/>
      <c r="DV18" s="686"/>
      <c r="DW18" s="686"/>
      <c r="DX18" s="686"/>
      <c r="DY18" s="686"/>
      <c r="DZ18" s="686"/>
      <c r="EA18" s="686"/>
      <c r="EB18" s="686"/>
      <c r="EC18" s="695"/>
    </row>
    <row r="19" spans="2:133" ht="11.25" customHeight="1">
      <c r="B19" s="682" t="s">
        <v>271</v>
      </c>
      <c r="C19" s="683"/>
      <c r="D19" s="683"/>
      <c r="E19" s="683"/>
      <c r="F19" s="683"/>
      <c r="G19" s="683"/>
      <c r="H19" s="683"/>
      <c r="I19" s="683"/>
      <c r="J19" s="683"/>
      <c r="K19" s="683"/>
      <c r="L19" s="683"/>
      <c r="M19" s="683"/>
      <c r="N19" s="683"/>
      <c r="O19" s="683"/>
      <c r="P19" s="683"/>
      <c r="Q19" s="684"/>
      <c r="R19" s="685">
        <v>114199</v>
      </c>
      <c r="S19" s="686"/>
      <c r="T19" s="686"/>
      <c r="U19" s="686"/>
      <c r="V19" s="686"/>
      <c r="W19" s="686"/>
      <c r="X19" s="686"/>
      <c r="Y19" s="687"/>
      <c r="Z19" s="688">
        <v>0.2</v>
      </c>
      <c r="AA19" s="688"/>
      <c r="AB19" s="688"/>
      <c r="AC19" s="688"/>
      <c r="AD19" s="689">
        <v>114199</v>
      </c>
      <c r="AE19" s="689"/>
      <c r="AF19" s="689"/>
      <c r="AG19" s="689"/>
      <c r="AH19" s="689"/>
      <c r="AI19" s="689"/>
      <c r="AJ19" s="689"/>
      <c r="AK19" s="689"/>
      <c r="AL19" s="690">
        <v>0.5</v>
      </c>
      <c r="AM19" s="691"/>
      <c r="AN19" s="691"/>
      <c r="AO19" s="692"/>
      <c r="AP19" s="682" t="s">
        <v>272</v>
      </c>
      <c r="AQ19" s="683"/>
      <c r="AR19" s="683"/>
      <c r="AS19" s="683"/>
      <c r="AT19" s="683"/>
      <c r="AU19" s="683"/>
      <c r="AV19" s="683"/>
      <c r="AW19" s="683"/>
      <c r="AX19" s="683"/>
      <c r="AY19" s="683"/>
      <c r="AZ19" s="683"/>
      <c r="BA19" s="683"/>
      <c r="BB19" s="683"/>
      <c r="BC19" s="683"/>
      <c r="BD19" s="683"/>
      <c r="BE19" s="683"/>
      <c r="BF19" s="684"/>
      <c r="BG19" s="685">
        <v>1270581</v>
      </c>
      <c r="BH19" s="686"/>
      <c r="BI19" s="686"/>
      <c r="BJ19" s="686"/>
      <c r="BK19" s="686"/>
      <c r="BL19" s="686"/>
      <c r="BM19" s="686"/>
      <c r="BN19" s="687"/>
      <c r="BO19" s="688">
        <v>7.2</v>
      </c>
      <c r="BP19" s="688"/>
      <c r="BQ19" s="688"/>
      <c r="BR19" s="688"/>
      <c r="BS19" s="694" t="s">
        <v>129</v>
      </c>
      <c r="BT19" s="686"/>
      <c r="BU19" s="686"/>
      <c r="BV19" s="686"/>
      <c r="BW19" s="686"/>
      <c r="BX19" s="686"/>
      <c r="BY19" s="686"/>
      <c r="BZ19" s="686"/>
      <c r="CA19" s="686"/>
      <c r="CB19" s="695"/>
      <c r="CD19" s="700" t="s">
        <v>273</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244</v>
      </c>
      <c r="DA19" s="688"/>
      <c r="DB19" s="688"/>
      <c r="DC19" s="688"/>
      <c r="DD19" s="694" t="s">
        <v>129</v>
      </c>
      <c r="DE19" s="686"/>
      <c r="DF19" s="686"/>
      <c r="DG19" s="686"/>
      <c r="DH19" s="686"/>
      <c r="DI19" s="686"/>
      <c r="DJ19" s="686"/>
      <c r="DK19" s="686"/>
      <c r="DL19" s="686"/>
      <c r="DM19" s="686"/>
      <c r="DN19" s="686"/>
      <c r="DO19" s="686"/>
      <c r="DP19" s="687"/>
      <c r="DQ19" s="694" t="s">
        <v>129</v>
      </c>
      <c r="DR19" s="686"/>
      <c r="DS19" s="686"/>
      <c r="DT19" s="686"/>
      <c r="DU19" s="686"/>
      <c r="DV19" s="686"/>
      <c r="DW19" s="686"/>
      <c r="DX19" s="686"/>
      <c r="DY19" s="686"/>
      <c r="DZ19" s="686"/>
      <c r="EA19" s="686"/>
      <c r="EB19" s="686"/>
      <c r="EC19" s="695"/>
    </row>
    <row r="20" spans="2:133" ht="11.25" customHeight="1">
      <c r="B20" s="682" t="s">
        <v>274</v>
      </c>
      <c r="C20" s="683"/>
      <c r="D20" s="683"/>
      <c r="E20" s="683"/>
      <c r="F20" s="683"/>
      <c r="G20" s="683"/>
      <c r="H20" s="683"/>
      <c r="I20" s="683"/>
      <c r="J20" s="683"/>
      <c r="K20" s="683"/>
      <c r="L20" s="683"/>
      <c r="M20" s="683"/>
      <c r="N20" s="683"/>
      <c r="O20" s="683"/>
      <c r="P20" s="683"/>
      <c r="Q20" s="684"/>
      <c r="R20" s="685">
        <v>16666</v>
      </c>
      <c r="S20" s="686"/>
      <c r="T20" s="686"/>
      <c r="U20" s="686"/>
      <c r="V20" s="686"/>
      <c r="W20" s="686"/>
      <c r="X20" s="686"/>
      <c r="Y20" s="687"/>
      <c r="Z20" s="688">
        <v>0</v>
      </c>
      <c r="AA20" s="688"/>
      <c r="AB20" s="688"/>
      <c r="AC20" s="688"/>
      <c r="AD20" s="689">
        <v>16666</v>
      </c>
      <c r="AE20" s="689"/>
      <c r="AF20" s="689"/>
      <c r="AG20" s="689"/>
      <c r="AH20" s="689"/>
      <c r="AI20" s="689"/>
      <c r="AJ20" s="689"/>
      <c r="AK20" s="689"/>
      <c r="AL20" s="690">
        <v>0.1</v>
      </c>
      <c r="AM20" s="691"/>
      <c r="AN20" s="691"/>
      <c r="AO20" s="692"/>
      <c r="AP20" s="682" t="s">
        <v>275</v>
      </c>
      <c r="AQ20" s="683"/>
      <c r="AR20" s="683"/>
      <c r="AS20" s="683"/>
      <c r="AT20" s="683"/>
      <c r="AU20" s="683"/>
      <c r="AV20" s="683"/>
      <c r="AW20" s="683"/>
      <c r="AX20" s="683"/>
      <c r="AY20" s="683"/>
      <c r="AZ20" s="683"/>
      <c r="BA20" s="683"/>
      <c r="BB20" s="683"/>
      <c r="BC20" s="683"/>
      <c r="BD20" s="683"/>
      <c r="BE20" s="683"/>
      <c r="BF20" s="684"/>
      <c r="BG20" s="685">
        <v>1270581</v>
      </c>
      <c r="BH20" s="686"/>
      <c r="BI20" s="686"/>
      <c r="BJ20" s="686"/>
      <c r="BK20" s="686"/>
      <c r="BL20" s="686"/>
      <c r="BM20" s="686"/>
      <c r="BN20" s="687"/>
      <c r="BO20" s="688">
        <v>7.2</v>
      </c>
      <c r="BP20" s="688"/>
      <c r="BQ20" s="688"/>
      <c r="BR20" s="688"/>
      <c r="BS20" s="694" t="s">
        <v>244</v>
      </c>
      <c r="BT20" s="686"/>
      <c r="BU20" s="686"/>
      <c r="BV20" s="686"/>
      <c r="BW20" s="686"/>
      <c r="BX20" s="686"/>
      <c r="BY20" s="686"/>
      <c r="BZ20" s="686"/>
      <c r="CA20" s="686"/>
      <c r="CB20" s="695"/>
      <c r="CD20" s="700" t="s">
        <v>276</v>
      </c>
      <c r="CE20" s="701"/>
      <c r="CF20" s="701"/>
      <c r="CG20" s="701"/>
      <c r="CH20" s="701"/>
      <c r="CI20" s="701"/>
      <c r="CJ20" s="701"/>
      <c r="CK20" s="701"/>
      <c r="CL20" s="701"/>
      <c r="CM20" s="701"/>
      <c r="CN20" s="701"/>
      <c r="CO20" s="701"/>
      <c r="CP20" s="701"/>
      <c r="CQ20" s="702"/>
      <c r="CR20" s="685">
        <v>63160897</v>
      </c>
      <c r="CS20" s="686"/>
      <c r="CT20" s="686"/>
      <c r="CU20" s="686"/>
      <c r="CV20" s="686"/>
      <c r="CW20" s="686"/>
      <c r="CX20" s="686"/>
      <c r="CY20" s="687"/>
      <c r="CZ20" s="688">
        <v>100</v>
      </c>
      <c r="DA20" s="688"/>
      <c r="DB20" s="688"/>
      <c r="DC20" s="688"/>
      <c r="DD20" s="694">
        <v>9870744</v>
      </c>
      <c r="DE20" s="686"/>
      <c r="DF20" s="686"/>
      <c r="DG20" s="686"/>
      <c r="DH20" s="686"/>
      <c r="DI20" s="686"/>
      <c r="DJ20" s="686"/>
      <c r="DK20" s="686"/>
      <c r="DL20" s="686"/>
      <c r="DM20" s="686"/>
      <c r="DN20" s="686"/>
      <c r="DO20" s="686"/>
      <c r="DP20" s="687"/>
      <c r="DQ20" s="694">
        <v>30250140</v>
      </c>
      <c r="DR20" s="686"/>
      <c r="DS20" s="686"/>
      <c r="DT20" s="686"/>
      <c r="DU20" s="686"/>
      <c r="DV20" s="686"/>
      <c r="DW20" s="686"/>
      <c r="DX20" s="686"/>
      <c r="DY20" s="686"/>
      <c r="DZ20" s="686"/>
      <c r="EA20" s="686"/>
      <c r="EB20" s="686"/>
      <c r="EC20" s="695"/>
    </row>
    <row r="21" spans="2:133" ht="11.25" customHeight="1">
      <c r="B21" s="682" t="s">
        <v>277</v>
      </c>
      <c r="C21" s="683"/>
      <c r="D21" s="683"/>
      <c r="E21" s="683"/>
      <c r="F21" s="683"/>
      <c r="G21" s="683"/>
      <c r="H21" s="683"/>
      <c r="I21" s="683"/>
      <c r="J21" s="683"/>
      <c r="K21" s="683"/>
      <c r="L21" s="683"/>
      <c r="M21" s="683"/>
      <c r="N21" s="683"/>
      <c r="O21" s="683"/>
      <c r="P21" s="683"/>
      <c r="Q21" s="684"/>
      <c r="R21" s="685">
        <v>9959</v>
      </c>
      <c r="S21" s="686"/>
      <c r="T21" s="686"/>
      <c r="U21" s="686"/>
      <c r="V21" s="686"/>
      <c r="W21" s="686"/>
      <c r="X21" s="686"/>
      <c r="Y21" s="687"/>
      <c r="Z21" s="688">
        <v>0</v>
      </c>
      <c r="AA21" s="688"/>
      <c r="AB21" s="688"/>
      <c r="AC21" s="688"/>
      <c r="AD21" s="689">
        <v>9959</v>
      </c>
      <c r="AE21" s="689"/>
      <c r="AF21" s="689"/>
      <c r="AG21" s="689"/>
      <c r="AH21" s="689"/>
      <c r="AI21" s="689"/>
      <c r="AJ21" s="689"/>
      <c r="AK21" s="689"/>
      <c r="AL21" s="690">
        <v>0</v>
      </c>
      <c r="AM21" s="691"/>
      <c r="AN21" s="691"/>
      <c r="AO21" s="692"/>
      <c r="AP21" s="704" t="s">
        <v>278</v>
      </c>
      <c r="AQ21" s="705"/>
      <c r="AR21" s="705"/>
      <c r="AS21" s="705"/>
      <c r="AT21" s="705"/>
      <c r="AU21" s="705"/>
      <c r="AV21" s="705"/>
      <c r="AW21" s="705"/>
      <c r="AX21" s="705"/>
      <c r="AY21" s="705"/>
      <c r="AZ21" s="705"/>
      <c r="BA21" s="705"/>
      <c r="BB21" s="705"/>
      <c r="BC21" s="705"/>
      <c r="BD21" s="705"/>
      <c r="BE21" s="705"/>
      <c r="BF21" s="706"/>
      <c r="BG21" s="685">
        <v>1797</v>
      </c>
      <c r="BH21" s="686"/>
      <c r="BI21" s="686"/>
      <c r="BJ21" s="686"/>
      <c r="BK21" s="686"/>
      <c r="BL21" s="686"/>
      <c r="BM21" s="686"/>
      <c r="BN21" s="687"/>
      <c r="BO21" s="688">
        <v>0</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c r="B22" s="682" t="s">
        <v>279</v>
      </c>
      <c r="C22" s="683"/>
      <c r="D22" s="683"/>
      <c r="E22" s="683"/>
      <c r="F22" s="683"/>
      <c r="G22" s="683"/>
      <c r="H22" s="683"/>
      <c r="I22" s="683"/>
      <c r="J22" s="683"/>
      <c r="K22" s="683"/>
      <c r="L22" s="683"/>
      <c r="M22" s="683"/>
      <c r="N22" s="683"/>
      <c r="O22" s="683"/>
      <c r="P22" s="683"/>
      <c r="Q22" s="684"/>
      <c r="R22" s="685">
        <v>4445965</v>
      </c>
      <c r="S22" s="686"/>
      <c r="T22" s="686"/>
      <c r="U22" s="686"/>
      <c r="V22" s="686"/>
      <c r="W22" s="686"/>
      <c r="X22" s="686"/>
      <c r="Y22" s="687"/>
      <c r="Z22" s="688">
        <v>6.9</v>
      </c>
      <c r="AA22" s="688"/>
      <c r="AB22" s="688"/>
      <c r="AC22" s="688"/>
      <c r="AD22" s="689">
        <v>3708115</v>
      </c>
      <c r="AE22" s="689"/>
      <c r="AF22" s="689"/>
      <c r="AG22" s="689"/>
      <c r="AH22" s="689"/>
      <c r="AI22" s="689"/>
      <c r="AJ22" s="689"/>
      <c r="AK22" s="689"/>
      <c r="AL22" s="690">
        <v>15.9</v>
      </c>
      <c r="AM22" s="691"/>
      <c r="AN22" s="691"/>
      <c r="AO22" s="692"/>
      <c r="AP22" s="704" t="s">
        <v>280</v>
      </c>
      <c r="AQ22" s="705"/>
      <c r="AR22" s="705"/>
      <c r="AS22" s="705"/>
      <c r="AT22" s="705"/>
      <c r="AU22" s="705"/>
      <c r="AV22" s="705"/>
      <c r="AW22" s="705"/>
      <c r="AX22" s="705"/>
      <c r="AY22" s="705"/>
      <c r="AZ22" s="705"/>
      <c r="BA22" s="705"/>
      <c r="BB22" s="705"/>
      <c r="BC22" s="705"/>
      <c r="BD22" s="705"/>
      <c r="BE22" s="705"/>
      <c r="BF22" s="706"/>
      <c r="BG22" s="685" t="s">
        <v>244</v>
      </c>
      <c r="BH22" s="686"/>
      <c r="BI22" s="686"/>
      <c r="BJ22" s="686"/>
      <c r="BK22" s="686"/>
      <c r="BL22" s="686"/>
      <c r="BM22" s="686"/>
      <c r="BN22" s="687"/>
      <c r="BO22" s="688" t="s">
        <v>129</v>
      </c>
      <c r="BP22" s="688"/>
      <c r="BQ22" s="688"/>
      <c r="BR22" s="688"/>
      <c r="BS22" s="694" t="s">
        <v>129</v>
      </c>
      <c r="BT22" s="686"/>
      <c r="BU22" s="686"/>
      <c r="BV22" s="686"/>
      <c r="BW22" s="686"/>
      <c r="BX22" s="686"/>
      <c r="BY22" s="686"/>
      <c r="BZ22" s="686"/>
      <c r="CA22" s="686"/>
      <c r="CB22" s="695"/>
      <c r="CD22" s="667" t="s">
        <v>281</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282</v>
      </c>
      <c r="C23" s="683"/>
      <c r="D23" s="683"/>
      <c r="E23" s="683"/>
      <c r="F23" s="683"/>
      <c r="G23" s="683"/>
      <c r="H23" s="683"/>
      <c r="I23" s="683"/>
      <c r="J23" s="683"/>
      <c r="K23" s="683"/>
      <c r="L23" s="683"/>
      <c r="M23" s="683"/>
      <c r="N23" s="683"/>
      <c r="O23" s="683"/>
      <c r="P23" s="683"/>
      <c r="Q23" s="684"/>
      <c r="R23" s="685">
        <v>3708115</v>
      </c>
      <c r="S23" s="686"/>
      <c r="T23" s="686"/>
      <c r="U23" s="686"/>
      <c r="V23" s="686"/>
      <c r="W23" s="686"/>
      <c r="X23" s="686"/>
      <c r="Y23" s="687"/>
      <c r="Z23" s="688">
        <v>5.8</v>
      </c>
      <c r="AA23" s="688"/>
      <c r="AB23" s="688"/>
      <c r="AC23" s="688"/>
      <c r="AD23" s="689">
        <v>3708115</v>
      </c>
      <c r="AE23" s="689"/>
      <c r="AF23" s="689"/>
      <c r="AG23" s="689"/>
      <c r="AH23" s="689"/>
      <c r="AI23" s="689"/>
      <c r="AJ23" s="689"/>
      <c r="AK23" s="689"/>
      <c r="AL23" s="690">
        <v>15.9</v>
      </c>
      <c r="AM23" s="691"/>
      <c r="AN23" s="691"/>
      <c r="AO23" s="692"/>
      <c r="AP23" s="704" t="s">
        <v>283</v>
      </c>
      <c r="AQ23" s="705"/>
      <c r="AR23" s="705"/>
      <c r="AS23" s="705"/>
      <c r="AT23" s="705"/>
      <c r="AU23" s="705"/>
      <c r="AV23" s="705"/>
      <c r="AW23" s="705"/>
      <c r="AX23" s="705"/>
      <c r="AY23" s="705"/>
      <c r="AZ23" s="705"/>
      <c r="BA23" s="705"/>
      <c r="BB23" s="705"/>
      <c r="BC23" s="705"/>
      <c r="BD23" s="705"/>
      <c r="BE23" s="705"/>
      <c r="BF23" s="706"/>
      <c r="BG23" s="685">
        <v>1268784</v>
      </c>
      <c r="BH23" s="686"/>
      <c r="BI23" s="686"/>
      <c r="BJ23" s="686"/>
      <c r="BK23" s="686"/>
      <c r="BL23" s="686"/>
      <c r="BM23" s="686"/>
      <c r="BN23" s="687"/>
      <c r="BO23" s="688">
        <v>7.2</v>
      </c>
      <c r="BP23" s="688"/>
      <c r="BQ23" s="688"/>
      <c r="BR23" s="688"/>
      <c r="BS23" s="694" t="s">
        <v>129</v>
      </c>
      <c r="BT23" s="686"/>
      <c r="BU23" s="686"/>
      <c r="BV23" s="686"/>
      <c r="BW23" s="686"/>
      <c r="BX23" s="686"/>
      <c r="BY23" s="686"/>
      <c r="BZ23" s="686"/>
      <c r="CA23" s="686"/>
      <c r="CB23" s="695"/>
      <c r="CD23" s="667" t="s">
        <v>222</v>
      </c>
      <c r="CE23" s="668"/>
      <c r="CF23" s="668"/>
      <c r="CG23" s="668"/>
      <c r="CH23" s="668"/>
      <c r="CI23" s="668"/>
      <c r="CJ23" s="668"/>
      <c r="CK23" s="668"/>
      <c r="CL23" s="668"/>
      <c r="CM23" s="668"/>
      <c r="CN23" s="668"/>
      <c r="CO23" s="668"/>
      <c r="CP23" s="668"/>
      <c r="CQ23" s="669"/>
      <c r="CR23" s="667" t="s">
        <v>284</v>
      </c>
      <c r="CS23" s="668"/>
      <c r="CT23" s="668"/>
      <c r="CU23" s="668"/>
      <c r="CV23" s="668"/>
      <c r="CW23" s="668"/>
      <c r="CX23" s="668"/>
      <c r="CY23" s="669"/>
      <c r="CZ23" s="667" t="s">
        <v>285</v>
      </c>
      <c r="DA23" s="668"/>
      <c r="DB23" s="668"/>
      <c r="DC23" s="669"/>
      <c r="DD23" s="667" t="s">
        <v>286</v>
      </c>
      <c r="DE23" s="668"/>
      <c r="DF23" s="668"/>
      <c r="DG23" s="668"/>
      <c r="DH23" s="668"/>
      <c r="DI23" s="668"/>
      <c r="DJ23" s="668"/>
      <c r="DK23" s="669"/>
      <c r="DL23" s="716" t="s">
        <v>287</v>
      </c>
      <c r="DM23" s="717"/>
      <c r="DN23" s="717"/>
      <c r="DO23" s="717"/>
      <c r="DP23" s="717"/>
      <c r="DQ23" s="717"/>
      <c r="DR23" s="717"/>
      <c r="DS23" s="717"/>
      <c r="DT23" s="717"/>
      <c r="DU23" s="717"/>
      <c r="DV23" s="718"/>
      <c r="DW23" s="667" t="s">
        <v>288</v>
      </c>
      <c r="DX23" s="668"/>
      <c r="DY23" s="668"/>
      <c r="DZ23" s="668"/>
      <c r="EA23" s="668"/>
      <c r="EB23" s="668"/>
      <c r="EC23" s="669"/>
    </row>
    <row r="24" spans="2:133" ht="11.25" customHeight="1">
      <c r="B24" s="682" t="s">
        <v>289</v>
      </c>
      <c r="C24" s="683"/>
      <c r="D24" s="683"/>
      <c r="E24" s="683"/>
      <c r="F24" s="683"/>
      <c r="G24" s="683"/>
      <c r="H24" s="683"/>
      <c r="I24" s="683"/>
      <c r="J24" s="683"/>
      <c r="K24" s="683"/>
      <c r="L24" s="683"/>
      <c r="M24" s="683"/>
      <c r="N24" s="683"/>
      <c r="O24" s="683"/>
      <c r="P24" s="683"/>
      <c r="Q24" s="684"/>
      <c r="R24" s="685">
        <v>737829</v>
      </c>
      <c r="S24" s="686"/>
      <c r="T24" s="686"/>
      <c r="U24" s="686"/>
      <c r="V24" s="686"/>
      <c r="W24" s="686"/>
      <c r="X24" s="686"/>
      <c r="Y24" s="687"/>
      <c r="Z24" s="688">
        <v>1.1000000000000001</v>
      </c>
      <c r="AA24" s="688"/>
      <c r="AB24" s="688"/>
      <c r="AC24" s="688"/>
      <c r="AD24" s="689" t="s">
        <v>129</v>
      </c>
      <c r="AE24" s="689"/>
      <c r="AF24" s="689"/>
      <c r="AG24" s="689"/>
      <c r="AH24" s="689"/>
      <c r="AI24" s="689"/>
      <c r="AJ24" s="689"/>
      <c r="AK24" s="689"/>
      <c r="AL24" s="690" t="s">
        <v>129</v>
      </c>
      <c r="AM24" s="691"/>
      <c r="AN24" s="691"/>
      <c r="AO24" s="692"/>
      <c r="AP24" s="704" t="s">
        <v>290</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291</v>
      </c>
      <c r="CE24" s="697"/>
      <c r="CF24" s="697"/>
      <c r="CG24" s="697"/>
      <c r="CH24" s="697"/>
      <c r="CI24" s="697"/>
      <c r="CJ24" s="697"/>
      <c r="CK24" s="697"/>
      <c r="CL24" s="697"/>
      <c r="CM24" s="697"/>
      <c r="CN24" s="697"/>
      <c r="CO24" s="697"/>
      <c r="CP24" s="697"/>
      <c r="CQ24" s="698"/>
      <c r="CR24" s="674">
        <v>22437986</v>
      </c>
      <c r="CS24" s="675"/>
      <c r="CT24" s="675"/>
      <c r="CU24" s="675"/>
      <c r="CV24" s="675"/>
      <c r="CW24" s="675"/>
      <c r="CX24" s="675"/>
      <c r="CY24" s="676"/>
      <c r="CZ24" s="679">
        <v>35.5</v>
      </c>
      <c r="DA24" s="680"/>
      <c r="DB24" s="680"/>
      <c r="DC24" s="699"/>
      <c r="DD24" s="724">
        <v>13696066</v>
      </c>
      <c r="DE24" s="675"/>
      <c r="DF24" s="675"/>
      <c r="DG24" s="675"/>
      <c r="DH24" s="675"/>
      <c r="DI24" s="675"/>
      <c r="DJ24" s="675"/>
      <c r="DK24" s="676"/>
      <c r="DL24" s="724">
        <v>13505287</v>
      </c>
      <c r="DM24" s="675"/>
      <c r="DN24" s="675"/>
      <c r="DO24" s="675"/>
      <c r="DP24" s="675"/>
      <c r="DQ24" s="675"/>
      <c r="DR24" s="675"/>
      <c r="DS24" s="675"/>
      <c r="DT24" s="675"/>
      <c r="DU24" s="675"/>
      <c r="DV24" s="676"/>
      <c r="DW24" s="679">
        <v>54.1</v>
      </c>
      <c r="DX24" s="680"/>
      <c r="DY24" s="680"/>
      <c r="DZ24" s="680"/>
      <c r="EA24" s="680"/>
      <c r="EB24" s="680"/>
      <c r="EC24" s="681"/>
    </row>
    <row r="25" spans="2:133" ht="11.25" customHeight="1">
      <c r="B25" s="682" t="s">
        <v>292</v>
      </c>
      <c r="C25" s="683"/>
      <c r="D25" s="683"/>
      <c r="E25" s="683"/>
      <c r="F25" s="683"/>
      <c r="G25" s="683"/>
      <c r="H25" s="683"/>
      <c r="I25" s="683"/>
      <c r="J25" s="683"/>
      <c r="K25" s="683"/>
      <c r="L25" s="683"/>
      <c r="M25" s="683"/>
      <c r="N25" s="683"/>
      <c r="O25" s="683"/>
      <c r="P25" s="683"/>
      <c r="Q25" s="684"/>
      <c r="R25" s="685">
        <v>21</v>
      </c>
      <c r="S25" s="686"/>
      <c r="T25" s="686"/>
      <c r="U25" s="686"/>
      <c r="V25" s="686"/>
      <c r="W25" s="686"/>
      <c r="X25" s="686"/>
      <c r="Y25" s="687"/>
      <c r="Z25" s="688">
        <v>0</v>
      </c>
      <c r="AA25" s="688"/>
      <c r="AB25" s="688"/>
      <c r="AC25" s="688"/>
      <c r="AD25" s="689" t="s">
        <v>129</v>
      </c>
      <c r="AE25" s="689"/>
      <c r="AF25" s="689"/>
      <c r="AG25" s="689"/>
      <c r="AH25" s="689"/>
      <c r="AI25" s="689"/>
      <c r="AJ25" s="689"/>
      <c r="AK25" s="689"/>
      <c r="AL25" s="690" t="s">
        <v>129</v>
      </c>
      <c r="AM25" s="691"/>
      <c r="AN25" s="691"/>
      <c r="AO25" s="692"/>
      <c r="AP25" s="704" t="s">
        <v>293</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129</v>
      </c>
      <c r="BP25" s="688"/>
      <c r="BQ25" s="688"/>
      <c r="BR25" s="688"/>
      <c r="BS25" s="694" t="s">
        <v>129</v>
      </c>
      <c r="BT25" s="686"/>
      <c r="BU25" s="686"/>
      <c r="BV25" s="686"/>
      <c r="BW25" s="686"/>
      <c r="BX25" s="686"/>
      <c r="BY25" s="686"/>
      <c r="BZ25" s="686"/>
      <c r="CA25" s="686"/>
      <c r="CB25" s="695"/>
      <c r="CD25" s="700" t="s">
        <v>294</v>
      </c>
      <c r="CE25" s="701"/>
      <c r="CF25" s="701"/>
      <c r="CG25" s="701"/>
      <c r="CH25" s="701"/>
      <c r="CI25" s="701"/>
      <c r="CJ25" s="701"/>
      <c r="CK25" s="701"/>
      <c r="CL25" s="701"/>
      <c r="CM25" s="701"/>
      <c r="CN25" s="701"/>
      <c r="CO25" s="701"/>
      <c r="CP25" s="701"/>
      <c r="CQ25" s="702"/>
      <c r="CR25" s="685">
        <v>8160059</v>
      </c>
      <c r="CS25" s="721"/>
      <c r="CT25" s="721"/>
      <c r="CU25" s="721"/>
      <c r="CV25" s="721"/>
      <c r="CW25" s="721"/>
      <c r="CX25" s="721"/>
      <c r="CY25" s="722"/>
      <c r="CZ25" s="690">
        <v>12.9</v>
      </c>
      <c r="DA25" s="719"/>
      <c r="DB25" s="719"/>
      <c r="DC25" s="723"/>
      <c r="DD25" s="694">
        <v>7184160</v>
      </c>
      <c r="DE25" s="721"/>
      <c r="DF25" s="721"/>
      <c r="DG25" s="721"/>
      <c r="DH25" s="721"/>
      <c r="DI25" s="721"/>
      <c r="DJ25" s="721"/>
      <c r="DK25" s="722"/>
      <c r="DL25" s="694">
        <v>7020043</v>
      </c>
      <c r="DM25" s="721"/>
      <c r="DN25" s="721"/>
      <c r="DO25" s="721"/>
      <c r="DP25" s="721"/>
      <c r="DQ25" s="721"/>
      <c r="DR25" s="721"/>
      <c r="DS25" s="721"/>
      <c r="DT25" s="721"/>
      <c r="DU25" s="721"/>
      <c r="DV25" s="722"/>
      <c r="DW25" s="690">
        <v>28.1</v>
      </c>
      <c r="DX25" s="719"/>
      <c r="DY25" s="719"/>
      <c r="DZ25" s="719"/>
      <c r="EA25" s="719"/>
      <c r="EB25" s="719"/>
      <c r="EC25" s="720"/>
    </row>
    <row r="26" spans="2:133" ht="11.25" customHeight="1">
      <c r="B26" s="682" t="s">
        <v>295</v>
      </c>
      <c r="C26" s="683"/>
      <c r="D26" s="683"/>
      <c r="E26" s="683"/>
      <c r="F26" s="683"/>
      <c r="G26" s="683"/>
      <c r="H26" s="683"/>
      <c r="I26" s="683"/>
      <c r="J26" s="683"/>
      <c r="K26" s="683"/>
      <c r="L26" s="683"/>
      <c r="M26" s="683"/>
      <c r="N26" s="683"/>
      <c r="O26" s="683"/>
      <c r="P26" s="683"/>
      <c r="Q26" s="684"/>
      <c r="R26" s="685">
        <v>25198976</v>
      </c>
      <c r="S26" s="686"/>
      <c r="T26" s="686"/>
      <c r="U26" s="686"/>
      <c r="V26" s="686"/>
      <c r="W26" s="686"/>
      <c r="X26" s="686"/>
      <c r="Y26" s="687"/>
      <c r="Z26" s="688">
        <v>39.200000000000003</v>
      </c>
      <c r="AA26" s="688"/>
      <c r="AB26" s="688"/>
      <c r="AC26" s="688"/>
      <c r="AD26" s="689">
        <v>23192342</v>
      </c>
      <c r="AE26" s="689"/>
      <c r="AF26" s="689"/>
      <c r="AG26" s="689"/>
      <c r="AH26" s="689"/>
      <c r="AI26" s="689"/>
      <c r="AJ26" s="689"/>
      <c r="AK26" s="689"/>
      <c r="AL26" s="690">
        <v>99.6</v>
      </c>
      <c r="AM26" s="691"/>
      <c r="AN26" s="691"/>
      <c r="AO26" s="692"/>
      <c r="AP26" s="704" t="s">
        <v>296</v>
      </c>
      <c r="AQ26" s="725"/>
      <c r="AR26" s="725"/>
      <c r="AS26" s="725"/>
      <c r="AT26" s="725"/>
      <c r="AU26" s="725"/>
      <c r="AV26" s="725"/>
      <c r="AW26" s="725"/>
      <c r="AX26" s="725"/>
      <c r="AY26" s="725"/>
      <c r="AZ26" s="725"/>
      <c r="BA26" s="725"/>
      <c r="BB26" s="725"/>
      <c r="BC26" s="725"/>
      <c r="BD26" s="725"/>
      <c r="BE26" s="725"/>
      <c r="BF26" s="706"/>
      <c r="BG26" s="685" t="s">
        <v>129</v>
      </c>
      <c r="BH26" s="686"/>
      <c r="BI26" s="686"/>
      <c r="BJ26" s="686"/>
      <c r="BK26" s="686"/>
      <c r="BL26" s="686"/>
      <c r="BM26" s="686"/>
      <c r="BN26" s="687"/>
      <c r="BO26" s="688" t="s">
        <v>178</v>
      </c>
      <c r="BP26" s="688"/>
      <c r="BQ26" s="688"/>
      <c r="BR26" s="688"/>
      <c r="BS26" s="694" t="s">
        <v>129</v>
      </c>
      <c r="BT26" s="686"/>
      <c r="BU26" s="686"/>
      <c r="BV26" s="686"/>
      <c r="BW26" s="686"/>
      <c r="BX26" s="686"/>
      <c r="BY26" s="686"/>
      <c r="BZ26" s="686"/>
      <c r="CA26" s="686"/>
      <c r="CB26" s="695"/>
      <c r="CD26" s="700" t="s">
        <v>297</v>
      </c>
      <c r="CE26" s="701"/>
      <c r="CF26" s="701"/>
      <c r="CG26" s="701"/>
      <c r="CH26" s="701"/>
      <c r="CI26" s="701"/>
      <c r="CJ26" s="701"/>
      <c r="CK26" s="701"/>
      <c r="CL26" s="701"/>
      <c r="CM26" s="701"/>
      <c r="CN26" s="701"/>
      <c r="CO26" s="701"/>
      <c r="CP26" s="701"/>
      <c r="CQ26" s="702"/>
      <c r="CR26" s="685">
        <v>5772177</v>
      </c>
      <c r="CS26" s="686"/>
      <c r="CT26" s="686"/>
      <c r="CU26" s="686"/>
      <c r="CV26" s="686"/>
      <c r="CW26" s="686"/>
      <c r="CX26" s="686"/>
      <c r="CY26" s="687"/>
      <c r="CZ26" s="690">
        <v>9.1</v>
      </c>
      <c r="DA26" s="719"/>
      <c r="DB26" s="719"/>
      <c r="DC26" s="723"/>
      <c r="DD26" s="694">
        <v>5001778</v>
      </c>
      <c r="DE26" s="686"/>
      <c r="DF26" s="686"/>
      <c r="DG26" s="686"/>
      <c r="DH26" s="686"/>
      <c r="DI26" s="686"/>
      <c r="DJ26" s="686"/>
      <c r="DK26" s="687"/>
      <c r="DL26" s="694" t="s">
        <v>129</v>
      </c>
      <c r="DM26" s="686"/>
      <c r="DN26" s="686"/>
      <c r="DO26" s="686"/>
      <c r="DP26" s="686"/>
      <c r="DQ26" s="686"/>
      <c r="DR26" s="686"/>
      <c r="DS26" s="686"/>
      <c r="DT26" s="686"/>
      <c r="DU26" s="686"/>
      <c r="DV26" s="687"/>
      <c r="DW26" s="690" t="s">
        <v>129</v>
      </c>
      <c r="DX26" s="719"/>
      <c r="DY26" s="719"/>
      <c r="DZ26" s="719"/>
      <c r="EA26" s="719"/>
      <c r="EB26" s="719"/>
      <c r="EC26" s="720"/>
    </row>
    <row r="27" spans="2:133" ht="11.25" customHeight="1">
      <c r="B27" s="682" t="s">
        <v>298</v>
      </c>
      <c r="C27" s="683"/>
      <c r="D27" s="683"/>
      <c r="E27" s="683"/>
      <c r="F27" s="683"/>
      <c r="G27" s="683"/>
      <c r="H27" s="683"/>
      <c r="I27" s="683"/>
      <c r="J27" s="683"/>
      <c r="K27" s="683"/>
      <c r="L27" s="683"/>
      <c r="M27" s="683"/>
      <c r="N27" s="683"/>
      <c r="O27" s="683"/>
      <c r="P27" s="683"/>
      <c r="Q27" s="684"/>
      <c r="R27" s="685">
        <v>13796</v>
      </c>
      <c r="S27" s="686"/>
      <c r="T27" s="686"/>
      <c r="U27" s="686"/>
      <c r="V27" s="686"/>
      <c r="W27" s="686"/>
      <c r="X27" s="686"/>
      <c r="Y27" s="687"/>
      <c r="Z27" s="688">
        <v>0</v>
      </c>
      <c r="AA27" s="688"/>
      <c r="AB27" s="688"/>
      <c r="AC27" s="688"/>
      <c r="AD27" s="689">
        <v>13796</v>
      </c>
      <c r="AE27" s="689"/>
      <c r="AF27" s="689"/>
      <c r="AG27" s="689"/>
      <c r="AH27" s="689"/>
      <c r="AI27" s="689"/>
      <c r="AJ27" s="689"/>
      <c r="AK27" s="689"/>
      <c r="AL27" s="690">
        <v>0.1</v>
      </c>
      <c r="AM27" s="691"/>
      <c r="AN27" s="691"/>
      <c r="AO27" s="692"/>
      <c r="AP27" s="682" t="s">
        <v>299</v>
      </c>
      <c r="AQ27" s="683"/>
      <c r="AR27" s="683"/>
      <c r="AS27" s="683"/>
      <c r="AT27" s="683"/>
      <c r="AU27" s="683"/>
      <c r="AV27" s="683"/>
      <c r="AW27" s="683"/>
      <c r="AX27" s="683"/>
      <c r="AY27" s="683"/>
      <c r="AZ27" s="683"/>
      <c r="BA27" s="683"/>
      <c r="BB27" s="683"/>
      <c r="BC27" s="683"/>
      <c r="BD27" s="683"/>
      <c r="BE27" s="683"/>
      <c r="BF27" s="684"/>
      <c r="BG27" s="685">
        <v>17539677</v>
      </c>
      <c r="BH27" s="686"/>
      <c r="BI27" s="686"/>
      <c r="BJ27" s="686"/>
      <c r="BK27" s="686"/>
      <c r="BL27" s="686"/>
      <c r="BM27" s="686"/>
      <c r="BN27" s="687"/>
      <c r="BO27" s="688">
        <v>100</v>
      </c>
      <c r="BP27" s="688"/>
      <c r="BQ27" s="688"/>
      <c r="BR27" s="688"/>
      <c r="BS27" s="694">
        <v>198459</v>
      </c>
      <c r="BT27" s="686"/>
      <c r="BU27" s="686"/>
      <c r="BV27" s="686"/>
      <c r="BW27" s="686"/>
      <c r="BX27" s="686"/>
      <c r="BY27" s="686"/>
      <c r="BZ27" s="686"/>
      <c r="CA27" s="686"/>
      <c r="CB27" s="695"/>
      <c r="CD27" s="700" t="s">
        <v>300</v>
      </c>
      <c r="CE27" s="701"/>
      <c r="CF27" s="701"/>
      <c r="CG27" s="701"/>
      <c r="CH27" s="701"/>
      <c r="CI27" s="701"/>
      <c r="CJ27" s="701"/>
      <c r="CK27" s="701"/>
      <c r="CL27" s="701"/>
      <c r="CM27" s="701"/>
      <c r="CN27" s="701"/>
      <c r="CO27" s="701"/>
      <c r="CP27" s="701"/>
      <c r="CQ27" s="702"/>
      <c r="CR27" s="685">
        <v>10782812</v>
      </c>
      <c r="CS27" s="721"/>
      <c r="CT27" s="721"/>
      <c r="CU27" s="721"/>
      <c r="CV27" s="721"/>
      <c r="CW27" s="721"/>
      <c r="CX27" s="721"/>
      <c r="CY27" s="722"/>
      <c r="CZ27" s="690">
        <v>17.100000000000001</v>
      </c>
      <c r="DA27" s="719"/>
      <c r="DB27" s="719"/>
      <c r="DC27" s="723"/>
      <c r="DD27" s="694">
        <v>3078399</v>
      </c>
      <c r="DE27" s="721"/>
      <c r="DF27" s="721"/>
      <c r="DG27" s="721"/>
      <c r="DH27" s="721"/>
      <c r="DI27" s="721"/>
      <c r="DJ27" s="721"/>
      <c r="DK27" s="722"/>
      <c r="DL27" s="694">
        <v>3051737</v>
      </c>
      <c r="DM27" s="721"/>
      <c r="DN27" s="721"/>
      <c r="DO27" s="721"/>
      <c r="DP27" s="721"/>
      <c r="DQ27" s="721"/>
      <c r="DR27" s="721"/>
      <c r="DS27" s="721"/>
      <c r="DT27" s="721"/>
      <c r="DU27" s="721"/>
      <c r="DV27" s="722"/>
      <c r="DW27" s="690">
        <v>12.2</v>
      </c>
      <c r="DX27" s="719"/>
      <c r="DY27" s="719"/>
      <c r="DZ27" s="719"/>
      <c r="EA27" s="719"/>
      <c r="EB27" s="719"/>
      <c r="EC27" s="720"/>
    </row>
    <row r="28" spans="2:133" ht="11.25" customHeight="1">
      <c r="B28" s="682" t="s">
        <v>301</v>
      </c>
      <c r="C28" s="683"/>
      <c r="D28" s="683"/>
      <c r="E28" s="683"/>
      <c r="F28" s="683"/>
      <c r="G28" s="683"/>
      <c r="H28" s="683"/>
      <c r="I28" s="683"/>
      <c r="J28" s="683"/>
      <c r="K28" s="683"/>
      <c r="L28" s="683"/>
      <c r="M28" s="683"/>
      <c r="N28" s="683"/>
      <c r="O28" s="683"/>
      <c r="P28" s="683"/>
      <c r="Q28" s="684"/>
      <c r="R28" s="685">
        <v>831185</v>
      </c>
      <c r="S28" s="686"/>
      <c r="T28" s="686"/>
      <c r="U28" s="686"/>
      <c r="V28" s="686"/>
      <c r="W28" s="686"/>
      <c r="X28" s="686"/>
      <c r="Y28" s="687"/>
      <c r="Z28" s="688">
        <v>1.3</v>
      </c>
      <c r="AA28" s="688"/>
      <c r="AB28" s="688"/>
      <c r="AC28" s="688"/>
      <c r="AD28" s="689">
        <v>34</v>
      </c>
      <c r="AE28" s="689"/>
      <c r="AF28" s="689"/>
      <c r="AG28" s="689"/>
      <c r="AH28" s="689"/>
      <c r="AI28" s="689"/>
      <c r="AJ28" s="689"/>
      <c r="AK28" s="689"/>
      <c r="AL28" s="690">
        <v>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302</v>
      </c>
      <c r="CE28" s="701"/>
      <c r="CF28" s="701"/>
      <c r="CG28" s="701"/>
      <c r="CH28" s="701"/>
      <c r="CI28" s="701"/>
      <c r="CJ28" s="701"/>
      <c r="CK28" s="701"/>
      <c r="CL28" s="701"/>
      <c r="CM28" s="701"/>
      <c r="CN28" s="701"/>
      <c r="CO28" s="701"/>
      <c r="CP28" s="701"/>
      <c r="CQ28" s="702"/>
      <c r="CR28" s="685">
        <v>3495115</v>
      </c>
      <c r="CS28" s="686"/>
      <c r="CT28" s="686"/>
      <c r="CU28" s="686"/>
      <c r="CV28" s="686"/>
      <c r="CW28" s="686"/>
      <c r="CX28" s="686"/>
      <c r="CY28" s="687"/>
      <c r="CZ28" s="690">
        <v>5.5</v>
      </c>
      <c r="DA28" s="719"/>
      <c r="DB28" s="719"/>
      <c r="DC28" s="723"/>
      <c r="DD28" s="694">
        <v>3433507</v>
      </c>
      <c r="DE28" s="686"/>
      <c r="DF28" s="686"/>
      <c r="DG28" s="686"/>
      <c r="DH28" s="686"/>
      <c r="DI28" s="686"/>
      <c r="DJ28" s="686"/>
      <c r="DK28" s="687"/>
      <c r="DL28" s="694">
        <v>3433507</v>
      </c>
      <c r="DM28" s="686"/>
      <c r="DN28" s="686"/>
      <c r="DO28" s="686"/>
      <c r="DP28" s="686"/>
      <c r="DQ28" s="686"/>
      <c r="DR28" s="686"/>
      <c r="DS28" s="686"/>
      <c r="DT28" s="686"/>
      <c r="DU28" s="686"/>
      <c r="DV28" s="687"/>
      <c r="DW28" s="690">
        <v>13.7</v>
      </c>
      <c r="DX28" s="719"/>
      <c r="DY28" s="719"/>
      <c r="DZ28" s="719"/>
      <c r="EA28" s="719"/>
      <c r="EB28" s="719"/>
      <c r="EC28" s="720"/>
    </row>
    <row r="29" spans="2:133" ht="11.25" customHeight="1">
      <c r="B29" s="682" t="s">
        <v>303</v>
      </c>
      <c r="C29" s="683"/>
      <c r="D29" s="683"/>
      <c r="E29" s="683"/>
      <c r="F29" s="683"/>
      <c r="G29" s="683"/>
      <c r="H29" s="683"/>
      <c r="I29" s="683"/>
      <c r="J29" s="683"/>
      <c r="K29" s="683"/>
      <c r="L29" s="683"/>
      <c r="M29" s="683"/>
      <c r="N29" s="683"/>
      <c r="O29" s="683"/>
      <c r="P29" s="683"/>
      <c r="Q29" s="684"/>
      <c r="R29" s="685">
        <v>646927</v>
      </c>
      <c r="S29" s="686"/>
      <c r="T29" s="686"/>
      <c r="U29" s="686"/>
      <c r="V29" s="686"/>
      <c r="W29" s="686"/>
      <c r="X29" s="686"/>
      <c r="Y29" s="687"/>
      <c r="Z29" s="688">
        <v>1</v>
      </c>
      <c r="AA29" s="688"/>
      <c r="AB29" s="688"/>
      <c r="AC29" s="688"/>
      <c r="AD29" s="689">
        <v>40189</v>
      </c>
      <c r="AE29" s="689"/>
      <c r="AF29" s="689"/>
      <c r="AG29" s="689"/>
      <c r="AH29" s="689"/>
      <c r="AI29" s="689"/>
      <c r="AJ29" s="689"/>
      <c r="AK29" s="689"/>
      <c r="AL29" s="690">
        <v>0.2</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304</v>
      </c>
      <c r="CE29" s="730"/>
      <c r="CF29" s="700" t="s">
        <v>70</v>
      </c>
      <c r="CG29" s="701"/>
      <c r="CH29" s="701"/>
      <c r="CI29" s="701"/>
      <c r="CJ29" s="701"/>
      <c r="CK29" s="701"/>
      <c r="CL29" s="701"/>
      <c r="CM29" s="701"/>
      <c r="CN29" s="701"/>
      <c r="CO29" s="701"/>
      <c r="CP29" s="701"/>
      <c r="CQ29" s="702"/>
      <c r="CR29" s="685">
        <v>3491419</v>
      </c>
      <c r="CS29" s="721"/>
      <c r="CT29" s="721"/>
      <c r="CU29" s="721"/>
      <c r="CV29" s="721"/>
      <c r="CW29" s="721"/>
      <c r="CX29" s="721"/>
      <c r="CY29" s="722"/>
      <c r="CZ29" s="690">
        <v>5.5</v>
      </c>
      <c r="DA29" s="719"/>
      <c r="DB29" s="719"/>
      <c r="DC29" s="723"/>
      <c r="DD29" s="694">
        <v>3429811</v>
      </c>
      <c r="DE29" s="721"/>
      <c r="DF29" s="721"/>
      <c r="DG29" s="721"/>
      <c r="DH29" s="721"/>
      <c r="DI29" s="721"/>
      <c r="DJ29" s="721"/>
      <c r="DK29" s="722"/>
      <c r="DL29" s="694">
        <v>3429811</v>
      </c>
      <c r="DM29" s="721"/>
      <c r="DN29" s="721"/>
      <c r="DO29" s="721"/>
      <c r="DP29" s="721"/>
      <c r="DQ29" s="721"/>
      <c r="DR29" s="721"/>
      <c r="DS29" s="721"/>
      <c r="DT29" s="721"/>
      <c r="DU29" s="721"/>
      <c r="DV29" s="722"/>
      <c r="DW29" s="690">
        <v>13.7</v>
      </c>
      <c r="DX29" s="719"/>
      <c r="DY29" s="719"/>
      <c r="DZ29" s="719"/>
      <c r="EA29" s="719"/>
      <c r="EB29" s="719"/>
      <c r="EC29" s="720"/>
    </row>
    <row r="30" spans="2:133" ht="11.25" customHeight="1">
      <c r="B30" s="682" t="s">
        <v>305</v>
      </c>
      <c r="C30" s="683"/>
      <c r="D30" s="683"/>
      <c r="E30" s="683"/>
      <c r="F30" s="683"/>
      <c r="G30" s="683"/>
      <c r="H30" s="683"/>
      <c r="I30" s="683"/>
      <c r="J30" s="683"/>
      <c r="K30" s="683"/>
      <c r="L30" s="683"/>
      <c r="M30" s="683"/>
      <c r="N30" s="683"/>
      <c r="O30" s="683"/>
      <c r="P30" s="683"/>
      <c r="Q30" s="684"/>
      <c r="R30" s="685">
        <v>308480</v>
      </c>
      <c r="S30" s="686"/>
      <c r="T30" s="686"/>
      <c r="U30" s="686"/>
      <c r="V30" s="686"/>
      <c r="W30" s="686"/>
      <c r="X30" s="686"/>
      <c r="Y30" s="687"/>
      <c r="Z30" s="688">
        <v>0.5</v>
      </c>
      <c r="AA30" s="688"/>
      <c r="AB30" s="688"/>
      <c r="AC30" s="688"/>
      <c r="AD30" s="689">
        <v>1298</v>
      </c>
      <c r="AE30" s="689"/>
      <c r="AF30" s="689"/>
      <c r="AG30" s="689"/>
      <c r="AH30" s="689"/>
      <c r="AI30" s="689"/>
      <c r="AJ30" s="689"/>
      <c r="AK30" s="689"/>
      <c r="AL30" s="690">
        <v>0</v>
      </c>
      <c r="AM30" s="691"/>
      <c r="AN30" s="691"/>
      <c r="AO30" s="692"/>
      <c r="AP30" s="664" t="s">
        <v>222</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31"/>
      <c r="CE30" s="732"/>
      <c r="CF30" s="700" t="s">
        <v>308</v>
      </c>
      <c r="CG30" s="701"/>
      <c r="CH30" s="701"/>
      <c r="CI30" s="701"/>
      <c r="CJ30" s="701"/>
      <c r="CK30" s="701"/>
      <c r="CL30" s="701"/>
      <c r="CM30" s="701"/>
      <c r="CN30" s="701"/>
      <c r="CO30" s="701"/>
      <c r="CP30" s="701"/>
      <c r="CQ30" s="702"/>
      <c r="CR30" s="685">
        <v>3288202</v>
      </c>
      <c r="CS30" s="686"/>
      <c r="CT30" s="686"/>
      <c r="CU30" s="686"/>
      <c r="CV30" s="686"/>
      <c r="CW30" s="686"/>
      <c r="CX30" s="686"/>
      <c r="CY30" s="687"/>
      <c r="CZ30" s="690">
        <v>5.2</v>
      </c>
      <c r="DA30" s="719"/>
      <c r="DB30" s="719"/>
      <c r="DC30" s="723"/>
      <c r="DD30" s="694">
        <v>3226994</v>
      </c>
      <c r="DE30" s="686"/>
      <c r="DF30" s="686"/>
      <c r="DG30" s="686"/>
      <c r="DH30" s="686"/>
      <c r="DI30" s="686"/>
      <c r="DJ30" s="686"/>
      <c r="DK30" s="687"/>
      <c r="DL30" s="694">
        <v>3226994</v>
      </c>
      <c r="DM30" s="686"/>
      <c r="DN30" s="686"/>
      <c r="DO30" s="686"/>
      <c r="DP30" s="686"/>
      <c r="DQ30" s="686"/>
      <c r="DR30" s="686"/>
      <c r="DS30" s="686"/>
      <c r="DT30" s="686"/>
      <c r="DU30" s="686"/>
      <c r="DV30" s="687"/>
      <c r="DW30" s="690">
        <v>12.9</v>
      </c>
      <c r="DX30" s="719"/>
      <c r="DY30" s="719"/>
      <c r="DZ30" s="719"/>
      <c r="EA30" s="719"/>
      <c r="EB30" s="719"/>
      <c r="EC30" s="720"/>
    </row>
    <row r="31" spans="2:133" ht="11.25" customHeight="1">
      <c r="B31" s="682" t="s">
        <v>309</v>
      </c>
      <c r="C31" s="683"/>
      <c r="D31" s="683"/>
      <c r="E31" s="683"/>
      <c r="F31" s="683"/>
      <c r="G31" s="683"/>
      <c r="H31" s="683"/>
      <c r="I31" s="683"/>
      <c r="J31" s="683"/>
      <c r="K31" s="683"/>
      <c r="L31" s="683"/>
      <c r="M31" s="683"/>
      <c r="N31" s="683"/>
      <c r="O31" s="683"/>
      <c r="P31" s="683"/>
      <c r="Q31" s="684"/>
      <c r="R31" s="685">
        <v>20216203</v>
      </c>
      <c r="S31" s="686"/>
      <c r="T31" s="686"/>
      <c r="U31" s="686"/>
      <c r="V31" s="686"/>
      <c r="W31" s="686"/>
      <c r="X31" s="686"/>
      <c r="Y31" s="687"/>
      <c r="Z31" s="688">
        <v>31.5</v>
      </c>
      <c r="AA31" s="688"/>
      <c r="AB31" s="688"/>
      <c r="AC31" s="688"/>
      <c r="AD31" s="689" t="s">
        <v>129</v>
      </c>
      <c r="AE31" s="689"/>
      <c r="AF31" s="689"/>
      <c r="AG31" s="689"/>
      <c r="AH31" s="689"/>
      <c r="AI31" s="689"/>
      <c r="AJ31" s="689"/>
      <c r="AK31" s="689"/>
      <c r="AL31" s="690" t="s">
        <v>244</v>
      </c>
      <c r="AM31" s="691"/>
      <c r="AN31" s="691"/>
      <c r="AO31" s="692"/>
      <c r="AP31" s="742" t="s">
        <v>310</v>
      </c>
      <c r="AQ31" s="743"/>
      <c r="AR31" s="743"/>
      <c r="AS31" s="743"/>
      <c r="AT31" s="748" t="s">
        <v>311</v>
      </c>
      <c r="AU31" s="231"/>
      <c r="AV31" s="231"/>
      <c r="AW31" s="231"/>
      <c r="AX31" s="671" t="s">
        <v>186</v>
      </c>
      <c r="AY31" s="672"/>
      <c r="AZ31" s="672"/>
      <c r="BA31" s="672"/>
      <c r="BB31" s="672"/>
      <c r="BC31" s="672"/>
      <c r="BD31" s="672"/>
      <c r="BE31" s="672"/>
      <c r="BF31" s="673"/>
      <c r="BG31" s="753">
        <v>98.7</v>
      </c>
      <c r="BH31" s="740"/>
      <c r="BI31" s="740"/>
      <c r="BJ31" s="740"/>
      <c r="BK31" s="740"/>
      <c r="BL31" s="740"/>
      <c r="BM31" s="680">
        <v>97</v>
      </c>
      <c r="BN31" s="740"/>
      <c r="BO31" s="740"/>
      <c r="BP31" s="740"/>
      <c r="BQ31" s="741"/>
      <c r="BR31" s="753">
        <v>99.5</v>
      </c>
      <c r="BS31" s="740"/>
      <c r="BT31" s="740"/>
      <c r="BU31" s="740"/>
      <c r="BV31" s="740"/>
      <c r="BW31" s="740"/>
      <c r="BX31" s="680">
        <v>97.8</v>
      </c>
      <c r="BY31" s="740"/>
      <c r="BZ31" s="740"/>
      <c r="CA31" s="740"/>
      <c r="CB31" s="741"/>
      <c r="CD31" s="731"/>
      <c r="CE31" s="732"/>
      <c r="CF31" s="700" t="s">
        <v>312</v>
      </c>
      <c r="CG31" s="701"/>
      <c r="CH31" s="701"/>
      <c r="CI31" s="701"/>
      <c r="CJ31" s="701"/>
      <c r="CK31" s="701"/>
      <c r="CL31" s="701"/>
      <c r="CM31" s="701"/>
      <c r="CN31" s="701"/>
      <c r="CO31" s="701"/>
      <c r="CP31" s="701"/>
      <c r="CQ31" s="702"/>
      <c r="CR31" s="685">
        <v>203217</v>
      </c>
      <c r="CS31" s="721"/>
      <c r="CT31" s="721"/>
      <c r="CU31" s="721"/>
      <c r="CV31" s="721"/>
      <c r="CW31" s="721"/>
      <c r="CX31" s="721"/>
      <c r="CY31" s="722"/>
      <c r="CZ31" s="690">
        <v>0.3</v>
      </c>
      <c r="DA31" s="719"/>
      <c r="DB31" s="719"/>
      <c r="DC31" s="723"/>
      <c r="DD31" s="694">
        <v>202817</v>
      </c>
      <c r="DE31" s="721"/>
      <c r="DF31" s="721"/>
      <c r="DG31" s="721"/>
      <c r="DH31" s="721"/>
      <c r="DI31" s="721"/>
      <c r="DJ31" s="721"/>
      <c r="DK31" s="722"/>
      <c r="DL31" s="694">
        <v>202817</v>
      </c>
      <c r="DM31" s="721"/>
      <c r="DN31" s="721"/>
      <c r="DO31" s="721"/>
      <c r="DP31" s="721"/>
      <c r="DQ31" s="721"/>
      <c r="DR31" s="721"/>
      <c r="DS31" s="721"/>
      <c r="DT31" s="721"/>
      <c r="DU31" s="721"/>
      <c r="DV31" s="722"/>
      <c r="DW31" s="690">
        <v>0.8</v>
      </c>
      <c r="DX31" s="719"/>
      <c r="DY31" s="719"/>
      <c r="DZ31" s="719"/>
      <c r="EA31" s="719"/>
      <c r="EB31" s="719"/>
      <c r="EC31" s="720"/>
    </row>
    <row r="32" spans="2:133" ht="11.25" customHeight="1">
      <c r="B32" s="735" t="s">
        <v>313</v>
      </c>
      <c r="C32" s="736"/>
      <c r="D32" s="736"/>
      <c r="E32" s="736"/>
      <c r="F32" s="736"/>
      <c r="G32" s="736"/>
      <c r="H32" s="736"/>
      <c r="I32" s="736"/>
      <c r="J32" s="736"/>
      <c r="K32" s="736"/>
      <c r="L32" s="736"/>
      <c r="M32" s="736"/>
      <c r="N32" s="736"/>
      <c r="O32" s="736"/>
      <c r="P32" s="736"/>
      <c r="Q32" s="737"/>
      <c r="R32" s="685" t="s">
        <v>178</v>
      </c>
      <c r="S32" s="686"/>
      <c r="T32" s="686"/>
      <c r="U32" s="686"/>
      <c r="V32" s="686"/>
      <c r="W32" s="686"/>
      <c r="X32" s="686"/>
      <c r="Y32" s="687"/>
      <c r="Z32" s="688" t="s">
        <v>244</v>
      </c>
      <c r="AA32" s="688"/>
      <c r="AB32" s="688"/>
      <c r="AC32" s="688"/>
      <c r="AD32" s="689" t="s">
        <v>129</v>
      </c>
      <c r="AE32" s="689"/>
      <c r="AF32" s="689"/>
      <c r="AG32" s="689"/>
      <c r="AH32" s="689"/>
      <c r="AI32" s="689"/>
      <c r="AJ32" s="689"/>
      <c r="AK32" s="689"/>
      <c r="AL32" s="690" t="s">
        <v>129</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99.4</v>
      </c>
      <c r="BH32" s="721"/>
      <c r="BI32" s="721"/>
      <c r="BJ32" s="721"/>
      <c r="BK32" s="721"/>
      <c r="BL32" s="721"/>
      <c r="BM32" s="691">
        <v>98.8</v>
      </c>
      <c r="BN32" s="751"/>
      <c r="BO32" s="751"/>
      <c r="BP32" s="751"/>
      <c r="BQ32" s="752"/>
      <c r="BR32" s="754">
        <v>99.6</v>
      </c>
      <c r="BS32" s="721"/>
      <c r="BT32" s="721"/>
      <c r="BU32" s="721"/>
      <c r="BV32" s="721"/>
      <c r="BW32" s="721"/>
      <c r="BX32" s="691">
        <v>99.1</v>
      </c>
      <c r="BY32" s="751"/>
      <c r="BZ32" s="751"/>
      <c r="CA32" s="751"/>
      <c r="CB32" s="752"/>
      <c r="CD32" s="733"/>
      <c r="CE32" s="734"/>
      <c r="CF32" s="700" t="s">
        <v>316</v>
      </c>
      <c r="CG32" s="701"/>
      <c r="CH32" s="701"/>
      <c r="CI32" s="701"/>
      <c r="CJ32" s="701"/>
      <c r="CK32" s="701"/>
      <c r="CL32" s="701"/>
      <c r="CM32" s="701"/>
      <c r="CN32" s="701"/>
      <c r="CO32" s="701"/>
      <c r="CP32" s="701"/>
      <c r="CQ32" s="702"/>
      <c r="CR32" s="685">
        <v>3696</v>
      </c>
      <c r="CS32" s="686"/>
      <c r="CT32" s="686"/>
      <c r="CU32" s="686"/>
      <c r="CV32" s="686"/>
      <c r="CW32" s="686"/>
      <c r="CX32" s="686"/>
      <c r="CY32" s="687"/>
      <c r="CZ32" s="690">
        <v>0</v>
      </c>
      <c r="DA32" s="719"/>
      <c r="DB32" s="719"/>
      <c r="DC32" s="723"/>
      <c r="DD32" s="694">
        <v>3696</v>
      </c>
      <c r="DE32" s="686"/>
      <c r="DF32" s="686"/>
      <c r="DG32" s="686"/>
      <c r="DH32" s="686"/>
      <c r="DI32" s="686"/>
      <c r="DJ32" s="686"/>
      <c r="DK32" s="687"/>
      <c r="DL32" s="694">
        <v>3696</v>
      </c>
      <c r="DM32" s="686"/>
      <c r="DN32" s="686"/>
      <c r="DO32" s="686"/>
      <c r="DP32" s="686"/>
      <c r="DQ32" s="686"/>
      <c r="DR32" s="686"/>
      <c r="DS32" s="686"/>
      <c r="DT32" s="686"/>
      <c r="DU32" s="686"/>
      <c r="DV32" s="687"/>
      <c r="DW32" s="690">
        <v>0</v>
      </c>
      <c r="DX32" s="719"/>
      <c r="DY32" s="719"/>
      <c r="DZ32" s="719"/>
      <c r="EA32" s="719"/>
      <c r="EB32" s="719"/>
      <c r="EC32" s="720"/>
    </row>
    <row r="33" spans="2:133" ht="11.25" customHeight="1">
      <c r="B33" s="682" t="s">
        <v>317</v>
      </c>
      <c r="C33" s="683"/>
      <c r="D33" s="683"/>
      <c r="E33" s="683"/>
      <c r="F33" s="683"/>
      <c r="G33" s="683"/>
      <c r="H33" s="683"/>
      <c r="I33" s="683"/>
      <c r="J33" s="683"/>
      <c r="K33" s="683"/>
      <c r="L33" s="683"/>
      <c r="M33" s="683"/>
      <c r="N33" s="683"/>
      <c r="O33" s="683"/>
      <c r="P33" s="683"/>
      <c r="Q33" s="684"/>
      <c r="R33" s="685">
        <v>3448992</v>
      </c>
      <c r="S33" s="686"/>
      <c r="T33" s="686"/>
      <c r="U33" s="686"/>
      <c r="V33" s="686"/>
      <c r="W33" s="686"/>
      <c r="X33" s="686"/>
      <c r="Y33" s="687"/>
      <c r="Z33" s="688">
        <v>5.4</v>
      </c>
      <c r="AA33" s="688"/>
      <c r="AB33" s="688"/>
      <c r="AC33" s="688"/>
      <c r="AD33" s="689" t="s">
        <v>129</v>
      </c>
      <c r="AE33" s="689"/>
      <c r="AF33" s="689"/>
      <c r="AG33" s="689"/>
      <c r="AH33" s="689"/>
      <c r="AI33" s="689"/>
      <c r="AJ33" s="689"/>
      <c r="AK33" s="689"/>
      <c r="AL33" s="690" t="s">
        <v>129</v>
      </c>
      <c r="AM33" s="691"/>
      <c r="AN33" s="691"/>
      <c r="AO33" s="692"/>
      <c r="AP33" s="746"/>
      <c r="AQ33" s="747"/>
      <c r="AR33" s="747"/>
      <c r="AS33" s="747"/>
      <c r="AT33" s="750"/>
      <c r="AU33" s="232"/>
      <c r="AV33" s="232"/>
      <c r="AW33" s="232"/>
      <c r="AX33" s="726" t="s">
        <v>318</v>
      </c>
      <c r="AY33" s="727"/>
      <c r="AZ33" s="727"/>
      <c r="BA33" s="727"/>
      <c r="BB33" s="727"/>
      <c r="BC33" s="727"/>
      <c r="BD33" s="727"/>
      <c r="BE33" s="727"/>
      <c r="BF33" s="728"/>
      <c r="BG33" s="755">
        <v>98.1</v>
      </c>
      <c r="BH33" s="756"/>
      <c r="BI33" s="756"/>
      <c r="BJ33" s="756"/>
      <c r="BK33" s="756"/>
      <c r="BL33" s="756"/>
      <c r="BM33" s="757">
        <v>95.2</v>
      </c>
      <c r="BN33" s="756"/>
      <c r="BO33" s="756"/>
      <c r="BP33" s="756"/>
      <c r="BQ33" s="758"/>
      <c r="BR33" s="755">
        <v>99.5</v>
      </c>
      <c r="BS33" s="756"/>
      <c r="BT33" s="756"/>
      <c r="BU33" s="756"/>
      <c r="BV33" s="756"/>
      <c r="BW33" s="756"/>
      <c r="BX33" s="757">
        <v>96.5</v>
      </c>
      <c r="BY33" s="756"/>
      <c r="BZ33" s="756"/>
      <c r="CA33" s="756"/>
      <c r="CB33" s="758"/>
      <c r="CD33" s="700" t="s">
        <v>319</v>
      </c>
      <c r="CE33" s="701"/>
      <c r="CF33" s="701"/>
      <c r="CG33" s="701"/>
      <c r="CH33" s="701"/>
      <c r="CI33" s="701"/>
      <c r="CJ33" s="701"/>
      <c r="CK33" s="701"/>
      <c r="CL33" s="701"/>
      <c r="CM33" s="701"/>
      <c r="CN33" s="701"/>
      <c r="CO33" s="701"/>
      <c r="CP33" s="701"/>
      <c r="CQ33" s="702"/>
      <c r="CR33" s="685">
        <v>30847957</v>
      </c>
      <c r="CS33" s="721"/>
      <c r="CT33" s="721"/>
      <c r="CU33" s="721"/>
      <c r="CV33" s="721"/>
      <c r="CW33" s="721"/>
      <c r="CX33" s="721"/>
      <c r="CY33" s="722"/>
      <c r="CZ33" s="690">
        <v>48.8</v>
      </c>
      <c r="DA33" s="719"/>
      <c r="DB33" s="719"/>
      <c r="DC33" s="723"/>
      <c r="DD33" s="694">
        <v>15821667</v>
      </c>
      <c r="DE33" s="721"/>
      <c r="DF33" s="721"/>
      <c r="DG33" s="721"/>
      <c r="DH33" s="721"/>
      <c r="DI33" s="721"/>
      <c r="DJ33" s="721"/>
      <c r="DK33" s="722"/>
      <c r="DL33" s="694">
        <v>10805365</v>
      </c>
      <c r="DM33" s="721"/>
      <c r="DN33" s="721"/>
      <c r="DO33" s="721"/>
      <c r="DP33" s="721"/>
      <c r="DQ33" s="721"/>
      <c r="DR33" s="721"/>
      <c r="DS33" s="721"/>
      <c r="DT33" s="721"/>
      <c r="DU33" s="721"/>
      <c r="DV33" s="722"/>
      <c r="DW33" s="690">
        <v>43.3</v>
      </c>
      <c r="DX33" s="719"/>
      <c r="DY33" s="719"/>
      <c r="DZ33" s="719"/>
      <c r="EA33" s="719"/>
      <c r="EB33" s="719"/>
      <c r="EC33" s="720"/>
    </row>
    <row r="34" spans="2:133" ht="11.25" customHeight="1">
      <c r="B34" s="682" t="s">
        <v>320</v>
      </c>
      <c r="C34" s="683"/>
      <c r="D34" s="683"/>
      <c r="E34" s="683"/>
      <c r="F34" s="683"/>
      <c r="G34" s="683"/>
      <c r="H34" s="683"/>
      <c r="I34" s="683"/>
      <c r="J34" s="683"/>
      <c r="K34" s="683"/>
      <c r="L34" s="683"/>
      <c r="M34" s="683"/>
      <c r="N34" s="683"/>
      <c r="O34" s="683"/>
      <c r="P34" s="683"/>
      <c r="Q34" s="684"/>
      <c r="R34" s="685">
        <v>100595</v>
      </c>
      <c r="S34" s="686"/>
      <c r="T34" s="686"/>
      <c r="U34" s="686"/>
      <c r="V34" s="686"/>
      <c r="W34" s="686"/>
      <c r="X34" s="686"/>
      <c r="Y34" s="687"/>
      <c r="Z34" s="688">
        <v>0.2</v>
      </c>
      <c r="AA34" s="688"/>
      <c r="AB34" s="688"/>
      <c r="AC34" s="688"/>
      <c r="AD34" s="689">
        <v>15443</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7643381</v>
      </c>
      <c r="CS34" s="686"/>
      <c r="CT34" s="686"/>
      <c r="CU34" s="686"/>
      <c r="CV34" s="686"/>
      <c r="CW34" s="686"/>
      <c r="CX34" s="686"/>
      <c r="CY34" s="687"/>
      <c r="CZ34" s="690">
        <v>12.1</v>
      </c>
      <c r="DA34" s="719"/>
      <c r="DB34" s="719"/>
      <c r="DC34" s="723"/>
      <c r="DD34" s="694">
        <v>5092472</v>
      </c>
      <c r="DE34" s="686"/>
      <c r="DF34" s="686"/>
      <c r="DG34" s="686"/>
      <c r="DH34" s="686"/>
      <c r="DI34" s="686"/>
      <c r="DJ34" s="686"/>
      <c r="DK34" s="687"/>
      <c r="DL34" s="694">
        <v>4249189</v>
      </c>
      <c r="DM34" s="686"/>
      <c r="DN34" s="686"/>
      <c r="DO34" s="686"/>
      <c r="DP34" s="686"/>
      <c r="DQ34" s="686"/>
      <c r="DR34" s="686"/>
      <c r="DS34" s="686"/>
      <c r="DT34" s="686"/>
      <c r="DU34" s="686"/>
      <c r="DV34" s="687"/>
      <c r="DW34" s="690">
        <v>17</v>
      </c>
      <c r="DX34" s="719"/>
      <c r="DY34" s="719"/>
      <c r="DZ34" s="719"/>
      <c r="EA34" s="719"/>
      <c r="EB34" s="719"/>
      <c r="EC34" s="720"/>
    </row>
    <row r="35" spans="2:133" ht="11.25" customHeight="1">
      <c r="B35" s="682" t="s">
        <v>322</v>
      </c>
      <c r="C35" s="683"/>
      <c r="D35" s="683"/>
      <c r="E35" s="683"/>
      <c r="F35" s="683"/>
      <c r="G35" s="683"/>
      <c r="H35" s="683"/>
      <c r="I35" s="683"/>
      <c r="J35" s="683"/>
      <c r="K35" s="683"/>
      <c r="L35" s="683"/>
      <c r="M35" s="683"/>
      <c r="N35" s="683"/>
      <c r="O35" s="683"/>
      <c r="P35" s="683"/>
      <c r="Q35" s="684"/>
      <c r="R35" s="685">
        <v>224379</v>
      </c>
      <c r="S35" s="686"/>
      <c r="T35" s="686"/>
      <c r="U35" s="686"/>
      <c r="V35" s="686"/>
      <c r="W35" s="686"/>
      <c r="X35" s="686"/>
      <c r="Y35" s="687"/>
      <c r="Z35" s="688">
        <v>0.3</v>
      </c>
      <c r="AA35" s="688"/>
      <c r="AB35" s="688"/>
      <c r="AC35" s="688"/>
      <c r="AD35" s="689" t="s">
        <v>129</v>
      </c>
      <c r="AE35" s="689"/>
      <c r="AF35" s="689"/>
      <c r="AG35" s="689"/>
      <c r="AH35" s="689"/>
      <c r="AI35" s="689"/>
      <c r="AJ35" s="689"/>
      <c r="AK35" s="689"/>
      <c r="AL35" s="690" t="s">
        <v>244</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93540</v>
      </c>
      <c r="CS35" s="721"/>
      <c r="CT35" s="721"/>
      <c r="CU35" s="721"/>
      <c r="CV35" s="721"/>
      <c r="CW35" s="721"/>
      <c r="CX35" s="721"/>
      <c r="CY35" s="722"/>
      <c r="CZ35" s="690">
        <v>0.1</v>
      </c>
      <c r="DA35" s="719"/>
      <c r="DB35" s="719"/>
      <c r="DC35" s="723"/>
      <c r="DD35" s="694">
        <v>60910</v>
      </c>
      <c r="DE35" s="721"/>
      <c r="DF35" s="721"/>
      <c r="DG35" s="721"/>
      <c r="DH35" s="721"/>
      <c r="DI35" s="721"/>
      <c r="DJ35" s="721"/>
      <c r="DK35" s="722"/>
      <c r="DL35" s="694">
        <v>60910</v>
      </c>
      <c r="DM35" s="721"/>
      <c r="DN35" s="721"/>
      <c r="DO35" s="721"/>
      <c r="DP35" s="721"/>
      <c r="DQ35" s="721"/>
      <c r="DR35" s="721"/>
      <c r="DS35" s="721"/>
      <c r="DT35" s="721"/>
      <c r="DU35" s="721"/>
      <c r="DV35" s="722"/>
      <c r="DW35" s="690">
        <v>0.2</v>
      </c>
      <c r="DX35" s="719"/>
      <c r="DY35" s="719"/>
      <c r="DZ35" s="719"/>
      <c r="EA35" s="719"/>
      <c r="EB35" s="719"/>
      <c r="EC35" s="720"/>
    </row>
    <row r="36" spans="2:133" ht="11.25" customHeight="1">
      <c r="B36" s="682" t="s">
        <v>326</v>
      </c>
      <c r="C36" s="683"/>
      <c r="D36" s="683"/>
      <c r="E36" s="683"/>
      <c r="F36" s="683"/>
      <c r="G36" s="683"/>
      <c r="H36" s="683"/>
      <c r="I36" s="683"/>
      <c r="J36" s="683"/>
      <c r="K36" s="683"/>
      <c r="L36" s="683"/>
      <c r="M36" s="683"/>
      <c r="N36" s="683"/>
      <c r="O36" s="683"/>
      <c r="P36" s="683"/>
      <c r="Q36" s="684"/>
      <c r="R36" s="685">
        <v>2200037</v>
      </c>
      <c r="S36" s="686"/>
      <c r="T36" s="686"/>
      <c r="U36" s="686"/>
      <c r="V36" s="686"/>
      <c r="W36" s="686"/>
      <c r="X36" s="686"/>
      <c r="Y36" s="687"/>
      <c r="Z36" s="688">
        <v>3.4</v>
      </c>
      <c r="AA36" s="688"/>
      <c r="AB36" s="688"/>
      <c r="AC36" s="688"/>
      <c r="AD36" s="689" t="s">
        <v>129</v>
      </c>
      <c r="AE36" s="689"/>
      <c r="AF36" s="689"/>
      <c r="AG36" s="689"/>
      <c r="AH36" s="689"/>
      <c r="AI36" s="689"/>
      <c r="AJ36" s="689"/>
      <c r="AK36" s="689"/>
      <c r="AL36" s="690" t="s">
        <v>129</v>
      </c>
      <c r="AM36" s="691"/>
      <c r="AN36" s="691"/>
      <c r="AO36" s="692"/>
      <c r="AP36" s="235"/>
      <c r="AQ36" s="759" t="s">
        <v>327</v>
      </c>
      <c r="AR36" s="760"/>
      <c r="AS36" s="760"/>
      <c r="AT36" s="760"/>
      <c r="AU36" s="760"/>
      <c r="AV36" s="760"/>
      <c r="AW36" s="760"/>
      <c r="AX36" s="760"/>
      <c r="AY36" s="761"/>
      <c r="AZ36" s="674">
        <v>7371744</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30431</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16906122</v>
      </c>
      <c r="CS36" s="686"/>
      <c r="CT36" s="686"/>
      <c r="CU36" s="686"/>
      <c r="CV36" s="686"/>
      <c r="CW36" s="686"/>
      <c r="CX36" s="686"/>
      <c r="CY36" s="687"/>
      <c r="CZ36" s="690">
        <v>26.8</v>
      </c>
      <c r="DA36" s="719"/>
      <c r="DB36" s="719"/>
      <c r="DC36" s="723"/>
      <c r="DD36" s="694">
        <v>5172299</v>
      </c>
      <c r="DE36" s="686"/>
      <c r="DF36" s="686"/>
      <c r="DG36" s="686"/>
      <c r="DH36" s="686"/>
      <c r="DI36" s="686"/>
      <c r="DJ36" s="686"/>
      <c r="DK36" s="687"/>
      <c r="DL36" s="694">
        <v>2996401</v>
      </c>
      <c r="DM36" s="686"/>
      <c r="DN36" s="686"/>
      <c r="DO36" s="686"/>
      <c r="DP36" s="686"/>
      <c r="DQ36" s="686"/>
      <c r="DR36" s="686"/>
      <c r="DS36" s="686"/>
      <c r="DT36" s="686"/>
      <c r="DU36" s="686"/>
      <c r="DV36" s="687"/>
      <c r="DW36" s="690">
        <v>12</v>
      </c>
      <c r="DX36" s="719"/>
      <c r="DY36" s="719"/>
      <c r="DZ36" s="719"/>
      <c r="EA36" s="719"/>
      <c r="EB36" s="719"/>
      <c r="EC36" s="720"/>
    </row>
    <row r="37" spans="2:133" ht="11.25" customHeight="1">
      <c r="B37" s="682" t="s">
        <v>330</v>
      </c>
      <c r="C37" s="683"/>
      <c r="D37" s="683"/>
      <c r="E37" s="683"/>
      <c r="F37" s="683"/>
      <c r="G37" s="683"/>
      <c r="H37" s="683"/>
      <c r="I37" s="683"/>
      <c r="J37" s="683"/>
      <c r="K37" s="683"/>
      <c r="L37" s="683"/>
      <c r="M37" s="683"/>
      <c r="N37" s="683"/>
      <c r="O37" s="683"/>
      <c r="P37" s="683"/>
      <c r="Q37" s="684"/>
      <c r="R37" s="685">
        <v>1194339</v>
      </c>
      <c r="S37" s="686"/>
      <c r="T37" s="686"/>
      <c r="U37" s="686"/>
      <c r="V37" s="686"/>
      <c r="W37" s="686"/>
      <c r="X37" s="686"/>
      <c r="Y37" s="687"/>
      <c r="Z37" s="688">
        <v>1.9</v>
      </c>
      <c r="AA37" s="688"/>
      <c r="AB37" s="688"/>
      <c r="AC37" s="688"/>
      <c r="AD37" s="689" t="s">
        <v>244</v>
      </c>
      <c r="AE37" s="689"/>
      <c r="AF37" s="689"/>
      <c r="AG37" s="689"/>
      <c r="AH37" s="689"/>
      <c r="AI37" s="689"/>
      <c r="AJ37" s="689"/>
      <c r="AK37" s="689"/>
      <c r="AL37" s="690" t="s">
        <v>129</v>
      </c>
      <c r="AM37" s="691"/>
      <c r="AN37" s="691"/>
      <c r="AO37" s="692"/>
      <c r="AQ37" s="763" t="s">
        <v>331</v>
      </c>
      <c r="AR37" s="764"/>
      <c r="AS37" s="764"/>
      <c r="AT37" s="764"/>
      <c r="AU37" s="764"/>
      <c r="AV37" s="764"/>
      <c r="AW37" s="764"/>
      <c r="AX37" s="764"/>
      <c r="AY37" s="765"/>
      <c r="AZ37" s="685">
        <v>2651618</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-9202</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315233</v>
      </c>
      <c r="CS37" s="721"/>
      <c r="CT37" s="721"/>
      <c r="CU37" s="721"/>
      <c r="CV37" s="721"/>
      <c r="CW37" s="721"/>
      <c r="CX37" s="721"/>
      <c r="CY37" s="722"/>
      <c r="CZ37" s="690">
        <v>0.5</v>
      </c>
      <c r="DA37" s="719"/>
      <c r="DB37" s="719"/>
      <c r="DC37" s="723"/>
      <c r="DD37" s="694">
        <v>263733</v>
      </c>
      <c r="DE37" s="721"/>
      <c r="DF37" s="721"/>
      <c r="DG37" s="721"/>
      <c r="DH37" s="721"/>
      <c r="DI37" s="721"/>
      <c r="DJ37" s="721"/>
      <c r="DK37" s="722"/>
      <c r="DL37" s="694">
        <v>243819</v>
      </c>
      <c r="DM37" s="721"/>
      <c r="DN37" s="721"/>
      <c r="DO37" s="721"/>
      <c r="DP37" s="721"/>
      <c r="DQ37" s="721"/>
      <c r="DR37" s="721"/>
      <c r="DS37" s="721"/>
      <c r="DT37" s="721"/>
      <c r="DU37" s="721"/>
      <c r="DV37" s="722"/>
      <c r="DW37" s="690">
        <v>1</v>
      </c>
      <c r="DX37" s="719"/>
      <c r="DY37" s="719"/>
      <c r="DZ37" s="719"/>
      <c r="EA37" s="719"/>
      <c r="EB37" s="719"/>
      <c r="EC37" s="720"/>
    </row>
    <row r="38" spans="2:133" ht="11.25" customHeight="1">
      <c r="B38" s="682" t="s">
        <v>334</v>
      </c>
      <c r="C38" s="683"/>
      <c r="D38" s="683"/>
      <c r="E38" s="683"/>
      <c r="F38" s="683"/>
      <c r="G38" s="683"/>
      <c r="H38" s="683"/>
      <c r="I38" s="683"/>
      <c r="J38" s="683"/>
      <c r="K38" s="683"/>
      <c r="L38" s="683"/>
      <c r="M38" s="683"/>
      <c r="N38" s="683"/>
      <c r="O38" s="683"/>
      <c r="P38" s="683"/>
      <c r="Q38" s="684"/>
      <c r="R38" s="685">
        <v>783080</v>
      </c>
      <c r="S38" s="686"/>
      <c r="T38" s="686"/>
      <c r="U38" s="686"/>
      <c r="V38" s="686"/>
      <c r="W38" s="686"/>
      <c r="X38" s="686"/>
      <c r="Y38" s="687"/>
      <c r="Z38" s="688">
        <v>1.2</v>
      </c>
      <c r="AA38" s="688"/>
      <c r="AB38" s="688"/>
      <c r="AC38" s="688"/>
      <c r="AD38" s="689">
        <v>12158</v>
      </c>
      <c r="AE38" s="689"/>
      <c r="AF38" s="689"/>
      <c r="AG38" s="689"/>
      <c r="AH38" s="689"/>
      <c r="AI38" s="689"/>
      <c r="AJ38" s="689"/>
      <c r="AK38" s="689"/>
      <c r="AL38" s="690">
        <v>0.1</v>
      </c>
      <c r="AM38" s="691"/>
      <c r="AN38" s="691"/>
      <c r="AO38" s="692"/>
      <c r="AQ38" s="763" t="s">
        <v>335</v>
      </c>
      <c r="AR38" s="764"/>
      <c r="AS38" s="764"/>
      <c r="AT38" s="764"/>
      <c r="AU38" s="764"/>
      <c r="AV38" s="764"/>
      <c r="AW38" s="764"/>
      <c r="AX38" s="764"/>
      <c r="AY38" s="765"/>
      <c r="AZ38" s="685">
        <v>1294411</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13653</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3600842</v>
      </c>
      <c r="CS38" s="686"/>
      <c r="CT38" s="686"/>
      <c r="CU38" s="686"/>
      <c r="CV38" s="686"/>
      <c r="CW38" s="686"/>
      <c r="CX38" s="686"/>
      <c r="CY38" s="687"/>
      <c r="CZ38" s="690">
        <v>5.7</v>
      </c>
      <c r="DA38" s="719"/>
      <c r="DB38" s="719"/>
      <c r="DC38" s="723"/>
      <c r="DD38" s="694">
        <v>3056693</v>
      </c>
      <c r="DE38" s="686"/>
      <c r="DF38" s="686"/>
      <c r="DG38" s="686"/>
      <c r="DH38" s="686"/>
      <c r="DI38" s="686"/>
      <c r="DJ38" s="686"/>
      <c r="DK38" s="687"/>
      <c r="DL38" s="694">
        <v>2882726</v>
      </c>
      <c r="DM38" s="686"/>
      <c r="DN38" s="686"/>
      <c r="DO38" s="686"/>
      <c r="DP38" s="686"/>
      <c r="DQ38" s="686"/>
      <c r="DR38" s="686"/>
      <c r="DS38" s="686"/>
      <c r="DT38" s="686"/>
      <c r="DU38" s="686"/>
      <c r="DV38" s="687"/>
      <c r="DW38" s="690">
        <v>11.5</v>
      </c>
      <c r="DX38" s="719"/>
      <c r="DY38" s="719"/>
      <c r="DZ38" s="719"/>
      <c r="EA38" s="719"/>
      <c r="EB38" s="719"/>
      <c r="EC38" s="720"/>
    </row>
    <row r="39" spans="2:133" ht="11.25" customHeight="1">
      <c r="B39" s="682" t="s">
        <v>338</v>
      </c>
      <c r="C39" s="683"/>
      <c r="D39" s="683"/>
      <c r="E39" s="683"/>
      <c r="F39" s="683"/>
      <c r="G39" s="683"/>
      <c r="H39" s="683"/>
      <c r="I39" s="683"/>
      <c r="J39" s="683"/>
      <c r="K39" s="683"/>
      <c r="L39" s="683"/>
      <c r="M39" s="683"/>
      <c r="N39" s="683"/>
      <c r="O39" s="683"/>
      <c r="P39" s="683"/>
      <c r="Q39" s="684"/>
      <c r="R39" s="685">
        <v>9035753</v>
      </c>
      <c r="S39" s="686"/>
      <c r="T39" s="686"/>
      <c r="U39" s="686"/>
      <c r="V39" s="686"/>
      <c r="W39" s="686"/>
      <c r="X39" s="686"/>
      <c r="Y39" s="687"/>
      <c r="Z39" s="688">
        <v>14.1</v>
      </c>
      <c r="AA39" s="688"/>
      <c r="AB39" s="688"/>
      <c r="AC39" s="688"/>
      <c r="AD39" s="689" t="s">
        <v>129</v>
      </c>
      <c r="AE39" s="689"/>
      <c r="AF39" s="689"/>
      <c r="AG39" s="689"/>
      <c r="AH39" s="689"/>
      <c r="AI39" s="689"/>
      <c r="AJ39" s="689"/>
      <c r="AK39" s="689"/>
      <c r="AL39" s="690" t="s">
        <v>129</v>
      </c>
      <c r="AM39" s="691"/>
      <c r="AN39" s="691"/>
      <c r="AO39" s="692"/>
      <c r="AQ39" s="763" t="s">
        <v>339</v>
      </c>
      <c r="AR39" s="764"/>
      <c r="AS39" s="764"/>
      <c r="AT39" s="764"/>
      <c r="AU39" s="764"/>
      <c r="AV39" s="764"/>
      <c r="AW39" s="764"/>
      <c r="AX39" s="764"/>
      <c r="AY39" s="765"/>
      <c r="AZ39" s="685">
        <v>31037</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21329</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1987455</v>
      </c>
      <c r="CS39" s="721"/>
      <c r="CT39" s="721"/>
      <c r="CU39" s="721"/>
      <c r="CV39" s="721"/>
      <c r="CW39" s="721"/>
      <c r="CX39" s="721"/>
      <c r="CY39" s="722"/>
      <c r="CZ39" s="690">
        <v>3.1</v>
      </c>
      <c r="DA39" s="719"/>
      <c r="DB39" s="719"/>
      <c r="DC39" s="723"/>
      <c r="DD39" s="694">
        <v>1823154</v>
      </c>
      <c r="DE39" s="721"/>
      <c r="DF39" s="721"/>
      <c r="DG39" s="721"/>
      <c r="DH39" s="721"/>
      <c r="DI39" s="721"/>
      <c r="DJ39" s="721"/>
      <c r="DK39" s="722"/>
      <c r="DL39" s="694" t="s">
        <v>244</v>
      </c>
      <c r="DM39" s="721"/>
      <c r="DN39" s="721"/>
      <c r="DO39" s="721"/>
      <c r="DP39" s="721"/>
      <c r="DQ39" s="721"/>
      <c r="DR39" s="721"/>
      <c r="DS39" s="721"/>
      <c r="DT39" s="721"/>
      <c r="DU39" s="721"/>
      <c r="DV39" s="722"/>
      <c r="DW39" s="690" t="s">
        <v>129</v>
      </c>
      <c r="DX39" s="719"/>
      <c r="DY39" s="719"/>
      <c r="DZ39" s="719"/>
      <c r="EA39" s="719"/>
      <c r="EB39" s="719"/>
      <c r="EC39" s="720"/>
    </row>
    <row r="40" spans="2:133" ht="11.25" customHeight="1">
      <c r="B40" s="682" t="s">
        <v>342</v>
      </c>
      <c r="C40" s="683"/>
      <c r="D40" s="683"/>
      <c r="E40" s="683"/>
      <c r="F40" s="683"/>
      <c r="G40" s="683"/>
      <c r="H40" s="683"/>
      <c r="I40" s="683"/>
      <c r="J40" s="683"/>
      <c r="K40" s="683"/>
      <c r="L40" s="683"/>
      <c r="M40" s="683"/>
      <c r="N40" s="683"/>
      <c r="O40" s="683"/>
      <c r="P40" s="683"/>
      <c r="Q40" s="684"/>
      <c r="R40" s="685">
        <v>130811</v>
      </c>
      <c r="S40" s="686"/>
      <c r="T40" s="686"/>
      <c r="U40" s="686"/>
      <c r="V40" s="686"/>
      <c r="W40" s="686"/>
      <c r="X40" s="686"/>
      <c r="Y40" s="687"/>
      <c r="Z40" s="688">
        <v>0.2</v>
      </c>
      <c r="AA40" s="688"/>
      <c r="AB40" s="688"/>
      <c r="AC40" s="688"/>
      <c r="AD40" s="689" t="s">
        <v>129</v>
      </c>
      <c r="AE40" s="689"/>
      <c r="AF40" s="689"/>
      <c r="AG40" s="689"/>
      <c r="AH40" s="689"/>
      <c r="AI40" s="689"/>
      <c r="AJ40" s="689"/>
      <c r="AK40" s="689"/>
      <c r="AL40" s="690" t="s">
        <v>178</v>
      </c>
      <c r="AM40" s="691"/>
      <c r="AN40" s="691"/>
      <c r="AO40" s="692"/>
      <c r="AQ40" s="763" t="s">
        <v>343</v>
      </c>
      <c r="AR40" s="764"/>
      <c r="AS40" s="764"/>
      <c r="AT40" s="764"/>
      <c r="AU40" s="764"/>
      <c r="AV40" s="764"/>
      <c r="AW40" s="764"/>
      <c r="AX40" s="764"/>
      <c r="AY40" s="765"/>
      <c r="AZ40" s="685" t="s">
        <v>129</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84</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v>616617</v>
      </c>
      <c r="CS40" s="686"/>
      <c r="CT40" s="686"/>
      <c r="CU40" s="686"/>
      <c r="CV40" s="686"/>
      <c r="CW40" s="686"/>
      <c r="CX40" s="686"/>
      <c r="CY40" s="687"/>
      <c r="CZ40" s="690">
        <v>1</v>
      </c>
      <c r="DA40" s="719"/>
      <c r="DB40" s="719"/>
      <c r="DC40" s="723"/>
      <c r="DD40" s="694">
        <v>616139</v>
      </c>
      <c r="DE40" s="686"/>
      <c r="DF40" s="686"/>
      <c r="DG40" s="686"/>
      <c r="DH40" s="686"/>
      <c r="DI40" s="686"/>
      <c r="DJ40" s="686"/>
      <c r="DK40" s="687"/>
      <c r="DL40" s="694">
        <v>616139</v>
      </c>
      <c r="DM40" s="686"/>
      <c r="DN40" s="686"/>
      <c r="DO40" s="686"/>
      <c r="DP40" s="686"/>
      <c r="DQ40" s="686"/>
      <c r="DR40" s="686"/>
      <c r="DS40" s="686"/>
      <c r="DT40" s="686"/>
      <c r="DU40" s="686"/>
      <c r="DV40" s="687"/>
      <c r="DW40" s="690">
        <v>2.5</v>
      </c>
      <c r="DX40" s="719"/>
      <c r="DY40" s="719"/>
      <c r="DZ40" s="719"/>
      <c r="EA40" s="719"/>
      <c r="EB40" s="719"/>
      <c r="EC40" s="720"/>
    </row>
    <row r="41" spans="2:133" ht="11.25" customHeight="1">
      <c r="B41" s="682" t="s">
        <v>347</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244</v>
      </c>
      <c r="AA41" s="688"/>
      <c r="AB41" s="688"/>
      <c r="AC41" s="688"/>
      <c r="AD41" s="689" t="s">
        <v>244</v>
      </c>
      <c r="AE41" s="689"/>
      <c r="AF41" s="689"/>
      <c r="AG41" s="689"/>
      <c r="AH41" s="689"/>
      <c r="AI41" s="689"/>
      <c r="AJ41" s="689"/>
      <c r="AK41" s="689"/>
      <c r="AL41" s="690" t="s">
        <v>129</v>
      </c>
      <c r="AM41" s="691"/>
      <c r="AN41" s="691"/>
      <c r="AO41" s="692"/>
      <c r="AQ41" s="763" t="s">
        <v>348</v>
      </c>
      <c r="AR41" s="764"/>
      <c r="AS41" s="764"/>
      <c r="AT41" s="764"/>
      <c r="AU41" s="764"/>
      <c r="AV41" s="764"/>
      <c r="AW41" s="764"/>
      <c r="AX41" s="764"/>
      <c r="AY41" s="765"/>
      <c r="AZ41" s="685">
        <v>726259</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1</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129</v>
      </c>
      <c r="CS41" s="721"/>
      <c r="CT41" s="721"/>
      <c r="CU41" s="721"/>
      <c r="CV41" s="721"/>
      <c r="CW41" s="721"/>
      <c r="CX41" s="721"/>
      <c r="CY41" s="722"/>
      <c r="CZ41" s="690" t="s">
        <v>129</v>
      </c>
      <c r="DA41" s="719"/>
      <c r="DB41" s="719"/>
      <c r="DC41" s="723"/>
      <c r="DD41" s="694" t="s">
        <v>129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c r="B42" s="682" t="s">
        <v>351</v>
      </c>
      <c r="C42" s="683"/>
      <c r="D42" s="683"/>
      <c r="E42" s="683"/>
      <c r="F42" s="683"/>
      <c r="G42" s="683"/>
      <c r="H42" s="683"/>
      <c r="I42" s="683"/>
      <c r="J42" s="683"/>
      <c r="K42" s="683"/>
      <c r="L42" s="683"/>
      <c r="M42" s="683"/>
      <c r="N42" s="683"/>
      <c r="O42" s="683"/>
      <c r="P42" s="683"/>
      <c r="Q42" s="684"/>
      <c r="R42" s="685">
        <v>1575242</v>
      </c>
      <c r="S42" s="686"/>
      <c r="T42" s="686"/>
      <c r="U42" s="686"/>
      <c r="V42" s="686"/>
      <c r="W42" s="686"/>
      <c r="X42" s="686"/>
      <c r="Y42" s="687"/>
      <c r="Z42" s="688">
        <v>2.5</v>
      </c>
      <c r="AA42" s="688"/>
      <c r="AB42" s="688"/>
      <c r="AC42" s="688"/>
      <c r="AD42" s="689" t="s">
        <v>129</v>
      </c>
      <c r="AE42" s="689"/>
      <c r="AF42" s="689"/>
      <c r="AG42" s="689"/>
      <c r="AH42" s="689"/>
      <c r="AI42" s="689"/>
      <c r="AJ42" s="689"/>
      <c r="AK42" s="689"/>
      <c r="AL42" s="690" t="s">
        <v>129</v>
      </c>
      <c r="AM42" s="691"/>
      <c r="AN42" s="691"/>
      <c r="AO42" s="692"/>
      <c r="AQ42" s="784" t="s">
        <v>352</v>
      </c>
      <c r="AR42" s="785"/>
      <c r="AS42" s="785"/>
      <c r="AT42" s="785"/>
      <c r="AU42" s="785"/>
      <c r="AV42" s="785"/>
      <c r="AW42" s="785"/>
      <c r="AX42" s="785"/>
      <c r="AY42" s="786"/>
      <c r="AZ42" s="776">
        <v>2668419</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316</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9874954</v>
      </c>
      <c r="CS42" s="686"/>
      <c r="CT42" s="686"/>
      <c r="CU42" s="686"/>
      <c r="CV42" s="686"/>
      <c r="CW42" s="686"/>
      <c r="CX42" s="686"/>
      <c r="CY42" s="687"/>
      <c r="CZ42" s="690">
        <v>15.6</v>
      </c>
      <c r="DA42" s="691"/>
      <c r="DB42" s="691"/>
      <c r="DC42" s="703"/>
      <c r="DD42" s="694">
        <v>732407</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c r="B43" s="726" t="s">
        <v>355</v>
      </c>
      <c r="C43" s="727"/>
      <c r="D43" s="727"/>
      <c r="E43" s="727"/>
      <c r="F43" s="727"/>
      <c r="G43" s="727"/>
      <c r="H43" s="727"/>
      <c r="I43" s="727"/>
      <c r="J43" s="727"/>
      <c r="K43" s="727"/>
      <c r="L43" s="727"/>
      <c r="M43" s="727"/>
      <c r="N43" s="727"/>
      <c r="O43" s="727"/>
      <c r="P43" s="727"/>
      <c r="Q43" s="728"/>
      <c r="R43" s="776">
        <v>64202742</v>
      </c>
      <c r="S43" s="777"/>
      <c r="T43" s="777"/>
      <c r="U43" s="777"/>
      <c r="V43" s="777"/>
      <c r="W43" s="777"/>
      <c r="X43" s="777"/>
      <c r="Y43" s="778"/>
      <c r="Z43" s="779">
        <v>100</v>
      </c>
      <c r="AA43" s="779"/>
      <c r="AB43" s="779"/>
      <c r="AC43" s="779"/>
      <c r="AD43" s="780">
        <v>23275260</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138854</v>
      </c>
      <c r="CS43" s="721"/>
      <c r="CT43" s="721"/>
      <c r="CU43" s="721"/>
      <c r="CV43" s="721"/>
      <c r="CW43" s="721"/>
      <c r="CX43" s="721"/>
      <c r="CY43" s="722"/>
      <c r="CZ43" s="690">
        <v>0.2</v>
      </c>
      <c r="DA43" s="719"/>
      <c r="DB43" s="719"/>
      <c r="DC43" s="723"/>
      <c r="DD43" s="694">
        <v>117030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304</v>
      </c>
      <c r="CE44" s="798"/>
      <c r="CF44" s="682" t="s">
        <v>357</v>
      </c>
      <c r="CG44" s="683"/>
      <c r="CH44" s="683"/>
      <c r="CI44" s="683"/>
      <c r="CJ44" s="683"/>
      <c r="CK44" s="683"/>
      <c r="CL44" s="683"/>
      <c r="CM44" s="683"/>
      <c r="CN44" s="683"/>
      <c r="CO44" s="683"/>
      <c r="CP44" s="683"/>
      <c r="CQ44" s="684"/>
      <c r="CR44" s="685">
        <v>9870744</v>
      </c>
      <c r="CS44" s="686"/>
      <c r="CT44" s="686"/>
      <c r="CU44" s="686"/>
      <c r="CV44" s="686"/>
      <c r="CW44" s="686"/>
      <c r="CX44" s="686"/>
      <c r="CY44" s="687"/>
      <c r="CZ44" s="690">
        <v>15.6</v>
      </c>
      <c r="DA44" s="691"/>
      <c r="DB44" s="691"/>
      <c r="DC44" s="703"/>
      <c r="DD44" s="694">
        <v>732397</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2909955</v>
      </c>
      <c r="CS45" s="721"/>
      <c r="CT45" s="721"/>
      <c r="CU45" s="721"/>
      <c r="CV45" s="721"/>
      <c r="CW45" s="721"/>
      <c r="CX45" s="721"/>
      <c r="CY45" s="722"/>
      <c r="CZ45" s="690">
        <v>4.5999999999999996</v>
      </c>
      <c r="DA45" s="719"/>
      <c r="DB45" s="719"/>
      <c r="DC45" s="723"/>
      <c r="DD45" s="694">
        <v>208035</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6477068</v>
      </c>
      <c r="CS46" s="686"/>
      <c r="CT46" s="686"/>
      <c r="CU46" s="686"/>
      <c r="CV46" s="686"/>
      <c r="CW46" s="686"/>
      <c r="CX46" s="686"/>
      <c r="CY46" s="687"/>
      <c r="CZ46" s="690">
        <v>10.3</v>
      </c>
      <c r="DA46" s="691"/>
      <c r="DB46" s="691"/>
      <c r="DC46" s="703"/>
      <c r="DD46" s="694">
        <v>499933</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v>4210</v>
      </c>
      <c r="CS47" s="721"/>
      <c r="CT47" s="721"/>
      <c r="CU47" s="721"/>
      <c r="CV47" s="721"/>
      <c r="CW47" s="721"/>
      <c r="CX47" s="721"/>
      <c r="CY47" s="722"/>
      <c r="CZ47" s="690">
        <v>0</v>
      </c>
      <c r="DA47" s="719"/>
      <c r="DB47" s="719"/>
      <c r="DC47" s="723"/>
      <c r="DD47" s="694">
        <v>10</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129</v>
      </c>
      <c r="CS48" s="686"/>
      <c r="CT48" s="686"/>
      <c r="CU48" s="686"/>
      <c r="CV48" s="686"/>
      <c r="CW48" s="686"/>
      <c r="CX48" s="686"/>
      <c r="CY48" s="687"/>
      <c r="CZ48" s="690" t="s">
        <v>129</v>
      </c>
      <c r="DA48" s="691"/>
      <c r="DB48" s="691"/>
      <c r="DC48" s="703"/>
      <c r="DD48" s="694" t="s">
        <v>129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365</v>
      </c>
      <c r="CE49" s="727"/>
      <c r="CF49" s="727"/>
      <c r="CG49" s="727"/>
      <c r="CH49" s="727"/>
      <c r="CI49" s="727"/>
      <c r="CJ49" s="727"/>
      <c r="CK49" s="727"/>
      <c r="CL49" s="727"/>
      <c r="CM49" s="727"/>
      <c r="CN49" s="727"/>
      <c r="CO49" s="727"/>
      <c r="CP49" s="727"/>
      <c r="CQ49" s="728"/>
      <c r="CR49" s="776">
        <v>63160897</v>
      </c>
      <c r="CS49" s="756"/>
      <c r="CT49" s="756"/>
      <c r="CU49" s="756"/>
      <c r="CV49" s="756"/>
      <c r="CW49" s="756"/>
      <c r="CX49" s="756"/>
      <c r="CY49" s="787"/>
      <c r="CZ49" s="781">
        <v>100</v>
      </c>
      <c r="DA49" s="788"/>
      <c r="DB49" s="788"/>
      <c r="DC49" s="789"/>
      <c r="DD49" s="790">
        <v>30250140</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2lGX+rWbuEopN/em9ertX3Au/0o1XuopAH2/M/YdzuT3uBk6RFaNGmc2WVD1R2a7XUOlstpyhKc0lDInKKE/nQ==" saltValue="3uutQTzJ/B/pFNsxWSO5X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22" zoomScale="70" zoomScaleNormal="25" zoomScaleSheetLayoutView="70" workbookViewId="0">
      <selection activeCell="AU37" sqref="AU37:AY37"/>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388</v>
      </c>
      <c r="C7" s="818"/>
      <c r="D7" s="818"/>
      <c r="E7" s="818"/>
      <c r="F7" s="818"/>
      <c r="G7" s="818"/>
      <c r="H7" s="818"/>
      <c r="I7" s="818"/>
      <c r="J7" s="818"/>
      <c r="K7" s="818"/>
      <c r="L7" s="818"/>
      <c r="M7" s="818"/>
      <c r="N7" s="818"/>
      <c r="O7" s="818"/>
      <c r="P7" s="819"/>
      <c r="Q7" s="820">
        <v>64191</v>
      </c>
      <c r="R7" s="821"/>
      <c r="S7" s="821"/>
      <c r="T7" s="821"/>
      <c r="U7" s="821"/>
      <c r="V7" s="821">
        <v>63149</v>
      </c>
      <c r="W7" s="821"/>
      <c r="X7" s="821"/>
      <c r="Y7" s="821"/>
      <c r="Z7" s="821"/>
      <c r="AA7" s="821">
        <v>1042</v>
      </c>
      <c r="AB7" s="821"/>
      <c r="AC7" s="821"/>
      <c r="AD7" s="821"/>
      <c r="AE7" s="822"/>
      <c r="AF7" s="823">
        <v>666</v>
      </c>
      <c r="AG7" s="824"/>
      <c r="AH7" s="824"/>
      <c r="AI7" s="824"/>
      <c r="AJ7" s="825"/>
      <c r="AK7" s="860">
        <v>2200</v>
      </c>
      <c r="AL7" s="861"/>
      <c r="AM7" s="861"/>
      <c r="AN7" s="861"/>
      <c r="AO7" s="861"/>
      <c r="AP7" s="861">
        <v>47728</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597</v>
      </c>
      <c r="BT7" s="865"/>
      <c r="BU7" s="865"/>
      <c r="BV7" s="865"/>
      <c r="BW7" s="865"/>
      <c r="BX7" s="865"/>
      <c r="BY7" s="865"/>
      <c r="BZ7" s="865"/>
      <c r="CA7" s="865"/>
      <c r="CB7" s="865"/>
      <c r="CC7" s="865"/>
      <c r="CD7" s="865"/>
      <c r="CE7" s="865"/>
      <c r="CF7" s="865"/>
      <c r="CG7" s="866"/>
      <c r="CH7" s="857">
        <v>1</v>
      </c>
      <c r="CI7" s="858"/>
      <c r="CJ7" s="858"/>
      <c r="CK7" s="858"/>
      <c r="CL7" s="859"/>
      <c r="CM7" s="857">
        <v>21</v>
      </c>
      <c r="CN7" s="858"/>
      <c r="CO7" s="858"/>
      <c r="CP7" s="858"/>
      <c r="CQ7" s="859"/>
      <c r="CR7" s="857">
        <v>4</v>
      </c>
      <c r="CS7" s="858"/>
      <c r="CT7" s="858"/>
      <c r="CU7" s="858"/>
      <c r="CV7" s="859"/>
      <c r="CW7" s="857" t="s">
        <v>594</v>
      </c>
      <c r="CX7" s="858"/>
      <c r="CY7" s="858"/>
      <c r="CZ7" s="858"/>
      <c r="DA7" s="859"/>
      <c r="DB7" s="857" t="s">
        <v>602</v>
      </c>
      <c r="DC7" s="858"/>
      <c r="DD7" s="858"/>
      <c r="DE7" s="858"/>
      <c r="DF7" s="859"/>
      <c r="DG7" s="857" t="s">
        <v>594</v>
      </c>
      <c r="DH7" s="858"/>
      <c r="DI7" s="858"/>
      <c r="DJ7" s="858"/>
      <c r="DK7" s="859"/>
      <c r="DL7" s="857" t="s">
        <v>604</v>
      </c>
      <c r="DM7" s="858"/>
      <c r="DN7" s="858"/>
      <c r="DO7" s="858"/>
      <c r="DP7" s="859"/>
      <c r="DQ7" s="857" t="s">
        <v>594</v>
      </c>
      <c r="DR7" s="858"/>
      <c r="DS7" s="858"/>
      <c r="DT7" s="858"/>
      <c r="DU7" s="859"/>
      <c r="DV7" s="838"/>
      <c r="DW7" s="839"/>
      <c r="DX7" s="839"/>
      <c r="DY7" s="839"/>
      <c r="DZ7" s="840"/>
      <c r="EA7" s="256"/>
    </row>
    <row r="8" spans="1:131" s="257" customFormat="1" ht="26.25" customHeight="1">
      <c r="A8" s="263">
        <v>2</v>
      </c>
      <c r="B8" s="841" t="s">
        <v>389</v>
      </c>
      <c r="C8" s="842"/>
      <c r="D8" s="842"/>
      <c r="E8" s="842"/>
      <c r="F8" s="842"/>
      <c r="G8" s="842"/>
      <c r="H8" s="842"/>
      <c r="I8" s="842"/>
      <c r="J8" s="842"/>
      <c r="K8" s="842"/>
      <c r="L8" s="842"/>
      <c r="M8" s="842"/>
      <c r="N8" s="842"/>
      <c r="O8" s="842"/>
      <c r="P8" s="843"/>
      <c r="Q8" s="844">
        <v>34</v>
      </c>
      <c r="R8" s="845"/>
      <c r="S8" s="845"/>
      <c r="T8" s="845"/>
      <c r="U8" s="845"/>
      <c r="V8" s="845">
        <v>34</v>
      </c>
      <c r="W8" s="845"/>
      <c r="X8" s="845"/>
      <c r="Y8" s="845"/>
      <c r="Z8" s="845"/>
      <c r="AA8" s="845">
        <v>0</v>
      </c>
      <c r="AB8" s="845"/>
      <c r="AC8" s="845"/>
      <c r="AD8" s="845"/>
      <c r="AE8" s="846"/>
      <c r="AF8" s="847">
        <v>0</v>
      </c>
      <c r="AG8" s="848"/>
      <c r="AH8" s="848"/>
      <c r="AI8" s="848"/>
      <c r="AJ8" s="849"/>
      <c r="AK8" s="850">
        <v>5</v>
      </c>
      <c r="AL8" s="851"/>
      <c r="AM8" s="851"/>
      <c r="AN8" s="851"/>
      <c r="AO8" s="851"/>
      <c r="AP8" s="851" t="s">
        <v>592</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598</v>
      </c>
      <c r="BT8" s="855"/>
      <c r="BU8" s="855"/>
      <c r="BV8" s="855"/>
      <c r="BW8" s="855"/>
      <c r="BX8" s="855"/>
      <c r="BY8" s="855"/>
      <c r="BZ8" s="855"/>
      <c r="CA8" s="855"/>
      <c r="CB8" s="855"/>
      <c r="CC8" s="855"/>
      <c r="CD8" s="855"/>
      <c r="CE8" s="855"/>
      <c r="CF8" s="855"/>
      <c r="CG8" s="856"/>
      <c r="CH8" s="867">
        <v>-9</v>
      </c>
      <c r="CI8" s="868"/>
      <c r="CJ8" s="868"/>
      <c r="CK8" s="868"/>
      <c r="CL8" s="869"/>
      <c r="CM8" s="867">
        <v>441</v>
      </c>
      <c r="CN8" s="868"/>
      <c r="CO8" s="868"/>
      <c r="CP8" s="868"/>
      <c r="CQ8" s="869"/>
      <c r="CR8" s="867">
        <v>204</v>
      </c>
      <c r="CS8" s="868"/>
      <c r="CT8" s="868"/>
      <c r="CU8" s="868"/>
      <c r="CV8" s="869"/>
      <c r="CW8" s="867">
        <v>15</v>
      </c>
      <c r="CX8" s="868"/>
      <c r="CY8" s="868"/>
      <c r="CZ8" s="868"/>
      <c r="DA8" s="869"/>
      <c r="DB8" s="867" t="s">
        <v>603</v>
      </c>
      <c r="DC8" s="868"/>
      <c r="DD8" s="868"/>
      <c r="DE8" s="868"/>
      <c r="DF8" s="869"/>
      <c r="DG8" s="867" t="s">
        <v>594</v>
      </c>
      <c r="DH8" s="868"/>
      <c r="DI8" s="868"/>
      <c r="DJ8" s="868"/>
      <c r="DK8" s="869"/>
      <c r="DL8" s="867" t="s">
        <v>605</v>
      </c>
      <c r="DM8" s="868"/>
      <c r="DN8" s="868"/>
      <c r="DO8" s="868"/>
      <c r="DP8" s="869"/>
      <c r="DQ8" s="867" t="s">
        <v>593</v>
      </c>
      <c r="DR8" s="868"/>
      <c r="DS8" s="868"/>
      <c r="DT8" s="868"/>
      <c r="DU8" s="869"/>
      <c r="DV8" s="870"/>
      <c r="DW8" s="871"/>
      <c r="DX8" s="871"/>
      <c r="DY8" s="871"/>
      <c r="DZ8" s="872"/>
      <c r="EA8" s="256"/>
    </row>
    <row r="9" spans="1:131" s="257" customFormat="1" ht="26.25" customHeight="1">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599</v>
      </c>
      <c r="BT9" s="855"/>
      <c r="BU9" s="855"/>
      <c r="BV9" s="855"/>
      <c r="BW9" s="855"/>
      <c r="BX9" s="855"/>
      <c r="BY9" s="855"/>
      <c r="BZ9" s="855"/>
      <c r="CA9" s="855"/>
      <c r="CB9" s="855"/>
      <c r="CC9" s="855"/>
      <c r="CD9" s="855"/>
      <c r="CE9" s="855"/>
      <c r="CF9" s="855"/>
      <c r="CG9" s="856"/>
      <c r="CH9" s="867">
        <v>-18</v>
      </c>
      <c r="CI9" s="868"/>
      <c r="CJ9" s="868"/>
      <c r="CK9" s="868"/>
      <c r="CL9" s="869"/>
      <c r="CM9" s="867">
        <v>13</v>
      </c>
      <c r="CN9" s="868"/>
      <c r="CO9" s="868"/>
      <c r="CP9" s="868"/>
      <c r="CQ9" s="869"/>
      <c r="CR9" s="867">
        <v>40</v>
      </c>
      <c r="CS9" s="868"/>
      <c r="CT9" s="868"/>
      <c r="CU9" s="868"/>
      <c r="CV9" s="869"/>
      <c r="CW9" s="867">
        <v>12</v>
      </c>
      <c r="CX9" s="868"/>
      <c r="CY9" s="868"/>
      <c r="CZ9" s="868"/>
      <c r="DA9" s="869"/>
      <c r="DB9" s="867">
        <v>41</v>
      </c>
      <c r="DC9" s="868"/>
      <c r="DD9" s="868"/>
      <c r="DE9" s="868"/>
      <c r="DF9" s="869"/>
      <c r="DG9" s="867" t="s">
        <v>594</v>
      </c>
      <c r="DH9" s="868"/>
      <c r="DI9" s="868"/>
      <c r="DJ9" s="868"/>
      <c r="DK9" s="869"/>
      <c r="DL9" s="867" t="s">
        <v>605</v>
      </c>
      <c r="DM9" s="868"/>
      <c r="DN9" s="868"/>
      <c r="DO9" s="868"/>
      <c r="DP9" s="869"/>
      <c r="DQ9" s="867" t="s">
        <v>606</v>
      </c>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600</v>
      </c>
      <c r="BT10" s="855"/>
      <c r="BU10" s="855"/>
      <c r="BV10" s="855"/>
      <c r="BW10" s="855"/>
      <c r="BX10" s="855"/>
      <c r="BY10" s="855"/>
      <c r="BZ10" s="855"/>
      <c r="CA10" s="855"/>
      <c r="CB10" s="855"/>
      <c r="CC10" s="855"/>
      <c r="CD10" s="855"/>
      <c r="CE10" s="855"/>
      <c r="CF10" s="855"/>
      <c r="CG10" s="856"/>
      <c r="CH10" s="867">
        <v>-27</v>
      </c>
      <c r="CI10" s="868"/>
      <c r="CJ10" s="868"/>
      <c r="CK10" s="868"/>
      <c r="CL10" s="869"/>
      <c r="CM10" s="867">
        <v>242</v>
      </c>
      <c r="CN10" s="868"/>
      <c r="CO10" s="868"/>
      <c r="CP10" s="868"/>
      <c r="CQ10" s="869"/>
      <c r="CR10" s="867">
        <v>15</v>
      </c>
      <c r="CS10" s="868"/>
      <c r="CT10" s="868"/>
      <c r="CU10" s="868"/>
      <c r="CV10" s="869"/>
      <c r="CW10" s="867" t="s">
        <v>601</v>
      </c>
      <c r="CX10" s="868"/>
      <c r="CY10" s="868"/>
      <c r="CZ10" s="868"/>
      <c r="DA10" s="869"/>
      <c r="DB10" s="867" t="s">
        <v>594</v>
      </c>
      <c r="DC10" s="868"/>
      <c r="DD10" s="868"/>
      <c r="DE10" s="868"/>
      <c r="DF10" s="869"/>
      <c r="DG10" s="867" t="s">
        <v>594</v>
      </c>
      <c r="DH10" s="868"/>
      <c r="DI10" s="868"/>
      <c r="DJ10" s="868"/>
      <c r="DK10" s="869"/>
      <c r="DL10" s="867" t="s">
        <v>594</v>
      </c>
      <c r="DM10" s="868"/>
      <c r="DN10" s="868"/>
      <c r="DO10" s="868"/>
      <c r="DP10" s="869"/>
      <c r="DQ10" s="867" t="s">
        <v>594</v>
      </c>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390</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391</v>
      </c>
      <c r="B23" s="876" t="s">
        <v>392</v>
      </c>
      <c r="C23" s="877"/>
      <c r="D23" s="877"/>
      <c r="E23" s="877"/>
      <c r="F23" s="877"/>
      <c r="G23" s="877"/>
      <c r="H23" s="877"/>
      <c r="I23" s="877"/>
      <c r="J23" s="877"/>
      <c r="K23" s="877"/>
      <c r="L23" s="877"/>
      <c r="M23" s="877"/>
      <c r="N23" s="877"/>
      <c r="O23" s="877"/>
      <c r="P23" s="878"/>
      <c r="Q23" s="879"/>
      <c r="R23" s="880"/>
      <c r="S23" s="880"/>
      <c r="T23" s="880"/>
      <c r="U23" s="880"/>
      <c r="V23" s="880"/>
      <c r="W23" s="880"/>
      <c r="X23" s="880"/>
      <c r="Y23" s="880"/>
      <c r="Z23" s="880"/>
      <c r="AA23" s="880"/>
      <c r="AB23" s="880"/>
      <c r="AC23" s="880"/>
      <c r="AD23" s="880"/>
      <c r="AE23" s="881"/>
      <c r="AF23" s="882">
        <v>666</v>
      </c>
      <c r="AG23" s="880"/>
      <c r="AH23" s="880"/>
      <c r="AI23" s="880"/>
      <c r="AJ23" s="883"/>
      <c r="AK23" s="884"/>
      <c r="AL23" s="885"/>
      <c r="AM23" s="885"/>
      <c r="AN23" s="885"/>
      <c r="AO23" s="885"/>
      <c r="AP23" s="880"/>
      <c r="AQ23" s="880"/>
      <c r="AR23" s="880"/>
      <c r="AS23" s="880"/>
      <c r="AT23" s="880"/>
      <c r="AU23" s="886"/>
      <c r="AV23" s="886"/>
      <c r="AW23" s="886"/>
      <c r="AX23" s="886"/>
      <c r="AY23" s="887"/>
      <c r="AZ23" s="895" t="s">
        <v>393</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394</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395</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371</v>
      </c>
      <c r="B26" s="827"/>
      <c r="C26" s="827"/>
      <c r="D26" s="827"/>
      <c r="E26" s="827"/>
      <c r="F26" s="827"/>
      <c r="G26" s="827"/>
      <c r="H26" s="827"/>
      <c r="I26" s="827"/>
      <c r="J26" s="827"/>
      <c r="K26" s="827"/>
      <c r="L26" s="827"/>
      <c r="M26" s="827"/>
      <c r="N26" s="827"/>
      <c r="O26" s="827"/>
      <c r="P26" s="828"/>
      <c r="Q26" s="803" t="s">
        <v>396</v>
      </c>
      <c r="R26" s="804"/>
      <c r="S26" s="804"/>
      <c r="T26" s="804"/>
      <c r="U26" s="805"/>
      <c r="V26" s="803" t="s">
        <v>397</v>
      </c>
      <c r="W26" s="804"/>
      <c r="X26" s="804"/>
      <c r="Y26" s="804"/>
      <c r="Z26" s="805"/>
      <c r="AA26" s="803" t="s">
        <v>398</v>
      </c>
      <c r="AB26" s="804"/>
      <c r="AC26" s="804"/>
      <c r="AD26" s="804"/>
      <c r="AE26" s="804"/>
      <c r="AF26" s="898" t="s">
        <v>399</v>
      </c>
      <c r="AG26" s="899"/>
      <c r="AH26" s="899"/>
      <c r="AI26" s="899"/>
      <c r="AJ26" s="900"/>
      <c r="AK26" s="804" t="s">
        <v>400</v>
      </c>
      <c r="AL26" s="804"/>
      <c r="AM26" s="804"/>
      <c r="AN26" s="804"/>
      <c r="AO26" s="805"/>
      <c r="AP26" s="803" t="s">
        <v>401</v>
      </c>
      <c r="AQ26" s="804"/>
      <c r="AR26" s="804"/>
      <c r="AS26" s="804"/>
      <c r="AT26" s="805"/>
      <c r="AU26" s="803" t="s">
        <v>402</v>
      </c>
      <c r="AV26" s="804"/>
      <c r="AW26" s="804"/>
      <c r="AX26" s="804"/>
      <c r="AY26" s="805"/>
      <c r="AZ26" s="803" t="s">
        <v>403</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404</v>
      </c>
      <c r="C28" s="818"/>
      <c r="D28" s="818"/>
      <c r="E28" s="818"/>
      <c r="F28" s="818"/>
      <c r="G28" s="818"/>
      <c r="H28" s="818"/>
      <c r="I28" s="818"/>
      <c r="J28" s="818"/>
      <c r="K28" s="818"/>
      <c r="L28" s="818"/>
      <c r="M28" s="818"/>
      <c r="N28" s="818"/>
      <c r="O28" s="818"/>
      <c r="P28" s="819"/>
      <c r="Q28" s="908">
        <v>9670</v>
      </c>
      <c r="R28" s="909"/>
      <c r="S28" s="909"/>
      <c r="T28" s="909"/>
      <c r="U28" s="909"/>
      <c r="V28" s="909">
        <v>9638</v>
      </c>
      <c r="W28" s="909"/>
      <c r="X28" s="909"/>
      <c r="Y28" s="909"/>
      <c r="Z28" s="909"/>
      <c r="AA28" s="909">
        <v>31</v>
      </c>
      <c r="AB28" s="909"/>
      <c r="AC28" s="909"/>
      <c r="AD28" s="909"/>
      <c r="AE28" s="910"/>
      <c r="AF28" s="911">
        <v>31</v>
      </c>
      <c r="AG28" s="909"/>
      <c r="AH28" s="909"/>
      <c r="AI28" s="909"/>
      <c r="AJ28" s="912"/>
      <c r="AK28" s="913">
        <v>726</v>
      </c>
      <c r="AL28" s="904"/>
      <c r="AM28" s="904"/>
      <c r="AN28" s="904"/>
      <c r="AO28" s="904"/>
      <c r="AP28" s="904" t="s">
        <v>594</v>
      </c>
      <c r="AQ28" s="904"/>
      <c r="AR28" s="904"/>
      <c r="AS28" s="904"/>
      <c r="AT28" s="904"/>
      <c r="AU28" s="904" t="s">
        <v>594</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405</v>
      </c>
      <c r="C29" s="842"/>
      <c r="D29" s="842"/>
      <c r="E29" s="842"/>
      <c r="F29" s="842"/>
      <c r="G29" s="842"/>
      <c r="H29" s="842"/>
      <c r="I29" s="842"/>
      <c r="J29" s="842"/>
      <c r="K29" s="842"/>
      <c r="L29" s="842"/>
      <c r="M29" s="842"/>
      <c r="N29" s="842"/>
      <c r="O29" s="842"/>
      <c r="P29" s="843"/>
      <c r="Q29" s="844">
        <v>8888</v>
      </c>
      <c r="R29" s="845"/>
      <c r="S29" s="845"/>
      <c r="T29" s="845"/>
      <c r="U29" s="845"/>
      <c r="V29" s="845">
        <v>8885</v>
      </c>
      <c r="W29" s="845"/>
      <c r="X29" s="845"/>
      <c r="Y29" s="845"/>
      <c r="Z29" s="845"/>
      <c r="AA29" s="845">
        <v>2</v>
      </c>
      <c r="AB29" s="845"/>
      <c r="AC29" s="845"/>
      <c r="AD29" s="845"/>
      <c r="AE29" s="846"/>
      <c r="AF29" s="847">
        <v>2</v>
      </c>
      <c r="AG29" s="848"/>
      <c r="AH29" s="848"/>
      <c r="AI29" s="848"/>
      <c r="AJ29" s="849"/>
      <c r="AK29" s="916">
        <v>1415</v>
      </c>
      <c r="AL29" s="917"/>
      <c r="AM29" s="917"/>
      <c r="AN29" s="917"/>
      <c r="AO29" s="917"/>
      <c r="AP29" s="917">
        <v>40</v>
      </c>
      <c r="AQ29" s="917"/>
      <c r="AR29" s="917"/>
      <c r="AS29" s="917"/>
      <c r="AT29" s="917"/>
      <c r="AU29" s="917">
        <v>40</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406</v>
      </c>
      <c r="C30" s="842"/>
      <c r="D30" s="842"/>
      <c r="E30" s="842"/>
      <c r="F30" s="842"/>
      <c r="G30" s="842"/>
      <c r="H30" s="842"/>
      <c r="I30" s="842"/>
      <c r="J30" s="842"/>
      <c r="K30" s="842"/>
      <c r="L30" s="842"/>
      <c r="M30" s="842"/>
      <c r="N30" s="842"/>
      <c r="O30" s="842"/>
      <c r="P30" s="843"/>
      <c r="Q30" s="844">
        <v>1327</v>
      </c>
      <c r="R30" s="845"/>
      <c r="S30" s="845"/>
      <c r="T30" s="845"/>
      <c r="U30" s="845"/>
      <c r="V30" s="845">
        <v>1306</v>
      </c>
      <c r="W30" s="845"/>
      <c r="X30" s="845"/>
      <c r="Y30" s="845"/>
      <c r="Z30" s="845"/>
      <c r="AA30" s="845">
        <v>21</v>
      </c>
      <c r="AB30" s="845"/>
      <c r="AC30" s="845"/>
      <c r="AD30" s="845"/>
      <c r="AE30" s="846"/>
      <c r="AF30" s="847">
        <v>21</v>
      </c>
      <c r="AG30" s="848"/>
      <c r="AH30" s="848"/>
      <c r="AI30" s="848"/>
      <c r="AJ30" s="849"/>
      <c r="AK30" s="916">
        <v>235</v>
      </c>
      <c r="AL30" s="917"/>
      <c r="AM30" s="917"/>
      <c r="AN30" s="917"/>
      <c r="AO30" s="917"/>
      <c r="AP30" s="917" t="s">
        <v>593</v>
      </c>
      <c r="AQ30" s="917"/>
      <c r="AR30" s="917"/>
      <c r="AS30" s="917"/>
      <c r="AT30" s="917"/>
      <c r="AU30" s="917" t="s">
        <v>594</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407</v>
      </c>
      <c r="C31" s="842"/>
      <c r="D31" s="842"/>
      <c r="E31" s="842"/>
      <c r="F31" s="842"/>
      <c r="G31" s="842"/>
      <c r="H31" s="842"/>
      <c r="I31" s="842"/>
      <c r="J31" s="842"/>
      <c r="K31" s="842"/>
      <c r="L31" s="842"/>
      <c r="M31" s="842"/>
      <c r="N31" s="842"/>
      <c r="O31" s="842"/>
      <c r="P31" s="843"/>
      <c r="Q31" s="844">
        <v>14163</v>
      </c>
      <c r="R31" s="845"/>
      <c r="S31" s="845"/>
      <c r="T31" s="845"/>
      <c r="U31" s="845"/>
      <c r="V31" s="845">
        <v>13019</v>
      </c>
      <c r="W31" s="845"/>
      <c r="X31" s="845"/>
      <c r="Y31" s="845"/>
      <c r="Z31" s="845"/>
      <c r="AA31" s="845">
        <v>1144</v>
      </c>
      <c r="AB31" s="845"/>
      <c r="AC31" s="845"/>
      <c r="AD31" s="845"/>
      <c r="AE31" s="846"/>
      <c r="AF31" s="847">
        <v>2947</v>
      </c>
      <c r="AG31" s="848"/>
      <c r="AH31" s="848"/>
      <c r="AI31" s="848"/>
      <c r="AJ31" s="849"/>
      <c r="AK31" s="916">
        <v>1294</v>
      </c>
      <c r="AL31" s="917"/>
      <c r="AM31" s="917"/>
      <c r="AN31" s="917"/>
      <c r="AO31" s="917"/>
      <c r="AP31" s="917">
        <v>8584</v>
      </c>
      <c r="AQ31" s="917"/>
      <c r="AR31" s="917"/>
      <c r="AS31" s="917"/>
      <c r="AT31" s="917"/>
      <c r="AU31" s="917">
        <v>6198</v>
      </c>
      <c r="AV31" s="917"/>
      <c r="AW31" s="917"/>
      <c r="AX31" s="917"/>
      <c r="AY31" s="917"/>
      <c r="AZ31" s="918" t="s">
        <v>594</v>
      </c>
      <c r="BA31" s="918"/>
      <c r="BB31" s="918"/>
      <c r="BC31" s="918"/>
      <c r="BD31" s="918"/>
      <c r="BE31" s="914" t="s">
        <v>408</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t="s">
        <v>409</v>
      </c>
      <c r="C32" s="842"/>
      <c r="D32" s="842"/>
      <c r="E32" s="842"/>
      <c r="F32" s="842"/>
      <c r="G32" s="842"/>
      <c r="H32" s="842"/>
      <c r="I32" s="842"/>
      <c r="J32" s="842"/>
      <c r="K32" s="842"/>
      <c r="L32" s="842"/>
      <c r="M32" s="842"/>
      <c r="N32" s="842"/>
      <c r="O32" s="842"/>
      <c r="P32" s="843"/>
      <c r="Q32" s="844">
        <v>2064</v>
      </c>
      <c r="R32" s="845"/>
      <c r="S32" s="845"/>
      <c r="T32" s="845"/>
      <c r="U32" s="845"/>
      <c r="V32" s="845">
        <v>1848</v>
      </c>
      <c r="W32" s="845"/>
      <c r="X32" s="845"/>
      <c r="Y32" s="845"/>
      <c r="Z32" s="845"/>
      <c r="AA32" s="845">
        <v>216</v>
      </c>
      <c r="AB32" s="845"/>
      <c r="AC32" s="845"/>
      <c r="AD32" s="845"/>
      <c r="AE32" s="846"/>
      <c r="AF32" s="847">
        <v>3882</v>
      </c>
      <c r="AG32" s="848"/>
      <c r="AH32" s="848"/>
      <c r="AI32" s="848"/>
      <c r="AJ32" s="849"/>
      <c r="AK32" s="916">
        <v>32</v>
      </c>
      <c r="AL32" s="917"/>
      <c r="AM32" s="917"/>
      <c r="AN32" s="917"/>
      <c r="AO32" s="917"/>
      <c r="AP32" s="917">
        <v>6358</v>
      </c>
      <c r="AQ32" s="917"/>
      <c r="AR32" s="917"/>
      <c r="AS32" s="917"/>
      <c r="AT32" s="917"/>
      <c r="AU32" s="917">
        <v>102</v>
      </c>
      <c r="AV32" s="917"/>
      <c r="AW32" s="917"/>
      <c r="AX32" s="917"/>
      <c r="AY32" s="917"/>
      <c r="AZ32" s="918" t="s">
        <v>595</v>
      </c>
      <c r="BA32" s="918"/>
      <c r="BB32" s="918"/>
      <c r="BC32" s="918"/>
      <c r="BD32" s="918"/>
      <c r="BE32" s="914" t="s">
        <v>408</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t="s">
        <v>410</v>
      </c>
      <c r="C33" s="842"/>
      <c r="D33" s="842"/>
      <c r="E33" s="842"/>
      <c r="F33" s="842"/>
      <c r="G33" s="842"/>
      <c r="H33" s="842"/>
      <c r="I33" s="842"/>
      <c r="J33" s="842"/>
      <c r="K33" s="842"/>
      <c r="L33" s="842"/>
      <c r="M33" s="842"/>
      <c r="N33" s="842"/>
      <c r="O33" s="842"/>
      <c r="P33" s="843"/>
      <c r="Q33" s="844">
        <v>4464</v>
      </c>
      <c r="R33" s="845"/>
      <c r="S33" s="845"/>
      <c r="T33" s="845"/>
      <c r="U33" s="845"/>
      <c r="V33" s="845">
        <v>3621</v>
      </c>
      <c r="W33" s="845"/>
      <c r="X33" s="845"/>
      <c r="Y33" s="845"/>
      <c r="Z33" s="845"/>
      <c r="AA33" s="845">
        <v>843</v>
      </c>
      <c r="AB33" s="845"/>
      <c r="AC33" s="845"/>
      <c r="AD33" s="845"/>
      <c r="AE33" s="846"/>
      <c r="AF33" s="847">
        <v>635</v>
      </c>
      <c r="AG33" s="848"/>
      <c r="AH33" s="848"/>
      <c r="AI33" s="848"/>
      <c r="AJ33" s="849"/>
      <c r="AK33" s="916">
        <v>2448</v>
      </c>
      <c r="AL33" s="917"/>
      <c r="AM33" s="917"/>
      <c r="AN33" s="917"/>
      <c r="AO33" s="917"/>
      <c r="AP33" s="917">
        <v>35748</v>
      </c>
      <c r="AQ33" s="917"/>
      <c r="AR33" s="917"/>
      <c r="AS33" s="917"/>
      <c r="AT33" s="917"/>
      <c r="AU33" s="917">
        <v>25702</v>
      </c>
      <c r="AV33" s="917"/>
      <c r="AW33" s="917"/>
      <c r="AX33" s="917"/>
      <c r="AY33" s="917"/>
      <c r="AZ33" s="918" t="s">
        <v>594</v>
      </c>
      <c r="BA33" s="918"/>
      <c r="BB33" s="918"/>
      <c r="BC33" s="918"/>
      <c r="BD33" s="918"/>
      <c r="BE33" s="914" t="s">
        <v>408</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t="s">
        <v>411</v>
      </c>
      <c r="C34" s="842"/>
      <c r="D34" s="842"/>
      <c r="E34" s="842"/>
      <c r="F34" s="842"/>
      <c r="G34" s="842"/>
      <c r="H34" s="842"/>
      <c r="I34" s="842"/>
      <c r="J34" s="842"/>
      <c r="K34" s="842"/>
      <c r="L34" s="842"/>
      <c r="M34" s="842"/>
      <c r="N34" s="842"/>
      <c r="O34" s="842"/>
      <c r="P34" s="843"/>
      <c r="Q34" s="844">
        <v>279</v>
      </c>
      <c r="R34" s="845"/>
      <c r="S34" s="845"/>
      <c r="T34" s="845"/>
      <c r="U34" s="845"/>
      <c r="V34" s="845">
        <v>279</v>
      </c>
      <c r="W34" s="845"/>
      <c r="X34" s="845"/>
      <c r="Y34" s="845"/>
      <c r="Z34" s="845"/>
      <c r="AA34" s="845" t="s">
        <v>593</v>
      </c>
      <c r="AB34" s="845"/>
      <c r="AC34" s="845"/>
      <c r="AD34" s="845"/>
      <c r="AE34" s="846"/>
      <c r="AF34" s="847" t="s">
        <v>412</v>
      </c>
      <c r="AG34" s="848"/>
      <c r="AH34" s="848"/>
      <c r="AI34" s="848"/>
      <c r="AJ34" s="849"/>
      <c r="AK34" s="916">
        <v>202</v>
      </c>
      <c r="AL34" s="917"/>
      <c r="AM34" s="917"/>
      <c r="AN34" s="917"/>
      <c r="AO34" s="917"/>
      <c r="AP34" s="917">
        <v>474</v>
      </c>
      <c r="AQ34" s="917"/>
      <c r="AR34" s="917"/>
      <c r="AS34" s="917"/>
      <c r="AT34" s="917"/>
      <c r="AU34" s="917">
        <v>464</v>
      </c>
      <c r="AV34" s="917"/>
      <c r="AW34" s="917"/>
      <c r="AX34" s="917"/>
      <c r="AY34" s="917"/>
      <c r="AZ34" s="918" t="s">
        <v>596</v>
      </c>
      <c r="BA34" s="918"/>
      <c r="BB34" s="918"/>
      <c r="BC34" s="918"/>
      <c r="BD34" s="918"/>
      <c r="BE34" s="914" t="s">
        <v>413</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414</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391</v>
      </c>
      <c r="B63" s="876" t="s">
        <v>415</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7519</v>
      </c>
      <c r="AG63" s="928"/>
      <c r="AH63" s="928"/>
      <c r="AI63" s="928"/>
      <c r="AJ63" s="929"/>
      <c r="AK63" s="930"/>
      <c r="AL63" s="925"/>
      <c r="AM63" s="925"/>
      <c r="AN63" s="925"/>
      <c r="AO63" s="925"/>
      <c r="AP63" s="928"/>
      <c r="AQ63" s="928"/>
      <c r="AR63" s="928"/>
      <c r="AS63" s="928"/>
      <c r="AT63" s="928"/>
      <c r="AU63" s="928"/>
      <c r="AV63" s="928"/>
      <c r="AW63" s="928"/>
      <c r="AX63" s="928"/>
      <c r="AY63" s="928"/>
      <c r="AZ63" s="932"/>
      <c r="BA63" s="932"/>
      <c r="BB63" s="932"/>
      <c r="BC63" s="932"/>
      <c r="BD63" s="932"/>
      <c r="BE63" s="933"/>
      <c r="BF63" s="933"/>
      <c r="BG63" s="933"/>
      <c r="BH63" s="933"/>
      <c r="BI63" s="934"/>
      <c r="BJ63" s="935" t="s">
        <v>393</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417</v>
      </c>
      <c r="B66" s="827"/>
      <c r="C66" s="827"/>
      <c r="D66" s="827"/>
      <c r="E66" s="827"/>
      <c r="F66" s="827"/>
      <c r="G66" s="827"/>
      <c r="H66" s="827"/>
      <c r="I66" s="827"/>
      <c r="J66" s="827"/>
      <c r="K66" s="827"/>
      <c r="L66" s="827"/>
      <c r="M66" s="827"/>
      <c r="N66" s="827"/>
      <c r="O66" s="827"/>
      <c r="P66" s="828"/>
      <c r="Q66" s="803" t="s">
        <v>418</v>
      </c>
      <c r="R66" s="804"/>
      <c r="S66" s="804"/>
      <c r="T66" s="804"/>
      <c r="U66" s="805"/>
      <c r="V66" s="803" t="s">
        <v>419</v>
      </c>
      <c r="W66" s="804"/>
      <c r="X66" s="804"/>
      <c r="Y66" s="804"/>
      <c r="Z66" s="805"/>
      <c r="AA66" s="803" t="s">
        <v>420</v>
      </c>
      <c r="AB66" s="804"/>
      <c r="AC66" s="804"/>
      <c r="AD66" s="804"/>
      <c r="AE66" s="805"/>
      <c r="AF66" s="938" t="s">
        <v>421</v>
      </c>
      <c r="AG66" s="899"/>
      <c r="AH66" s="899"/>
      <c r="AI66" s="899"/>
      <c r="AJ66" s="939"/>
      <c r="AK66" s="803" t="s">
        <v>422</v>
      </c>
      <c r="AL66" s="827"/>
      <c r="AM66" s="827"/>
      <c r="AN66" s="827"/>
      <c r="AO66" s="828"/>
      <c r="AP66" s="803" t="s">
        <v>423</v>
      </c>
      <c r="AQ66" s="804"/>
      <c r="AR66" s="804"/>
      <c r="AS66" s="804"/>
      <c r="AT66" s="805"/>
      <c r="AU66" s="803" t="s">
        <v>424</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607</v>
      </c>
      <c r="C68" s="956"/>
      <c r="D68" s="956"/>
      <c r="E68" s="956"/>
      <c r="F68" s="956"/>
      <c r="G68" s="956"/>
      <c r="H68" s="956"/>
      <c r="I68" s="956"/>
      <c r="J68" s="956"/>
      <c r="K68" s="956"/>
      <c r="L68" s="956"/>
      <c r="M68" s="956"/>
      <c r="N68" s="956"/>
      <c r="O68" s="956"/>
      <c r="P68" s="957"/>
      <c r="Q68" s="958">
        <v>527</v>
      </c>
      <c r="R68" s="952"/>
      <c r="S68" s="952"/>
      <c r="T68" s="952"/>
      <c r="U68" s="952"/>
      <c r="V68" s="952">
        <v>517</v>
      </c>
      <c r="W68" s="952"/>
      <c r="X68" s="952"/>
      <c r="Y68" s="952"/>
      <c r="Z68" s="952"/>
      <c r="AA68" s="952">
        <v>10</v>
      </c>
      <c r="AB68" s="952"/>
      <c r="AC68" s="952"/>
      <c r="AD68" s="952"/>
      <c r="AE68" s="952"/>
      <c r="AF68" s="952">
        <v>10</v>
      </c>
      <c r="AG68" s="952"/>
      <c r="AH68" s="952"/>
      <c r="AI68" s="952"/>
      <c r="AJ68" s="952"/>
      <c r="AK68" s="952">
        <v>5</v>
      </c>
      <c r="AL68" s="952"/>
      <c r="AM68" s="952"/>
      <c r="AN68" s="952"/>
      <c r="AO68" s="952"/>
      <c r="AP68" s="952" t="s">
        <v>616</v>
      </c>
      <c r="AQ68" s="952"/>
      <c r="AR68" s="952"/>
      <c r="AS68" s="952"/>
      <c r="AT68" s="952"/>
      <c r="AU68" s="952" t="s">
        <v>617</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608</v>
      </c>
      <c r="C69" s="960"/>
      <c r="D69" s="960"/>
      <c r="E69" s="960"/>
      <c r="F69" s="960"/>
      <c r="G69" s="960"/>
      <c r="H69" s="960"/>
      <c r="I69" s="960"/>
      <c r="J69" s="960"/>
      <c r="K69" s="960"/>
      <c r="L69" s="960"/>
      <c r="M69" s="960"/>
      <c r="N69" s="960"/>
      <c r="O69" s="960"/>
      <c r="P69" s="961"/>
      <c r="Q69" s="962">
        <v>24</v>
      </c>
      <c r="R69" s="917"/>
      <c r="S69" s="917"/>
      <c r="T69" s="917"/>
      <c r="U69" s="917"/>
      <c r="V69" s="917">
        <v>21</v>
      </c>
      <c r="W69" s="917"/>
      <c r="X69" s="917"/>
      <c r="Y69" s="917"/>
      <c r="Z69" s="917"/>
      <c r="AA69" s="917">
        <v>3</v>
      </c>
      <c r="AB69" s="917"/>
      <c r="AC69" s="917"/>
      <c r="AD69" s="917"/>
      <c r="AE69" s="917"/>
      <c r="AF69" s="917">
        <v>3</v>
      </c>
      <c r="AG69" s="917"/>
      <c r="AH69" s="917"/>
      <c r="AI69" s="917"/>
      <c r="AJ69" s="917"/>
      <c r="AK69" s="917">
        <v>4</v>
      </c>
      <c r="AL69" s="917"/>
      <c r="AM69" s="917"/>
      <c r="AN69" s="917"/>
      <c r="AO69" s="917"/>
      <c r="AP69" s="917">
        <v>2</v>
      </c>
      <c r="AQ69" s="917"/>
      <c r="AR69" s="917"/>
      <c r="AS69" s="917"/>
      <c r="AT69" s="917"/>
      <c r="AU69" s="917" t="s">
        <v>618</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609</v>
      </c>
      <c r="C70" s="960"/>
      <c r="D70" s="960"/>
      <c r="E70" s="960"/>
      <c r="F70" s="960"/>
      <c r="G70" s="960"/>
      <c r="H70" s="960"/>
      <c r="I70" s="960"/>
      <c r="J70" s="960"/>
      <c r="K70" s="960"/>
      <c r="L70" s="960"/>
      <c r="M70" s="960"/>
      <c r="N70" s="960"/>
      <c r="O70" s="960"/>
      <c r="P70" s="961"/>
      <c r="Q70" s="962" t="s">
        <v>619</v>
      </c>
      <c r="R70" s="917"/>
      <c r="S70" s="917"/>
      <c r="T70" s="917"/>
      <c r="U70" s="917"/>
      <c r="V70" s="917" t="s">
        <v>620</v>
      </c>
      <c r="W70" s="917"/>
      <c r="X70" s="917"/>
      <c r="Y70" s="917"/>
      <c r="Z70" s="917"/>
      <c r="AA70" s="917" t="s">
        <v>616</v>
      </c>
      <c r="AB70" s="917"/>
      <c r="AC70" s="917"/>
      <c r="AD70" s="917"/>
      <c r="AE70" s="917"/>
      <c r="AF70" s="917" t="s">
        <v>621</v>
      </c>
      <c r="AG70" s="917"/>
      <c r="AH70" s="917"/>
      <c r="AI70" s="917"/>
      <c r="AJ70" s="917"/>
      <c r="AK70" s="917" t="s">
        <v>618</v>
      </c>
      <c r="AL70" s="917"/>
      <c r="AM70" s="917"/>
      <c r="AN70" s="917"/>
      <c r="AO70" s="917"/>
      <c r="AP70" s="917" t="s">
        <v>618</v>
      </c>
      <c r="AQ70" s="917"/>
      <c r="AR70" s="917"/>
      <c r="AS70" s="917"/>
      <c r="AT70" s="917"/>
      <c r="AU70" s="917" t="s">
        <v>622</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610</v>
      </c>
      <c r="C71" s="960"/>
      <c r="D71" s="960"/>
      <c r="E71" s="960"/>
      <c r="F71" s="960"/>
      <c r="G71" s="960"/>
      <c r="H71" s="960"/>
      <c r="I71" s="960"/>
      <c r="J71" s="960"/>
      <c r="K71" s="960"/>
      <c r="L71" s="960"/>
      <c r="M71" s="960"/>
      <c r="N71" s="960"/>
      <c r="O71" s="960"/>
      <c r="P71" s="961"/>
      <c r="Q71" s="962">
        <v>74</v>
      </c>
      <c r="R71" s="917"/>
      <c r="S71" s="917"/>
      <c r="T71" s="917"/>
      <c r="U71" s="917"/>
      <c r="V71" s="917">
        <v>67</v>
      </c>
      <c r="W71" s="917"/>
      <c r="X71" s="917"/>
      <c r="Y71" s="917"/>
      <c r="Z71" s="917"/>
      <c r="AA71" s="917">
        <v>6</v>
      </c>
      <c r="AB71" s="917"/>
      <c r="AC71" s="917"/>
      <c r="AD71" s="917"/>
      <c r="AE71" s="917"/>
      <c r="AF71" s="917">
        <v>6</v>
      </c>
      <c r="AG71" s="917"/>
      <c r="AH71" s="917"/>
      <c r="AI71" s="917"/>
      <c r="AJ71" s="917"/>
      <c r="AK71" s="917" t="s">
        <v>623</v>
      </c>
      <c r="AL71" s="917"/>
      <c r="AM71" s="917"/>
      <c r="AN71" s="917"/>
      <c r="AO71" s="917"/>
      <c r="AP71" s="917" t="s">
        <v>622</v>
      </c>
      <c r="AQ71" s="917"/>
      <c r="AR71" s="917"/>
      <c r="AS71" s="917"/>
      <c r="AT71" s="917"/>
      <c r="AU71" s="917" t="s">
        <v>624</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611</v>
      </c>
      <c r="C72" s="960"/>
      <c r="D72" s="960"/>
      <c r="E72" s="960"/>
      <c r="F72" s="960"/>
      <c r="G72" s="960"/>
      <c r="H72" s="960"/>
      <c r="I72" s="960"/>
      <c r="J72" s="960"/>
      <c r="K72" s="960"/>
      <c r="L72" s="960"/>
      <c r="M72" s="960"/>
      <c r="N72" s="960"/>
      <c r="O72" s="960"/>
      <c r="P72" s="961"/>
      <c r="Q72" s="962">
        <v>252</v>
      </c>
      <c r="R72" s="917"/>
      <c r="S72" s="917"/>
      <c r="T72" s="917"/>
      <c r="U72" s="917"/>
      <c r="V72" s="917">
        <v>243</v>
      </c>
      <c r="W72" s="917"/>
      <c r="X72" s="917"/>
      <c r="Y72" s="917"/>
      <c r="Z72" s="917"/>
      <c r="AA72" s="917">
        <v>9</v>
      </c>
      <c r="AB72" s="917"/>
      <c r="AC72" s="917"/>
      <c r="AD72" s="917"/>
      <c r="AE72" s="917"/>
      <c r="AF72" s="917">
        <v>9</v>
      </c>
      <c r="AG72" s="917"/>
      <c r="AH72" s="917"/>
      <c r="AI72" s="917"/>
      <c r="AJ72" s="917"/>
      <c r="AK72" s="917" t="s">
        <v>618</v>
      </c>
      <c r="AL72" s="917"/>
      <c r="AM72" s="917"/>
      <c r="AN72" s="917"/>
      <c r="AO72" s="917"/>
      <c r="AP72" s="917" t="s">
        <v>623</v>
      </c>
      <c r="AQ72" s="917"/>
      <c r="AR72" s="917"/>
      <c r="AS72" s="917"/>
      <c r="AT72" s="917"/>
      <c r="AU72" s="917" t="s">
        <v>618</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612</v>
      </c>
      <c r="C73" s="960"/>
      <c r="D73" s="960"/>
      <c r="E73" s="960"/>
      <c r="F73" s="960"/>
      <c r="G73" s="960"/>
      <c r="H73" s="960"/>
      <c r="I73" s="960"/>
      <c r="J73" s="960"/>
      <c r="K73" s="960"/>
      <c r="L73" s="960"/>
      <c r="M73" s="960"/>
      <c r="N73" s="960"/>
      <c r="O73" s="960"/>
      <c r="P73" s="961"/>
      <c r="Q73" s="962">
        <v>169813</v>
      </c>
      <c r="R73" s="917"/>
      <c r="S73" s="917"/>
      <c r="T73" s="917"/>
      <c r="U73" s="917"/>
      <c r="V73" s="917">
        <v>158900</v>
      </c>
      <c r="W73" s="917"/>
      <c r="X73" s="917"/>
      <c r="Y73" s="917"/>
      <c r="Z73" s="917"/>
      <c r="AA73" s="917">
        <v>10913</v>
      </c>
      <c r="AB73" s="917"/>
      <c r="AC73" s="917"/>
      <c r="AD73" s="917"/>
      <c r="AE73" s="917"/>
      <c r="AF73" s="917">
        <v>10913</v>
      </c>
      <c r="AG73" s="917"/>
      <c r="AH73" s="917"/>
      <c r="AI73" s="917"/>
      <c r="AJ73" s="917"/>
      <c r="AK73" s="917">
        <v>830</v>
      </c>
      <c r="AL73" s="917"/>
      <c r="AM73" s="917"/>
      <c r="AN73" s="917"/>
      <c r="AO73" s="917"/>
      <c r="AP73" s="917" t="s">
        <v>616</v>
      </c>
      <c r="AQ73" s="917"/>
      <c r="AR73" s="917"/>
      <c r="AS73" s="917"/>
      <c r="AT73" s="917"/>
      <c r="AU73" s="917" t="s">
        <v>625</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613</v>
      </c>
      <c r="C74" s="960"/>
      <c r="D74" s="960"/>
      <c r="E74" s="960"/>
      <c r="F74" s="960"/>
      <c r="G74" s="960"/>
      <c r="H74" s="960"/>
      <c r="I74" s="960"/>
      <c r="J74" s="960"/>
      <c r="K74" s="960"/>
      <c r="L74" s="960"/>
      <c r="M74" s="960"/>
      <c r="N74" s="960"/>
      <c r="O74" s="960"/>
      <c r="P74" s="961"/>
      <c r="Q74" s="962">
        <v>82</v>
      </c>
      <c r="R74" s="917"/>
      <c r="S74" s="917"/>
      <c r="T74" s="917"/>
      <c r="U74" s="917"/>
      <c r="V74" s="917">
        <v>73</v>
      </c>
      <c r="W74" s="917"/>
      <c r="X74" s="917"/>
      <c r="Y74" s="917"/>
      <c r="Z74" s="917"/>
      <c r="AA74" s="917">
        <v>9</v>
      </c>
      <c r="AB74" s="917"/>
      <c r="AC74" s="917"/>
      <c r="AD74" s="917"/>
      <c r="AE74" s="917"/>
      <c r="AF74" s="917">
        <v>9</v>
      </c>
      <c r="AG74" s="917"/>
      <c r="AH74" s="917"/>
      <c r="AI74" s="917"/>
      <c r="AJ74" s="917"/>
      <c r="AK74" s="917">
        <v>42</v>
      </c>
      <c r="AL74" s="917"/>
      <c r="AM74" s="917"/>
      <c r="AN74" s="917"/>
      <c r="AO74" s="917"/>
      <c r="AP74" s="917" t="s">
        <v>623</v>
      </c>
      <c r="AQ74" s="917"/>
      <c r="AR74" s="917"/>
      <c r="AS74" s="917"/>
      <c r="AT74" s="917"/>
      <c r="AU74" s="917" t="s">
        <v>627</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t="s">
        <v>614</v>
      </c>
      <c r="C75" s="960"/>
      <c r="D75" s="960"/>
      <c r="E75" s="960"/>
      <c r="F75" s="960"/>
      <c r="G75" s="960"/>
      <c r="H75" s="960"/>
      <c r="I75" s="960"/>
      <c r="J75" s="960"/>
      <c r="K75" s="960"/>
      <c r="L75" s="960"/>
      <c r="M75" s="960"/>
      <c r="N75" s="960"/>
      <c r="O75" s="960"/>
      <c r="P75" s="961"/>
      <c r="Q75" s="965">
        <v>24</v>
      </c>
      <c r="R75" s="966"/>
      <c r="S75" s="966"/>
      <c r="T75" s="966"/>
      <c r="U75" s="916"/>
      <c r="V75" s="967">
        <v>19</v>
      </c>
      <c r="W75" s="966"/>
      <c r="X75" s="966"/>
      <c r="Y75" s="966"/>
      <c r="Z75" s="916"/>
      <c r="AA75" s="967">
        <v>5</v>
      </c>
      <c r="AB75" s="966"/>
      <c r="AC75" s="966"/>
      <c r="AD75" s="966"/>
      <c r="AE75" s="916"/>
      <c r="AF75" s="967">
        <v>5</v>
      </c>
      <c r="AG75" s="966"/>
      <c r="AH75" s="966"/>
      <c r="AI75" s="966"/>
      <c r="AJ75" s="916"/>
      <c r="AK75" s="967">
        <v>0</v>
      </c>
      <c r="AL75" s="966"/>
      <c r="AM75" s="966"/>
      <c r="AN75" s="966"/>
      <c r="AO75" s="916"/>
      <c r="AP75" s="967" t="s">
        <v>626</v>
      </c>
      <c r="AQ75" s="966"/>
      <c r="AR75" s="966"/>
      <c r="AS75" s="966"/>
      <c r="AT75" s="916"/>
      <c r="AU75" s="967" t="s">
        <v>628</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t="s">
        <v>615</v>
      </c>
      <c r="C76" s="960"/>
      <c r="D76" s="960"/>
      <c r="E76" s="960"/>
      <c r="F76" s="960"/>
      <c r="G76" s="960"/>
      <c r="H76" s="960"/>
      <c r="I76" s="960"/>
      <c r="J76" s="960"/>
      <c r="K76" s="960"/>
      <c r="L76" s="960"/>
      <c r="M76" s="960"/>
      <c r="N76" s="960"/>
      <c r="O76" s="960"/>
      <c r="P76" s="961"/>
      <c r="Q76" s="965">
        <v>37</v>
      </c>
      <c r="R76" s="966"/>
      <c r="S76" s="966"/>
      <c r="T76" s="966"/>
      <c r="U76" s="916"/>
      <c r="V76" s="967">
        <v>27</v>
      </c>
      <c r="W76" s="966"/>
      <c r="X76" s="966"/>
      <c r="Y76" s="966"/>
      <c r="Z76" s="916"/>
      <c r="AA76" s="967">
        <v>10</v>
      </c>
      <c r="AB76" s="966"/>
      <c r="AC76" s="966"/>
      <c r="AD76" s="966"/>
      <c r="AE76" s="916"/>
      <c r="AF76" s="967">
        <v>10</v>
      </c>
      <c r="AG76" s="966"/>
      <c r="AH76" s="966"/>
      <c r="AI76" s="966"/>
      <c r="AJ76" s="916"/>
      <c r="AK76" s="967">
        <v>2</v>
      </c>
      <c r="AL76" s="966"/>
      <c r="AM76" s="966"/>
      <c r="AN76" s="966"/>
      <c r="AO76" s="916"/>
      <c r="AP76" s="967" t="s">
        <v>618</v>
      </c>
      <c r="AQ76" s="966"/>
      <c r="AR76" s="966"/>
      <c r="AS76" s="966"/>
      <c r="AT76" s="916"/>
      <c r="AU76" s="967" t="s">
        <v>618</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391</v>
      </c>
      <c r="B88" s="876" t="s">
        <v>425</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c r="AG88" s="928"/>
      <c r="AH88" s="928"/>
      <c r="AI88" s="928"/>
      <c r="AJ88" s="928"/>
      <c r="AK88" s="925"/>
      <c r="AL88" s="925"/>
      <c r="AM88" s="925"/>
      <c r="AN88" s="925"/>
      <c r="AO88" s="925"/>
      <c r="AP88" s="928"/>
      <c r="AQ88" s="928"/>
      <c r="AR88" s="928"/>
      <c r="AS88" s="928"/>
      <c r="AT88" s="928"/>
      <c r="AU88" s="928"/>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876" t="s">
        <v>426</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431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433</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434</v>
      </c>
      <c r="AB109" s="981"/>
      <c r="AC109" s="981"/>
      <c r="AD109" s="981"/>
      <c r="AE109" s="982"/>
      <c r="AF109" s="980" t="s">
        <v>435</v>
      </c>
      <c r="AG109" s="981"/>
      <c r="AH109" s="981"/>
      <c r="AI109" s="981"/>
      <c r="AJ109" s="982"/>
      <c r="AK109" s="980" t="s">
        <v>306</v>
      </c>
      <c r="AL109" s="981"/>
      <c r="AM109" s="981"/>
      <c r="AN109" s="981"/>
      <c r="AO109" s="982"/>
      <c r="AP109" s="980" t="s">
        <v>436</v>
      </c>
      <c r="AQ109" s="981"/>
      <c r="AR109" s="981"/>
      <c r="AS109" s="981"/>
      <c r="AT109" s="983"/>
      <c r="AU109" s="1000" t="s">
        <v>433</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434</v>
      </c>
      <c r="BR109" s="981"/>
      <c r="BS109" s="981"/>
      <c r="BT109" s="981"/>
      <c r="BU109" s="982"/>
      <c r="BV109" s="980" t="s">
        <v>435</v>
      </c>
      <c r="BW109" s="981"/>
      <c r="BX109" s="981"/>
      <c r="BY109" s="981"/>
      <c r="BZ109" s="982"/>
      <c r="CA109" s="980" t="s">
        <v>306</v>
      </c>
      <c r="CB109" s="981"/>
      <c r="CC109" s="981"/>
      <c r="CD109" s="981"/>
      <c r="CE109" s="982"/>
      <c r="CF109" s="1001" t="s">
        <v>436</v>
      </c>
      <c r="CG109" s="1001"/>
      <c r="CH109" s="1001"/>
      <c r="CI109" s="1001"/>
      <c r="CJ109" s="1001"/>
      <c r="CK109" s="980" t="s">
        <v>437</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434</v>
      </c>
      <c r="DH109" s="981"/>
      <c r="DI109" s="981"/>
      <c r="DJ109" s="981"/>
      <c r="DK109" s="982"/>
      <c r="DL109" s="980" t="s">
        <v>435</v>
      </c>
      <c r="DM109" s="981"/>
      <c r="DN109" s="981"/>
      <c r="DO109" s="981"/>
      <c r="DP109" s="982"/>
      <c r="DQ109" s="980" t="s">
        <v>306</v>
      </c>
      <c r="DR109" s="981"/>
      <c r="DS109" s="981"/>
      <c r="DT109" s="981"/>
      <c r="DU109" s="982"/>
      <c r="DV109" s="980" t="s">
        <v>436</v>
      </c>
      <c r="DW109" s="981"/>
      <c r="DX109" s="981"/>
      <c r="DY109" s="981"/>
      <c r="DZ109" s="983"/>
    </row>
    <row r="110" spans="1:131" s="248" customFormat="1" ht="26.25" customHeight="1">
      <c r="A110" s="984" t="s">
        <v>438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3358105</v>
      </c>
      <c r="AB110" s="988"/>
      <c r="AC110" s="988"/>
      <c r="AD110" s="988"/>
      <c r="AE110" s="989"/>
      <c r="AF110" s="990">
        <v>3456682</v>
      </c>
      <c r="AG110" s="988"/>
      <c r="AH110" s="988"/>
      <c r="AI110" s="988"/>
      <c r="AJ110" s="989"/>
      <c r="AK110" s="990">
        <v>3491419</v>
      </c>
      <c r="AL110" s="988"/>
      <c r="AM110" s="988"/>
      <c r="AN110" s="988"/>
      <c r="AO110" s="989"/>
      <c r="AP110" s="991">
        <v>16.3</v>
      </c>
      <c r="AQ110" s="992"/>
      <c r="AR110" s="992"/>
      <c r="AS110" s="992"/>
      <c r="AT110" s="993"/>
      <c r="AU110" s="994" t="s">
        <v>73</v>
      </c>
      <c r="AV110" s="995"/>
      <c r="AW110" s="995"/>
      <c r="AX110" s="995"/>
      <c r="AY110" s="995"/>
      <c r="AZ110" s="1036" t="s">
        <v>439</v>
      </c>
      <c r="BA110" s="985"/>
      <c r="BB110" s="985"/>
      <c r="BC110" s="985"/>
      <c r="BD110" s="985"/>
      <c r="BE110" s="985"/>
      <c r="BF110" s="985"/>
      <c r="BG110" s="985"/>
      <c r="BH110" s="985"/>
      <c r="BI110" s="985"/>
      <c r="BJ110" s="985"/>
      <c r="BK110" s="985"/>
      <c r="BL110" s="985"/>
      <c r="BM110" s="985"/>
      <c r="BN110" s="985"/>
      <c r="BO110" s="985"/>
      <c r="BP110" s="986"/>
      <c r="BQ110" s="1022">
        <v>40154742</v>
      </c>
      <c r="BR110" s="1023"/>
      <c r="BS110" s="1023"/>
      <c r="BT110" s="1023"/>
      <c r="BU110" s="1023"/>
      <c r="BV110" s="1023">
        <v>41980488</v>
      </c>
      <c r="BW110" s="1023"/>
      <c r="BX110" s="1023"/>
      <c r="BY110" s="1023"/>
      <c r="BZ110" s="1023"/>
      <c r="CA110" s="1023">
        <v>47728039</v>
      </c>
      <c r="CB110" s="1023"/>
      <c r="CC110" s="1023"/>
      <c r="CD110" s="1023"/>
      <c r="CE110" s="1023"/>
      <c r="CF110" s="1037">
        <v>223.1</v>
      </c>
      <c r="CG110" s="1038"/>
      <c r="CH110" s="1038"/>
      <c r="CI110" s="1038"/>
      <c r="CJ110" s="1038"/>
      <c r="CK110" s="1039" t="s">
        <v>440</v>
      </c>
      <c r="CL110" s="1040"/>
      <c r="CM110" s="1019" t="s">
        <v>441</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442</v>
      </c>
      <c r="DH110" s="1023"/>
      <c r="DI110" s="1023"/>
      <c r="DJ110" s="1023"/>
      <c r="DK110" s="1023"/>
      <c r="DL110" s="1023" t="s">
        <v>393</v>
      </c>
      <c r="DM110" s="1023"/>
      <c r="DN110" s="1023"/>
      <c r="DO110" s="1023"/>
      <c r="DP110" s="1023"/>
      <c r="DQ110" s="1023" t="s">
        <v>442</v>
      </c>
      <c r="DR110" s="1023"/>
      <c r="DS110" s="1023"/>
      <c r="DT110" s="1023"/>
      <c r="DU110" s="1023"/>
      <c r="DV110" s="1024" t="s">
        <v>442</v>
      </c>
      <c r="DW110" s="1024"/>
      <c r="DX110" s="1024"/>
      <c r="DY110" s="1024"/>
      <c r="DZ110" s="1025"/>
    </row>
    <row r="111" spans="1:131" s="248" customFormat="1" ht="26.25" customHeight="1">
      <c r="A111" s="1026" t="s">
        <v>443</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442</v>
      </c>
      <c r="AB111" s="1030"/>
      <c r="AC111" s="1030"/>
      <c r="AD111" s="1030"/>
      <c r="AE111" s="1031"/>
      <c r="AF111" s="1032" t="s">
        <v>444</v>
      </c>
      <c r="AG111" s="1030"/>
      <c r="AH111" s="1030"/>
      <c r="AI111" s="1030"/>
      <c r="AJ111" s="1031"/>
      <c r="AK111" s="1032" t="s">
        <v>445</v>
      </c>
      <c r="AL111" s="1030"/>
      <c r="AM111" s="1030"/>
      <c r="AN111" s="1030"/>
      <c r="AO111" s="1031"/>
      <c r="AP111" s="1033" t="s">
        <v>442</v>
      </c>
      <c r="AQ111" s="1034"/>
      <c r="AR111" s="1034"/>
      <c r="AS111" s="1034"/>
      <c r="AT111" s="1035"/>
      <c r="AU111" s="996"/>
      <c r="AV111" s="997"/>
      <c r="AW111" s="997"/>
      <c r="AX111" s="997"/>
      <c r="AY111" s="997"/>
      <c r="AZ111" s="1045" t="s">
        <v>446</v>
      </c>
      <c r="BA111" s="1046"/>
      <c r="BB111" s="1046"/>
      <c r="BC111" s="1046"/>
      <c r="BD111" s="1046"/>
      <c r="BE111" s="1046"/>
      <c r="BF111" s="1046"/>
      <c r="BG111" s="1046"/>
      <c r="BH111" s="1046"/>
      <c r="BI111" s="1046"/>
      <c r="BJ111" s="1046"/>
      <c r="BK111" s="1046"/>
      <c r="BL111" s="1046"/>
      <c r="BM111" s="1046"/>
      <c r="BN111" s="1046"/>
      <c r="BO111" s="1046"/>
      <c r="BP111" s="1047"/>
      <c r="BQ111" s="1015">
        <v>5483</v>
      </c>
      <c r="BR111" s="1016"/>
      <c r="BS111" s="1016"/>
      <c r="BT111" s="1016"/>
      <c r="BU111" s="1016"/>
      <c r="BV111" s="1016">
        <v>3656</v>
      </c>
      <c r="BW111" s="1016"/>
      <c r="BX111" s="1016"/>
      <c r="BY111" s="1016"/>
      <c r="BZ111" s="1016"/>
      <c r="CA111" s="1016">
        <v>1828</v>
      </c>
      <c r="CB111" s="1016"/>
      <c r="CC111" s="1016"/>
      <c r="CD111" s="1016"/>
      <c r="CE111" s="1016"/>
      <c r="CF111" s="1010">
        <v>0</v>
      </c>
      <c r="CG111" s="1011"/>
      <c r="CH111" s="1011"/>
      <c r="CI111" s="1011"/>
      <c r="CJ111" s="1011"/>
      <c r="CK111" s="1041"/>
      <c r="CL111" s="1042"/>
      <c r="CM111" s="1012" t="s">
        <v>447</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444</v>
      </c>
      <c r="DH111" s="1016"/>
      <c r="DI111" s="1016"/>
      <c r="DJ111" s="1016"/>
      <c r="DK111" s="1016"/>
      <c r="DL111" s="1016" t="s">
        <v>393</v>
      </c>
      <c r="DM111" s="1016"/>
      <c r="DN111" s="1016"/>
      <c r="DO111" s="1016"/>
      <c r="DP111" s="1016"/>
      <c r="DQ111" s="1016" t="s">
        <v>445</v>
      </c>
      <c r="DR111" s="1016"/>
      <c r="DS111" s="1016"/>
      <c r="DT111" s="1016"/>
      <c r="DU111" s="1016"/>
      <c r="DV111" s="1017" t="s">
        <v>444</v>
      </c>
      <c r="DW111" s="1017"/>
      <c r="DX111" s="1017"/>
      <c r="DY111" s="1017"/>
      <c r="DZ111" s="1018"/>
    </row>
    <row r="112" spans="1:131" s="248" customFormat="1" ht="26.25" customHeight="1">
      <c r="A112" s="1048" t="s">
        <v>448</v>
      </c>
      <c r="B112" s="1049"/>
      <c r="C112" s="1046" t="s">
        <v>449</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393</v>
      </c>
      <c r="AB112" s="1055"/>
      <c r="AC112" s="1055"/>
      <c r="AD112" s="1055"/>
      <c r="AE112" s="1056"/>
      <c r="AF112" s="1057" t="s">
        <v>445</v>
      </c>
      <c r="AG112" s="1055"/>
      <c r="AH112" s="1055"/>
      <c r="AI112" s="1055"/>
      <c r="AJ112" s="1056"/>
      <c r="AK112" s="1057" t="s">
        <v>445</v>
      </c>
      <c r="AL112" s="1055"/>
      <c r="AM112" s="1055"/>
      <c r="AN112" s="1055"/>
      <c r="AO112" s="1056"/>
      <c r="AP112" s="1058" t="s">
        <v>393</v>
      </c>
      <c r="AQ112" s="1059"/>
      <c r="AR112" s="1059"/>
      <c r="AS112" s="1059"/>
      <c r="AT112" s="1060"/>
      <c r="AU112" s="996"/>
      <c r="AV112" s="997"/>
      <c r="AW112" s="997"/>
      <c r="AX112" s="997"/>
      <c r="AY112" s="997"/>
      <c r="AZ112" s="1045" t="s">
        <v>450</v>
      </c>
      <c r="BA112" s="1046"/>
      <c r="BB112" s="1046"/>
      <c r="BC112" s="1046"/>
      <c r="BD112" s="1046"/>
      <c r="BE112" s="1046"/>
      <c r="BF112" s="1046"/>
      <c r="BG112" s="1046"/>
      <c r="BH112" s="1046"/>
      <c r="BI112" s="1046"/>
      <c r="BJ112" s="1046"/>
      <c r="BK112" s="1046"/>
      <c r="BL112" s="1046"/>
      <c r="BM112" s="1046"/>
      <c r="BN112" s="1046"/>
      <c r="BO112" s="1046"/>
      <c r="BP112" s="1047"/>
      <c r="BQ112" s="1015">
        <v>39628895</v>
      </c>
      <c r="BR112" s="1016"/>
      <c r="BS112" s="1016"/>
      <c r="BT112" s="1016"/>
      <c r="BU112" s="1016"/>
      <c r="BV112" s="1016">
        <v>35892831</v>
      </c>
      <c r="BW112" s="1016"/>
      <c r="BX112" s="1016"/>
      <c r="BY112" s="1016"/>
      <c r="BZ112" s="1016"/>
      <c r="CA112" s="1016">
        <v>32505374</v>
      </c>
      <c r="CB112" s="1016"/>
      <c r="CC112" s="1016"/>
      <c r="CD112" s="1016"/>
      <c r="CE112" s="1016"/>
      <c r="CF112" s="1010">
        <v>151.9</v>
      </c>
      <c r="CG112" s="1011"/>
      <c r="CH112" s="1011"/>
      <c r="CI112" s="1011"/>
      <c r="CJ112" s="1011"/>
      <c r="CK112" s="1041"/>
      <c r="CL112" s="1042"/>
      <c r="CM112" s="1012" t="s">
        <v>451</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393</v>
      </c>
      <c r="DH112" s="1016"/>
      <c r="DI112" s="1016"/>
      <c r="DJ112" s="1016"/>
      <c r="DK112" s="1016"/>
      <c r="DL112" s="1016" t="s">
        <v>393</v>
      </c>
      <c r="DM112" s="1016"/>
      <c r="DN112" s="1016"/>
      <c r="DO112" s="1016"/>
      <c r="DP112" s="1016"/>
      <c r="DQ112" s="1016" t="s">
        <v>445</v>
      </c>
      <c r="DR112" s="1016"/>
      <c r="DS112" s="1016"/>
      <c r="DT112" s="1016"/>
      <c r="DU112" s="1016"/>
      <c r="DV112" s="1017" t="s">
        <v>393</v>
      </c>
      <c r="DW112" s="1017"/>
      <c r="DX112" s="1017"/>
      <c r="DY112" s="1017"/>
      <c r="DZ112" s="1018"/>
    </row>
    <row r="113" spans="1:130" s="248" customFormat="1" ht="26.25" customHeight="1">
      <c r="A113" s="1050"/>
      <c r="B113" s="1051"/>
      <c r="C113" s="1046" t="s">
        <v>452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3503660</v>
      </c>
      <c r="AB113" s="1030"/>
      <c r="AC113" s="1030"/>
      <c r="AD113" s="1030"/>
      <c r="AE113" s="1031"/>
      <c r="AF113" s="1032">
        <v>2898214</v>
      </c>
      <c r="AG113" s="1030"/>
      <c r="AH113" s="1030"/>
      <c r="AI113" s="1030"/>
      <c r="AJ113" s="1031"/>
      <c r="AK113" s="1032">
        <v>2937724</v>
      </c>
      <c r="AL113" s="1030"/>
      <c r="AM113" s="1030"/>
      <c r="AN113" s="1030"/>
      <c r="AO113" s="1031"/>
      <c r="AP113" s="1033">
        <v>13.7</v>
      </c>
      <c r="AQ113" s="1034"/>
      <c r="AR113" s="1034"/>
      <c r="AS113" s="1034"/>
      <c r="AT113" s="1035"/>
      <c r="AU113" s="996"/>
      <c r="AV113" s="997"/>
      <c r="AW113" s="997"/>
      <c r="AX113" s="997"/>
      <c r="AY113" s="997"/>
      <c r="AZ113" s="1045" t="s">
        <v>453</v>
      </c>
      <c r="BA113" s="1046"/>
      <c r="BB113" s="1046"/>
      <c r="BC113" s="1046"/>
      <c r="BD113" s="1046"/>
      <c r="BE113" s="1046"/>
      <c r="BF113" s="1046"/>
      <c r="BG113" s="1046"/>
      <c r="BH113" s="1046"/>
      <c r="BI113" s="1046"/>
      <c r="BJ113" s="1046"/>
      <c r="BK113" s="1046"/>
      <c r="BL113" s="1046"/>
      <c r="BM113" s="1046"/>
      <c r="BN113" s="1046"/>
      <c r="BO113" s="1046"/>
      <c r="BP113" s="1047"/>
      <c r="BQ113" s="1015">
        <v>3422</v>
      </c>
      <c r="BR113" s="1016"/>
      <c r="BS113" s="1016"/>
      <c r="BT113" s="1016"/>
      <c r="BU113" s="1016"/>
      <c r="BV113" s="1016">
        <v>2372</v>
      </c>
      <c r="BW113" s="1016"/>
      <c r="BX113" s="1016"/>
      <c r="BY113" s="1016"/>
      <c r="BZ113" s="1016"/>
      <c r="CA113" s="1016">
        <v>1176</v>
      </c>
      <c r="CB113" s="1016"/>
      <c r="CC113" s="1016"/>
      <c r="CD113" s="1016"/>
      <c r="CE113" s="1016"/>
      <c r="CF113" s="1010">
        <v>0</v>
      </c>
      <c r="CG113" s="1011"/>
      <c r="CH113" s="1011"/>
      <c r="CI113" s="1011"/>
      <c r="CJ113" s="1011"/>
      <c r="CK113" s="1041"/>
      <c r="CL113" s="1042"/>
      <c r="CM113" s="1012" t="s">
        <v>454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393</v>
      </c>
      <c r="DH113" s="1055"/>
      <c r="DI113" s="1055"/>
      <c r="DJ113" s="1055"/>
      <c r="DK113" s="1056"/>
      <c r="DL113" s="1057" t="s">
        <v>393</v>
      </c>
      <c r="DM113" s="1055"/>
      <c r="DN113" s="1055"/>
      <c r="DO113" s="1055"/>
      <c r="DP113" s="1056"/>
      <c r="DQ113" s="1057" t="s">
        <v>393</v>
      </c>
      <c r="DR113" s="1055"/>
      <c r="DS113" s="1055"/>
      <c r="DT113" s="1055"/>
      <c r="DU113" s="1056"/>
      <c r="DV113" s="1058" t="s">
        <v>393</v>
      </c>
      <c r="DW113" s="1059"/>
      <c r="DX113" s="1059"/>
      <c r="DY113" s="1059"/>
      <c r="DZ113" s="1060"/>
    </row>
    <row r="114" spans="1:130" s="248" customFormat="1" ht="26.25" customHeight="1">
      <c r="A114" s="1050"/>
      <c r="B114" s="1051"/>
      <c r="C114" s="1046" t="s">
        <v>455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4187</v>
      </c>
      <c r="AB114" s="1055"/>
      <c r="AC114" s="1055"/>
      <c r="AD114" s="1055"/>
      <c r="AE114" s="1056"/>
      <c r="AF114" s="1057">
        <v>1028</v>
      </c>
      <c r="AG114" s="1055"/>
      <c r="AH114" s="1055"/>
      <c r="AI114" s="1055"/>
      <c r="AJ114" s="1056"/>
      <c r="AK114" s="1057">
        <v>910</v>
      </c>
      <c r="AL114" s="1055"/>
      <c r="AM114" s="1055"/>
      <c r="AN114" s="1055"/>
      <c r="AO114" s="1056"/>
      <c r="AP114" s="1058">
        <v>0</v>
      </c>
      <c r="AQ114" s="1059"/>
      <c r="AR114" s="1059"/>
      <c r="AS114" s="1059"/>
      <c r="AT114" s="1060"/>
      <c r="AU114" s="996"/>
      <c r="AV114" s="997"/>
      <c r="AW114" s="997"/>
      <c r="AX114" s="997"/>
      <c r="AY114" s="997"/>
      <c r="AZ114" s="1045" t="s">
        <v>456</v>
      </c>
      <c r="BA114" s="1046"/>
      <c r="BB114" s="1046"/>
      <c r="BC114" s="1046"/>
      <c r="BD114" s="1046"/>
      <c r="BE114" s="1046"/>
      <c r="BF114" s="1046"/>
      <c r="BG114" s="1046"/>
      <c r="BH114" s="1046"/>
      <c r="BI114" s="1046"/>
      <c r="BJ114" s="1046"/>
      <c r="BK114" s="1046"/>
      <c r="BL114" s="1046"/>
      <c r="BM114" s="1046"/>
      <c r="BN114" s="1046"/>
      <c r="BO114" s="1046"/>
      <c r="BP114" s="1047"/>
      <c r="BQ114" s="1015">
        <v>5251360</v>
      </c>
      <c r="BR114" s="1016"/>
      <c r="BS114" s="1016"/>
      <c r="BT114" s="1016"/>
      <c r="BU114" s="1016"/>
      <c r="BV114" s="1016">
        <v>5416940</v>
      </c>
      <c r="BW114" s="1016"/>
      <c r="BX114" s="1016"/>
      <c r="BY114" s="1016"/>
      <c r="BZ114" s="1016"/>
      <c r="CA114" s="1016">
        <v>5004565</v>
      </c>
      <c r="CB114" s="1016"/>
      <c r="CC114" s="1016"/>
      <c r="CD114" s="1016"/>
      <c r="CE114" s="1016"/>
      <c r="CF114" s="1010">
        <v>23.4</v>
      </c>
      <c r="CG114" s="1011"/>
      <c r="CH114" s="1011"/>
      <c r="CI114" s="1011"/>
      <c r="CJ114" s="1011"/>
      <c r="CK114" s="1041"/>
      <c r="CL114" s="1042"/>
      <c r="CM114" s="1012" t="s">
        <v>457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393</v>
      </c>
      <c r="DH114" s="1055"/>
      <c r="DI114" s="1055"/>
      <c r="DJ114" s="1055"/>
      <c r="DK114" s="1056"/>
      <c r="DL114" s="1057" t="s">
        <v>393</v>
      </c>
      <c r="DM114" s="1055"/>
      <c r="DN114" s="1055"/>
      <c r="DO114" s="1055"/>
      <c r="DP114" s="1056"/>
      <c r="DQ114" s="1057" t="s">
        <v>444</v>
      </c>
      <c r="DR114" s="1055"/>
      <c r="DS114" s="1055"/>
      <c r="DT114" s="1055"/>
      <c r="DU114" s="1056"/>
      <c r="DV114" s="1058" t="s">
        <v>444</v>
      </c>
      <c r="DW114" s="1059"/>
      <c r="DX114" s="1059"/>
      <c r="DY114" s="1059"/>
      <c r="DZ114" s="1060"/>
    </row>
    <row r="115" spans="1:130" s="248" customFormat="1" ht="26.25" customHeight="1">
      <c r="A115" s="1050"/>
      <c r="B115" s="1051"/>
      <c r="C115" s="1046" t="s">
        <v>458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1828</v>
      </c>
      <c r="AB115" s="1030"/>
      <c r="AC115" s="1030"/>
      <c r="AD115" s="1030"/>
      <c r="AE115" s="1031"/>
      <c r="AF115" s="1032">
        <v>1828</v>
      </c>
      <c r="AG115" s="1030"/>
      <c r="AH115" s="1030"/>
      <c r="AI115" s="1030"/>
      <c r="AJ115" s="1031"/>
      <c r="AK115" s="1032">
        <v>1828</v>
      </c>
      <c r="AL115" s="1030"/>
      <c r="AM115" s="1030"/>
      <c r="AN115" s="1030"/>
      <c r="AO115" s="1031"/>
      <c r="AP115" s="1033">
        <v>0</v>
      </c>
      <c r="AQ115" s="1034"/>
      <c r="AR115" s="1034"/>
      <c r="AS115" s="1034"/>
      <c r="AT115" s="1035"/>
      <c r="AU115" s="996"/>
      <c r="AV115" s="997"/>
      <c r="AW115" s="997"/>
      <c r="AX115" s="997"/>
      <c r="AY115" s="997"/>
      <c r="AZ115" s="1045" t="s">
        <v>459</v>
      </c>
      <c r="BA115" s="1046"/>
      <c r="BB115" s="1046"/>
      <c r="BC115" s="1046"/>
      <c r="BD115" s="1046"/>
      <c r="BE115" s="1046"/>
      <c r="BF115" s="1046"/>
      <c r="BG115" s="1046"/>
      <c r="BH115" s="1046"/>
      <c r="BI115" s="1046"/>
      <c r="BJ115" s="1046"/>
      <c r="BK115" s="1046"/>
      <c r="BL115" s="1046"/>
      <c r="BM115" s="1046"/>
      <c r="BN115" s="1046"/>
      <c r="BO115" s="1046"/>
      <c r="BP115" s="1047"/>
      <c r="BQ115" s="1015">
        <v>29</v>
      </c>
      <c r="BR115" s="1016"/>
      <c r="BS115" s="1016"/>
      <c r="BT115" s="1016"/>
      <c r="BU115" s="1016"/>
      <c r="BV115" s="1016">
        <v>239</v>
      </c>
      <c r="BW115" s="1016"/>
      <c r="BX115" s="1016"/>
      <c r="BY115" s="1016"/>
      <c r="BZ115" s="1016"/>
      <c r="CA115" s="1016" t="s">
        <v>444</v>
      </c>
      <c r="CB115" s="1016"/>
      <c r="CC115" s="1016"/>
      <c r="CD115" s="1016"/>
      <c r="CE115" s="1016"/>
      <c r="CF115" s="1010" t="s">
        <v>444</v>
      </c>
      <c r="CG115" s="1011"/>
      <c r="CH115" s="1011"/>
      <c r="CI115" s="1011"/>
      <c r="CJ115" s="1011"/>
      <c r="CK115" s="1041"/>
      <c r="CL115" s="1042"/>
      <c r="CM115" s="1045" t="s">
        <v>460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444</v>
      </c>
      <c r="DH115" s="1055"/>
      <c r="DI115" s="1055"/>
      <c r="DJ115" s="1055"/>
      <c r="DK115" s="1056"/>
      <c r="DL115" s="1057" t="s">
        <v>393</v>
      </c>
      <c r="DM115" s="1055"/>
      <c r="DN115" s="1055"/>
      <c r="DO115" s="1055"/>
      <c r="DP115" s="1056"/>
      <c r="DQ115" s="1057" t="s">
        <v>445</v>
      </c>
      <c r="DR115" s="1055"/>
      <c r="DS115" s="1055"/>
      <c r="DT115" s="1055"/>
      <c r="DU115" s="1056"/>
      <c r="DV115" s="1058" t="s">
        <v>445</v>
      </c>
      <c r="DW115" s="1059"/>
      <c r="DX115" s="1059"/>
      <c r="DY115" s="1059"/>
      <c r="DZ115" s="1060"/>
    </row>
    <row r="116" spans="1:130" s="248" customFormat="1" ht="26.25" customHeight="1">
      <c r="A116" s="1052"/>
      <c r="B116" s="1053"/>
      <c r="C116" s="1061" t="s">
        <v>461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442</v>
      </c>
      <c r="AB116" s="1055"/>
      <c r="AC116" s="1055"/>
      <c r="AD116" s="1055"/>
      <c r="AE116" s="1056"/>
      <c r="AF116" s="1057" t="s">
        <v>393</v>
      </c>
      <c r="AG116" s="1055"/>
      <c r="AH116" s="1055"/>
      <c r="AI116" s="1055"/>
      <c r="AJ116" s="1056"/>
      <c r="AK116" s="1057">
        <v>3651</v>
      </c>
      <c r="AL116" s="1055"/>
      <c r="AM116" s="1055"/>
      <c r="AN116" s="1055"/>
      <c r="AO116" s="1056"/>
      <c r="AP116" s="1058">
        <v>0</v>
      </c>
      <c r="AQ116" s="1059"/>
      <c r="AR116" s="1059"/>
      <c r="AS116" s="1059"/>
      <c r="AT116" s="1060"/>
      <c r="AU116" s="996"/>
      <c r="AV116" s="997"/>
      <c r="AW116" s="997"/>
      <c r="AX116" s="997"/>
      <c r="AY116" s="997"/>
      <c r="AZ116" s="1063" t="s">
        <v>462</v>
      </c>
      <c r="BA116" s="1064"/>
      <c r="BB116" s="1064"/>
      <c r="BC116" s="1064"/>
      <c r="BD116" s="1064"/>
      <c r="BE116" s="1064"/>
      <c r="BF116" s="1064"/>
      <c r="BG116" s="1064"/>
      <c r="BH116" s="1064"/>
      <c r="BI116" s="1064"/>
      <c r="BJ116" s="1064"/>
      <c r="BK116" s="1064"/>
      <c r="BL116" s="1064"/>
      <c r="BM116" s="1064"/>
      <c r="BN116" s="1064"/>
      <c r="BO116" s="1064"/>
      <c r="BP116" s="1065"/>
      <c r="BQ116" s="1015" t="s">
        <v>393</v>
      </c>
      <c r="BR116" s="1016"/>
      <c r="BS116" s="1016"/>
      <c r="BT116" s="1016"/>
      <c r="BU116" s="1016"/>
      <c r="BV116" s="1016" t="s">
        <v>393</v>
      </c>
      <c r="BW116" s="1016"/>
      <c r="BX116" s="1016"/>
      <c r="BY116" s="1016"/>
      <c r="BZ116" s="1016"/>
      <c r="CA116" s="1016" t="s">
        <v>393</v>
      </c>
      <c r="CB116" s="1016"/>
      <c r="CC116" s="1016"/>
      <c r="CD116" s="1016"/>
      <c r="CE116" s="1016"/>
      <c r="CF116" s="1010" t="s">
        <v>444</v>
      </c>
      <c r="CG116" s="1011"/>
      <c r="CH116" s="1011"/>
      <c r="CI116" s="1011"/>
      <c r="CJ116" s="1011"/>
      <c r="CK116" s="1041"/>
      <c r="CL116" s="1042"/>
      <c r="CM116" s="1012" t="s">
        <v>463</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5483</v>
      </c>
      <c r="DH116" s="1055"/>
      <c r="DI116" s="1055"/>
      <c r="DJ116" s="1055"/>
      <c r="DK116" s="1056"/>
      <c r="DL116" s="1057">
        <v>3656</v>
      </c>
      <c r="DM116" s="1055"/>
      <c r="DN116" s="1055"/>
      <c r="DO116" s="1055"/>
      <c r="DP116" s="1056"/>
      <c r="DQ116" s="1057">
        <v>1828</v>
      </c>
      <c r="DR116" s="1055"/>
      <c r="DS116" s="1055"/>
      <c r="DT116" s="1055"/>
      <c r="DU116" s="1056"/>
      <c r="DV116" s="1058">
        <v>0</v>
      </c>
      <c r="DW116" s="1059"/>
      <c r="DX116" s="1059"/>
      <c r="DY116" s="1059"/>
      <c r="DZ116" s="1060"/>
    </row>
    <row r="117" spans="1:130" s="248" customFormat="1" ht="26.25" customHeight="1">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464</v>
      </c>
      <c r="Z117" s="982"/>
      <c r="AA117" s="1072">
        <v>6867780</v>
      </c>
      <c r="AB117" s="1073"/>
      <c r="AC117" s="1073"/>
      <c r="AD117" s="1073"/>
      <c r="AE117" s="1074"/>
      <c r="AF117" s="1075">
        <v>6357752</v>
      </c>
      <c r="AG117" s="1073"/>
      <c r="AH117" s="1073"/>
      <c r="AI117" s="1073"/>
      <c r="AJ117" s="1074"/>
      <c r="AK117" s="1075">
        <v>6435532</v>
      </c>
      <c r="AL117" s="1073"/>
      <c r="AM117" s="1073"/>
      <c r="AN117" s="1073"/>
      <c r="AO117" s="1074"/>
      <c r="AP117" s="1076"/>
      <c r="AQ117" s="1077"/>
      <c r="AR117" s="1077"/>
      <c r="AS117" s="1077"/>
      <c r="AT117" s="1078"/>
      <c r="AU117" s="996"/>
      <c r="AV117" s="997"/>
      <c r="AW117" s="997"/>
      <c r="AX117" s="997"/>
      <c r="AY117" s="997"/>
      <c r="AZ117" s="1063" t="s">
        <v>465</v>
      </c>
      <c r="BA117" s="1064"/>
      <c r="BB117" s="1064"/>
      <c r="BC117" s="1064"/>
      <c r="BD117" s="1064"/>
      <c r="BE117" s="1064"/>
      <c r="BF117" s="1064"/>
      <c r="BG117" s="1064"/>
      <c r="BH117" s="1064"/>
      <c r="BI117" s="1064"/>
      <c r="BJ117" s="1064"/>
      <c r="BK117" s="1064"/>
      <c r="BL117" s="1064"/>
      <c r="BM117" s="1064"/>
      <c r="BN117" s="1064"/>
      <c r="BO117" s="1064"/>
      <c r="BP117" s="1065"/>
      <c r="BQ117" s="1015" t="s">
        <v>466</v>
      </c>
      <c r="BR117" s="1016"/>
      <c r="BS117" s="1016"/>
      <c r="BT117" s="1016"/>
      <c r="BU117" s="1016"/>
      <c r="BV117" s="1016" t="s">
        <v>467</v>
      </c>
      <c r="BW117" s="1016"/>
      <c r="BX117" s="1016"/>
      <c r="BY117" s="1016"/>
      <c r="BZ117" s="1016"/>
      <c r="CA117" s="1016" t="s">
        <v>393</v>
      </c>
      <c r="CB117" s="1016"/>
      <c r="CC117" s="1016"/>
      <c r="CD117" s="1016"/>
      <c r="CE117" s="1016"/>
      <c r="CF117" s="1010" t="s">
        <v>468</v>
      </c>
      <c r="CG117" s="1011"/>
      <c r="CH117" s="1011"/>
      <c r="CI117" s="1011"/>
      <c r="CJ117" s="1011"/>
      <c r="CK117" s="1041"/>
      <c r="CL117" s="1042"/>
      <c r="CM117" s="1012" t="s">
        <v>469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470</v>
      </c>
      <c r="DH117" s="1055"/>
      <c r="DI117" s="1055"/>
      <c r="DJ117" s="1055"/>
      <c r="DK117" s="1056"/>
      <c r="DL117" s="1057" t="s">
        <v>393</v>
      </c>
      <c r="DM117" s="1055"/>
      <c r="DN117" s="1055"/>
      <c r="DO117" s="1055"/>
      <c r="DP117" s="1056"/>
      <c r="DQ117" s="1057" t="s">
        <v>470</v>
      </c>
      <c r="DR117" s="1055"/>
      <c r="DS117" s="1055"/>
      <c r="DT117" s="1055"/>
      <c r="DU117" s="1056"/>
      <c r="DV117" s="1058" t="s">
        <v>468</v>
      </c>
      <c r="DW117" s="1059"/>
      <c r="DX117" s="1059"/>
      <c r="DY117" s="1059"/>
      <c r="DZ117" s="1060"/>
    </row>
    <row r="118" spans="1:130" s="248" customFormat="1" ht="26.25" customHeight="1">
      <c r="A118" s="1000" t="s">
        <v>437</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434</v>
      </c>
      <c r="AB118" s="981"/>
      <c r="AC118" s="981"/>
      <c r="AD118" s="981"/>
      <c r="AE118" s="982"/>
      <c r="AF118" s="980" t="s">
        <v>435</v>
      </c>
      <c r="AG118" s="981"/>
      <c r="AH118" s="981"/>
      <c r="AI118" s="981"/>
      <c r="AJ118" s="982"/>
      <c r="AK118" s="980" t="s">
        <v>306</v>
      </c>
      <c r="AL118" s="981"/>
      <c r="AM118" s="981"/>
      <c r="AN118" s="981"/>
      <c r="AO118" s="982"/>
      <c r="AP118" s="1067" t="s">
        <v>436</v>
      </c>
      <c r="AQ118" s="1068"/>
      <c r="AR118" s="1068"/>
      <c r="AS118" s="1068"/>
      <c r="AT118" s="1069"/>
      <c r="AU118" s="996"/>
      <c r="AV118" s="997"/>
      <c r="AW118" s="997"/>
      <c r="AX118" s="997"/>
      <c r="AY118" s="997"/>
      <c r="AZ118" s="1070" t="s">
        <v>471</v>
      </c>
      <c r="BA118" s="1061"/>
      <c r="BB118" s="1061"/>
      <c r="BC118" s="1061"/>
      <c r="BD118" s="1061"/>
      <c r="BE118" s="1061"/>
      <c r="BF118" s="1061"/>
      <c r="BG118" s="1061"/>
      <c r="BH118" s="1061"/>
      <c r="BI118" s="1061"/>
      <c r="BJ118" s="1061"/>
      <c r="BK118" s="1061"/>
      <c r="BL118" s="1061"/>
      <c r="BM118" s="1061"/>
      <c r="BN118" s="1061"/>
      <c r="BO118" s="1061"/>
      <c r="BP118" s="1062"/>
      <c r="BQ118" s="1093" t="s">
        <v>472</v>
      </c>
      <c r="BR118" s="1094"/>
      <c r="BS118" s="1094"/>
      <c r="BT118" s="1094"/>
      <c r="BU118" s="1094"/>
      <c r="BV118" s="1094" t="s">
        <v>472</v>
      </c>
      <c r="BW118" s="1094"/>
      <c r="BX118" s="1094"/>
      <c r="BY118" s="1094"/>
      <c r="BZ118" s="1094"/>
      <c r="CA118" s="1094" t="s">
        <v>444</v>
      </c>
      <c r="CB118" s="1094"/>
      <c r="CC118" s="1094"/>
      <c r="CD118" s="1094"/>
      <c r="CE118" s="1094"/>
      <c r="CF118" s="1010" t="s">
        <v>393</v>
      </c>
      <c r="CG118" s="1011"/>
      <c r="CH118" s="1011"/>
      <c r="CI118" s="1011"/>
      <c r="CJ118" s="1011"/>
      <c r="CK118" s="1041"/>
      <c r="CL118" s="1042"/>
      <c r="CM118" s="1012" t="s">
        <v>473</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472</v>
      </c>
      <c r="DH118" s="1055"/>
      <c r="DI118" s="1055"/>
      <c r="DJ118" s="1055"/>
      <c r="DK118" s="1056"/>
      <c r="DL118" s="1057" t="s">
        <v>474</v>
      </c>
      <c r="DM118" s="1055"/>
      <c r="DN118" s="1055"/>
      <c r="DO118" s="1055"/>
      <c r="DP118" s="1056"/>
      <c r="DQ118" s="1057" t="s">
        <v>468</v>
      </c>
      <c r="DR118" s="1055"/>
      <c r="DS118" s="1055"/>
      <c r="DT118" s="1055"/>
      <c r="DU118" s="1056"/>
      <c r="DV118" s="1058" t="s">
        <v>468</v>
      </c>
      <c r="DW118" s="1059"/>
      <c r="DX118" s="1059"/>
      <c r="DY118" s="1059"/>
      <c r="DZ118" s="1060"/>
    </row>
    <row r="119" spans="1:130" s="248" customFormat="1" ht="26.25" customHeight="1">
      <c r="A119" s="1154" t="s">
        <v>440</v>
      </c>
      <c r="B119" s="1040"/>
      <c r="C119" s="1019" t="s">
        <v>441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472</v>
      </c>
      <c r="AB119" s="988"/>
      <c r="AC119" s="988"/>
      <c r="AD119" s="988"/>
      <c r="AE119" s="989"/>
      <c r="AF119" s="990" t="s">
        <v>393</v>
      </c>
      <c r="AG119" s="988"/>
      <c r="AH119" s="988"/>
      <c r="AI119" s="988"/>
      <c r="AJ119" s="989"/>
      <c r="AK119" s="990" t="s">
        <v>393</v>
      </c>
      <c r="AL119" s="988"/>
      <c r="AM119" s="988"/>
      <c r="AN119" s="988"/>
      <c r="AO119" s="989"/>
      <c r="AP119" s="991" t="s">
        <v>393</v>
      </c>
      <c r="AQ119" s="992"/>
      <c r="AR119" s="992"/>
      <c r="AS119" s="992"/>
      <c r="AT119" s="993"/>
      <c r="AU119" s="998"/>
      <c r="AV119" s="999"/>
      <c r="AW119" s="999"/>
      <c r="AX119" s="999"/>
      <c r="AY119" s="999"/>
      <c r="AZ119" s="279" t="s">
        <v>186</v>
      </c>
      <c r="BA119" s="279"/>
      <c r="BB119" s="279"/>
      <c r="BC119" s="279"/>
      <c r="BD119" s="279"/>
      <c r="BE119" s="279"/>
      <c r="BF119" s="279"/>
      <c r="BG119" s="279"/>
      <c r="BH119" s="279"/>
      <c r="BI119" s="279"/>
      <c r="BJ119" s="279"/>
      <c r="BK119" s="279"/>
      <c r="BL119" s="279"/>
      <c r="BM119" s="279"/>
      <c r="BN119" s="279"/>
      <c r="BO119" s="1071" t="s">
        <v>475</v>
      </c>
      <c r="BP119" s="1102"/>
      <c r="BQ119" s="1093">
        <v>85043931</v>
      </c>
      <c r="BR119" s="1094"/>
      <c r="BS119" s="1094"/>
      <c r="BT119" s="1094"/>
      <c r="BU119" s="1094"/>
      <c r="BV119" s="1094">
        <v>83296526</v>
      </c>
      <c r="BW119" s="1094"/>
      <c r="BX119" s="1094"/>
      <c r="BY119" s="1094"/>
      <c r="BZ119" s="1094"/>
      <c r="CA119" s="1094">
        <v>85240982</v>
      </c>
      <c r="CB119" s="1094"/>
      <c r="CC119" s="1094"/>
      <c r="CD119" s="1094"/>
      <c r="CE119" s="1094"/>
      <c r="CF119" s="1095"/>
      <c r="CG119" s="1096"/>
      <c r="CH119" s="1096"/>
      <c r="CI119" s="1096"/>
      <c r="CJ119" s="1097"/>
      <c r="CK119" s="1043"/>
      <c r="CL119" s="1044"/>
      <c r="CM119" s="1098" t="s">
        <v>476</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472</v>
      </c>
      <c r="DH119" s="1080"/>
      <c r="DI119" s="1080"/>
      <c r="DJ119" s="1080"/>
      <c r="DK119" s="1081"/>
      <c r="DL119" s="1079" t="s">
        <v>477</v>
      </c>
      <c r="DM119" s="1080"/>
      <c r="DN119" s="1080"/>
      <c r="DO119" s="1080"/>
      <c r="DP119" s="1081"/>
      <c r="DQ119" s="1079" t="s">
        <v>468</v>
      </c>
      <c r="DR119" s="1080"/>
      <c r="DS119" s="1080"/>
      <c r="DT119" s="1080"/>
      <c r="DU119" s="1081"/>
      <c r="DV119" s="1082" t="s">
        <v>477</v>
      </c>
      <c r="DW119" s="1083"/>
      <c r="DX119" s="1083"/>
      <c r="DY119" s="1083"/>
      <c r="DZ119" s="1084"/>
    </row>
    <row r="120" spans="1:130" s="248" customFormat="1" ht="26.25" customHeight="1">
      <c r="A120" s="1155"/>
      <c r="B120" s="1042"/>
      <c r="C120" s="1012" t="s">
        <v>447</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466</v>
      </c>
      <c r="AB120" s="1055"/>
      <c r="AC120" s="1055"/>
      <c r="AD120" s="1055"/>
      <c r="AE120" s="1056"/>
      <c r="AF120" s="1057" t="s">
        <v>393</v>
      </c>
      <c r="AG120" s="1055"/>
      <c r="AH120" s="1055"/>
      <c r="AI120" s="1055"/>
      <c r="AJ120" s="1056"/>
      <c r="AK120" s="1057" t="s">
        <v>472</v>
      </c>
      <c r="AL120" s="1055"/>
      <c r="AM120" s="1055"/>
      <c r="AN120" s="1055"/>
      <c r="AO120" s="1056"/>
      <c r="AP120" s="1058" t="s">
        <v>472</v>
      </c>
      <c r="AQ120" s="1059"/>
      <c r="AR120" s="1059"/>
      <c r="AS120" s="1059"/>
      <c r="AT120" s="1060"/>
      <c r="AU120" s="1085" t="s">
        <v>478</v>
      </c>
      <c r="AV120" s="1086"/>
      <c r="AW120" s="1086"/>
      <c r="AX120" s="1086"/>
      <c r="AY120" s="1087"/>
      <c r="AZ120" s="1036" t="s">
        <v>479</v>
      </c>
      <c r="BA120" s="985"/>
      <c r="BB120" s="985"/>
      <c r="BC120" s="985"/>
      <c r="BD120" s="985"/>
      <c r="BE120" s="985"/>
      <c r="BF120" s="985"/>
      <c r="BG120" s="985"/>
      <c r="BH120" s="985"/>
      <c r="BI120" s="985"/>
      <c r="BJ120" s="985"/>
      <c r="BK120" s="985"/>
      <c r="BL120" s="985"/>
      <c r="BM120" s="985"/>
      <c r="BN120" s="985"/>
      <c r="BO120" s="985"/>
      <c r="BP120" s="986"/>
      <c r="BQ120" s="1022">
        <v>8546156</v>
      </c>
      <c r="BR120" s="1023"/>
      <c r="BS120" s="1023"/>
      <c r="BT120" s="1023"/>
      <c r="BU120" s="1023"/>
      <c r="BV120" s="1023">
        <v>8464405</v>
      </c>
      <c r="BW120" s="1023"/>
      <c r="BX120" s="1023"/>
      <c r="BY120" s="1023"/>
      <c r="BZ120" s="1023"/>
      <c r="CA120" s="1023">
        <v>8019394</v>
      </c>
      <c r="CB120" s="1023"/>
      <c r="CC120" s="1023"/>
      <c r="CD120" s="1023"/>
      <c r="CE120" s="1023"/>
      <c r="CF120" s="1037">
        <v>37.5</v>
      </c>
      <c r="CG120" s="1038"/>
      <c r="CH120" s="1038"/>
      <c r="CI120" s="1038"/>
      <c r="CJ120" s="1038"/>
      <c r="CK120" s="1103" t="s">
        <v>480</v>
      </c>
      <c r="CL120" s="1104"/>
      <c r="CM120" s="1104"/>
      <c r="CN120" s="1104"/>
      <c r="CO120" s="1105"/>
      <c r="CP120" s="1111" t="s">
        <v>481</v>
      </c>
      <c r="CQ120" s="1112"/>
      <c r="CR120" s="1112"/>
      <c r="CS120" s="1112"/>
      <c r="CT120" s="1112"/>
      <c r="CU120" s="1112"/>
      <c r="CV120" s="1112"/>
      <c r="CW120" s="1112"/>
      <c r="CX120" s="1112"/>
      <c r="CY120" s="1112"/>
      <c r="CZ120" s="1112"/>
      <c r="DA120" s="1112"/>
      <c r="DB120" s="1112"/>
      <c r="DC120" s="1112"/>
      <c r="DD120" s="1112"/>
      <c r="DE120" s="1112"/>
      <c r="DF120" s="1113"/>
      <c r="DG120" s="1022" t="s">
        <v>393</v>
      </c>
      <c r="DH120" s="1023"/>
      <c r="DI120" s="1023"/>
      <c r="DJ120" s="1023"/>
      <c r="DK120" s="1023"/>
      <c r="DL120" s="1023" t="s">
        <v>393</v>
      </c>
      <c r="DM120" s="1023"/>
      <c r="DN120" s="1023"/>
      <c r="DO120" s="1023"/>
      <c r="DP120" s="1023"/>
      <c r="DQ120" s="1023">
        <v>25702482</v>
      </c>
      <c r="DR120" s="1023"/>
      <c r="DS120" s="1023"/>
      <c r="DT120" s="1023"/>
      <c r="DU120" s="1023"/>
      <c r="DV120" s="1024">
        <v>120.1</v>
      </c>
      <c r="DW120" s="1024"/>
      <c r="DX120" s="1024"/>
      <c r="DY120" s="1024"/>
      <c r="DZ120" s="1025"/>
    </row>
    <row r="121" spans="1:130" s="248" customFormat="1" ht="26.25" customHeight="1">
      <c r="A121" s="1155"/>
      <c r="B121" s="1042"/>
      <c r="C121" s="1063" t="s">
        <v>482</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393</v>
      </c>
      <c r="AB121" s="1055"/>
      <c r="AC121" s="1055"/>
      <c r="AD121" s="1055"/>
      <c r="AE121" s="1056"/>
      <c r="AF121" s="1057" t="s">
        <v>472</v>
      </c>
      <c r="AG121" s="1055"/>
      <c r="AH121" s="1055"/>
      <c r="AI121" s="1055"/>
      <c r="AJ121" s="1056"/>
      <c r="AK121" s="1057" t="s">
        <v>393</v>
      </c>
      <c r="AL121" s="1055"/>
      <c r="AM121" s="1055"/>
      <c r="AN121" s="1055"/>
      <c r="AO121" s="1056"/>
      <c r="AP121" s="1058" t="s">
        <v>393</v>
      </c>
      <c r="AQ121" s="1059"/>
      <c r="AR121" s="1059"/>
      <c r="AS121" s="1059"/>
      <c r="AT121" s="1060"/>
      <c r="AU121" s="1088"/>
      <c r="AV121" s="1089"/>
      <c r="AW121" s="1089"/>
      <c r="AX121" s="1089"/>
      <c r="AY121" s="1090"/>
      <c r="AZ121" s="1045" t="s">
        <v>483</v>
      </c>
      <c r="BA121" s="1046"/>
      <c r="BB121" s="1046"/>
      <c r="BC121" s="1046"/>
      <c r="BD121" s="1046"/>
      <c r="BE121" s="1046"/>
      <c r="BF121" s="1046"/>
      <c r="BG121" s="1046"/>
      <c r="BH121" s="1046"/>
      <c r="BI121" s="1046"/>
      <c r="BJ121" s="1046"/>
      <c r="BK121" s="1046"/>
      <c r="BL121" s="1046"/>
      <c r="BM121" s="1046"/>
      <c r="BN121" s="1046"/>
      <c r="BO121" s="1046"/>
      <c r="BP121" s="1047"/>
      <c r="BQ121" s="1015">
        <v>13561725</v>
      </c>
      <c r="BR121" s="1016"/>
      <c r="BS121" s="1016"/>
      <c r="BT121" s="1016"/>
      <c r="BU121" s="1016"/>
      <c r="BV121" s="1016">
        <v>12752674</v>
      </c>
      <c r="BW121" s="1016"/>
      <c r="BX121" s="1016"/>
      <c r="BY121" s="1016"/>
      <c r="BZ121" s="1016"/>
      <c r="CA121" s="1016">
        <v>12372897</v>
      </c>
      <c r="CB121" s="1016"/>
      <c r="CC121" s="1016"/>
      <c r="CD121" s="1016"/>
      <c r="CE121" s="1016"/>
      <c r="CF121" s="1010">
        <v>57.8</v>
      </c>
      <c r="CG121" s="1011"/>
      <c r="CH121" s="1011"/>
      <c r="CI121" s="1011"/>
      <c r="CJ121" s="1011"/>
      <c r="CK121" s="1106"/>
      <c r="CL121" s="1107"/>
      <c r="CM121" s="1107"/>
      <c r="CN121" s="1107"/>
      <c r="CO121" s="1108"/>
      <c r="CP121" s="1116" t="s">
        <v>484</v>
      </c>
      <c r="CQ121" s="1117"/>
      <c r="CR121" s="1117"/>
      <c r="CS121" s="1117"/>
      <c r="CT121" s="1117"/>
      <c r="CU121" s="1117"/>
      <c r="CV121" s="1117"/>
      <c r="CW121" s="1117"/>
      <c r="CX121" s="1117"/>
      <c r="CY121" s="1117"/>
      <c r="CZ121" s="1117"/>
      <c r="DA121" s="1117"/>
      <c r="DB121" s="1117"/>
      <c r="DC121" s="1117"/>
      <c r="DD121" s="1117"/>
      <c r="DE121" s="1117"/>
      <c r="DF121" s="1118"/>
      <c r="DG121" s="1015">
        <v>8116702</v>
      </c>
      <c r="DH121" s="1016"/>
      <c r="DI121" s="1016"/>
      <c r="DJ121" s="1016"/>
      <c r="DK121" s="1016"/>
      <c r="DL121" s="1016">
        <v>7124797</v>
      </c>
      <c r="DM121" s="1016"/>
      <c r="DN121" s="1016"/>
      <c r="DO121" s="1016"/>
      <c r="DP121" s="1016"/>
      <c r="DQ121" s="1016">
        <v>6197905</v>
      </c>
      <c r="DR121" s="1016"/>
      <c r="DS121" s="1016"/>
      <c r="DT121" s="1016"/>
      <c r="DU121" s="1016"/>
      <c r="DV121" s="1017">
        <v>29</v>
      </c>
      <c r="DW121" s="1017"/>
      <c r="DX121" s="1017"/>
      <c r="DY121" s="1017"/>
      <c r="DZ121" s="1018"/>
    </row>
    <row r="122" spans="1:130" s="248" customFormat="1" ht="26.25" customHeight="1">
      <c r="A122" s="1155"/>
      <c r="B122" s="1042"/>
      <c r="C122" s="1012" t="s">
        <v>457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470</v>
      </c>
      <c r="AB122" s="1055"/>
      <c r="AC122" s="1055"/>
      <c r="AD122" s="1055"/>
      <c r="AE122" s="1056"/>
      <c r="AF122" s="1057" t="s">
        <v>393</v>
      </c>
      <c r="AG122" s="1055"/>
      <c r="AH122" s="1055"/>
      <c r="AI122" s="1055"/>
      <c r="AJ122" s="1056"/>
      <c r="AK122" s="1057" t="s">
        <v>474</v>
      </c>
      <c r="AL122" s="1055"/>
      <c r="AM122" s="1055"/>
      <c r="AN122" s="1055"/>
      <c r="AO122" s="1056"/>
      <c r="AP122" s="1058" t="s">
        <v>470</v>
      </c>
      <c r="AQ122" s="1059"/>
      <c r="AR122" s="1059"/>
      <c r="AS122" s="1059"/>
      <c r="AT122" s="1060"/>
      <c r="AU122" s="1088"/>
      <c r="AV122" s="1089"/>
      <c r="AW122" s="1089"/>
      <c r="AX122" s="1089"/>
      <c r="AY122" s="1090"/>
      <c r="AZ122" s="1070" t="s">
        <v>485</v>
      </c>
      <c r="BA122" s="1061"/>
      <c r="BB122" s="1061"/>
      <c r="BC122" s="1061"/>
      <c r="BD122" s="1061"/>
      <c r="BE122" s="1061"/>
      <c r="BF122" s="1061"/>
      <c r="BG122" s="1061"/>
      <c r="BH122" s="1061"/>
      <c r="BI122" s="1061"/>
      <c r="BJ122" s="1061"/>
      <c r="BK122" s="1061"/>
      <c r="BL122" s="1061"/>
      <c r="BM122" s="1061"/>
      <c r="BN122" s="1061"/>
      <c r="BO122" s="1061"/>
      <c r="BP122" s="1062"/>
      <c r="BQ122" s="1093">
        <v>52105233</v>
      </c>
      <c r="BR122" s="1094"/>
      <c r="BS122" s="1094"/>
      <c r="BT122" s="1094"/>
      <c r="BU122" s="1094"/>
      <c r="BV122" s="1094">
        <v>53208106</v>
      </c>
      <c r="BW122" s="1094"/>
      <c r="BX122" s="1094"/>
      <c r="BY122" s="1094"/>
      <c r="BZ122" s="1094"/>
      <c r="CA122" s="1094">
        <v>54842299</v>
      </c>
      <c r="CB122" s="1094"/>
      <c r="CC122" s="1094"/>
      <c r="CD122" s="1094"/>
      <c r="CE122" s="1094"/>
      <c r="CF122" s="1114">
        <v>256.39999999999998</v>
      </c>
      <c r="CG122" s="1115"/>
      <c r="CH122" s="1115"/>
      <c r="CI122" s="1115"/>
      <c r="CJ122" s="1115"/>
      <c r="CK122" s="1106"/>
      <c r="CL122" s="1107"/>
      <c r="CM122" s="1107"/>
      <c r="CN122" s="1107"/>
      <c r="CO122" s="1108"/>
      <c r="CP122" s="1116" t="s">
        <v>411</v>
      </c>
      <c r="CQ122" s="1117"/>
      <c r="CR122" s="1117"/>
      <c r="CS122" s="1117"/>
      <c r="CT122" s="1117"/>
      <c r="CU122" s="1117"/>
      <c r="CV122" s="1117"/>
      <c r="CW122" s="1117"/>
      <c r="CX122" s="1117"/>
      <c r="CY122" s="1117"/>
      <c r="CZ122" s="1117"/>
      <c r="DA122" s="1117"/>
      <c r="DB122" s="1117"/>
      <c r="DC122" s="1117"/>
      <c r="DD122" s="1117"/>
      <c r="DE122" s="1117"/>
      <c r="DF122" s="1118"/>
      <c r="DG122" s="1015">
        <v>717702</v>
      </c>
      <c r="DH122" s="1016"/>
      <c r="DI122" s="1016"/>
      <c r="DJ122" s="1016"/>
      <c r="DK122" s="1016"/>
      <c r="DL122" s="1016">
        <v>627361</v>
      </c>
      <c r="DM122" s="1016"/>
      <c r="DN122" s="1016"/>
      <c r="DO122" s="1016"/>
      <c r="DP122" s="1016"/>
      <c r="DQ122" s="1016">
        <v>463627</v>
      </c>
      <c r="DR122" s="1016"/>
      <c r="DS122" s="1016"/>
      <c r="DT122" s="1016"/>
      <c r="DU122" s="1016"/>
      <c r="DV122" s="1017">
        <v>2.2000000000000002</v>
      </c>
      <c r="DW122" s="1017"/>
      <c r="DX122" s="1017"/>
      <c r="DY122" s="1017"/>
      <c r="DZ122" s="1018"/>
    </row>
    <row r="123" spans="1:130" s="248" customFormat="1" ht="26.25" customHeight="1">
      <c r="A123" s="1155"/>
      <c r="B123" s="1042"/>
      <c r="C123" s="1012" t="s">
        <v>463</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1828</v>
      </c>
      <c r="AB123" s="1055"/>
      <c r="AC123" s="1055"/>
      <c r="AD123" s="1055"/>
      <c r="AE123" s="1056"/>
      <c r="AF123" s="1057">
        <v>1828</v>
      </c>
      <c r="AG123" s="1055"/>
      <c r="AH123" s="1055"/>
      <c r="AI123" s="1055"/>
      <c r="AJ123" s="1056"/>
      <c r="AK123" s="1057">
        <v>1828</v>
      </c>
      <c r="AL123" s="1055"/>
      <c r="AM123" s="1055"/>
      <c r="AN123" s="1055"/>
      <c r="AO123" s="1056"/>
      <c r="AP123" s="1058">
        <v>0</v>
      </c>
      <c r="AQ123" s="1059"/>
      <c r="AR123" s="1059"/>
      <c r="AS123" s="1059"/>
      <c r="AT123" s="1060"/>
      <c r="AU123" s="1091"/>
      <c r="AV123" s="1092"/>
      <c r="AW123" s="1092"/>
      <c r="AX123" s="1092"/>
      <c r="AY123" s="1092"/>
      <c r="AZ123" s="279" t="s">
        <v>186</v>
      </c>
      <c r="BA123" s="279"/>
      <c r="BB123" s="279"/>
      <c r="BC123" s="279"/>
      <c r="BD123" s="279"/>
      <c r="BE123" s="279"/>
      <c r="BF123" s="279"/>
      <c r="BG123" s="279"/>
      <c r="BH123" s="279"/>
      <c r="BI123" s="279"/>
      <c r="BJ123" s="279"/>
      <c r="BK123" s="279"/>
      <c r="BL123" s="279"/>
      <c r="BM123" s="279"/>
      <c r="BN123" s="279"/>
      <c r="BO123" s="1071" t="s">
        <v>486</v>
      </c>
      <c r="BP123" s="1102"/>
      <c r="BQ123" s="1161">
        <v>74213114</v>
      </c>
      <c r="BR123" s="1162"/>
      <c r="BS123" s="1162"/>
      <c r="BT123" s="1162"/>
      <c r="BU123" s="1162"/>
      <c r="BV123" s="1162">
        <v>74425185</v>
      </c>
      <c r="BW123" s="1162"/>
      <c r="BX123" s="1162"/>
      <c r="BY123" s="1162"/>
      <c r="BZ123" s="1162"/>
      <c r="CA123" s="1162">
        <v>75234590</v>
      </c>
      <c r="CB123" s="1162"/>
      <c r="CC123" s="1162"/>
      <c r="CD123" s="1162"/>
      <c r="CE123" s="1162"/>
      <c r="CF123" s="1095"/>
      <c r="CG123" s="1096"/>
      <c r="CH123" s="1096"/>
      <c r="CI123" s="1096"/>
      <c r="CJ123" s="1097"/>
      <c r="CK123" s="1106"/>
      <c r="CL123" s="1107"/>
      <c r="CM123" s="1107"/>
      <c r="CN123" s="1107"/>
      <c r="CO123" s="1108"/>
      <c r="CP123" s="1116" t="s">
        <v>487</v>
      </c>
      <c r="CQ123" s="1117"/>
      <c r="CR123" s="1117"/>
      <c r="CS123" s="1117"/>
      <c r="CT123" s="1117"/>
      <c r="CU123" s="1117"/>
      <c r="CV123" s="1117"/>
      <c r="CW123" s="1117"/>
      <c r="CX123" s="1117"/>
      <c r="CY123" s="1117"/>
      <c r="CZ123" s="1117"/>
      <c r="DA123" s="1117"/>
      <c r="DB123" s="1117"/>
      <c r="DC123" s="1117"/>
      <c r="DD123" s="1117"/>
      <c r="DE123" s="1117"/>
      <c r="DF123" s="1118"/>
      <c r="DG123" s="1054">
        <v>189342</v>
      </c>
      <c r="DH123" s="1055"/>
      <c r="DI123" s="1055"/>
      <c r="DJ123" s="1055"/>
      <c r="DK123" s="1056"/>
      <c r="DL123" s="1057">
        <v>77490</v>
      </c>
      <c r="DM123" s="1055"/>
      <c r="DN123" s="1055"/>
      <c r="DO123" s="1055"/>
      <c r="DP123" s="1056"/>
      <c r="DQ123" s="1057">
        <v>101732</v>
      </c>
      <c r="DR123" s="1055"/>
      <c r="DS123" s="1055"/>
      <c r="DT123" s="1055"/>
      <c r="DU123" s="1056"/>
      <c r="DV123" s="1058">
        <v>0.5</v>
      </c>
      <c r="DW123" s="1059"/>
      <c r="DX123" s="1059"/>
      <c r="DY123" s="1059"/>
      <c r="DZ123" s="1060"/>
    </row>
    <row r="124" spans="1:130" s="248" customFormat="1" ht="26.25" customHeight="1" thickBot="1">
      <c r="A124" s="1155"/>
      <c r="B124" s="1042"/>
      <c r="C124" s="1012" t="s">
        <v>469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472</v>
      </c>
      <c r="AB124" s="1055"/>
      <c r="AC124" s="1055"/>
      <c r="AD124" s="1055"/>
      <c r="AE124" s="1056"/>
      <c r="AF124" s="1057" t="s">
        <v>466</v>
      </c>
      <c r="AG124" s="1055"/>
      <c r="AH124" s="1055"/>
      <c r="AI124" s="1055"/>
      <c r="AJ124" s="1056"/>
      <c r="AK124" s="1057" t="s">
        <v>468</v>
      </c>
      <c r="AL124" s="1055"/>
      <c r="AM124" s="1055"/>
      <c r="AN124" s="1055"/>
      <c r="AO124" s="1056"/>
      <c r="AP124" s="1058" t="s">
        <v>468</v>
      </c>
      <c r="AQ124" s="1059"/>
      <c r="AR124" s="1059"/>
      <c r="AS124" s="1059"/>
      <c r="AT124" s="1060"/>
      <c r="AU124" s="1157" t="s">
        <v>488</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53</v>
      </c>
      <c r="BR124" s="1124"/>
      <c r="BS124" s="1124"/>
      <c r="BT124" s="1124"/>
      <c r="BU124" s="1124"/>
      <c r="BV124" s="1124">
        <v>42.9</v>
      </c>
      <c r="BW124" s="1124"/>
      <c r="BX124" s="1124"/>
      <c r="BY124" s="1124"/>
      <c r="BZ124" s="1124"/>
      <c r="CA124" s="1124">
        <v>46.7</v>
      </c>
      <c r="CB124" s="1124"/>
      <c r="CC124" s="1124"/>
      <c r="CD124" s="1124"/>
      <c r="CE124" s="1124"/>
      <c r="CF124" s="1125"/>
      <c r="CG124" s="1126"/>
      <c r="CH124" s="1126"/>
      <c r="CI124" s="1126"/>
      <c r="CJ124" s="1127"/>
      <c r="CK124" s="1109"/>
      <c r="CL124" s="1109"/>
      <c r="CM124" s="1109"/>
      <c r="CN124" s="1109"/>
      <c r="CO124" s="1110"/>
      <c r="CP124" s="1116" t="s">
        <v>489</v>
      </c>
      <c r="CQ124" s="1117"/>
      <c r="CR124" s="1117"/>
      <c r="CS124" s="1117"/>
      <c r="CT124" s="1117"/>
      <c r="CU124" s="1117"/>
      <c r="CV124" s="1117"/>
      <c r="CW124" s="1117"/>
      <c r="CX124" s="1117"/>
      <c r="CY124" s="1117"/>
      <c r="CZ124" s="1117"/>
      <c r="DA124" s="1117"/>
      <c r="DB124" s="1117"/>
      <c r="DC124" s="1117"/>
      <c r="DD124" s="1117"/>
      <c r="DE124" s="1117"/>
      <c r="DF124" s="1118"/>
      <c r="DG124" s="1101">
        <v>30605149</v>
      </c>
      <c r="DH124" s="1080"/>
      <c r="DI124" s="1080"/>
      <c r="DJ124" s="1080"/>
      <c r="DK124" s="1081"/>
      <c r="DL124" s="1079">
        <v>28063183</v>
      </c>
      <c r="DM124" s="1080"/>
      <c r="DN124" s="1080"/>
      <c r="DO124" s="1080"/>
      <c r="DP124" s="1081"/>
      <c r="DQ124" s="1079">
        <v>39628</v>
      </c>
      <c r="DR124" s="1080"/>
      <c r="DS124" s="1080"/>
      <c r="DT124" s="1080"/>
      <c r="DU124" s="1081"/>
      <c r="DV124" s="1082">
        <v>0.2</v>
      </c>
      <c r="DW124" s="1083"/>
      <c r="DX124" s="1083"/>
      <c r="DY124" s="1083"/>
      <c r="DZ124" s="1084"/>
    </row>
    <row r="125" spans="1:130" s="248" customFormat="1" ht="26.25" customHeight="1">
      <c r="A125" s="1155"/>
      <c r="B125" s="1042"/>
      <c r="C125" s="1012" t="s">
        <v>473</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472</v>
      </c>
      <c r="AB125" s="1055"/>
      <c r="AC125" s="1055"/>
      <c r="AD125" s="1055"/>
      <c r="AE125" s="1056"/>
      <c r="AF125" s="1057" t="s">
        <v>393</v>
      </c>
      <c r="AG125" s="1055"/>
      <c r="AH125" s="1055"/>
      <c r="AI125" s="1055"/>
      <c r="AJ125" s="1056"/>
      <c r="AK125" s="1057" t="s">
        <v>393</v>
      </c>
      <c r="AL125" s="1055"/>
      <c r="AM125" s="1055"/>
      <c r="AN125" s="1055"/>
      <c r="AO125" s="1056"/>
      <c r="AP125" s="1058" t="s">
        <v>393</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490</v>
      </c>
      <c r="CL125" s="1104"/>
      <c r="CM125" s="1104"/>
      <c r="CN125" s="1104"/>
      <c r="CO125" s="1105"/>
      <c r="CP125" s="1036" t="s">
        <v>491</v>
      </c>
      <c r="CQ125" s="985"/>
      <c r="CR125" s="985"/>
      <c r="CS125" s="985"/>
      <c r="CT125" s="985"/>
      <c r="CU125" s="985"/>
      <c r="CV125" s="985"/>
      <c r="CW125" s="985"/>
      <c r="CX125" s="985"/>
      <c r="CY125" s="985"/>
      <c r="CZ125" s="985"/>
      <c r="DA125" s="985"/>
      <c r="DB125" s="985"/>
      <c r="DC125" s="985"/>
      <c r="DD125" s="985"/>
      <c r="DE125" s="985"/>
      <c r="DF125" s="986"/>
      <c r="DG125" s="1022" t="s">
        <v>444</v>
      </c>
      <c r="DH125" s="1023"/>
      <c r="DI125" s="1023"/>
      <c r="DJ125" s="1023"/>
      <c r="DK125" s="1023"/>
      <c r="DL125" s="1023" t="s">
        <v>468</v>
      </c>
      <c r="DM125" s="1023"/>
      <c r="DN125" s="1023"/>
      <c r="DO125" s="1023"/>
      <c r="DP125" s="1023"/>
      <c r="DQ125" s="1023" t="s">
        <v>468</v>
      </c>
      <c r="DR125" s="1023"/>
      <c r="DS125" s="1023"/>
      <c r="DT125" s="1023"/>
      <c r="DU125" s="1023"/>
      <c r="DV125" s="1024" t="s">
        <v>393</v>
      </c>
      <c r="DW125" s="1024"/>
      <c r="DX125" s="1024"/>
      <c r="DY125" s="1024"/>
      <c r="DZ125" s="1025"/>
    </row>
    <row r="126" spans="1:130" s="248" customFormat="1" ht="26.25" customHeight="1" thickBot="1">
      <c r="A126" s="1155"/>
      <c r="B126" s="1042"/>
      <c r="C126" s="1012" t="s">
        <v>476</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393</v>
      </c>
      <c r="AB126" s="1055"/>
      <c r="AC126" s="1055"/>
      <c r="AD126" s="1055"/>
      <c r="AE126" s="1056"/>
      <c r="AF126" s="1057" t="s">
        <v>472</v>
      </c>
      <c r="AG126" s="1055"/>
      <c r="AH126" s="1055"/>
      <c r="AI126" s="1055"/>
      <c r="AJ126" s="1056"/>
      <c r="AK126" s="1057" t="s">
        <v>492</v>
      </c>
      <c r="AL126" s="1055"/>
      <c r="AM126" s="1055"/>
      <c r="AN126" s="1055"/>
      <c r="AO126" s="1056"/>
      <c r="AP126" s="1058" t="s">
        <v>468</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493</v>
      </c>
      <c r="CQ126" s="1046"/>
      <c r="CR126" s="1046"/>
      <c r="CS126" s="1046"/>
      <c r="CT126" s="1046"/>
      <c r="CU126" s="1046"/>
      <c r="CV126" s="1046"/>
      <c r="CW126" s="1046"/>
      <c r="CX126" s="1046"/>
      <c r="CY126" s="1046"/>
      <c r="CZ126" s="1046"/>
      <c r="DA126" s="1046"/>
      <c r="DB126" s="1046"/>
      <c r="DC126" s="1046"/>
      <c r="DD126" s="1046"/>
      <c r="DE126" s="1046"/>
      <c r="DF126" s="1047"/>
      <c r="DG126" s="1015" t="s">
        <v>472</v>
      </c>
      <c r="DH126" s="1016"/>
      <c r="DI126" s="1016"/>
      <c r="DJ126" s="1016"/>
      <c r="DK126" s="1016"/>
      <c r="DL126" s="1016" t="s">
        <v>474</v>
      </c>
      <c r="DM126" s="1016"/>
      <c r="DN126" s="1016"/>
      <c r="DO126" s="1016"/>
      <c r="DP126" s="1016"/>
      <c r="DQ126" s="1016" t="s">
        <v>472</v>
      </c>
      <c r="DR126" s="1016"/>
      <c r="DS126" s="1016"/>
      <c r="DT126" s="1016"/>
      <c r="DU126" s="1016"/>
      <c r="DV126" s="1017" t="s">
        <v>492</v>
      </c>
      <c r="DW126" s="1017"/>
      <c r="DX126" s="1017"/>
      <c r="DY126" s="1017"/>
      <c r="DZ126" s="1018"/>
    </row>
    <row r="127" spans="1:130" s="248" customFormat="1" ht="26.25" customHeight="1">
      <c r="A127" s="1156"/>
      <c r="B127" s="1044"/>
      <c r="C127" s="1098" t="s">
        <v>494</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466</v>
      </c>
      <c r="AB127" s="1055"/>
      <c r="AC127" s="1055"/>
      <c r="AD127" s="1055"/>
      <c r="AE127" s="1056"/>
      <c r="AF127" s="1057" t="s">
        <v>393</v>
      </c>
      <c r="AG127" s="1055"/>
      <c r="AH127" s="1055"/>
      <c r="AI127" s="1055"/>
      <c r="AJ127" s="1056"/>
      <c r="AK127" s="1057" t="s">
        <v>474</v>
      </c>
      <c r="AL127" s="1055"/>
      <c r="AM127" s="1055"/>
      <c r="AN127" s="1055"/>
      <c r="AO127" s="1056"/>
      <c r="AP127" s="1058" t="s">
        <v>472</v>
      </c>
      <c r="AQ127" s="1059"/>
      <c r="AR127" s="1059"/>
      <c r="AS127" s="1059"/>
      <c r="AT127" s="1060"/>
      <c r="AU127" s="284"/>
      <c r="AV127" s="284"/>
      <c r="AW127" s="284"/>
      <c r="AX127" s="1128" t="s">
        <v>495</v>
      </c>
      <c r="AY127" s="1129"/>
      <c r="AZ127" s="1129"/>
      <c r="BA127" s="1129"/>
      <c r="BB127" s="1129"/>
      <c r="BC127" s="1129"/>
      <c r="BD127" s="1129"/>
      <c r="BE127" s="1130"/>
      <c r="BF127" s="1131" t="s">
        <v>496</v>
      </c>
      <c r="BG127" s="1129"/>
      <c r="BH127" s="1129"/>
      <c r="BI127" s="1129"/>
      <c r="BJ127" s="1129"/>
      <c r="BK127" s="1129"/>
      <c r="BL127" s="1130"/>
      <c r="BM127" s="1131" t="s">
        <v>497</v>
      </c>
      <c r="BN127" s="1129"/>
      <c r="BO127" s="1129"/>
      <c r="BP127" s="1129"/>
      <c r="BQ127" s="1129"/>
      <c r="BR127" s="1129"/>
      <c r="BS127" s="1130"/>
      <c r="BT127" s="1131" t="s">
        <v>498</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499</v>
      </c>
      <c r="CQ127" s="1046"/>
      <c r="CR127" s="1046"/>
      <c r="CS127" s="1046"/>
      <c r="CT127" s="1046"/>
      <c r="CU127" s="1046"/>
      <c r="CV127" s="1046"/>
      <c r="CW127" s="1046"/>
      <c r="CX127" s="1046"/>
      <c r="CY127" s="1046"/>
      <c r="CZ127" s="1046"/>
      <c r="DA127" s="1046"/>
      <c r="DB127" s="1046"/>
      <c r="DC127" s="1046"/>
      <c r="DD127" s="1046"/>
      <c r="DE127" s="1046"/>
      <c r="DF127" s="1047"/>
      <c r="DG127" s="1015" t="s">
        <v>472</v>
      </c>
      <c r="DH127" s="1016"/>
      <c r="DI127" s="1016"/>
      <c r="DJ127" s="1016"/>
      <c r="DK127" s="1016"/>
      <c r="DL127" s="1016" t="s">
        <v>393</v>
      </c>
      <c r="DM127" s="1016"/>
      <c r="DN127" s="1016"/>
      <c r="DO127" s="1016"/>
      <c r="DP127" s="1016"/>
      <c r="DQ127" s="1016" t="s">
        <v>472</v>
      </c>
      <c r="DR127" s="1016"/>
      <c r="DS127" s="1016"/>
      <c r="DT127" s="1016"/>
      <c r="DU127" s="1016"/>
      <c r="DV127" s="1017" t="s">
        <v>472</v>
      </c>
      <c r="DW127" s="1017"/>
      <c r="DX127" s="1017"/>
      <c r="DY127" s="1017"/>
      <c r="DZ127" s="1018"/>
    </row>
    <row r="128" spans="1:130" s="248" customFormat="1" ht="26.25" customHeight="1" thickBot="1">
      <c r="A128" s="1139" t="s">
        <v>500</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501</v>
      </c>
      <c r="X128" s="1141"/>
      <c r="Y128" s="1141"/>
      <c r="Z128" s="1142"/>
      <c r="AA128" s="1143">
        <v>1163148</v>
      </c>
      <c r="AB128" s="1144"/>
      <c r="AC128" s="1144"/>
      <c r="AD128" s="1144"/>
      <c r="AE128" s="1145"/>
      <c r="AF128" s="1146">
        <v>1268083</v>
      </c>
      <c r="AG128" s="1144"/>
      <c r="AH128" s="1144"/>
      <c r="AI128" s="1144"/>
      <c r="AJ128" s="1145"/>
      <c r="AK128" s="1146">
        <v>1083212</v>
      </c>
      <c r="AL128" s="1144"/>
      <c r="AM128" s="1144"/>
      <c r="AN128" s="1144"/>
      <c r="AO128" s="1145"/>
      <c r="AP128" s="1147"/>
      <c r="AQ128" s="1148"/>
      <c r="AR128" s="1148"/>
      <c r="AS128" s="1148"/>
      <c r="AT128" s="1149"/>
      <c r="AU128" s="284"/>
      <c r="AV128" s="284"/>
      <c r="AW128" s="284"/>
      <c r="AX128" s="984" t="s">
        <v>502</v>
      </c>
      <c r="AY128" s="985"/>
      <c r="AZ128" s="985"/>
      <c r="BA128" s="985"/>
      <c r="BB128" s="985"/>
      <c r="BC128" s="985"/>
      <c r="BD128" s="985"/>
      <c r="BE128" s="986"/>
      <c r="BF128" s="1150" t="s">
        <v>393</v>
      </c>
      <c r="BG128" s="1151"/>
      <c r="BH128" s="1151"/>
      <c r="BI128" s="1151"/>
      <c r="BJ128" s="1151"/>
      <c r="BK128" s="1151"/>
      <c r="BL128" s="1152"/>
      <c r="BM128" s="1150">
        <v>12.06</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503</v>
      </c>
      <c r="CQ128" s="1133"/>
      <c r="CR128" s="1133"/>
      <c r="CS128" s="1133"/>
      <c r="CT128" s="1133"/>
      <c r="CU128" s="1133"/>
      <c r="CV128" s="1133"/>
      <c r="CW128" s="1133"/>
      <c r="CX128" s="1133"/>
      <c r="CY128" s="1133"/>
      <c r="CZ128" s="1133"/>
      <c r="DA128" s="1133"/>
      <c r="DB128" s="1133"/>
      <c r="DC128" s="1133"/>
      <c r="DD128" s="1133"/>
      <c r="DE128" s="1133"/>
      <c r="DF128" s="1134"/>
      <c r="DG128" s="1135">
        <v>29</v>
      </c>
      <c r="DH128" s="1136"/>
      <c r="DI128" s="1136"/>
      <c r="DJ128" s="1136"/>
      <c r="DK128" s="1136"/>
      <c r="DL128" s="1136">
        <v>239</v>
      </c>
      <c r="DM128" s="1136"/>
      <c r="DN128" s="1136"/>
      <c r="DO128" s="1136"/>
      <c r="DP128" s="1136"/>
      <c r="DQ128" s="1136" t="s">
        <v>472</v>
      </c>
      <c r="DR128" s="1136"/>
      <c r="DS128" s="1136"/>
      <c r="DT128" s="1136"/>
      <c r="DU128" s="1136"/>
      <c r="DV128" s="1137" t="s">
        <v>393</v>
      </c>
      <c r="DW128" s="1137"/>
      <c r="DX128" s="1137"/>
      <c r="DY128" s="1137"/>
      <c r="DZ128" s="1138"/>
    </row>
    <row r="129" spans="1:131" s="248" customFormat="1" ht="26.25" customHeight="1">
      <c r="A129" s="1026" t="s">
        <v>106</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504</v>
      </c>
      <c r="X129" s="1170"/>
      <c r="Y129" s="1170"/>
      <c r="Z129" s="1171"/>
      <c r="AA129" s="1054">
        <v>24431147</v>
      </c>
      <c r="AB129" s="1055"/>
      <c r="AC129" s="1055"/>
      <c r="AD129" s="1055"/>
      <c r="AE129" s="1056"/>
      <c r="AF129" s="1057">
        <v>24647080</v>
      </c>
      <c r="AG129" s="1055"/>
      <c r="AH129" s="1055"/>
      <c r="AI129" s="1055"/>
      <c r="AJ129" s="1056"/>
      <c r="AK129" s="1057">
        <v>25379344</v>
      </c>
      <c r="AL129" s="1055"/>
      <c r="AM129" s="1055"/>
      <c r="AN129" s="1055"/>
      <c r="AO129" s="1056"/>
      <c r="AP129" s="1172"/>
      <c r="AQ129" s="1173"/>
      <c r="AR129" s="1173"/>
      <c r="AS129" s="1173"/>
      <c r="AT129" s="1174"/>
      <c r="AU129" s="286"/>
      <c r="AV129" s="286"/>
      <c r="AW129" s="286"/>
      <c r="AX129" s="1163" t="s">
        <v>505</v>
      </c>
      <c r="AY129" s="1046"/>
      <c r="AZ129" s="1046"/>
      <c r="BA129" s="1046"/>
      <c r="BB129" s="1046"/>
      <c r="BC129" s="1046"/>
      <c r="BD129" s="1046"/>
      <c r="BE129" s="1047"/>
      <c r="BF129" s="1164" t="s">
        <v>472</v>
      </c>
      <c r="BG129" s="1165"/>
      <c r="BH129" s="1165"/>
      <c r="BI129" s="1165"/>
      <c r="BJ129" s="1165"/>
      <c r="BK129" s="1165"/>
      <c r="BL129" s="1166"/>
      <c r="BM129" s="1164">
        <v>17.059999999999999</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506</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507</v>
      </c>
      <c r="X130" s="1170"/>
      <c r="Y130" s="1170"/>
      <c r="Z130" s="1171"/>
      <c r="AA130" s="1054">
        <v>4011886</v>
      </c>
      <c r="AB130" s="1055"/>
      <c r="AC130" s="1055"/>
      <c r="AD130" s="1055"/>
      <c r="AE130" s="1056"/>
      <c r="AF130" s="1057">
        <v>3985490</v>
      </c>
      <c r="AG130" s="1055"/>
      <c r="AH130" s="1055"/>
      <c r="AI130" s="1055"/>
      <c r="AJ130" s="1056"/>
      <c r="AK130" s="1057">
        <v>3986076</v>
      </c>
      <c r="AL130" s="1055"/>
      <c r="AM130" s="1055"/>
      <c r="AN130" s="1055"/>
      <c r="AO130" s="1056"/>
      <c r="AP130" s="1172"/>
      <c r="AQ130" s="1173"/>
      <c r="AR130" s="1173"/>
      <c r="AS130" s="1173"/>
      <c r="AT130" s="1174"/>
      <c r="AU130" s="286"/>
      <c r="AV130" s="286"/>
      <c r="AW130" s="286"/>
      <c r="AX130" s="1163" t="s">
        <v>508</v>
      </c>
      <c r="AY130" s="1046"/>
      <c r="AZ130" s="1046"/>
      <c r="BA130" s="1046"/>
      <c r="BB130" s="1046"/>
      <c r="BC130" s="1046"/>
      <c r="BD130" s="1046"/>
      <c r="BE130" s="1047"/>
      <c r="BF130" s="1200">
        <v>6.6</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509</v>
      </c>
      <c r="X131" s="1208"/>
      <c r="Y131" s="1208"/>
      <c r="Z131" s="1209"/>
      <c r="AA131" s="1101">
        <v>20419261</v>
      </c>
      <c r="AB131" s="1080"/>
      <c r="AC131" s="1080"/>
      <c r="AD131" s="1080"/>
      <c r="AE131" s="1081"/>
      <c r="AF131" s="1079">
        <v>20661590</v>
      </c>
      <c r="AG131" s="1080"/>
      <c r="AH131" s="1080"/>
      <c r="AI131" s="1080"/>
      <c r="AJ131" s="1081"/>
      <c r="AK131" s="1079">
        <v>21393268</v>
      </c>
      <c r="AL131" s="1080"/>
      <c r="AM131" s="1080"/>
      <c r="AN131" s="1080"/>
      <c r="AO131" s="1081"/>
      <c r="AP131" s="1210"/>
      <c r="AQ131" s="1211"/>
      <c r="AR131" s="1211"/>
      <c r="AS131" s="1211"/>
      <c r="AT131" s="1212"/>
      <c r="AU131" s="286"/>
      <c r="AV131" s="286"/>
      <c r="AW131" s="286"/>
      <c r="AX131" s="1182" t="s">
        <v>510</v>
      </c>
      <c r="AY131" s="1133"/>
      <c r="AZ131" s="1133"/>
      <c r="BA131" s="1133"/>
      <c r="BB131" s="1133"/>
      <c r="BC131" s="1133"/>
      <c r="BD131" s="1133"/>
      <c r="BE131" s="1134"/>
      <c r="BF131" s="1183">
        <v>46.7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511</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512</v>
      </c>
      <c r="W132" s="1193"/>
      <c r="X132" s="1193"/>
      <c r="Y132" s="1193"/>
      <c r="Z132" s="1194"/>
      <c r="AA132" s="1195">
        <v>8.2899474180000006</v>
      </c>
      <c r="AB132" s="1196"/>
      <c r="AC132" s="1196"/>
      <c r="AD132" s="1196"/>
      <c r="AE132" s="1197"/>
      <c r="AF132" s="1198">
        <v>5.3441143689999997</v>
      </c>
      <c r="AG132" s="1196"/>
      <c r="AH132" s="1196"/>
      <c r="AI132" s="1196"/>
      <c r="AJ132" s="1197"/>
      <c r="AK132" s="1198">
        <v>6.3863267639999997</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513</v>
      </c>
      <c r="W133" s="1176"/>
      <c r="X133" s="1176"/>
      <c r="Y133" s="1176"/>
      <c r="Z133" s="1177"/>
      <c r="AA133" s="1178">
        <v>8.4</v>
      </c>
      <c r="AB133" s="1179"/>
      <c r="AC133" s="1179"/>
      <c r="AD133" s="1179"/>
      <c r="AE133" s="1180"/>
      <c r="AF133" s="1178">
        <v>7.3</v>
      </c>
      <c r="AG133" s="1179"/>
      <c r="AH133" s="1179"/>
      <c r="AI133" s="1179"/>
      <c r="AJ133" s="1180"/>
      <c r="AK133" s="1178">
        <v>6.6</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s1rU9HeCEEXbPecjgVTDNKB32Ru1+3i46Qo60eimfUyV+ybqfVuemeRbOrNTRGzWNjnqLNMrIunpG0HllHPe4g==" saltValue="EvXFtc7U9IcrQgxMNPz9M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52" zoomScale="70" zoomScaleNormal="85" zoomScaleSheetLayoutView="70" workbookViewId="0">
      <selection activeCell="AW95" sqref="AW95"/>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514</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eg3wRHZd6XsAqYw9TLN73VPGzWRLSVl2OskL1Xg+9hANqpqGsuTkN31JyG3+lPsPRHYy8S/mpng6jGrOMAkkfQ==" saltValue="c+nn5/ZhzilxgCNFbilWL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69" zoomScaleNormal="69"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12vwreQtjBFU5J18Ev6x0lenkH8LboFvUOOZIzZsAr4gnV1Q3yB1tiZ8WSDduRPyGxyDDxLpIgLJO0AUH8WULQ==" saltValue="uvvH49GITXr5vdE4OZAko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7" zoomScaleSheetLayoutView="77"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516</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517</v>
      </c>
      <c r="AP7" s="305"/>
      <c r="AQ7" s="306" t="s">
        <v>518</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519</v>
      </c>
      <c r="AQ8" s="312" t="s">
        <v>520</v>
      </c>
      <c r="AR8" s="313" t="s">
        <v>521</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522</v>
      </c>
      <c r="AL9" s="1216"/>
      <c r="AM9" s="1216"/>
      <c r="AN9" s="1217"/>
      <c r="AO9" s="314">
        <v>8160059</v>
      </c>
      <c r="AP9" s="314">
        <v>72504</v>
      </c>
      <c r="AQ9" s="315">
        <v>63345</v>
      </c>
      <c r="AR9" s="316">
        <v>14.5</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523</v>
      </c>
      <c r="AL10" s="1216"/>
      <c r="AM10" s="1216"/>
      <c r="AN10" s="1217"/>
      <c r="AO10" s="317">
        <v>90135</v>
      </c>
      <c r="AP10" s="317">
        <v>801</v>
      </c>
      <c r="AQ10" s="318">
        <v>4099</v>
      </c>
      <c r="AR10" s="319">
        <v>-80.5</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524</v>
      </c>
      <c r="AL11" s="1216"/>
      <c r="AM11" s="1216"/>
      <c r="AN11" s="1217"/>
      <c r="AO11" s="317">
        <v>361074</v>
      </c>
      <c r="AP11" s="317">
        <v>3208</v>
      </c>
      <c r="AQ11" s="318">
        <v>1825</v>
      </c>
      <c r="AR11" s="319">
        <v>75.8</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525</v>
      </c>
      <c r="AL12" s="1216"/>
      <c r="AM12" s="1216"/>
      <c r="AN12" s="1217"/>
      <c r="AO12" s="317" t="s">
        <v>526</v>
      </c>
      <c r="AP12" s="317" t="s">
        <v>526</v>
      </c>
      <c r="AQ12" s="318">
        <v>40</v>
      </c>
      <c r="AR12" s="319" t="s">
        <v>526</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527</v>
      </c>
      <c r="AL13" s="1216"/>
      <c r="AM13" s="1216"/>
      <c r="AN13" s="1217"/>
      <c r="AO13" s="317">
        <v>260413</v>
      </c>
      <c r="AP13" s="317">
        <v>2314</v>
      </c>
      <c r="AQ13" s="318">
        <v>1974</v>
      </c>
      <c r="AR13" s="319">
        <v>17.2</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528</v>
      </c>
      <c r="AL14" s="1216"/>
      <c r="AM14" s="1216"/>
      <c r="AN14" s="1217"/>
      <c r="AO14" s="317">
        <v>138854</v>
      </c>
      <c r="AP14" s="317">
        <v>1234</v>
      </c>
      <c r="AQ14" s="318">
        <v>1633</v>
      </c>
      <c r="AR14" s="319">
        <v>-24.4</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529</v>
      </c>
      <c r="AL15" s="1222"/>
      <c r="AM15" s="1222"/>
      <c r="AN15" s="1223"/>
      <c r="AO15" s="317">
        <v>-514867</v>
      </c>
      <c r="AP15" s="317">
        <v>-4575</v>
      </c>
      <c r="AQ15" s="318">
        <v>-4020</v>
      </c>
      <c r="AR15" s="319">
        <v>13.8</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186</v>
      </c>
      <c r="AL16" s="1222"/>
      <c r="AM16" s="1222"/>
      <c r="AN16" s="1223"/>
      <c r="AO16" s="317">
        <v>8495668</v>
      </c>
      <c r="AP16" s="317">
        <v>75486</v>
      </c>
      <c r="AQ16" s="318">
        <v>68896</v>
      </c>
      <c r="AR16" s="319">
        <v>9.6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530</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531</v>
      </c>
      <c r="AP20" s="326" t="s">
        <v>532</v>
      </c>
      <c r="AQ20" s="327" t="s">
        <v>533</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534</v>
      </c>
      <c r="AL21" s="1225"/>
      <c r="AM21" s="1225"/>
      <c r="AN21" s="1226"/>
      <c r="AO21" s="330">
        <v>7.86</v>
      </c>
      <c r="AP21" s="331">
        <v>6.55</v>
      </c>
      <c r="AQ21" s="332">
        <v>1.31</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535</v>
      </c>
      <c r="AL22" s="1225"/>
      <c r="AM22" s="1225"/>
      <c r="AN22" s="1226"/>
      <c r="AO22" s="335">
        <v>98</v>
      </c>
      <c r="AP22" s="336">
        <v>99.7</v>
      </c>
      <c r="AQ22" s="337">
        <v>-1.7</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538</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517</v>
      </c>
      <c r="AP30" s="305"/>
      <c r="AQ30" s="306" t="s">
        <v>518</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519</v>
      </c>
      <c r="AQ31" s="312" t="s">
        <v>520</v>
      </c>
      <c r="AR31" s="313" t="s">
        <v>521</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539</v>
      </c>
      <c r="AL32" s="1219"/>
      <c r="AM32" s="1219"/>
      <c r="AN32" s="1220"/>
      <c r="AO32" s="345">
        <v>3491419</v>
      </c>
      <c r="AP32" s="345">
        <v>31022</v>
      </c>
      <c r="AQ32" s="346">
        <v>35933</v>
      </c>
      <c r="AR32" s="347">
        <v>-13.7</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540</v>
      </c>
      <c r="AL33" s="1219"/>
      <c r="AM33" s="1219"/>
      <c r="AN33" s="1220"/>
      <c r="AO33" s="345" t="s">
        <v>526</v>
      </c>
      <c r="AP33" s="345" t="s">
        <v>526</v>
      </c>
      <c r="AQ33" s="346" t="s">
        <v>526</v>
      </c>
      <c r="AR33" s="347" t="s">
        <v>526</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541</v>
      </c>
      <c r="AL34" s="1219"/>
      <c r="AM34" s="1219"/>
      <c r="AN34" s="1220"/>
      <c r="AO34" s="345" t="s">
        <v>526</v>
      </c>
      <c r="AP34" s="345" t="s">
        <v>526</v>
      </c>
      <c r="AQ34" s="346">
        <v>14</v>
      </c>
      <c r="AR34" s="347" t="s">
        <v>526</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542</v>
      </c>
      <c r="AL35" s="1219"/>
      <c r="AM35" s="1219"/>
      <c r="AN35" s="1220"/>
      <c r="AO35" s="345">
        <v>2937724</v>
      </c>
      <c r="AP35" s="345">
        <v>26102</v>
      </c>
      <c r="AQ35" s="346">
        <v>11386</v>
      </c>
      <c r="AR35" s="347">
        <v>129.19999999999999</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543</v>
      </c>
      <c r="AL36" s="1219"/>
      <c r="AM36" s="1219"/>
      <c r="AN36" s="1220"/>
      <c r="AO36" s="345">
        <v>910</v>
      </c>
      <c r="AP36" s="345">
        <v>8</v>
      </c>
      <c r="AQ36" s="346">
        <v>1734</v>
      </c>
      <c r="AR36" s="347">
        <v>-99.5</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544</v>
      </c>
      <c r="AL37" s="1219"/>
      <c r="AM37" s="1219"/>
      <c r="AN37" s="1220"/>
      <c r="AO37" s="345">
        <v>1828</v>
      </c>
      <c r="AP37" s="345">
        <v>16</v>
      </c>
      <c r="AQ37" s="346">
        <v>495</v>
      </c>
      <c r="AR37" s="347">
        <v>-96.8</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545</v>
      </c>
      <c r="AL38" s="1228"/>
      <c r="AM38" s="1228"/>
      <c r="AN38" s="1229"/>
      <c r="AO38" s="348">
        <v>3651</v>
      </c>
      <c r="AP38" s="348">
        <v>32</v>
      </c>
      <c r="AQ38" s="349">
        <v>1</v>
      </c>
      <c r="AR38" s="337">
        <v>3100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546</v>
      </c>
      <c r="AL39" s="1228"/>
      <c r="AM39" s="1228"/>
      <c r="AN39" s="1229"/>
      <c r="AO39" s="345">
        <v>-1083212</v>
      </c>
      <c r="AP39" s="345">
        <v>-9625</v>
      </c>
      <c r="AQ39" s="346">
        <v>-7666</v>
      </c>
      <c r="AR39" s="347">
        <v>25.6</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547</v>
      </c>
      <c r="AL40" s="1219"/>
      <c r="AM40" s="1219"/>
      <c r="AN40" s="1220"/>
      <c r="AO40" s="345">
        <v>-3986076</v>
      </c>
      <c r="AP40" s="345">
        <v>-35417</v>
      </c>
      <c r="AQ40" s="346">
        <v>-31862</v>
      </c>
      <c r="AR40" s="347">
        <v>11.2</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299</v>
      </c>
      <c r="AL41" s="1231"/>
      <c r="AM41" s="1231"/>
      <c r="AN41" s="1232"/>
      <c r="AO41" s="345">
        <v>1366244</v>
      </c>
      <c r="AP41" s="345">
        <v>12139</v>
      </c>
      <c r="AQ41" s="346">
        <v>10035</v>
      </c>
      <c r="AR41" s="347">
        <v>21</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548</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550</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517</v>
      </c>
      <c r="AN49" s="1235" t="s">
        <v>551</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552</v>
      </c>
      <c r="AO50" s="362" t="s">
        <v>553</v>
      </c>
      <c r="AP50" s="363" t="s">
        <v>554</v>
      </c>
      <c r="AQ50" s="364" t="s">
        <v>555</v>
      </c>
      <c r="AR50" s="365" t="s">
        <v>556</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557</v>
      </c>
      <c r="AL51" s="358"/>
      <c r="AM51" s="366">
        <v>6451348</v>
      </c>
      <c r="AN51" s="367">
        <v>57141</v>
      </c>
      <c r="AO51" s="368">
        <v>33.299999999999997</v>
      </c>
      <c r="AP51" s="369">
        <v>63257</v>
      </c>
      <c r="AQ51" s="370">
        <v>36.200000000000003</v>
      </c>
      <c r="AR51" s="371">
        <v>-2.9</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558</v>
      </c>
      <c r="AM52" s="374">
        <v>3435698</v>
      </c>
      <c r="AN52" s="375">
        <v>30431</v>
      </c>
      <c r="AO52" s="376">
        <v>59.2</v>
      </c>
      <c r="AP52" s="377">
        <v>27259</v>
      </c>
      <c r="AQ52" s="378">
        <v>-1.4</v>
      </c>
      <c r="AR52" s="379">
        <v>60.6</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559</v>
      </c>
      <c r="AL53" s="358"/>
      <c r="AM53" s="366">
        <v>6318800</v>
      </c>
      <c r="AN53" s="367">
        <v>56057</v>
      </c>
      <c r="AO53" s="368">
        <v>-1.9</v>
      </c>
      <c r="AP53" s="369">
        <v>52308</v>
      </c>
      <c r="AQ53" s="370">
        <v>-17.3</v>
      </c>
      <c r="AR53" s="371">
        <v>15.4</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558</v>
      </c>
      <c r="AM54" s="374">
        <v>3798108</v>
      </c>
      <c r="AN54" s="375">
        <v>33695</v>
      </c>
      <c r="AO54" s="376">
        <v>10.7</v>
      </c>
      <c r="AP54" s="377">
        <v>28695</v>
      </c>
      <c r="AQ54" s="378">
        <v>5.3</v>
      </c>
      <c r="AR54" s="379">
        <v>5.4</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560</v>
      </c>
      <c r="AL55" s="358"/>
      <c r="AM55" s="366">
        <v>4619283</v>
      </c>
      <c r="AN55" s="367">
        <v>40817</v>
      </c>
      <c r="AO55" s="368">
        <v>-27.2</v>
      </c>
      <c r="AP55" s="369">
        <v>46402</v>
      </c>
      <c r="AQ55" s="370">
        <v>-11.3</v>
      </c>
      <c r="AR55" s="371">
        <v>-15.9</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558</v>
      </c>
      <c r="AM56" s="374">
        <v>2434945</v>
      </c>
      <c r="AN56" s="375">
        <v>21516</v>
      </c>
      <c r="AO56" s="376">
        <v>-36.1</v>
      </c>
      <c r="AP56" s="377">
        <v>26897</v>
      </c>
      <c r="AQ56" s="378">
        <v>-6.3</v>
      </c>
      <c r="AR56" s="379">
        <v>-29.8</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561</v>
      </c>
      <c r="AL57" s="358"/>
      <c r="AM57" s="366">
        <v>5586418</v>
      </c>
      <c r="AN57" s="367">
        <v>49448</v>
      </c>
      <c r="AO57" s="368">
        <v>21.1</v>
      </c>
      <c r="AP57" s="369">
        <v>66343</v>
      </c>
      <c r="AQ57" s="370">
        <v>43</v>
      </c>
      <c r="AR57" s="371">
        <v>-21.9</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558</v>
      </c>
      <c r="AM58" s="374">
        <v>3435887</v>
      </c>
      <c r="AN58" s="375">
        <v>30413</v>
      </c>
      <c r="AO58" s="376">
        <v>41.4</v>
      </c>
      <c r="AP58" s="377">
        <v>34529</v>
      </c>
      <c r="AQ58" s="378">
        <v>28.4</v>
      </c>
      <c r="AR58" s="379">
        <v>13</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562</v>
      </c>
      <c r="AL59" s="358"/>
      <c r="AM59" s="366">
        <v>9870744</v>
      </c>
      <c r="AN59" s="367">
        <v>87704</v>
      </c>
      <c r="AO59" s="368">
        <v>77.400000000000006</v>
      </c>
      <c r="AP59" s="369">
        <v>56416</v>
      </c>
      <c r="AQ59" s="370">
        <v>-15</v>
      </c>
      <c r="AR59" s="371">
        <v>92.4</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558</v>
      </c>
      <c r="AM60" s="374">
        <v>6477068</v>
      </c>
      <c r="AN60" s="375">
        <v>57550</v>
      </c>
      <c r="AO60" s="376">
        <v>89.2</v>
      </c>
      <c r="AP60" s="377">
        <v>32623</v>
      </c>
      <c r="AQ60" s="378">
        <v>-5.5</v>
      </c>
      <c r="AR60" s="379">
        <v>94.7</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563</v>
      </c>
      <c r="AL61" s="380"/>
      <c r="AM61" s="381">
        <v>6569319</v>
      </c>
      <c r="AN61" s="382">
        <v>58233</v>
      </c>
      <c r="AO61" s="383">
        <v>20.5</v>
      </c>
      <c r="AP61" s="384">
        <v>56945</v>
      </c>
      <c r="AQ61" s="385">
        <v>7.1</v>
      </c>
      <c r="AR61" s="371">
        <v>13.4</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558</v>
      </c>
      <c r="AM62" s="374">
        <v>3916341</v>
      </c>
      <c r="AN62" s="375">
        <v>34721</v>
      </c>
      <c r="AO62" s="376">
        <v>32.9</v>
      </c>
      <c r="AP62" s="377">
        <v>30001</v>
      </c>
      <c r="AQ62" s="378">
        <v>4.0999999999999996</v>
      </c>
      <c r="AR62" s="379">
        <v>28.8</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ClLxsAxiegLkvi/v6BaTQ3h2Mx/2+KY2hVEDNGdR0YuF2kwOpLolgv5r3dSgBqVH3P9yMSRVSF9/EEJQUbBNUQ==" saltValue="zl/k0/2mQOXiLiiIls/M4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6" zoomScale="77" zoomScaleNormal="77" zoomScaleSheetLayoutView="55" workbookViewId="0">
      <selection activeCell="BI93" sqref="BI93"/>
    </sheetView>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565</v>
      </c>
    </row>
    <row r="121" spans="125:125" ht="13.5" hidden="1" customHeight="1">
      <c r="DU121" s="292"/>
    </row>
  </sheetData>
  <sheetProtection algorithmName="SHA-512" hashValue="79mTAUj2fHjZ7RtfDFwDJwYV0K4d4chcfKB3KWuL36Ox+OnrKAniSC5Mq2MCM+XpuFtxaobAddndVKPzR5o58g==" saltValue="mYGIZ6P6s9PpVZDjOz2Eb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58" zoomScale="69" zoomScaleNormal="69"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566</v>
      </c>
    </row>
  </sheetData>
  <sheetProtection algorithmName="SHA-512" hashValue="UihwQguTdnCPi+OovqU5IAqQJ0aBPSGh1yk7jm53xURwBshAoFItP3ti+GR40FuXwJGR9wFcxR3D20jMB/+gEQ==" saltValue="op1twu1ikdTvozWeJbrI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2" zoomScale="68" zoomScaleNormal="68"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567</v>
      </c>
      <c r="G46" s="8" t="s">
        <v>568</v>
      </c>
      <c r="H46" s="8" t="s">
        <v>569</v>
      </c>
      <c r="I46" s="8" t="s">
        <v>570</v>
      </c>
      <c r="J46" s="9" t="s">
        <v>571</v>
      </c>
    </row>
    <row r="47" spans="2:10" ht="57.75" customHeight="1">
      <c r="B47" s="10"/>
      <c r="C47" s="1238" t="s">
        <v>3</v>
      </c>
      <c r="D47" s="1238"/>
      <c r="E47" s="1239"/>
      <c r="F47" s="11">
        <v>18.46</v>
      </c>
      <c r="G47" s="12">
        <v>16.14</v>
      </c>
      <c r="H47" s="12">
        <v>11.47</v>
      </c>
      <c r="I47" s="12">
        <v>11.31</v>
      </c>
      <c r="J47" s="13">
        <v>10.54</v>
      </c>
    </row>
    <row r="48" spans="2:10" ht="57.75" customHeight="1">
      <c r="B48" s="14"/>
      <c r="C48" s="1240" t="s">
        <v>4</v>
      </c>
      <c r="D48" s="1240"/>
      <c r="E48" s="1241"/>
      <c r="F48" s="15">
        <v>2.5499999999999998</v>
      </c>
      <c r="G48" s="16">
        <v>2.35</v>
      </c>
      <c r="H48" s="16">
        <v>3.8</v>
      </c>
      <c r="I48" s="16">
        <v>4.55</v>
      </c>
      <c r="J48" s="17">
        <v>2.62</v>
      </c>
    </row>
    <row r="49" spans="2:10" ht="57.75" customHeight="1" thickBot="1">
      <c r="B49" s="18"/>
      <c r="C49" s="1242" t="s">
        <v>5</v>
      </c>
      <c r="D49" s="1242"/>
      <c r="E49" s="1243"/>
      <c r="F49" s="19" t="s">
        <v>572</v>
      </c>
      <c r="G49" s="20" t="s">
        <v>573</v>
      </c>
      <c r="H49" s="20" t="s">
        <v>574</v>
      </c>
      <c r="I49" s="20">
        <v>2.2200000000000002</v>
      </c>
      <c r="J49" s="21" t="s">
        <v>575</v>
      </c>
    </row>
    <row r="50" spans="2:10" ht="13.5" customHeight="1"/>
  </sheetData>
  <sheetProtection algorithmName="SHA-512" hashValue="soon97ApKpX39Act8MQn2ahy4vigSJFKlPFLSkgvWJ8LH2ho8pF4wMUrF+6moYfWiaNExHs6VB5eEdLyNtiryg==" saltValue="pAbPX86Ev7qFOdqh9iFpv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2022-03-25T07:11:38Z</cp:lastPrinted>
  <dcterms:created xsi:type="dcterms:W3CDTF">2022-02-02T05:41:29Z</dcterms:created>
  <dcterms:modified xsi:type="dcterms:W3CDTF">2022-09-16T11:25:38Z</dcterms:modified>
  <cp:category/>
</cp:coreProperties>
</file>