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01008\01_部署専用\02_総務部\02_財政契約課\2021年度\財政担当\03 地方財政状況調査（決算統計）\財政状況資料集\R3決算財政状況資料集\06_県への報告（秋）\04 提出（２回目）\提出データ\"/>
    </mc:Choice>
  </mc:AlternateContent>
  <bookViews>
    <workbookView xWindow="0" yWindow="0" windowWidth="15360" windowHeight="7644" firstSheet="13" activeTab="15"/>
  </bookViews>
  <sheets>
    <sheet name="総括表" sheetId="10" r:id="rId1"/>
    <sheet name="普通会計の状況" sheetId="18"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externalReferences>
    <externalReference r:id="rId18"/>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CO35" i="10"/>
  <c r="BE35" i="10"/>
  <c r="AM35" i="10"/>
  <c r="U35" i="10"/>
  <c r="C35" i="10"/>
  <c r="BW34" i="10"/>
  <c r="BE34" i="10"/>
  <c r="AM34" i="10"/>
  <c r="U34" i="10"/>
  <c r="C34" i="10"/>
  <c r="CO34" i="10" l="1"/>
  <c r="BW35" i="10"/>
  <c r="BW36" i="10" s="1"/>
  <c r="BW37" i="10" s="1"/>
  <c r="BW38" i="10" s="1"/>
  <c r="BW39" i="10" s="1"/>
  <c r="BW40" i="10" s="1"/>
  <c r="BW41"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<sst xmlns="http://schemas.openxmlformats.org/spreadsheetml/2006/main" count="1108" uniqueCount="607">
  <si>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</si>
  <si>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</si>
  <si>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</si>
  <si>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</si>
  <si>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</si>
  <si>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</si>
  <si>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</si>
  <si>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</si>
  <si>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</si>
  <si>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</si>
  <si>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</si>
  <si>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</si>
  <si>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</si>
  <si>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</si>
  <si>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</si>
  <si>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</si>
  <si>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</si>
  <si>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</si>
  <si>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</si>
  <si>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</si>
  <si>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</si>
  <si>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</si>
  <si>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</si>
  <si>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</si>
  <si>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</si>
  <si>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</si>
  <si>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</si>
  <si>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</si>
  <si>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</si>
  <si>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</si>
  <si>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</si>
  <si>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</si>
  <si>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</si>
  <si>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</si>
  <si>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</si>
  <si>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</si>
  <si>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</si>
  <si>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</si>
  <si>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</si>
  <si>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</si>
  <si>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</si>
  <si>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</si>
  <si>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</si>
  <si>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</si>
  <si>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</si>
  <si>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</si>
  <si>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</si>
  <si>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</si>
  <si>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</si>
  <si>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</si>
  <si>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</si>
  <si>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</si>
  <si>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</si>
  <si>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</si>
  <si>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</si>
  <si>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</si>
  <si>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</si>
  <si>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</si>
  <si>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</si>
  <si>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</si>
  <si>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</si>
  <si>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</si>
  <si>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</si>
  <si>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</si>
  <si>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</si>
  <si>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</si>
  <si>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</si>
  <si>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</si>
  <si>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</si>
  <si>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</si>
  <si>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</si>
  <si>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</si>
  <si>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</si>
  <si>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</si>
  <si>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</si>
  <si>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</si>
  <si>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</si>
  <si>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</si>
  <si>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</si>
  <si>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</si>
  <si>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</si>
  <si>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</si>
  <si>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</si>
  <si>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</si>
  <si>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Ⅰ－２</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</si>
  <si>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</si>
  <si>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</si>
  <si>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</si>
  <si>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</si>
  <si>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</si>
  <si>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</si>
  <si>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</si>
  <si>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</si>
  <si>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</si>
  <si>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</si>
  <si>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</si>
  <si>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</si>
  <si>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米原市</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</si>
  <si>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</si>
  <si>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</si>
  <si>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</si>
  <si>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</si>
  <si>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</si>
  <si>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</si>
  <si>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</si>
  <si>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</si>
  <si>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</si>
  <si>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</si>
  <si>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</si>
  <si>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</si>
  <si>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</si>
  <si>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</si>
  <si>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</si>
  <si>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</si>
  <si>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</si>
  <si>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</si>
  <si>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</si>
  <si>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</si>
  <si>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</si>
  <si>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</si>
  <si>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</si>
  <si>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</si>
  <si>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</si>
  <si>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</si>
  <si>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</si>
  <si>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-3.9</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</si>
  <si>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</si>
  <si>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</si>
  <si>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</si>
  <si>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</si>
  <si>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</si>
  <si>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</si>
  <si>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</si>
  <si>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</si>
  <si>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</si>
  <si>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</si>
  <si>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</si>
  <si>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</si>
  <si>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</si>
  <si>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</si>
  <si>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</si>
  <si>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</si>
  <si>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</si>
  <si>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</si>
  <si>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</si>
  <si>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</si>
  <si>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</si>
  <si>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</si>
  <si>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</si>
  <si>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</si>
  <si>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</si>
  <si>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</si>
  <si>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-1.0</t>
    <phoneticPr fontId="5"/>
  </si>
  <si>
    <t>基準財政需要額</t>
    <phoneticPr fontId="25"/>
  </si>
  <si>
    <t>うち日本人(％)</t>
    <phoneticPr fontId="5"/>
  </si>
  <si>
    <t>-0.9</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</si>
  <si>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</si>
  <si>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</si>
  <si>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</si>
  <si>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</si>
  <si>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</si>
  <si>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</si>
  <si>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</si>
  <si>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</si>
  <si>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</si>
  <si>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</si>
  <si>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</si>
  <si>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</si>
  <si>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</si>
  <si>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</si>
  <si>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</si>
  <si>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</si>
  <si>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</si>
  <si>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</si>
  <si>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</si>
  <si>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</si>
  <si>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</si>
  <si>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</si>
  <si>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</si>
  <si>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</si>
  <si>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</si>
  <si>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</si>
  <si>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</si>
  <si>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</si>
  <si>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</si>
  <si>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</si>
  <si>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</si>
  <si>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</si>
  <si>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</si>
  <si>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</si>
  <si>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</si>
  <si>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</si>
  <si>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</si>
  <si>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</si>
  <si>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</si>
  <si>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</si>
  <si>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</si>
  <si>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</si>
  <si>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</si>
  <si>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</si>
  <si>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</si>
  <si>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</si>
  <si>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</si>
  <si>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</si>
  <si>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</si>
  <si>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</si>
  <si>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</si>
  <si>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</si>
  <si>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</si>
  <si>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</si>
  <si>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</si>
  <si>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</si>
  <si>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</si>
  <si>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</si>
  <si>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</si>
  <si>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</si>
  <si>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</si>
  <si>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</si>
  <si>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</si>
  <si>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</si>
  <si>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</si>
  <si>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</si>
  <si>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</si>
  <si>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</si>
  <si>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</si>
  <si>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</si>
  <si>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議会費</t>
  </si>
  <si>
    <t>利子割交付金</t>
  </si>
  <si>
    <t>総務費</t>
  </si>
  <si>
    <t>配当割交付金</t>
    <rPh sb="0" eb="2">
      <t>ハイトウ</t>
    </rPh>
    <rPh sb="2" eb="3">
      <t>ワリ</t>
    </rPh>
    <rPh sb="3" eb="6">
      <t>コウフキン</t>
    </rPh>
    <phoneticPr fontId="24"/>
  </si>
  <si>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</si>
  <si>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</si>
  <si>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</si>
  <si>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衛生費</t>
  </si>
  <si>
    <t>労働費</t>
  </si>
  <si>
    <t>地方消費税交付金</t>
  </si>
  <si>
    <t>農林水産業費</t>
  </si>
  <si>
    <t>ゴルフ場利用税交付金</t>
  </si>
  <si>
    <t>商工費</t>
  </si>
  <si>
    <t>特別地方消費税交付金</t>
  </si>
  <si>
    <t>土木費</t>
  </si>
  <si>
    <t>自動車取得税交付金</t>
  </si>
  <si>
    <t>消防費</t>
  </si>
  <si>
    <t>軽油引取税交付金</t>
  </si>
  <si>
    <t>教育費</t>
  </si>
  <si>
    <t>　　鉱産税</t>
    <phoneticPr fontId="5"/>
  </si>
  <si>
    <t>災害復旧費</t>
  </si>
  <si>
    <t>公債費</t>
  </si>
  <si>
    <t>地方特例交付金等</t>
    <rPh sb="7" eb="8">
      <t>トウ</t>
    </rPh>
    <phoneticPr fontId="16"/>
  </si>
  <si>
    <t>諸支出金</t>
    <rPh sb="3" eb="4">
      <t>キン</t>
    </rPh>
    <phoneticPr fontId="25"/>
  </si>
  <si>
    <t>目的税</t>
  </si>
  <si>
    <t>　自動車税減収補塡特例交付金</t>
    <rPh sb="7" eb="9">
      <t>ホテン</t>
    </rPh>
    <rPh sb="13" eb="14">
      <t>キン</t>
    </rPh>
    <phoneticPr fontId="29"/>
  </si>
  <si>
    <t>歳出合計</t>
  </si>
  <si>
    <t>　軽自動車税減収補塡特例交付金</t>
    <rPh sb="8" eb="10">
      <t>ホテン</t>
    </rPh>
    <phoneticPr fontId="29"/>
  </si>
  <si>
    <t>性質別歳出の状況（単位 千円・％）</t>
    <rPh sb="0" eb="2">
      <t>セイシツ</t>
    </rPh>
    <phoneticPr fontId="5"/>
  </si>
  <si>
    <t>地方交付税</t>
  </si>
  <si>
    <t>決算額</t>
  </si>
  <si>
    <t>経常経費充当一般財源等</t>
  </si>
  <si>
    <t>経常収支比率</t>
    <rPh sb="0" eb="2">
      <t>ケイジョウ</t>
    </rPh>
    <rPh sb="2" eb="4">
      <t>シュウシ</t>
    </rPh>
    <rPh sb="4" eb="6">
      <t>ヒリツ</t>
    </rPh>
    <phoneticPr fontId="20"/>
  </si>
  <si>
    <t>義務的経費計</t>
    <rPh sb="0" eb="3">
      <t>ギムテキ</t>
    </rPh>
    <rPh sb="3" eb="5">
      <t>ケイヒ</t>
    </rPh>
    <rPh sb="5" eb="6">
      <t>ケイ</t>
    </rPh>
    <phoneticPr fontId="5"/>
  </si>
  <si>
    <t>旧法による税</t>
  </si>
  <si>
    <t>　　うち職員給</t>
    <rPh sb="4" eb="6">
      <t>ショクイン</t>
    </rPh>
    <rPh sb="6" eb="7">
      <t>キュウ</t>
    </rPh>
    <phoneticPr fontId="5"/>
  </si>
  <si>
    <t>合計</t>
  </si>
  <si>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</si>
  <si>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</si>
  <si>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</si>
  <si>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</si>
  <si>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</si>
  <si>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手数料</t>
  </si>
  <si>
    <t>徴収率
(％)</t>
    <rPh sb="0" eb="2">
      <t>チョウシュウ</t>
    </rPh>
    <rPh sb="2" eb="3">
      <t>リツ</t>
    </rPh>
    <phoneticPr fontId="5"/>
  </si>
  <si>
    <t>現年</t>
    <rPh sb="0" eb="1">
      <t>ゲン</t>
    </rPh>
    <rPh sb="1" eb="2">
      <t>ネン</t>
    </rPh>
    <phoneticPr fontId="5"/>
  </si>
  <si>
    <t>国庫支出金</t>
  </si>
  <si>
    <t>市町村民税</t>
    <rPh sb="0" eb="3">
      <t>シチョウソン</t>
    </rPh>
    <rPh sb="3" eb="4">
      <t>ミン</t>
    </rPh>
    <rPh sb="4" eb="5">
      <t>ゼイ</t>
    </rPh>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</si>
  <si>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</si>
  <si>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</si>
  <si>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</si>
  <si>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</si>
  <si>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</si>
  <si>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</si>
  <si>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</si>
  <si>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寄附金</t>
  </si>
  <si>
    <t>実質収支</t>
    <rPh sb="0" eb="2">
      <t>ジッシツ</t>
    </rPh>
    <rPh sb="2" eb="4">
      <t>シュウシ</t>
    </rPh>
    <phoneticPr fontId="5"/>
  </si>
  <si>
    <t>　補助費等</t>
    <rPh sb="1" eb="3">
      <t>ホジョ</t>
    </rPh>
    <rPh sb="3" eb="4">
      <t>ヒ</t>
    </rPh>
    <rPh sb="4" eb="5">
      <t>トウ</t>
    </rPh>
    <phoneticPr fontId="5"/>
  </si>
  <si>
    <t>繰入金</t>
  </si>
  <si>
    <t>再差引収支</t>
    <rPh sb="0" eb="1">
      <t>サイ</t>
    </rPh>
    <rPh sb="1" eb="3">
      <t>サシヒキ</t>
    </rPh>
    <rPh sb="3" eb="5">
      <t>シュウシ</t>
    </rPh>
    <phoneticPr fontId="5"/>
  </si>
  <si>
    <t>繰越金</t>
  </si>
  <si>
    <t>加入世帯数(世帯)</t>
  </si>
  <si>
    <t>諸収入</t>
  </si>
  <si>
    <t>被保険者数(人)</t>
  </si>
  <si>
    <t>地方債</t>
  </si>
  <si>
    <t>　うち減収補塡債(特例分)</t>
    <rPh sb="4" eb="5">
      <t>シュウ</t>
    </rPh>
    <rPh sb="9" eb="10">
      <t>トク</t>
    </rPh>
    <rPh sb="10" eb="11">
      <t>レイ</t>
    </rPh>
    <rPh sb="11" eb="12">
      <t>ブン</t>
    </rPh>
    <phoneticPr fontId="16"/>
  </si>
  <si>
    <t>投資的経費計</t>
    <rPh sb="5" eb="6">
      <t>ケイ</t>
    </rPh>
    <phoneticPr fontId="5"/>
  </si>
  <si>
    <t>(注釈)</t>
    <rPh sb="1" eb="2">
      <t>チュウ</t>
    </rPh>
    <rPh sb="2" eb="3">
      <t>シャク</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</si>
  <si>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</si>
  <si>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</si>
  <si>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(2)各会計、関係団体の財政状況及び健全化判断比率（市町村）</t>
    <rPh sb="26" eb="29">
      <t>シチョウソン</t>
    </rPh>
    <phoneticPr fontId="5"/>
  </si>
  <si>
    <t>令和3年度</t>
  </si>
  <si>
    <t>滋賀県米原市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</si>
  <si>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</si>
  <si>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</si>
  <si>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</si>
  <si>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</si>
  <si>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</si>
  <si>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</si>
  <si>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</si>
  <si>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</si>
  <si>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</si>
  <si>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</si>
  <si>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</si>
  <si>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</si>
  <si>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</si>
  <si>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</si>
  <si>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</si>
  <si>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</si>
  <si>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</si>
  <si>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</si>
  <si>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</si>
  <si>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</si>
  <si>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駐車場事業特別会計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</si>
  <si>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</si>
  <si>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</si>
  <si>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</si>
  <si>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</si>
  <si>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</si>
  <si>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</si>
  <si>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</si>
  <si>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</si>
  <si>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</si>
  <si>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</si>
  <si>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</si>
  <si>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</si>
  <si>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</si>
  <si>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</si>
  <si>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</si>
  <si>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</si>
  <si>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水道事業会計</t>
    <phoneticPr fontId="5"/>
  </si>
  <si>
    <t>法適用企業</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</si>
  <si>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</si>
  <si>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</si>
  <si>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</si>
  <si>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</si>
  <si>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</si>
  <si>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</si>
  <si>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</si>
  <si>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</si>
  <si>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</si>
  <si>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</si>
  <si>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</si>
  <si>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</si>
  <si>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</si>
  <si>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</si>
  <si>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</si>
  <si>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</si>
  <si>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</si>
  <si>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</si>
  <si>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</si>
  <si>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</si>
  <si>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</si>
  <si>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</si>
  <si>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</si>
  <si>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</si>
  <si>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</si>
  <si>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</si>
  <si>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</si>
  <si>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</si>
  <si>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</si>
  <si>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</si>
  <si>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</si>
  <si>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</si>
  <si>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</si>
  <si>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</si>
  <si>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</si>
  <si>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</si>
  <si>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</si>
  <si>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t>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</si>
  <si>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</si>
  <si>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</si>
  <si>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</si>
  <si>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</si>
  <si>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</si>
  <si>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</si>
  <si>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</si>
  <si>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</si>
  <si>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</si>
  <si>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</si>
  <si>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</si>
  <si>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</si>
  <si>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</si>
  <si>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</si>
  <si>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</si>
  <si>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</si>
  <si>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</si>
  <si>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</si>
  <si>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</si>
  <si>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</si>
  <si>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</si>
  <si>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</si>
  <si>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</si>
  <si>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</si>
  <si>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</si>
  <si>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</si>
  <si>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</si>
  <si>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</si>
  <si>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</si>
  <si>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</si>
  <si>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</si>
  <si>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</si>
  <si>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</si>
  <si>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</si>
  <si>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</si>
  <si>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</si>
  <si>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</si>
  <si>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</si>
  <si>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</si>
  <si>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</si>
  <si>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</si>
  <si>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</si>
  <si>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</si>
  <si>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</si>
  <si>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</si>
  <si>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</si>
  <si>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</si>
  <si>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</si>
  <si>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</si>
  <si>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</si>
  <si>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</si>
  <si>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</si>
  <si>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</si>
  <si>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</si>
  <si>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</si>
  <si>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</si>
  <si>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</si>
  <si>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</si>
  <si>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</si>
  <si>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</si>
  <si>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</si>
  <si>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</si>
  <si>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</si>
  <si>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</si>
  <si>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</si>
  <si>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</si>
  <si>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</si>
  <si>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</si>
  <si>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</si>
  <si>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</si>
  <si>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</si>
  <si>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</si>
  <si>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</si>
  <si>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</si>
  <si>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</si>
  <si>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</si>
  <si>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</si>
  <si>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</si>
  <si>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</si>
  <si>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</si>
  <si>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</si>
  <si>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</si>
  <si>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</si>
  <si>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</si>
  <si>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</si>
  <si>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</si>
  <si>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</si>
  <si>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</si>
  <si>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</si>
  <si>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</si>
  <si>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</si>
  <si>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</si>
  <si>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</si>
  <si>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</si>
  <si>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</si>
  <si>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</si>
  <si>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</si>
  <si>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</si>
  <si>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</si>
  <si>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</si>
  <si>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</si>
  <si>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</si>
  <si>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</si>
  <si>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水道事業会計</t>
  </si>
  <si>
    <t>一般会計</t>
  </si>
  <si>
    <t>介護保険事業特別会計</t>
  </si>
  <si>
    <t>下水道事業会計</t>
  </si>
  <si>
    <t>国民健康保険事業特別会計</t>
  </si>
  <si>
    <t>後期高齢者医療事業特別会計</t>
  </si>
  <si>
    <t>駐車場事業特別会計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</si>
  <si>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</si>
  <si>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</si>
  <si>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</si>
  <si>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</si>
  <si>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</si>
  <si>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</si>
  <si>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</si>
  <si>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</si>
  <si>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公益財団法人　伊吹山麓まいばらスポーツ文化振興事業団</t>
    <rPh sb="0" eb="2">
      <t>コウエキ</t>
    </rPh>
    <rPh sb="2" eb="4">
      <t>ザイダン</t>
    </rPh>
    <rPh sb="4" eb="6">
      <t>ホウジン</t>
    </rPh>
    <rPh sb="7" eb="9">
      <t>イブキ</t>
    </rPh>
    <rPh sb="9" eb="11">
      <t>サンロク</t>
    </rPh>
    <rPh sb="19" eb="21">
      <t>ブンカ</t>
    </rPh>
    <rPh sb="21" eb="23">
      <t>シンコウ</t>
    </rPh>
    <rPh sb="23" eb="26">
      <t>ジギョウダン</t>
    </rPh>
    <phoneticPr fontId="2"/>
  </si>
  <si>
    <t>滋賀県市町村職員退職手当組合</t>
    <rPh sb="0" eb="2">
      <t>シガ</t>
    </rPh>
    <rPh sb="2" eb="3">
      <t>ケン</t>
    </rPh>
    <rPh sb="3" eb="6">
      <t>シチョウソン</t>
    </rPh>
    <rPh sb="6" eb="8">
      <t>ショクイン</t>
    </rPh>
    <rPh sb="8" eb="10">
      <t>タイショク</t>
    </rPh>
    <rPh sb="10" eb="12">
      <t>テアテ</t>
    </rPh>
    <rPh sb="12" eb="14">
      <t>クミアイ</t>
    </rPh>
    <phoneticPr fontId="2"/>
  </si>
  <si>
    <t>滋賀県市町村職員研修センター</t>
    <rPh sb="0" eb="2">
      <t>シガ</t>
    </rPh>
    <rPh sb="2" eb="3">
      <t>ケン</t>
    </rPh>
    <rPh sb="3" eb="6">
      <t>シチョウソン</t>
    </rPh>
    <rPh sb="6" eb="8">
      <t>ショクイン</t>
    </rPh>
    <rPh sb="8" eb="10">
      <t>ケンシュウ</t>
    </rPh>
    <phoneticPr fontId="2"/>
  </si>
  <si>
    <t>滋賀県後期高齢者医療広域連合（一般会計）</t>
    <rPh sb="0" eb="2">
      <t>シガ</t>
    </rPh>
    <rPh sb="2" eb="3">
      <t>ケン</t>
    </rPh>
    <rPh sb="3" eb="5">
      <t>コウキ</t>
    </rPh>
    <rPh sb="5" eb="7">
      <t>コウレイ</t>
    </rPh>
    <rPh sb="7" eb="8">
      <t>モノ</t>
    </rPh>
    <rPh sb="8" eb="10">
      <t>イリョウ</t>
    </rPh>
    <rPh sb="10" eb="12">
      <t>コウイキ</t>
    </rPh>
    <rPh sb="12" eb="14">
      <t>レンゴウ</t>
    </rPh>
    <phoneticPr fontId="2"/>
  </si>
  <si>
    <t>滋賀県後期高齢者医療広域連合（後期高齢者医療特別会計）</t>
    <rPh sb="0" eb="2">
      <t>シガ</t>
    </rPh>
    <rPh sb="2" eb="3">
      <t>ケン</t>
    </rPh>
    <rPh sb="3" eb="5">
      <t>コウキ</t>
    </rPh>
    <rPh sb="5" eb="7">
      <t>コウレイ</t>
    </rPh>
    <rPh sb="7" eb="8">
      <t>モノ</t>
    </rPh>
    <rPh sb="8" eb="10">
      <t>イリョウ</t>
    </rPh>
    <rPh sb="10" eb="12">
      <t>コウイキ</t>
    </rPh>
    <rPh sb="12" eb="14">
      <t>レンゴウ</t>
    </rPh>
    <phoneticPr fontId="2"/>
  </si>
  <si>
    <t>湖北広域行政事務センター</t>
    <rPh sb="0" eb="2">
      <t>コホク</t>
    </rPh>
    <rPh sb="2" eb="4">
      <t>コウイキ</t>
    </rPh>
    <rPh sb="4" eb="6">
      <t>ギョウセイ</t>
    </rPh>
    <rPh sb="6" eb="8">
      <t>ジム</t>
    </rPh>
    <phoneticPr fontId="2"/>
  </si>
  <si>
    <t>湖北地域消防組合</t>
    <rPh sb="0" eb="2">
      <t>コホク</t>
    </rPh>
    <rPh sb="2" eb="4">
      <t>チイキ</t>
    </rPh>
    <rPh sb="4" eb="6">
      <t>ショウボウ</t>
    </rPh>
    <rPh sb="6" eb="8">
      <t>クミアイ</t>
    </rPh>
    <phoneticPr fontId="2"/>
  </si>
  <si>
    <t>法適用</t>
    <rPh sb="0" eb="3">
      <t>ホウテキヨウ</t>
    </rPh>
    <phoneticPr fontId="2"/>
  </si>
  <si>
    <t>彦根市米原市山林組合</t>
    <rPh sb="0" eb="3">
      <t>ヒコネシ</t>
    </rPh>
    <rPh sb="3" eb="6">
      <t>マイバラシ</t>
    </rPh>
    <rPh sb="6" eb="8">
      <t>サンリン</t>
    </rPh>
    <rPh sb="8" eb="10">
      <t>クミアイ</t>
    </rPh>
    <phoneticPr fontId="2"/>
  </si>
  <si>
    <t>-</t>
    <phoneticPr fontId="2"/>
  </si>
  <si>
    <t>公共施設等整備基金</t>
  </si>
  <si>
    <t>地域の絆でまちづくり基金</t>
  </si>
  <si>
    <t>教育施設整備基金</t>
  </si>
  <si>
    <t>米原ガンバレ！ふるさと応援寄付基金</t>
  </si>
  <si>
    <t>交通対策促進基金</t>
  </si>
  <si>
    <t xml:space="preserve">※8：職員の状況については、令和3年地方公務員給与実態調査に基づいている。 </t>
  </si>
  <si>
    <t>令和3年度</t>
    <phoneticPr fontId="25"/>
  </si>
  <si>
    <t>滋賀県米原市</t>
    <phoneticPr fontId="25"/>
  </si>
  <si>
    <t>歳出の状況（単位 千円・％）</t>
    <phoneticPr fontId="5"/>
  </si>
  <si>
    <t>目的別歳出の状況（単位 千円・％）</t>
    <phoneticPr fontId="5"/>
  </si>
  <si>
    <t>地方譲与税</t>
    <phoneticPr fontId="5"/>
  </si>
  <si>
    <t>　法定普通税</t>
    <phoneticPr fontId="5"/>
  </si>
  <si>
    <t>　　市町村民税</t>
    <phoneticPr fontId="5"/>
  </si>
  <si>
    <t>　　　個人均等割</t>
    <phoneticPr fontId="5"/>
  </si>
  <si>
    <t>-</t>
    <phoneticPr fontId="5"/>
  </si>
  <si>
    <t>　　　所得割</t>
    <phoneticPr fontId="5"/>
  </si>
  <si>
    <t>-</t>
    <phoneticPr fontId="5"/>
  </si>
  <si>
    <t>分離課税所得割交付金</t>
    <phoneticPr fontId="25"/>
  </si>
  <si>
    <t>-</t>
    <phoneticPr fontId="5"/>
  </si>
  <si>
    <t>-</t>
    <phoneticPr fontId="5"/>
  </si>
  <si>
    <t>　　　法人均等割</t>
    <phoneticPr fontId="5"/>
  </si>
  <si>
    <t>-</t>
    <phoneticPr fontId="5"/>
  </si>
  <si>
    <t>　　　法人税割</t>
    <phoneticPr fontId="5"/>
  </si>
  <si>
    <t>　　固定資産税</t>
    <phoneticPr fontId="5"/>
  </si>
  <si>
    <t>　　　うち純固定資産税</t>
    <phoneticPr fontId="5"/>
  </si>
  <si>
    <t>-</t>
    <phoneticPr fontId="5"/>
  </si>
  <si>
    <t>　　軽自動車税</t>
    <phoneticPr fontId="5"/>
  </si>
  <si>
    <t>　　市町村たばこ税</t>
    <phoneticPr fontId="5"/>
  </si>
  <si>
    <t>自動車税環境性能割交付金</t>
    <phoneticPr fontId="5"/>
  </si>
  <si>
    <t>法人事業税交付金</t>
    <phoneticPr fontId="16"/>
  </si>
  <si>
    <t>　　特別土地保有税</t>
    <phoneticPr fontId="5"/>
  </si>
  <si>
    <t>　法定外普通税</t>
    <phoneticPr fontId="5"/>
  </si>
  <si>
    <t>-</t>
    <phoneticPr fontId="5"/>
  </si>
  <si>
    <t>　個人住民税減収補塡特例交付金</t>
    <phoneticPr fontId="5"/>
  </si>
  <si>
    <t>前年度繰上充用金</t>
    <phoneticPr fontId="5"/>
  </si>
  <si>
    <t>　法定目的税</t>
    <phoneticPr fontId="5"/>
  </si>
  <si>
    <t>　　入湯税</t>
    <phoneticPr fontId="5"/>
  </si>
  <si>
    <t>　新型コロナウイルス感染症対策地方税減収補塡特別交付金</t>
    <phoneticPr fontId="5"/>
  </si>
  <si>
    <t>　　事業所税</t>
    <phoneticPr fontId="5"/>
  </si>
  <si>
    <t>　　都市計画税</t>
    <phoneticPr fontId="5"/>
  </si>
  <si>
    <t>-</t>
    <phoneticPr fontId="5"/>
  </si>
  <si>
    <t>構成比</t>
    <phoneticPr fontId="5"/>
  </si>
  <si>
    <t>充当一般財源等</t>
    <phoneticPr fontId="5"/>
  </si>
  <si>
    <t>　普通交付税</t>
    <phoneticPr fontId="5"/>
  </si>
  <si>
    <t>　　水利地益税等</t>
    <phoneticPr fontId="5"/>
  </si>
  <si>
    <t>-</t>
    <phoneticPr fontId="5"/>
  </si>
  <si>
    <t>　特別交付税</t>
    <phoneticPr fontId="5"/>
  </si>
  <si>
    <t>　法定外目的税</t>
    <phoneticPr fontId="5"/>
  </si>
  <si>
    <t>-</t>
    <phoneticPr fontId="5"/>
  </si>
  <si>
    <t>　人件費</t>
    <phoneticPr fontId="5"/>
  </si>
  <si>
    <t>　震災復興特別交付税</t>
    <phoneticPr fontId="25"/>
  </si>
  <si>
    <t>-</t>
    <phoneticPr fontId="5"/>
  </si>
  <si>
    <t>(一般財源計)</t>
    <phoneticPr fontId="5"/>
  </si>
  <si>
    <t>　扶助費</t>
    <phoneticPr fontId="5"/>
  </si>
  <si>
    <t>交通安全対策特別交付金</t>
    <phoneticPr fontId="5"/>
  </si>
  <si>
    <t>　公債費</t>
    <phoneticPr fontId="5"/>
  </si>
  <si>
    <t>元利償還金</t>
    <phoneticPr fontId="5"/>
  </si>
  <si>
    <t>　うち元金</t>
    <phoneticPr fontId="25"/>
  </si>
  <si>
    <t>　うち利子</t>
    <phoneticPr fontId="25"/>
  </si>
  <si>
    <t>・計</t>
    <phoneticPr fontId="5"/>
  </si>
  <si>
    <t>一時借入金利子</t>
    <phoneticPr fontId="5"/>
  </si>
  <si>
    <t>-</t>
    <phoneticPr fontId="5"/>
  </si>
  <si>
    <t>　物件費</t>
    <phoneticPr fontId="5"/>
  </si>
  <si>
    <t>　維持補修費</t>
    <phoneticPr fontId="5"/>
  </si>
  <si>
    <t>合計</t>
    <phoneticPr fontId="5"/>
  </si>
  <si>
    <t>下水道</t>
    <phoneticPr fontId="5"/>
  </si>
  <si>
    <t>　　うち一部事務組合負担金</t>
    <phoneticPr fontId="5"/>
  </si>
  <si>
    <t>上水道</t>
    <phoneticPr fontId="5"/>
  </si>
  <si>
    <t>　繰出金</t>
    <phoneticPr fontId="5"/>
  </si>
  <si>
    <t>工業用水道</t>
    <phoneticPr fontId="5"/>
  </si>
  <si>
    <t>　積立金</t>
    <phoneticPr fontId="5"/>
  </si>
  <si>
    <t>-</t>
    <phoneticPr fontId="5"/>
  </si>
  <si>
    <t>交通</t>
    <phoneticPr fontId="5"/>
  </si>
  <si>
    <t>被保険者
1人当り</t>
    <phoneticPr fontId="5"/>
  </si>
  <si>
    <t>保険税(料)収入額</t>
    <phoneticPr fontId="5"/>
  </si>
  <si>
    <t>　投資・出資金・貸付金</t>
    <phoneticPr fontId="5"/>
  </si>
  <si>
    <t>-</t>
    <phoneticPr fontId="5"/>
  </si>
  <si>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</si>
  <si>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</si>
  <si>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</si>
  <si>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</si>
  <si>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</si>
  <si>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</si>
  <si>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　うち臨時財政対策債</t>
    <phoneticPr fontId="5"/>
  </si>
  <si>
    <t>　　うち人件費</t>
    <phoneticPr fontId="5"/>
  </si>
  <si>
    <t>歳入合計</t>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</si>
  <si>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</si>
  <si>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</si>
  <si>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</si>
  <si>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</si>
  <si>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</si>
  <si>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</si>
  <si>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長浜水道企業団（水道事業会計）</t>
    <rPh sb="0" eb="2">
      <t>ナガハマ</t>
    </rPh>
    <rPh sb="2" eb="4">
      <t>スイドウ</t>
    </rPh>
    <rPh sb="4" eb="6">
      <t>キギョウ</t>
    </rPh>
    <rPh sb="6" eb="7">
      <t>ダン</t>
    </rPh>
    <rPh sb="8" eb="10">
      <t>スイドウ</t>
    </rPh>
    <rPh sb="10" eb="12">
      <t>ジギョウ</t>
    </rPh>
    <rPh sb="12" eb="14">
      <t>カイケイ</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</si>
  <si>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</si>
  <si>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</si>
  <si>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昨年度に引き続き将来負担比率は算定されなかったが、今後は老朽化が進んだ学校施設や高齢者福祉施設の長寿命化等に係る地方債借入額の増加や特定目的基金の取崩しが見込まれるため楽観視はできない。
　有形固定資産減価償却率は類似団体を下回っているが、引き続き低い水準を維持するために公共施設再編計画および公共施設等総合管理計画に基づき、公共施設の統合や廃止、複合化の取組を進める。</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</si>
  <si>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</si>
  <si>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</si>
  <si>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</si>
  <si>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</si>
  <si>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</si>
  <si>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</si>
  <si>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は算定されず、また、実質公債費比率も類似団体と比較して低い水準にある。これは、繰上償還等により地方債現在高を縮減してきたことと、将来の社会資本や施設設備のために基金を積み立てたことによるものである。しかし、今後、地方債現在高の増加が見込まれるため、交付税措置のある市債を優先して発行するなど、指数の維持に努める必要がある。</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</si>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</sst>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0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12" xfId="11" applyFont="1" applyBorder="1">
      <alignment vertical="center"/>
    </xf>
    <xf numFmtId="0" fontId="20" fillId="0" borderId="0" xfId="11" applyFont="1" applyBorder="1">
      <alignment vertical="center"/>
    </xf>
    <xf numFmtId="0" fontId="20" fillId="0" borderId="54" xfId="11" applyFont="1" applyBorder="1">
      <alignment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4" fillId="0" borderId="0" xfId="11" applyFont="1" applyAlignment="1">
      <alignment vertical="center"/>
    </xf>
    <xf numFmtId="0" fontId="24" fillId="0" borderId="0" xfId="11" applyFont="1" applyBorder="1" applyAlignme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4"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48" xfId="8" applyFont="1" applyBorder="1" applyAlignment="1">
      <alignment horizontal="center" vertical="center"/>
    </xf>
    <xf numFmtId="0" fontId="20" fillId="0" borderId="15" xfId="8" applyFont="1" applyBorder="1" applyAlignment="1">
      <alignment horizontal="center" vertical="center"/>
    </xf>
    <xf numFmtId="0" fontId="20" fillId="0" borderId="50"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4" fillId="0" borderId="0" xfId="11" applyFont="1" applyAlignment="1">
      <alignment vertical="center"/>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pplyBorder="1" applyAlignment="1">
      <alignmen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81" fontId="20"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64"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4" xfId="12" applyFont="1" applyFill="1" applyBorder="1">
      <alignment vertical="center"/>
    </xf>
    <xf numFmtId="0" fontId="34" fillId="6" borderId="40" xfId="12" applyFont="1" applyFill="1" applyBorder="1">
      <alignment vertical="center"/>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48"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4"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9" fillId="0" borderId="0" xfId="20" applyFont="1">
      <alignment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68468</c:v>
                </c:pt>
                <c:pt idx="1">
                  <c:v>69729</c:v>
                </c:pt>
                <c:pt idx="2">
                  <c:v>74581</c:v>
                </c:pt>
                <c:pt idx="3">
                  <c:v>76347</c:v>
                </c:pt>
                <c:pt idx="4">
                  <c:v>69604</c:v>
                </c:pt>
              </c:numCache>
            </c:numRef>
          </c:val>
          <c:smooth val="0"/>
          <c:extLst>
            <c:ext xmlns:c16="http://schemas.microsoft.com/office/drawing/2014/chart" uri="{C3380CC4-5D6E-409C-BE32-E72D297353CC}">
              <c16:uniqueId val="{00000000-90BD-459A-B7BA-2AF100AF3BA7}"/>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91602</c:v>
                </c:pt>
                <c:pt idx="1">
                  <c:v>58346</c:v>
                </c:pt>
                <c:pt idx="2">
                  <c:v>75918</c:v>
                </c:pt>
                <c:pt idx="3">
                  <c:v>149614</c:v>
                </c:pt>
                <c:pt idx="4">
                  <c:v>70538</c:v>
                </c:pt>
              </c:numCache>
            </c:numRef>
          </c:val>
          <c:smooth val="0"/>
          <c:extLst>
            <c:ext xmlns:c16="http://schemas.microsoft.com/office/drawing/2014/chart" uri="{C3380CC4-5D6E-409C-BE32-E72D297353CC}">
              <c16:uniqueId val="{00000001-90BD-459A-B7BA-2AF100AF3BA7}"/>
            </c:ext>
          </c:extLst>
        </c:ser>
        <c:dLbls>
          <c:showLegendKey val="0"/>
          <c:showVal val="0"/>
          <c:showCatName val="0"/>
          <c:showSerName val="0"/>
          <c:showPercent val="0"/>
          <c:showBubbleSize val="0"/>
        </c:dLbls>
        <c:marker val="1"/>
        <c:smooth val="0"/>
        <c:axId val="1394197920"/>
        <c:axId val="1394208256"/>
      </c:lineChart>
      <c:catAx>
        <c:axId val="139419792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394208256"/>
        <c:crosses val="autoZero"/>
        <c:auto val="1"/>
        <c:lblAlgn val="ctr"/>
        <c:lblOffset val="100"/>
        <c:tickLblSkip val="1"/>
        <c:tickMarkSkip val="1"/>
        <c:noMultiLvlLbl val="0"/>
      </c:catAx>
      <c:valAx>
        <c:axId val="1394208256"/>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39419792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5.55</c:v>
                </c:pt>
                <c:pt idx="1">
                  <c:v>6.58</c:v>
                </c:pt>
                <c:pt idx="2">
                  <c:v>6.33</c:v>
                </c:pt>
                <c:pt idx="3">
                  <c:v>6.14</c:v>
                </c:pt>
                <c:pt idx="4">
                  <c:v>7.85</c:v>
                </c:pt>
              </c:numCache>
            </c:numRef>
          </c:val>
          <c:extLst>
            <c:ext xmlns:c16="http://schemas.microsoft.com/office/drawing/2014/chart" uri="{C3380CC4-5D6E-409C-BE32-E72D297353CC}">
              <c16:uniqueId val="{00000000-089C-4B9A-B661-E06187A01EF2}"/>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22.01</c:v>
                </c:pt>
                <c:pt idx="1">
                  <c:v>21.8</c:v>
                </c:pt>
                <c:pt idx="2">
                  <c:v>22.12</c:v>
                </c:pt>
                <c:pt idx="3">
                  <c:v>21.45</c:v>
                </c:pt>
                <c:pt idx="4">
                  <c:v>20.9</c:v>
                </c:pt>
              </c:numCache>
            </c:numRef>
          </c:val>
          <c:extLst>
            <c:ext xmlns:c16="http://schemas.microsoft.com/office/drawing/2014/chart" uri="{C3380CC4-5D6E-409C-BE32-E72D297353CC}">
              <c16:uniqueId val="{00000001-089C-4B9A-B661-E06187A01EF2}"/>
            </c:ext>
          </c:extLst>
        </c:ser>
        <c:dLbls>
          <c:showLegendKey val="0"/>
          <c:showVal val="0"/>
          <c:showCatName val="0"/>
          <c:showSerName val="0"/>
          <c:showPercent val="0"/>
          <c:showBubbleSize val="0"/>
        </c:dLbls>
        <c:gapWidth val="250"/>
        <c:overlap val="100"/>
        <c:axId val="1394208800"/>
        <c:axId val="139420934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2.89</c:v>
                </c:pt>
                <c:pt idx="1">
                  <c:v>3.94</c:v>
                </c:pt>
                <c:pt idx="2">
                  <c:v>3.06</c:v>
                </c:pt>
                <c:pt idx="3">
                  <c:v>3.16</c:v>
                </c:pt>
                <c:pt idx="4">
                  <c:v>4.95</c:v>
                </c:pt>
              </c:numCache>
            </c:numRef>
          </c:val>
          <c:smooth val="0"/>
          <c:extLst>
            <c:ext xmlns:c16="http://schemas.microsoft.com/office/drawing/2014/chart" uri="{C3380CC4-5D6E-409C-BE32-E72D297353CC}">
              <c16:uniqueId val="{00000002-089C-4B9A-B661-E06187A01EF2}"/>
            </c:ext>
          </c:extLst>
        </c:ser>
        <c:dLbls>
          <c:showLegendKey val="0"/>
          <c:showVal val="0"/>
          <c:showCatName val="0"/>
          <c:showSerName val="0"/>
          <c:showPercent val="0"/>
          <c:showBubbleSize val="0"/>
        </c:dLbls>
        <c:marker val="1"/>
        <c:smooth val="0"/>
        <c:axId val="1394208800"/>
        <c:axId val="1394209344"/>
      </c:lineChart>
      <c:catAx>
        <c:axId val="13942088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394209344"/>
        <c:crosses val="autoZero"/>
        <c:auto val="1"/>
        <c:lblAlgn val="ctr"/>
        <c:lblOffset val="100"/>
        <c:tickLblSkip val="1"/>
        <c:tickMarkSkip val="1"/>
        <c:noMultiLvlLbl val="0"/>
      </c:catAx>
      <c:valAx>
        <c:axId val="139420934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39420880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#N/A</c:v>
                </c:pt>
                <c:pt idx="1">
                  <c:v>7.79</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9737-4C64-8A1C-77EE71C402B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9737-4C64-8A1C-77EE71C402B9}"/>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9737-4C64-8A1C-77EE71C402B9}"/>
            </c:ext>
          </c:extLst>
        </c:ser>
        <c:ser>
          <c:idx val="3"/>
          <c:order val="3"/>
          <c:tx>
            <c:strRef>
              <c:f>データシート!$A$30</c:f>
              <c:strCache>
                <c:ptCount val="1"/>
                <c:pt idx="0">
                  <c:v>駐車場事業特別会計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9737-4C64-8A1C-77EE71C402B9}"/>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0.08</c:v>
                </c:pt>
                <c:pt idx="2">
                  <c:v>#N/A</c:v>
                </c:pt>
                <c:pt idx="3">
                  <c:v>0.06</c:v>
                </c:pt>
                <c:pt idx="4">
                  <c:v>#N/A</c:v>
                </c:pt>
                <c:pt idx="5">
                  <c:v>0.04</c:v>
                </c:pt>
                <c:pt idx="6">
                  <c:v>#N/A</c:v>
                </c:pt>
                <c:pt idx="7">
                  <c:v>0.06</c:v>
                </c:pt>
                <c:pt idx="8">
                  <c:v>#N/A</c:v>
                </c:pt>
                <c:pt idx="9">
                  <c:v>0.06</c:v>
                </c:pt>
              </c:numCache>
            </c:numRef>
          </c:val>
          <c:extLst>
            <c:ext xmlns:c16="http://schemas.microsoft.com/office/drawing/2014/chart" uri="{C3380CC4-5D6E-409C-BE32-E72D297353CC}">
              <c16:uniqueId val="{00000004-9737-4C64-8A1C-77EE71C402B9}"/>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1.91</c:v>
                </c:pt>
                <c:pt idx="2">
                  <c:v>#N/A</c:v>
                </c:pt>
                <c:pt idx="3">
                  <c:v>0.12</c:v>
                </c:pt>
                <c:pt idx="4">
                  <c:v>#N/A</c:v>
                </c:pt>
                <c:pt idx="5">
                  <c:v>0.12</c:v>
                </c:pt>
                <c:pt idx="6">
                  <c:v>#N/A</c:v>
                </c:pt>
                <c:pt idx="7">
                  <c:v>0.24</c:v>
                </c:pt>
                <c:pt idx="8">
                  <c:v>#N/A</c:v>
                </c:pt>
                <c:pt idx="9">
                  <c:v>7.0000000000000007E-2</c:v>
                </c:pt>
              </c:numCache>
            </c:numRef>
          </c:val>
          <c:extLst>
            <c:ext xmlns:c16="http://schemas.microsoft.com/office/drawing/2014/chart" uri="{C3380CC4-5D6E-409C-BE32-E72D297353CC}">
              <c16:uniqueId val="{00000005-9737-4C64-8A1C-77EE71C402B9}"/>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0</c:v>
                </c:pt>
                <c:pt idx="1">
                  <c:v>0</c:v>
                </c:pt>
                <c:pt idx="2">
                  <c:v>#N/A</c:v>
                </c:pt>
                <c:pt idx="3">
                  <c:v>0.6</c:v>
                </c:pt>
                <c:pt idx="4">
                  <c:v>#N/A</c:v>
                </c:pt>
                <c:pt idx="5">
                  <c:v>0.57999999999999996</c:v>
                </c:pt>
                <c:pt idx="6">
                  <c:v>#N/A</c:v>
                </c:pt>
                <c:pt idx="7">
                  <c:v>0.69</c:v>
                </c:pt>
                <c:pt idx="8">
                  <c:v>#N/A</c:v>
                </c:pt>
                <c:pt idx="9">
                  <c:v>0.34</c:v>
                </c:pt>
              </c:numCache>
            </c:numRef>
          </c:val>
          <c:extLst>
            <c:ext xmlns:c16="http://schemas.microsoft.com/office/drawing/2014/chart" uri="{C3380CC4-5D6E-409C-BE32-E72D297353CC}">
              <c16:uniqueId val="{00000006-9737-4C64-8A1C-77EE71C402B9}"/>
            </c:ext>
          </c:extLst>
        </c:ser>
        <c:ser>
          <c:idx val="7"/>
          <c:order val="7"/>
          <c:tx>
            <c:strRef>
              <c:f>データシート!$A$34</c:f>
              <c:strCache>
                <c:ptCount val="1"/>
                <c:pt idx="0">
                  <c:v>介護保険事業特別会計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0.88</c:v>
                </c:pt>
                <c:pt idx="2">
                  <c:v>#N/A</c:v>
                </c:pt>
                <c:pt idx="3">
                  <c:v>0.25</c:v>
                </c:pt>
                <c:pt idx="4">
                  <c:v>#N/A</c:v>
                </c:pt>
                <c:pt idx="5">
                  <c:v>7.0000000000000007E-2</c:v>
                </c:pt>
                <c:pt idx="6">
                  <c:v>#N/A</c:v>
                </c:pt>
                <c:pt idx="7">
                  <c:v>0.28999999999999998</c:v>
                </c:pt>
                <c:pt idx="8">
                  <c:v>#N/A</c:v>
                </c:pt>
                <c:pt idx="9">
                  <c:v>1.67</c:v>
                </c:pt>
              </c:numCache>
            </c:numRef>
          </c:val>
          <c:extLst>
            <c:ext xmlns:c16="http://schemas.microsoft.com/office/drawing/2014/chart" uri="{C3380CC4-5D6E-409C-BE32-E72D297353CC}">
              <c16:uniqueId val="{00000007-9737-4C64-8A1C-77EE71C402B9}"/>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5.54</c:v>
                </c:pt>
                <c:pt idx="2">
                  <c:v>#N/A</c:v>
                </c:pt>
                <c:pt idx="3">
                  <c:v>6.57</c:v>
                </c:pt>
                <c:pt idx="4">
                  <c:v>#N/A</c:v>
                </c:pt>
                <c:pt idx="5">
                  <c:v>6.33</c:v>
                </c:pt>
                <c:pt idx="6">
                  <c:v>#N/A</c:v>
                </c:pt>
                <c:pt idx="7">
                  <c:v>6.13</c:v>
                </c:pt>
                <c:pt idx="8">
                  <c:v>#N/A</c:v>
                </c:pt>
                <c:pt idx="9">
                  <c:v>7.84</c:v>
                </c:pt>
              </c:numCache>
            </c:numRef>
          </c:val>
          <c:extLst>
            <c:ext xmlns:c16="http://schemas.microsoft.com/office/drawing/2014/chart" uri="{C3380CC4-5D6E-409C-BE32-E72D297353CC}">
              <c16:uniqueId val="{00000008-9737-4C64-8A1C-77EE71C402B9}"/>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17.239999999999998</c:v>
                </c:pt>
                <c:pt idx="2">
                  <c:v>#N/A</c:v>
                </c:pt>
                <c:pt idx="3">
                  <c:v>17.600000000000001</c:v>
                </c:pt>
                <c:pt idx="4">
                  <c:v>#N/A</c:v>
                </c:pt>
                <c:pt idx="5">
                  <c:v>16.25</c:v>
                </c:pt>
                <c:pt idx="6">
                  <c:v>#N/A</c:v>
                </c:pt>
                <c:pt idx="7">
                  <c:v>10.97</c:v>
                </c:pt>
                <c:pt idx="8">
                  <c:v>#N/A</c:v>
                </c:pt>
                <c:pt idx="9">
                  <c:v>12.6</c:v>
                </c:pt>
              </c:numCache>
            </c:numRef>
          </c:val>
          <c:extLst>
            <c:ext xmlns:c16="http://schemas.microsoft.com/office/drawing/2014/chart" uri="{C3380CC4-5D6E-409C-BE32-E72D297353CC}">
              <c16:uniqueId val="{00000009-9737-4C64-8A1C-77EE71C402B9}"/>
            </c:ext>
          </c:extLst>
        </c:ser>
        <c:dLbls>
          <c:showLegendKey val="0"/>
          <c:showVal val="0"/>
          <c:showCatName val="0"/>
          <c:showSerName val="0"/>
          <c:showPercent val="0"/>
          <c:showBubbleSize val="0"/>
        </c:dLbls>
        <c:gapWidth val="150"/>
        <c:overlap val="100"/>
        <c:axId val="1394213696"/>
        <c:axId val="1394222944"/>
      </c:barChart>
      <c:catAx>
        <c:axId val="139421369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394222944"/>
        <c:crosses val="autoZero"/>
        <c:auto val="1"/>
        <c:lblAlgn val="ctr"/>
        <c:lblOffset val="100"/>
        <c:tickLblSkip val="1"/>
        <c:tickMarkSkip val="1"/>
        <c:noMultiLvlLbl val="0"/>
      </c:catAx>
      <c:valAx>
        <c:axId val="139422294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39421369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2605</c:v>
                </c:pt>
                <c:pt idx="5">
                  <c:v>2717</c:v>
                </c:pt>
                <c:pt idx="8">
                  <c:v>2751</c:v>
                </c:pt>
                <c:pt idx="11">
                  <c:v>2693</c:v>
                </c:pt>
                <c:pt idx="14">
                  <c:v>2715</c:v>
                </c:pt>
              </c:numCache>
            </c:numRef>
          </c:val>
          <c:extLst>
            <c:ext xmlns:c16="http://schemas.microsoft.com/office/drawing/2014/chart" uri="{C3380CC4-5D6E-409C-BE32-E72D297353CC}">
              <c16:uniqueId val="{00000000-5831-432F-998C-BE2024C4E4A3}"/>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5831-432F-998C-BE2024C4E4A3}"/>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6</c:v>
                </c:pt>
                <c:pt idx="3">
                  <c:v>6</c:v>
                </c:pt>
                <c:pt idx="6">
                  <c:v>6</c:v>
                </c:pt>
                <c:pt idx="9">
                  <c:v>6</c:v>
                </c:pt>
                <c:pt idx="12">
                  <c:v>6</c:v>
                </c:pt>
              </c:numCache>
            </c:numRef>
          </c:val>
          <c:extLst>
            <c:ext xmlns:c16="http://schemas.microsoft.com/office/drawing/2014/chart" uri="{C3380CC4-5D6E-409C-BE32-E72D297353CC}">
              <c16:uniqueId val="{00000002-5831-432F-998C-BE2024C4E4A3}"/>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25</c:v>
                </c:pt>
                <c:pt idx="3">
                  <c:v>24</c:v>
                </c:pt>
                <c:pt idx="6">
                  <c:v>22</c:v>
                </c:pt>
                <c:pt idx="9">
                  <c:v>23</c:v>
                </c:pt>
                <c:pt idx="12">
                  <c:v>27</c:v>
                </c:pt>
              </c:numCache>
            </c:numRef>
          </c:val>
          <c:extLst>
            <c:ext xmlns:c16="http://schemas.microsoft.com/office/drawing/2014/chart" uri="{C3380CC4-5D6E-409C-BE32-E72D297353CC}">
              <c16:uniqueId val="{00000003-5831-432F-998C-BE2024C4E4A3}"/>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1807</c:v>
                </c:pt>
                <c:pt idx="3">
                  <c:v>1262</c:v>
                </c:pt>
                <c:pt idx="6">
                  <c:v>1256</c:v>
                </c:pt>
                <c:pt idx="9">
                  <c:v>1194</c:v>
                </c:pt>
                <c:pt idx="12">
                  <c:v>1174</c:v>
                </c:pt>
              </c:numCache>
            </c:numRef>
          </c:val>
          <c:extLst>
            <c:ext xmlns:c16="http://schemas.microsoft.com/office/drawing/2014/chart" uri="{C3380CC4-5D6E-409C-BE32-E72D297353CC}">
              <c16:uniqueId val="{00000004-5831-432F-998C-BE2024C4E4A3}"/>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831-432F-998C-BE2024C4E4A3}"/>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5831-432F-998C-BE2024C4E4A3}"/>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1678</c:v>
                </c:pt>
                <c:pt idx="3">
                  <c:v>1905</c:v>
                </c:pt>
                <c:pt idx="6">
                  <c:v>1956</c:v>
                </c:pt>
                <c:pt idx="9">
                  <c:v>1982</c:v>
                </c:pt>
                <c:pt idx="12">
                  <c:v>2039</c:v>
                </c:pt>
              </c:numCache>
            </c:numRef>
          </c:val>
          <c:extLst>
            <c:ext xmlns:c16="http://schemas.microsoft.com/office/drawing/2014/chart" uri="{C3380CC4-5D6E-409C-BE32-E72D297353CC}">
              <c16:uniqueId val="{00000007-5831-432F-998C-BE2024C4E4A3}"/>
            </c:ext>
          </c:extLst>
        </c:ser>
        <c:dLbls>
          <c:showLegendKey val="0"/>
          <c:showVal val="0"/>
          <c:showCatName val="0"/>
          <c:showSerName val="0"/>
          <c:showPercent val="0"/>
          <c:showBubbleSize val="0"/>
        </c:dLbls>
        <c:gapWidth val="100"/>
        <c:overlap val="100"/>
        <c:axId val="1394203360"/>
        <c:axId val="139422348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911</c:v>
                </c:pt>
                <c:pt idx="2">
                  <c:v>#N/A</c:v>
                </c:pt>
                <c:pt idx="3">
                  <c:v>#N/A</c:v>
                </c:pt>
                <c:pt idx="4">
                  <c:v>480</c:v>
                </c:pt>
                <c:pt idx="5">
                  <c:v>#N/A</c:v>
                </c:pt>
                <c:pt idx="6">
                  <c:v>#N/A</c:v>
                </c:pt>
                <c:pt idx="7">
                  <c:v>489</c:v>
                </c:pt>
                <c:pt idx="8">
                  <c:v>#N/A</c:v>
                </c:pt>
                <c:pt idx="9">
                  <c:v>#N/A</c:v>
                </c:pt>
                <c:pt idx="10">
                  <c:v>512</c:v>
                </c:pt>
                <c:pt idx="11">
                  <c:v>#N/A</c:v>
                </c:pt>
                <c:pt idx="12">
                  <c:v>#N/A</c:v>
                </c:pt>
                <c:pt idx="13">
                  <c:v>531</c:v>
                </c:pt>
                <c:pt idx="14">
                  <c:v>#N/A</c:v>
                </c:pt>
              </c:numCache>
            </c:numRef>
          </c:val>
          <c:smooth val="0"/>
          <c:extLst>
            <c:ext xmlns:c16="http://schemas.microsoft.com/office/drawing/2014/chart" uri="{C3380CC4-5D6E-409C-BE32-E72D297353CC}">
              <c16:uniqueId val="{00000008-5831-432F-998C-BE2024C4E4A3}"/>
            </c:ext>
          </c:extLst>
        </c:ser>
        <c:dLbls>
          <c:showLegendKey val="0"/>
          <c:showVal val="0"/>
          <c:showCatName val="0"/>
          <c:showSerName val="0"/>
          <c:showPercent val="0"/>
          <c:showBubbleSize val="0"/>
        </c:dLbls>
        <c:marker val="1"/>
        <c:smooth val="0"/>
        <c:axId val="1394203360"/>
        <c:axId val="1394223488"/>
      </c:lineChart>
      <c:catAx>
        <c:axId val="13942033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394223488"/>
        <c:crosses val="autoZero"/>
        <c:auto val="1"/>
        <c:lblAlgn val="ctr"/>
        <c:lblOffset val="100"/>
        <c:tickLblSkip val="1"/>
        <c:tickMarkSkip val="1"/>
        <c:noMultiLvlLbl val="0"/>
      </c:catAx>
      <c:valAx>
        <c:axId val="139422348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3942033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32706</c:v>
                </c:pt>
                <c:pt idx="5">
                  <c:v>32219</c:v>
                </c:pt>
                <c:pt idx="8">
                  <c:v>31749</c:v>
                </c:pt>
                <c:pt idx="11">
                  <c:v>32889</c:v>
                </c:pt>
                <c:pt idx="14">
                  <c:v>31745</c:v>
                </c:pt>
              </c:numCache>
            </c:numRef>
          </c:val>
          <c:extLst>
            <c:ext xmlns:c16="http://schemas.microsoft.com/office/drawing/2014/chart" uri="{C3380CC4-5D6E-409C-BE32-E72D297353CC}">
              <c16:uniqueId val="{00000000-5A38-49B6-A643-C1FBB9C9129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1262</c:v>
                </c:pt>
                <c:pt idx="5">
                  <c:v>1055</c:v>
                </c:pt>
                <c:pt idx="8">
                  <c:v>935</c:v>
                </c:pt>
                <c:pt idx="11">
                  <c:v>993</c:v>
                </c:pt>
                <c:pt idx="14">
                  <c:v>938</c:v>
                </c:pt>
              </c:numCache>
            </c:numRef>
          </c:val>
          <c:extLst>
            <c:ext xmlns:c16="http://schemas.microsoft.com/office/drawing/2014/chart" uri="{C3380CC4-5D6E-409C-BE32-E72D297353CC}">
              <c16:uniqueId val="{00000001-5A38-49B6-A643-C1FBB9C9129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12350</c:v>
                </c:pt>
                <c:pt idx="5">
                  <c:v>12910</c:v>
                </c:pt>
                <c:pt idx="8">
                  <c:v>13303</c:v>
                </c:pt>
                <c:pt idx="11">
                  <c:v>13191</c:v>
                </c:pt>
                <c:pt idx="14">
                  <c:v>13864</c:v>
                </c:pt>
              </c:numCache>
            </c:numRef>
          </c:val>
          <c:extLst>
            <c:ext xmlns:c16="http://schemas.microsoft.com/office/drawing/2014/chart" uri="{C3380CC4-5D6E-409C-BE32-E72D297353CC}">
              <c16:uniqueId val="{00000002-5A38-49B6-A643-C1FBB9C9129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A38-49B6-A643-C1FBB9C9129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5A38-49B6-A643-C1FBB9C9129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18</c:v>
                </c:pt>
                <c:pt idx="3">
                  <c:v>19</c:v>
                </c:pt>
                <c:pt idx="6">
                  <c:v>0</c:v>
                </c:pt>
                <c:pt idx="9">
                  <c:v>0</c:v>
                </c:pt>
                <c:pt idx="12">
                  <c:v>0</c:v>
                </c:pt>
              </c:numCache>
            </c:numRef>
          </c:val>
          <c:extLst>
            <c:ext xmlns:c16="http://schemas.microsoft.com/office/drawing/2014/chart" uri="{C3380CC4-5D6E-409C-BE32-E72D297353CC}">
              <c16:uniqueId val="{00000005-5A38-49B6-A643-C1FBB9C9129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3483</c:v>
                </c:pt>
                <c:pt idx="3">
                  <c:v>3241</c:v>
                </c:pt>
                <c:pt idx="6">
                  <c:v>3295</c:v>
                </c:pt>
                <c:pt idx="9">
                  <c:v>3281</c:v>
                </c:pt>
                <c:pt idx="12">
                  <c:v>3248</c:v>
                </c:pt>
              </c:numCache>
            </c:numRef>
          </c:val>
          <c:extLst>
            <c:ext xmlns:c16="http://schemas.microsoft.com/office/drawing/2014/chart" uri="{C3380CC4-5D6E-409C-BE32-E72D297353CC}">
              <c16:uniqueId val="{00000006-5A38-49B6-A643-C1FBB9C9129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202</c:v>
                </c:pt>
                <c:pt idx="3">
                  <c:v>198</c:v>
                </c:pt>
                <c:pt idx="6">
                  <c:v>240</c:v>
                </c:pt>
                <c:pt idx="9">
                  <c:v>275</c:v>
                </c:pt>
                <c:pt idx="12">
                  <c:v>278</c:v>
                </c:pt>
              </c:numCache>
            </c:numRef>
          </c:val>
          <c:extLst>
            <c:ext xmlns:c16="http://schemas.microsoft.com/office/drawing/2014/chart" uri="{C3380CC4-5D6E-409C-BE32-E72D297353CC}">
              <c16:uniqueId val="{00000007-5A38-49B6-A643-C1FBB9C9129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18067</c:v>
                </c:pt>
                <c:pt idx="3">
                  <c:v>16187</c:v>
                </c:pt>
                <c:pt idx="6">
                  <c:v>14566</c:v>
                </c:pt>
                <c:pt idx="9">
                  <c:v>13090</c:v>
                </c:pt>
                <c:pt idx="12">
                  <c:v>12132</c:v>
                </c:pt>
              </c:numCache>
            </c:numRef>
          </c:val>
          <c:extLst>
            <c:ext xmlns:c16="http://schemas.microsoft.com/office/drawing/2014/chart" uri="{C3380CC4-5D6E-409C-BE32-E72D297353CC}">
              <c16:uniqueId val="{00000008-5A38-49B6-A643-C1FBB9C9129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46</c:v>
                </c:pt>
                <c:pt idx="3">
                  <c:v>40</c:v>
                </c:pt>
                <c:pt idx="6">
                  <c:v>34</c:v>
                </c:pt>
                <c:pt idx="9">
                  <c:v>28</c:v>
                </c:pt>
                <c:pt idx="12">
                  <c:v>22</c:v>
                </c:pt>
              </c:numCache>
            </c:numRef>
          </c:val>
          <c:extLst>
            <c:ext xmlns:c16="http://schemas.microsoft.com/office/drawing/2014/chart" uri="{C3380CC4-5D6E-409C-BE32-E72D297353CC}">
              <c16:uniqueId val="{00000009-5A38-49B6-A643-C1FBB9C9129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22576</c:v>
                </c:pt>
                <c:pt idx="3">
                  <c:v>23759</c:v>
                </c:pt>
                <c:pt idx="6">
                  <c:v>24038</c:v>
                </c:pt>
                <c:pt idx="9">
                  <c:v>27049</c:v>
                </c:pt>
                <c:pt idx="12">
                  <c:v>26532</c:v>
                </c:pt>
              </c:numCache>
            </c:numRef>
          </c:val>
          <c:extLst>
            <c:ext xmlns:c16="http://schemas.microsoft.com/office/drawing/2014/chart" uri="{C3380CC4-5D6E-409C-BE32-E72D297353CC}">
              <c16:uniqueId val="{0000000A-5A38-49B6-A643-C1FBB9C91297}"/>
            </c:ext>
          </c:extLst>
        </c:ser>
        <c:dLbls>
          <c:showLegendKey val="0"/>
          <c:showVal val="0"/>
          <c:showCatName val="0"/>
          <c:showSerName val="0"/>
          <c:showPercent val="0"/>
          <c:showBubbleSize val="0"/>
        </c:dLbls>
        <c:gapWidth val="100"/>
        <c:overlap val="100"/>
        <c:axId val="1394225664"/>
        <c:axId val="139422675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5A38-49B6-A643-C1FBB9C91297}"/>
            </c:ext>
          </c:extLst>
        </c:ser>
        <c:dLbls>
          <c:showLegendKey val="0"/>
          <c:showVal val="0"/>
          <c:showCatName val="0"/>
          <c:showSerName val="0"/>
          <c:showPercent val="0"/>
          <c:showBubbleSize val="0"/>
        </c:dLbls>
        <c:marker val="1"/>
        <c:smooth val="0"/>
        <c:axId val="1394225664"/>
        <c:axId val="1394226752"/>
      </c:lineChart>
      <c:catAx>
        <c:axId val="139422566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394226752"/>
        <c:crosses val="autoZero"/>
        <c:auto val="1"/>
        <c:lblAlgn val="ctr"/>
        <c:lblOffset val="100"/>
        <c:tickLblSkip val="1"/>
        <c:tickMarkSkip val="1"/>
        <c:noMultiLvlLbl val="0"/>
      </c:catAx>
      <c:valAx>
        <c:axId val="139422675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39422566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2774</c:v>
                </c:pt>
                <c:pt idx="1">
                  <c:v>2784</c:v>
                </c:pt>
                <c:pt idx="2">
                  <c:v>2795</c:v>
                </c:pt>
              </c:numCache>
            </c:numRef>
          </c:val>
          <c:extLst>
            <c:ext xmlns:c16="http://schemas.microsoft.com/office/drawing/2014/chart" uri="{C3380CC4-5D6E-409C-BE32-E72D297353CC}">
              <c16:uniqueId val="{00000000-CEE5-46C0-80F7-1F0C7C4C503C}"/>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3963</c:v>
                </c:pt>
                <c:pt idx="1">
                  <c:v>3983</c:v>
                </c:pt>
                <c:pt idx="2">
                  <c:v>4003</c:v>
                </c:pt>
              </c:numCache>
            </c:numRef>
          </c:val>
          <c:extLst>
            <c:ext xmlns:c16="http://schemas.microsoft.com/office/drawing/2014/chart" uri="{C3380CC4-5D6E-409C-BE32-E72D297353CC}">
              <c16:uniqueId val="{00000001-CEE5-46C0-80F7-1F0C7C4C503C}"/>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8026</c:v>
                </c:pt>
                <c:pt idx="1">
                  <c:v>7802</c:v>
                </c:pt>
                <c:pt idx="2">
                  <c:v>8333</c:v>
                </c:pt>
              </c:numCache>
            </c:numRef>
          </c:val>
          <c:extLst>
            <c:ext xmlns:c16="http://schemas.microsoft.com/office/drawing/2014/chart" uri="{C3380CC4-5D6E-409C-BE32-E72D297353CC}">
              <c16:uniqueId val="{00000002-CEE5-46C0-80F7-1F0C7C4C503C}"/>
            </c:ext>
          </c:extLst>
        </c:ser>
        <c:dLbls>
          <c:showLegendKey val="0"/>
          <c:showVal val="0"/>
          <c:showCatName val="0"/>
          <c:showSerName val="0"/>
          <c:showPercent val="0"/>
          <c:showBubbleSize val="0"/>
        </c:dLbls>
        <c:gapWidth val="120"/>
        <c:overlap val="100"/>
        <c:axId val="1394209888"/>
        <c:axId val="1394201728"/>
      </c:barChart>
      <c:catAx>
        <c:axId val="13942098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394201728"/>
        <c:crosses val="autoZero"/>
        <c:auto val="1"/>
        <c:lblAlgn val="ctr"/>
        <c:lblOffset val="100"/>
        <c:tickLblSkip val="1"/>
        <c:tickMarkSkip val="1"/>
        <c:noMultiLvlLbl val="0"/>
      </c:catAx>
      <c:valAx>
        <c:axId val="1394201728"/>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39420988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{B54F3BA0-55EA-4483-B152-54C00433D66D}</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6141-4897-87A2-4FCDD73AA17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{BE9CC350-D12A-42EA-99F1-F94035D634BB}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6141-4897-87A2-4FCDD73AA17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{E42972EB-CE17-4B6D-A14B-48CE5BB04C80}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6141-4897-87A2-4FCDD73AA17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{3DFFECFC-6F9D-42C3-B150-E1626AF28B25}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6141-4897-87A2-4FCDD73AA17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{C3018CDD-B308-4E08-959A-E3FE147D4314}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6141-4897-87A2-4FCDD73AA174}"/>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{AB9A8192-B9F5-40E4-A48E-71F5A5D54BE8}</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6141-4897-87A2-4FCDD73AA174}"/>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{46CDAC6D-F52A-4E3D-8FB6-0B2671D8C474}</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6141-4897-87A2-4FCDD73AA174}"/>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{3B11DED2-04E2-4A20-8BA1-BE6511238882}</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6141-4897-87A2-4FCDD73AA174}"/>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{6180CDA2-200A-419A-89D5-893D10D37959}</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6141-4897-87A2-4FCDD73AA17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58.4</c:v>
                </c:pt>
                <c:pt idx="8">
                  <c:v>58.8</c:v>
                </c:pt>
                <c:pt idx="16">
                  <c:v>60.1</c:v>
                </c:pt>
                <c:pt idx="24">
                  <c:v>57.4</c:v>
                </c:pt>
                <c:pt idx="32">
                  <c:v>58.7</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6141-4897-87A2-4FCDD73AA174}"/>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{B41861CC-C0A9-4920-B6F5-B64D41870963}</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6141-4897-87A2-4FCDD73AA174}"/>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{F4DCDEC2-9AE1-45FF-9739-C2948B27542D}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6141-4897-87A2-4FCDD73AA17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{B39A07A4-4F3B-407C-9D22-F30C5CBDB9C2}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6141-4897-87A2-4FCDD73AA17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{94BFCF95-4C5E-445F-A7B4-21AFC670F987}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6141-4897-87A2-4FCDD73AA17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{BDB9FDBD-2FF3-4403-BC8C-9460EE743E28}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6141-4897-87A2-4FCDD73AA174}"/>
                </c:ext>
              </c:extLst>
            </c:dLbl>
            <c:dLbl>
              <c:idx val="8"/>
              <c:layout/>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{605C0B58-822B-48B0-AFE2-3991BAE45D45}</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6141-4897-87A2-4FCDD73AA174}"/>
                </c:ext>
              </c:extLst>
            </c:dLbl>
            <c:dLbl>
              <c:idx val="16"/>
              <c:layout/>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{9B9CFF7F-A82F-4703-8CD9-78C9B6127D24}</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6141-4897-87A2-4FCDD73AA174}"/>
                </c:ext>
              </c:extLst>
            </c:dLbl>
            <c:dLbl>
              <c:idx val="24"/>
              <c:layout/>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{82C87C03-3F04-4D5B-95F8-C228C4DC2A4B}</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6141-4897-87A2-4FCDD73AA174}"/>
                </c:ext>
              </c:extLst>
            </c:dLbl>
            <c:dLbl>
              <c:idx val="32"/>
              <c:layout/>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{919AD839-FBBD-4493-BC0D-0215E8239CAB}</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6141-4897-87A2-4FCDD73AA17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58.7</c:v>
                </c:pt>
                <c:pt idx="8">
                  <c:v>59.9</c:v>
                </c:pt>
                <c:pt idx="16">
                  <c:v>60.1</c:v>
                </c:pt>
                <c:pt idx="24">
                  <c:v>61.9</c:v>
                </c:pt>
                <c:pt idx="32">
                  <c:v>63.1</c:v>
                </c:pt>
              </c:numCache>
            </c:numRef>
          </c:xVal>
          <c:yVal>
            <c:numRef>
              <c:f>公会計指標分析・財政指標組合せ分析表!$BP$55:$DC$55</c:f>
              <c:numCache>
                <c:formatCode>#,##0.0;"▲ "#,##0.0</c:formatCode>
                <c:ptCount val="40"/>
                <c:pt idx="0">
                  <c:v>55.4</c:v>
                </c:pt>
                <c:pt idx="8">
                  <c:v>52.7</c:v>
                </c:pt>
                <c:pt idx="16">
                  <c:v>49.7</c:v>
                </c:pt>
                <c:pt idx="24">
                  <c:v>37.299999999999997</c:v>
                </c:pt>
                <c:pt idx="32">
                  <c:v>25.1</c:v>
                </c:pt>
              </c:numCache>
            </c:numRef>
          </c:yVal>
          <c:smooth val="0"/>
          <c:extLst>
            <c:ext xmlns:c16="http://schemas.microsoft.com/office/drawing/2014/chart" uri="{C3380CC4-5D6E-409C-BE32-E72D297353CC}">
              <c16:uniqueId val="{00000013-6141-4897-87A2-4FCDD73AA174}"/>
            </c:ext>
          </c:extLst>
        </c:ser>
        <c:dLbls>
          <c:showLegendKey val="0"/>
          <c:showVal val="1"/>
          <c:showCatName val="0"/>
          <c:showSerName val="0"/>
          <c:showPercent val="0"/>
          <c:showBubbleSize val="0"/>
        </c:dLbls>
        <c:axId val="46179840"/>
        <c:axId val="46181760"/>
      </c:scatterChart>
      <c:valAx>
        <c:axId val="46179840"/>
        <c:scaling>
          <c:orientation val="maxMin"/>
          <c:max val="64"/>
          <c:min val="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6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{D8622683-4AF3-4E36-AC2D-60ED303F09FF}</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1A23-446F-AE26-30B96D0DD7C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{BC588546-F8F6-4379-B064-76874098D1AF}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A23-446F-AE26-30B96D0DD7C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{C169C8DB-5B5E-40FF-B1CA-BD6B88B57A62}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A23-446F-AE26-30B96D0DD7C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{E44CE7D5-22B2-4844-849C-C840667D0350}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A23-446F-AE26-30B96D0DD7C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{7B540B10-729D-4B40-B439-DD1010586B24}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A23-446F-AE26-30B96D0DD7C9}"/>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{BAD301F3-02DA-43B7-BE10-91F877A335A6}</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1A23-446F-AE26-30B96D0DD7C9}"/>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{8F9767E9-E914-4560-A2C1-A5AB0D63D5C7}</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1A23-446F-AE26-30B96D0DD7C9}"/>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{FB5DD2F6-6FB9-451C-A516-58BC3C60DA32}</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1A23-446F-AE26-30B96D0DD7C9}"/>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{D2C4E786-3476-4D5C-811F-6F250440173F}</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1A23-446F-AE26-30B96D0DD7C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5</c:v>
                </c:pt>
                <c:pt idx="8">
                  <c:v>6.1</c:v>
                </c:pt>
                <c:pt idx="16">
                  <c:v>6.2</c:v>
                </c:pt>
                <c:pt idx="24">
                  <c:v>4.8</c:v>
                </c:pt>
                <c:pt idx="32">
                  <c:v>4.9000000000000004</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1A23-446F-AE26-30B96D0DD7C9}"/>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{10BAB038-C5AF-49C1-B570-A79909D600CA}</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1A23-446F-AE26-30B96D0DD7C9}"/>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{8A753DCD-B94D-48EE-B857-C2C5CDA82B60}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A23-446F-AE26-30B96D0DD7C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{E9E4BFCE-834E-4BF5-B34A-4004B4051535}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A23-446F-AE26-30B96D0DD7C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{EAAE5CBD-C4E0-421A-8EE8-149157970D54}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A23-446F-AE26-30B96D0DD7C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{5BAD3426-ED68-4103-AC40-8AA4DEFAC3C0}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A23-446F-AE26-30B96D0DD7C9}"/>
                </c:ext>
              </c:extLst>
            </c:dLbl>
            <c:dLbl>
              <c:idx val="8"/>
              <c:layout/>
              <c:tx>
                <c:strRef>
                  <c:f>公会計指標分析・財政指標組合せ分析表!$BX$72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{E066463A-F33D-4B6C-8E6F-B02D4CF50BAB}</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1A23-446F-AE26-30B96D0DD7C9}"/>
                </c:ext>
              </c:extLst>
            </c:dLbl>
            <c:dLbl>
              <c:idx val="16"/>
              <c:layout/>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{4F60E7D0-62A6-42EB-94FE-1F886F711799}</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1A23-446F-AE26-30B96D0DD7C9}"/>
                </c:ext>
              </c:extLst>
            </c:dLbl>
            <c:dLbl>
              <c:idx val="24"/>
              <c:layout/>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{4916C83A-0F85-4561-946F-41B7D0A7E20B}</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1A23-446F-AE26-30B96D0DD7C9}"/>
                </c:ext>
              </c:extLst>
            </c:dLbl>
            <c:dLbl>
              <c:idx val="32"/>
              <c:layout/>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{5AD46365-C07A-4953-B396-699F6ED9C6D5}</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1A23-446F-AE26-30B96D0DD7C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9.6999999999999993</c:v>
                </c:pt>
                <c:pt idx="8">
                  <c:v>9.5</c:v>
                </c:pt>
                <c:pt idx="16">
                  <c:v>9.1999999999999993</c:v>
                </c:pt>
                <c:pt idx="24">
                  <c:v>8.6</c:v>
                </c:pt>
                <c:pt idx="32">
                  <c:v>8.3000000000000007</c:v>
                </c:pt>
              </c:numCache>
            </c:numRef>
          </c:xVal>
          <c:yVal>
            <c:numRef>
              <c:f>公会計指標分析・財政指標組合せ分析表!$BP$77:$DC$77</c:f>
              <c:numCache>
                <c:formatCode>#,##0.0;"▲ "#,##0.0</c:formatCode>
                <c:ptCount val="40"/>
                <c:pt idx="0">
                  <c:v>55.4</c:v>
                </c:pt>
                <c:pt idx="8">
                  <c:v>52.7</c:v>
                </c:pt>
                <c:pt idx="16">
                  <c:v>49.7</c:v>
                </c:pt>
                <c:pt idx="24">
                  <c:v>37.299999999999997</c:v>
                </c:pt>
                <c:pt idx="32">
                  <c:v>25.1</c:v>
                </c:pt>
              </c:numCache>
            </c:numRef>
          </c:yVal>
          <c:smooth val="0"/>
          <c:extLst>
            <c:ext xmlns:c16="http://schemas.microsoft.com/office/drawing/2014/chart" uri="{C3380CC4-5D6E-409C-BE32-E72D297353CC}">
              <c16:uniqueId val="{00000013-1A23-446F-AE26-30B96D0DD7C9}"/>
            </c:ext>
          </c:extLst>
        </c:ser>
        <c:dLbls>
          <c:showLegendKey val="0"/>
          <c:showVal val="1"/>
          <c:showCatName val="0"/>
          <c:showSerName val="0"/>
          <c:showPercent val="0"/>
          <c:showBubbleSize val="0"/>
        </c:dLbls>
        <c:axId val="84219776"/>
        <c:axId val="84234240"/>
      </c:scatterChart>
      <c:valAx>
        <c:axId val="84219776"/>
        <c:scaling>
          <c:orientation val="maxMin"/>
          <c:max val="10"/>
          <c:min val="8"/>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6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滋賀県米原市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　実質公債費比率について、令和３年度は元利償還金が増加した一方、標準財政規模が増加したことなどの影響により、単年度数値</a:t>
          </a:r>
          <a:r>
            <a:rPr kumimoji="1" lang="en-US" altLang="ja-JP" sz="1400">
              <a:latin typeface="ＭＳ Ｐゴシック" panose="020B0600070205080204" pitchFamily="50" charset="-128"/>
              <a:ea typeface="ＭＳ Ｐゴシック" panose="020B0600070205080204" pitchFamily="50" charset="-128"/>
            </a:rPr>
            <a:t>4.9</a:t>
          </a:r>
          <a:r>
            <a:rPr kumimoji="1" lang="ja-JP" altLang="en-US" sz="1400">
              <a:latin typeface="ＭＳ Ｐゴシック" panose="020B0600070205080204" pitchFamily="50" charset="-128"/>
              <a:ea typeface="ＭＳ Ｐゴシック" panose="020B0600070205080204" pitchFamily="50" charset="-128"/>
            </a:rPr>
            <a:t>％で前年度と同様になり、３か年平均は令和２年度とほぼ同数値の</a:t>
          </a:r>
          <a:r>
            <a:rPr kumimoji="1" lang="en-US" altLang="ja-JP" sz="1400">
              <a:latin typeface="ＭＳ Ｐゴシック" panose="020B0600070205080204" pitchFamily="50" charset="-128"/>
              <a:ea typeface="ＭＳ Ｐゴシック" panose="020B0600070205080204" pitchFamily="50" charset="-128"/>
            </a:rPr>
            <a:t>4.9</a:t>
          </a:r>
          <a:r>
            <a:rPr kumimoji="1" lang="ja-JP" altLang="en-US" sz="1400">
              <a:latin typeface="ＭＳ Ｐゴシック" panose="020B0600070205080204" pitchFamily="50" charset="-128"/>
              <a:ea typeface="ＭＳ Ｐゴシック" panose="020B0600070205080204" pitchFamily="50" charset="-128"/>
            </a:rPr>
            <a:t>％となった。</a:t>
          </a:r>
        </a:p>
        <a:p>
          <a:r>
            <a:rPr kumimoji="1" lang="ja-JP" altLang="en-US" sz="1400">
              <a:latin typeface="ＭＳ Ｐゴシック" panose="020B0600070205080204" pitchFamily="50" charset="-128"/>
              <a:ea typeface="ＭＳ Ｐゴシック" panose="020B0600070205080204" pitchFamily="50" charset="-128"/>
            </a:rPr>
            <a:t>　これまで繰上償還等による公債費の抑制を行ってきたが、過年度における大規模事業の元金償還が新たに開始する影響等で、実質公債費比率は上昇傾向にある。このため、交付税上より有利な市債発行事業を厳選するなど、将来負担の適正化に努め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Ｐゴシック" panose="020B0600070205080204" pitchFamily="50" charset="-128"/>
              <a:ea typeface="ＭＳ Ｐゴシック" panose="020B0600070205080204" pitchFamily="50" charset="-128"/>
            </a:rPr>
            <a:t>　満期一括償還の地方債の借入はない。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滋賀県米原市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　将来負担比率は、令和２年度と比較して</a:t>
          </a:r>
          <a:r>
            <a:rPr kumimoji="1" lang="en-US" altLang="ja-JP" sz="1400">
              <a:latin typeface="ＭＳ Ｐゴシック" panose="020B0600070205080204" pitchFamily="50" charset="-128"/>
              <a:ea typeface="ＭＳ Ｐゴシック" panose="020B0600070205080204" pitchFamily="50" charset="-128"/>
            </a:rPr>
            <a:t>8.1</a:t>
          </a:r>
          <a:r>
            <a:rPr kumimoji="1" lang="ja-JP" altLang="en-US" sz="1400">
              <a:latin typeface="ＭＳ Ｐゴシック" panose="020B0600070205080204" pitchFamily="50" charset="-128"/>
              <a:ea typeface="ＭＳ Ｐゴシック" panose="020B0600070205080204" pitchFamily="50" charset="-128"/>
            </a:rPr>
            <a:t>ポイント減少し▲</a:t>
          </a:r>
          <a:r>
            <a:rPr kumimoji="1" lang="en-US" altLang="ja-JP" sz="1400">
              <a:latin typeface="ＭＳ Ｐゴシック" panose="020B0600070205080204" pitchFamily="50" charset="-128"/>
              <a:ea typeface="ＭＳ Ｐゴシック" panose="020B0600070205080204" pitchFamily="50" charset="-128"/>
            </a:rPr>
            <a:t>40.3</a:t>
          </a:r>
          <a:r>
            <a:rPr kumimoji="1" lang="ja-JP" altLang="en-US" sz="1400">
              <a:latin typeface="ＭＳ Ｐゴシック" panose="020B0600070205080204" pitchFamily="50" charset="-128"/>
              <a:ea typeface="ＭＳ Ｐゴシック" panose="020B0600070205080204" pitchFamily="50" charset="-128"/>
            </a:rPr>
            <a:t>％となり、将来負担比率は算定されない結果となった。</a:t>
          </a:r>
        </a:p>
        <a:p>
          <a:r>
            <a:rPr kumimoji="1" lang="ja-JP" altLang="en-US" sz="1400">
              <a:latin typeface="ＭＳ Ｐゴシック" panose="020B0600070205080204" pitchFamily="50" charset="-128"/>
              <a:ea typeface="ＭＳ Ｐゴシック" panose="020B0600070205080204" pitchFamily="50" charset="-128"/>
            </a:rPr>
            <a:t>　下水道事業会計の地方債残高が減少したことに伴う公営企業債等繰入見込額の減少、充当可能基金の増加、基準財政需要額算入見込額の減少等の要因により、指標の分子は減少となった。</a:t>
          </a:r>
          <a:endParaRPr kumimoji="1" lang="en-US" altLang="ja-JP" sz="1400">
            <a:latin typeface="ＭＳ Ｐゴシック" panose="020B0600070205080204" pitchFamily="50" charset="-128"/>
            <a:ea typeface="ＭＳ Ｐゴシック" panose="020B0600070205080204" pitchFamily="50" charset="-128"/>
          </a:endParaRPr>
        </a:p>
        <a:p>
          <a:r>
            <a:rPr kumimoji="1" lang="ja-JP" altLang="en-US" sz="1400">
              <a:latin typeface="ＭＳ Ｐゴシック" panose="020B0600070205080204" pitchFamily="50" charset="-128"/>
              <a:ea typeface="ＭＳ Ｐゴシック" panose="020B0600070205080204" pitchFamily="50" charset="-128"/>
            </a:rPr>
            <a:t>　合併特例債などにより地方債現在高の増加が見込まれるため、新規事業について総点検を図るとともに、市債発行事業を厳選し財政規律の維持に努める。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滋賀県米原市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令和３年度は、米原ガンバレ！ふるさと応援寄付基金へ運用益含め５億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4,367</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万３千円の積立て、公共施設等整備基金へ運用益含め３億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2,321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万２千円の積立て等を行った一方で、ふるさと納税事業や予防接種事業等の財源として米原ガンバレ！ふるさと応援寄付基金を３億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3,465</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万４千円取崩し、基金全体としては５億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6,190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万５千円の増となった。</a:t>
          </a: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基金残高は一定規模を維持しているが、今後、大型投資事業、公共施設等の長寿命化および公債費の平準化のための取崩しが見込まれることから、健全な財政運営を図るため、一定の基準を設けた上で計画的かつ限定的な運用を行う。</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・公共施設等整備基金：公共施設等の整備充実を図るため</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・地域の絆でまちづくり基金：市民の連携の強化および地域振興のため</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・教育施設整備基金：教育施設の整備充実を図るため</a:t>
          </a: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・公共施設等整備基金：新規積立ての３億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1,814</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万４千円、基金運用益の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504</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万７千円、売電収入２万１千円を積立てたことによる増加</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・地域の絆でまちづくり基金：基金運用益の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267</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万８千円を積立てたことによる増加</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市民活動団体等支援事業等の財源として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6,450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万３千円取崩しによる減少</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・教育施設整備基金：基金運用益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270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万７千円を積立てたことによる増加</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・公共施設等整備基金：令和３年度は積極的な積立てを行い、今後予定されている社会福祉施設をはじめとした公共施設の維持補修事業や旧庁舎の解体事業へ充当していく。</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・地域の絆でまちづくり基金：市民の連携の強化につながる事業や地域振興事業に計画的に充当していく。</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教育施設整備基金：教育施設の老朽化対策等に必要な財源確保を目的として令和元年度まで計画的に積立ててきたところであり、今後は小中学校等教育施設の修繕および長寿命化事業へ予定どおり充当していく。</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基金運用益の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1,030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万７千円を積立てたことによる増加</a:t>
          </a: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合併特例法による普通交付税の合併算定替えによる特例措置が令和２年度で終了しており、一定の基準を設けた上で計画的かつ限定的な運用を行う。</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基金運用益の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802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万円、米原駅東口事業用定期借地賃料</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1,179</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万６千円を積立てたことによる増加</a:t>
          </a: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合併特例法による普通交付税の合併算定替が令和２年度で終了しており、今後、公債費の平準化のための取崩しが見込まれることから、健全な財政運営を図るため、一定の基準を設けた上で計画的かつ限定的な運用を行う。</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149858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283970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418082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552194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686306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149858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283970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418082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552194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686306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滋賀県米原市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38,136
37,598
250.39
23,914,168
22,671,037
1,049,989
13,369,240
26,532,237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xdr:cNvSpPr txBox="1"/>
      </xdr:nvSpPr>
      <xdr:spPr>
        <a:xfrm>
          <a:off x="419100" y="343344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367093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[ 58.7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平成</a:t>
          </a:r>
          <a:r>
            <a:rPr kumimoji="1" lang="en-US" altLang="ja-JP" sz="1100">
              <a:latin typeface="ＭＳ Ｐゴシック" panose="020B0600070205080204" pitchFamily="50" charset="-128"/>
              <a:ea typeface="ＭＳ Ｐゴシック" panose="020B0600070205080204" pitchFamily="50" charset="-128"/>
            </a:rPr>
            <a:t>25</a:t>
          </a:r>
          <a:r>
            <a:rPr kumimoji="1" lang="ja-JP" altLang="en-US" sz="1100">
              <a:latin typeface="ＭＳ Ｐゴシック" panose="020B0600070205080204" pitchFamily="50" charset="-128"/>
              <a:ea typeface="ＭＳ Ｐゴシック" panose="020B0600070205080204" pitchFamily="50" charset="-128"/>
            </a:rPr>
            <a:t>年度に策定した公共施設再編計画に基づき、施設の統合や譲渡、廃止等を行ってきたことから、有形固定資産減価償却率は類似団体と比較してやや低い水準である。引き続き、平成</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年度に策定した公共施設等総合管理計画に掲げる公共施設の延床面積を</a:t>
          </a:r>
          <a:r>
            <a:rPr kumimoji="1" lang="en-US" altLang="ja-JP" sz="1100">
              <a:latin typeface="ＭＳ Ｐゴシック" panose="020B0600070205080204" pitchFamily="50" charset="-128"/>
              <a:ea typeface="ＭＳ Ｐゴシック" panose="020B0600070205080204" pitchFamily="50" charset="-128"/>
            </a:rPr>
            <a:t>25</a:t>
          </a:r>
          <a:r>
            <a:rPr kumimoji="1" lang="ja-JP" altLang="en-US" sz="1100">
              <a:latin typeface="ＭＳ Ｐゴシック" panose="020B0600070205080204" pitchFamily="50" charset="-128"/>
              <a:ea typeface="ＭＳ Ｐゴシック" panose="020B0600070205080204" pitchFamily="50" charset="-128"/>
            </a:rPr>
            <a:t>％削減するという目標に向け、公共施設の統合や廃止、複合化等の取組を進める。</a:t>
          </a: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1" name="テキスト ボックス 60"/>
        <xdr:cNvSpPr txBox="1"/>
      </xdr:nvSpPr>
      <xdr:spPr>
        <a:xfrm>
          <a:off x="721516" y="687913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xdr:cNvCxnSpPr/>
      </xdr:nvCxnSpPr>
      <xdr:spPr>
        <a:xfrm>
          <a:off x="1127125" y="6668317"/>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xdr:cNvSpPr txBox="1"/>
      </xdr:nvSpPr>
      <xdr:spPr>
        <a:xfrm>
          <a:off x="772811" y="657832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xdr:cNvCxnSpPr/>
      </xdr:nvCxnSpPr>
      <xdr:spPr>
        <a:xfrm>
          <a:off x="1127125" y="636750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xdr:cNvSpPr txBox="1"/>
      </xdr:nvSpPr>
      <xdr:spPr>
        <a:xfrm>
          <a:off x="772811" y="627751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xdr:cNvCxnSpPr/>
      </xdr:nvCxnSpPr>
      <xdr:spPr>
        <a:xfrm>
          <a:off x="1127125" y="6066699"/>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xdr:cNvSpPr txBox="1"/>
      </xdr:nvSpPr>
      <xdr:spPr>
        <a:xfrm>
          <a:off x="772811" y="597289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xdr:cNvCxnSpPr/>
      </xdr:nvCxnSpPr>
      <xdr:spPr>
        <a:xfrm>
          <a:off x="1127125" y="5765891"/>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xdr:cNvSpPr txBox="1"/>
      </xdr:nvSpPr>
      <xdr:spPr>
        <a:xfrm>
          <a:off x="772811" y="567209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xdr:cNvCxnSpPr/>
      </xdr:nvCxnSpPr>
      <xdr:spPr>
        <a:xfrm>
          <a:off x="1127125" y="54650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xdr:cNvSpPr txBox="1"/>
      </xdr:nvSpPr>
      <xdr:spPr>
        <a:xfrm>
          <a:off x="772811" y="5371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xdr:cNvCxnSpPr/>
      </xdr:nvCxnSpPr>
      <xdr:spPr>
        <a:xfrm>
          <a:off x="1127125" y="5160463"/>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xdr:cNvSpPr txBox="1"/>
      </xdr:nvSpPr>
      <xdr:spPr>
        <a:xfrm>
          <a:off x="772811" y="507047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25</xdr:row>
      <xdr:rowOff>132715</xdr:rowOff>
    </xdr:from>
    <xdr:to>
      <xdr:col>23</xdr:col>
      <xdr:colOff>85090</xdr:colOff>
      <xdr:row>34</xdr:row>
      <xdr:rowOff>91712</xdr:rowOff>
    </xdr:to>
    <xdr:cxnSp macro="">
      <xdr:nvCxnSpPr>
        <xdr:cNvPr id="77" name="直線コネクタ 76"/>
        <xdr:cNvCxnSpPr/>
      </xdr:nvCxnSpPr>
      <xdr:spPr>
        <a:xfrm flipV="1">
          <a:off x="4206240" y="5093335"/>
          <a:ext cx="1270" cy="14677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95539</xdr:rowOff>
    </xdr:from>
    <xdr:ext cx="405111" cy="259045"/>
    <xdr:sp macro="" textlink="">
      <xdr:nvSpPr>
        <xdr:cNvPr id="78" name="有形固定資産減価償却率最小値テキスト"/>
        <xdr:cNvSpPr txBox="1"/>
      </xdr:nvSpPr>
      <xdr:spPr>
        <a:xfrm>
          <a:off x="4258945" y="65649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91712</xdr:rowOff>
    </xdr:from>
    <xdr:to>
      <xdr:col>23</xdr:col>
      <xdr:colOff>174625</xdr:colOff>
      <xdr:row>34</xdr:row>
      <xdr:rowOff>91712</xdr:rowOff>
    </xdr:to>
    <xdr:cxnSp macro="">
      <xdr:nvCxnSpPr>
        <xdr:cNvPr id="79" name="直線コネクタ 78"/>
        <xdr:cNvCxnSpPr/>
      </xdr:nvCxnSpPr>
      <xdr:spPr>
        <a:xfrm>
          <a:off x="4119245" y="6561092"/>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79392</xdr:rowOff>
    </xdr:from>
    <xdr:ext cx="405111" cy="259045"/>
    <xdr:sp macro="" textlink="">
      <xdr:nvSpPr>
        <xdr:cNvPr id="80" name="有形固定資産減価償却率最大値テキスト"/>
        <xdr:cNvSpPr txBox="1"/>
      </xdr:nvSpPr>
      <xdr:spPr>
        <a:xfrm>
          <a:off x="4258945" y="4872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25</xdr:row>
      <xdr:rowOff>132715</xdr:rowOff>
    </xdr:from>
    <xdr:to>
      <xdr:col>23</xdr:col>
      <xdr:colOff>174625</xdr:colOff>
      <xdr:row>25</xdr:row>
      <xdr:rowOff>132715</xdr:rowOff>
    </xdr:to>
    <xdr:cxnSp macro="">
      <xdr:nvCxnSpPr>
        <xdr:cNvPr id="81" name="直線コネクタ 80"/>
        <xdr:cNvCxnSpPr/>
      </xdr:nvCxnSpPr>
      <xdr:spPr>
        <a:xfrm>
          <a:off x="4119245" y="5093335"/>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157951</xdr:rowOff>
    </xdr:from>
    <xdr:ext cx="405111" cy="259045"/>
    <xdr:sp macro="" textlink="">
      <xdr:nvSpPr>
        <xdr:cNvPr id="82" name="有形固定資産減価償却率平均値テキスト"/>
        <xdr:cNvSpPr txBox="1"/>
      </xdr:nvSpPr>
      <xdr:spPr>
        <a:xfrm>
          <a:off x="4258945" y="578913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8074</xdr:rowOff>
    </xdr:from>
    <xdr:to>
      <xdr:col>23</xdr:col>
      <xdr:colOff>136525</xdr:colOff>
      <xdr:row>30</xdr:row>
      <xdr:rowOff>109674</xdr:rowOff>
    </xdr:to>
    <xdr:sp macro="" textlink="">
      <xdr:nvSpPr>
        <xdr:cNvPr id="83" name="フローチャート: 判断 82"/>
        <xdr:cNvSpPr/>
      </xdr:nvSpPr>
      <xdr:spPr>
        <a:xfrm>
          <a:off x="4157345" y="5806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142512</xdr:rowOff>
    </xdr:from>
    <xdr:to>
      <xdr:col>19</xdr:col>
      <xdr:colOff>187325</xdr:colOff>
      <xdr:row>30</xdr:row>
      <xdr:rowOff>72662</xdr:rowOff>
    </xdr:to>
    <xdr:sp macro="" textlink="">
      <xdr:nvSpPr>
        <xdr:cNvPr id="84" name="フローチャート: 判断 83"/>
        <xdr:cNvSpPr/>
      </xdr:nvSpPr>
      <xdr:spPr>
        <a:xfrm>
          <a:off x="3537585" y="577369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86995</xdr:rowOff>
    </xdr:from>
    <xdr:to>
      <xdr:col>15</xdr:col>
      <xdr:colOff>187325</xdr:colOff>
      <xdr:row>30</xdr:row>
      <xdr:rowOff>17145</xdr:rowOff>
    </xdr:to>
    <xdr:sp macro="" textlink="">
      <xdr:nvSpPr>
        <xdr:cNvPr id="85" name="フローチャート: 判断 84"/>
        <xdr:cNvSpPr/>
      </xdr:nvSpPr>
      <xdr:spPr>
        <a:xfrm>
          <a:off x="2867025" y="571817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80826</xdr:rowOff>
    </xdr:from>
    <xdr:to>
      <xdr:col>11</xdr:col>
      <xdr:colOff>187325</xdr:colOff>
      <xdr:row>30</xdr:row>
      <xdr:rowOff>10976</xdr:rowOff>
    </xdr:to>
    <xdr:sp macro="" textlink="">
      <xdr:nvSpPr>
        <xdr:cNvPr id="86" name="フローチャート: 判断 85"/>
        <xdr:cNvSpPr/>
      </xdr:nvSpPr>
      <xdr:spPr>
        <a:xfrm>
          <a:off x="2196465" y="571200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43815</xdr:rowOff>
    </xdr:from>
    <xdr:to>
      <xdr:col>7</xdr:col>
      <xdr:colOff>187325</xdr:colOff>
      <xdr:row>29</xdr:row>
      <xdr:rowOff>145415</xdr:rowOff>
    </xdr:to>
    <xdr:sp macro="" textlink="">
      <xdr:nvSpPr>
        <xdr:cNvPr id="87" name="フローチャート: 判断 86"/>
        <xdr:cNvSpPr/>
      </xdr:nvSpPr>
      <xdr:spPr>
        <a:xfrm>
          <a:off x="1525905" y="567499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43815</xdr:rowOff>
    </xdr:from>
    <xdr:to>
      <xdr:col>23</xdr:col>
      <xdr:colOff>136525</xdr:colOff>
      <xdr:row>29</xdr:row>
      <xdr:rowOff>145415</xdr:rowOff>
    </xdr:to>
    <xdr:sp macro="" textlink="">
      <xdr:nvSpPr>
        <xdr:cNvPr id="93" name="楕円 92"/>
        <xdr:cNvSpPr/>
      </xdr:nvSpPr>
      <xdr:spPr>
        <a:xfrm>
          <a:off x="4157345" y="5674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66692</xdr:rowOff>
    </xdr:from>
    <xdr:ext cx="405111" cy="259045"/>
    <xdr:sp macro="" textlink="">
      <xdr:nvSpPr>
        <xdr:cNvPr id="94" name="有形固定資産減価償却率該当値テキスト"/>
        <xdr:cNvSpPr txBox="1"/>
      </xdr:nvSpPr>
      <xdr:spPr>
        <a:xfrm>
          <a:off x="4258945" y="5530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3719</xdr:rowOff>
    </xdr:from>
    <xdr:to>
      <xdr:col>19</xdr:col>
      <xdr:colOff>187325</xdr:colOff>
      <xdr:row>29</xdr:row>
      <xdr:rowOff>105319</xdr:rowOff>
    </xdr:to>
    <xdr:sp macro="" textlink="">
      <xdr:nvSpPr>
        <xdr:cNvPr id="95" name="楕円 94"/>
        <xdr:cNvSpPr/>
      </xdr:nvSpPr>
      <xdr:spPr>
        <a:xfrm>
          <a:off x="3537585" y="563489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54519</xdr:rowOff>
    </xdr:from>
    <xdr:to>
      <xdr:col>23</xdr:col>
      <xdr:colOff>85725</xdr:colOff>
      <xdr:row>29</xdr:row>
      <xdr:rowOff>94615</xdr:rowOff>
    </xdr:to>
    <xdr:cxnSp macro="">
      <xdr:nvCxnSpPr>
        <xdr:cNvPr id="96" name="直線コネクタ 95"/>
        <xdr:cNvCxnSpPr/>
      </xdr:nvCxnSpPr>
      <xdr:spPr>
        <a:xfrm>
          <a:off x="3588385" y="5685699"/>
          <a:ext cx="619760" cy="40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86995</xdr:rowOff>
    </xdr:from>
    <xdr:to>
      <xdr:col>15</xdr:col>
      <xdr:colOff>187325</xdr:colOff>
      <xdr:row>30</xdr:row>
      <xdr:rowOff>17145</xdr:rowOff>
    </xdr:to>
    <xdr:sp macro="" textlink="">
      <xdr:nvSpPr>
        <xdr:cNvPr id="97" name="楕円 96"/>
        <xdr:cNvSpPr/>
      </xdr:nvSpPr>
      <xdr:spPr>
        <a:xfrm>
          <a:off x="2867025" y="571817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54519</xdr:rowOff>
    </xdr:from>
    <xdr:to>
      <xdr:col>19</xdr:col>
      <xdr:colOff>136525</xdr:colOff>
      <xdr:row>29</xdr:row>
      <xdr:rowOff>137795</xdr:rowOff>
    </xdr:to>
    <xdr:cxnSp macro="">
      <xdr:nvCxnSpPr>
        <xdr:cNvPr id="98" name="直線コネクタ 97"/>
        <xdr:cNvCxnSpPr/>
      </xdr:nvCxnSpPr>
      <xdr:spPr>
        <a:xfrm flipV="1">
          <a:off x="2917825" y="5685699"/>
          <a:ext cx="670560" cy="83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46899</xdr:rowOff>
    </xdr:from>
    <xdr:to>
      <xdr:col>11</xdr:col>
      <xdr:colOff>187325</xdr:colOff>
      <xdr:row>29</xdr:row>
      <xdr:rowOff>148499</xdr:rowOff>
    </xdr:to>
    <xdr:sp macro="" textlink="">
      <xdr:nvSpPr>
        <xdr:cNvPr id="99" name="楕円 98"/>
        <xdr:cNvSpPr/>
      </xdr:nvSpPr>
      <xdr:spPr>
        <a:xfrm>
          <a:off x="2196465" y="567807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97699</xdr:rowOff>
    </xdr:from>
    <xdr:to>
      <xdr:col>15</xdr:col>
      <xdr:colOff>136525</xdr:colOff>
      <xdr:row>29</xdr:row>
      <xdr:rowOff>137795</xdr:rowOff>
    </xdr:to>
    <xdr:cxnSp macro="">
      <xdr:nvCxnSpPr>
        <xdr:cNvPr id="100" name="直線コネクタ 99"/>
        <xdr:cNvCxnSpPr/>
      </xdr:nvCxnSpPr>
      <xdr:spPr>
        <a:xfrm>
          <a:off x="2247265" y="5728879"/>
          <a:ext cx="670560" cy="40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34562</xdr:rowOff>
    </xdr:from>
    <xdr:to>
      <xdr:col>7</xdr:col>
      <xdr:colOff>187325</xdr:colOff>
      <xdr:row>29</xdr:row>
      <xdr:rowOff>136162</xdr:rowOff>
    </xdr:to>
    <xdr:sp macro="" textlink="">
      <xdr:nvSpPr>
        <xdr:cNvPr id="101" name="楕円 100"/>
        <xdr:cNvSpPr/>
      </xdr:nvSpPr>
      <xdr:spPr>
        <a:xfrm>
          <a:off x="1525905" y="566574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85362</xdr:rowOff>
    </xdr:from>
    <xdr:to>
      <xdr:col>11</xdr:col>
      <xdr:colOff>136525</xdr:colOff>
      <xdr:row>29</xdr:row>
      <xdr:rowOff>97699</xdr:rowOff>
    </xdr:to>
    <xdr:cxnSp macro="">
      <xdr:nvCxnSpPr>
        <xdr:cNvPr id="102" name="直線コネクタ 101"/>
        <xdr:cNvCxnSpPr/>
      </xdr:nvCxnSpPr>
      <xdr:spPr>
        <a:xfrm>
          <a:off x="1576705" y="5716542"/>
          <a:ext cx="670560" cy="12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63789</xdr:rowOff>
    </xdr:from>
    <xdr:ext cx="405111" cy="259045"/>
    <xdr:sp macro="" textlink="">
      <xdr:nvSpPr>
        <xdr:cNvPr id="103" name="n_1aveValue有形固定資産減価償却率"/>
        <xdr:cNvSpPr txBox="1"/>
      </xdr:nvSpPr>
      <xdr:spPr>
        <a:xfrm>
          <a:off x="3395989" y="58626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8272</xdr:rowOff>
    </xdr:from>
    <xdr:ext cx="405111" cy="259045"/>
    <xdr:sp macro="" textlink="">
      <xdr:nvSpPr>
        <xdr:cNvPr id="104" name="n_2aveValue有形固定資産減価償却率"/>
        <xdr:cNvSpPr txBox="1"/>
      </xdr:nvSpPr>
      <xdr:spPr>
        <a:xfrm>
          <a:off x="2738129" y="5807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2103</xdr:rowOff>
    </xdr:from>
    <xdr:ext cx="405111" cy="259045"/>
    <xdr:sp macro="" textlink="">
      <xdr:nvSpPr>
        <xdr:cNvPr id="105" name="n_3aveValue有形固定資産減価償却率"/>
        <xdr:cNvSpPr txBox="1"/>
      </xdr:nvSpPr>
      <xdr:spPr>
        <a:xfrm>
          <a:off x="2067569" y="5800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136542</xdr:rowOff>
    </xdr:from>
    <xdr:ext cx="405111" cy="259045"/>
    <xdr:sp macro="" textlink="">
      <xdr:nvSpPr>
        <xdr:cNvPr id="106" name="n_4aveValue有形固定資産減価償却率"/>
        <xdr:cNvSpPr txBox="1"/>
      </xdr:nvSpPr>
      <xdr:spPr>
        <a:xfrm>
          <a:off x="1397009" y="5767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121846</xdr:rowOff>
    </xdr:from>
    <xdr:ext cx="405111" cy="259045"/>
    <xdr:sp macro="" textlink="">
      <xdr:nvSpPr>
        <xdr:cNvPr id="107" name="n_1mainValue有形固定資産減価償却率"/>
        <xdr:cNvSpPr txBox="1"/>
      </xdr:nvSpPr>
      <xdr:spPr>
        <a:xfrm>
          <a:off x="3395989" y="5417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33672</xdr:rowOff>
    </xdr:from>
    <xdr:ext cx="405111" cy="259045"/>
    <xdr:sp macro="" textlink="">
      <xdr:nvSpPr>
        <xdr:cNvPr id="108" name="n_2mainValue有形固定資産減価償却率"/>
        <xdr:cNvSpPr txBox="1"/>
      </xdr:nvSpPr>
      <xdr:spPr>
        <a:xfrm>
          <a:off x="2738129" y="5497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165026</xdr:rowOff>
    </xdr:from>
    <xdr:ext cx="405111" cy="259045"/>
    <xdr:sp macro="" textlink="">
      <xdr:nvSpPr>
        <xdr:cNvPr id="109" name="n_3mainValue有形固定資産減価償却率"/>
        <xdr:cNvSpPr txBox="1"/>
      </xdr:nvSpPr>
      <xdr:spPr>
        <a:xfrm>
          <a:off x="2067569" y="54609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152689</xdr:rowOff>
    </xdr:from>
    <xdr:ext cx="405111" cy="259045"/>
    <xdr:sp macro="" textlink="">
      <xdr:nvSpPr>
        <xdr:cNvPr id="110" name="n_4mainValue有形固定資産減価償却率"/>
        <xdr:cNvSpPr txBox="1"/>
      </xdr:nvSpPr>
      <xdr:spPr>
        <a:xfrm>
          <a:off x="1397009" y="54485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3" name="正方形/長方形 112"/>
        <xdr:cNvSpPr/>
      </xdr:nvSpPr>
      <xdr:spPr>
        <a:xfrm>
          <a:off x="12166505" y="4522246"/>
          <a:ext cx="839659"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[ 533.0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令和３年度は再算定により普通交付税額が増加したこと等により分母の経常一般財源等が増加したため債務償還比率は減少した。</a:t>
          </a:r>
        </a:p>
        <a:p>
          <a:r>
            <a:rPr kumimoji="1" lang="ja-JP" altLang="en-US" sz="1100">
              <a:latin typeface="ＭＳ Ｐゴシック" panose="020B0600070205080204" pitchFamily="50" charset="-128"/>
              <a:ea typeface="ＭＳ Ｐゴシック" panose="020B0600070205080204" pitchFamily="50" charset="-128"/>
            </a:rPr>
            <a:t>　引き続き、繰上償還等による地方債現在高の縮減と将来の社会資本や施設整備のために計画的な基金の積み立てを行い、更なる指数の改善に努める。</a:t>
          </a:r>
        </a:p>
      </xdr:txBody>
    </xdr:sp>
    <xdr:clientData/>
  </xdr:twoCellAnchor>
  <xdr:oneCellAnchor>
    <xdr:from>
      <xdr:col>57</xdr:col>
      <xdr:colOff>111125</xdr:colOff>
      <xdr:row>23</xdr:row>
      <xdr:rowOff>47625</xdr:rowOff>
    </xdr:from>
    <xdr:ext cx="349839" cy="225703"/>
    <xdr:sp macro="" textlink="">
      <xdr:nvSpPr>
        <xdr:cNvPr id="124" name="テキスト ボックス 123"/>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6" name="テキスト ボックス 125"/>
        <xdr:cNvSpPr txBox="1"/>
      </xdr:nvSpPr>
      <xdr:spPr>
        <a:xfrm>
          <a:off x="9486041" y="687913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7" name="直線コネクタ 126"/>
        <xdr:cNvCxnSpPr/>
      </xdr:nvCxnSpPr>
      <xdr:spPr>
        <a:xfrm>
          <a:off x="9971405" y="662072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8" name="テキスト ボックス 127"/>
        <xdr:cNvSpPr txBox="1"/>
      </xdr:nvSpPr>
      <xdr:spPr>
        <a:xfrm>
          <a:off x="9486041" y="652692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9" name="直線コネクタ 128"/>
        <xdr:cNvCxnSpPr/>
      </xdr:nvCxnSpPr>
      <xdr:spPr>
        <a:xfrm>
          <a:off x="9971405" y="626850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30" name="テキスト ボックス 129"/>
        <xdr:cNvSpPr txBox="1"/>
      </xdr:nvSpPr>
      <xdr:spPr>
        <a:xfrm>
          <a:off x="9542936" y="617470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31" name="直線コネクタ 130"/>
        <xdr:cNvCxnSpPr/>
      </xdr:nvCxnSpPr>
      <xdr:spPr>
        <a:xfrm>
          <a:off x="9971405" y="591629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2" name="テキスト ボックス 131"/>
        <xdr:cNvSpPr txBox="1"/>
      </xdr:nvSpPr>
      <xdr:spPr>
        <a:xfrm>
          <a:off x="9542936" y="582249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3" name="直線コネクタ 132"/>
        <xdr:cNvCxnSpPr/>
      </xdr:nvCxnSpPr>
      <xdr:spPr>
        <a:xfrm>
          <a:off x="9971405" y="55640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4" name="テキスト ボックス 133"/>
        <xdr:cNvSpPr txBox="1"/>
      </xdr:nvSpPr>
      <xdr:spPr>
        <a:xfrm>
          <a:off x="9542936" y="547028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5" name="直線コネクタ 134"/>
        <xdr:cNvCxnSpPr/>
      </xdr:nvCxnSpPr>
      <xdr:spPr>
        <a:xfrm>
          <a:off x="9971405" y="521186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25</xdr:row>
      <xdr:rowOff>161257</xdr:rowOff>
    </xdr:from>
    <xdr:ext cx="410689" cy="225703"/>
    <xdr:sp macro="" textlink="">
      <xdr:nvSpPr>
        <xdr:cNvPr id="136" name="テキスト ボックス 135"/>
        <xdr:cNvSpPr txBox="1"/>
      </xdr:nvSpPr>
      <xdr:spPr>
        <a:xfrm>
          <a:off x="9542936" y="512187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23</xdr:row>
      <xdr:rowOff>144324</xdr:rowOff>
    </xdr:from>
    <xdr:ext cx="308097" cy="225703"/>
    <xdr:sp macro="" textlink="">
      <xdr:nvSpPr>
        <xdr:cNvPr id="138" name="テキスト ボックス 137"/>
        <xdr:cNvSpPr txBox="1"/>
      </xdr:nvSpPr>
      <xdr:spPr>
        <a:xfrm>
          <a:off x="9645528" y="476966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39" name="債務償還比率グラフ枠"/>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67056</xdr:rowOff>
    </xdr:from>
    <xdr:to>
      <xdr:col>76</xdr:col>
      <xdr:colOff>21589</xdr:colOff>
      <xdr:row>34</xdr:row>
      <xdr:rowOff>21082</xdr:rowOff>
    </xdr:to>
    <xdr:cxnSp macro="">
      <xdr:nvCxnSpPr>
        <xdr:cNvPr id="140" name="直線コネクタ 139"/>
        <xdr:cNvCxnSpPr/>
      </xdr:nvCxnSpPr>
      <xdr:spPr>
        <a:xfrm flipV="1">
          <a:off x="13027660" y="5195316"/>
          <a:ext cx="1269" cy="12951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24909</xdr:rowOff>
    </xdr:from>
    <xdr:ext cx="469744" cy="259045"/>
    <xdr:sp macro="" textlink="">
      <xdr:nvSpPr>
        <xdr:cNvPr id="141" name="債務償還比率最小値テキスト"/>
        <xdr:cNvSpPr txBox="1"/>
      </xdr:nvSpPr>
      <xdr:spPr>
        <a:xfrm>
          <a:off x="13080365" y="6494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21082</xdr:rowOff>
    </xdr:from>
    <xdr:to>
      <xdr:col>76</xdr:col>
      <xdr:colOff>111125</xdr:colOff>
      <xdr:row>34</xdr:row>
      <xdr:rowOff>21082</xdr:rowOff>
    </xdr:to>
    <xdr:cxnSp macro="">
      <xdr:nvCxnSpPr>
        <xdr:cNvPr id="142" name="直線コネクタ 141"/>
        <xdr:cNvCxnSpPr/>
      </xdr:nvCxnSpPr>
      <xdr:spPr>
        <a:xfrm>
          <a:off x="12963525" y="649046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13733</xdr:rowOff>
    </xdr:from>
    <xdr:ext cx="469744" cy="259045"/>
    <xdr:sp macro="" textlink="">
      <xdr:nvSpPr>
        <xdr:cNvPr id="143" name="債務償還比率最大値テキスト"/>
        <xdr:cNvSpPr txBox="1"/>
      </xdr:nvSpPr>
      <xdr:spPr>
        <a:xfrm>
          <a:off x="13080365" y="4974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67056</xdr:rowOff>
    </xdr:from>
    <xdr:to>
      <xdr:col>76</xdr:col>
      <xdr:colOff>111125</xdr:colOff>
      <xdr:row>26</xdr:row>
      <xdr:rowOff>67056</xdr:rowOff>
    </xdr:to>
    <xdr:cxnSp macro="">
      <xdr:nvCxnSpPr>
        <xdr:cNvPr id="144" name="直線コネクタ 143"/>
        <xdr:cNvCxnSpPr/>
      </xdr:nvCxnSpPr>
      <xdr:spPr>
        <a:xfrm>
          <a:off x="12963525" y="51953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105554</xdr:rowOff>
    </xdr:from>
    <xdr:ext cx="469744" cy="259045"/>
    <xdr:sp macro="" textlink="">
      <xdr:nvSpPr>
        <xdr:cNvPr id="145" name="債務償還比率平均値テキスト"/>
        <xdr:cNvSpPr txBox="1"/>
      </xdr:nvSpPr>
      <xdr:spPr>
        <a:xfrm>
          <a:off x="13080365" y="55690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82677</xdr:rowOff>
    </xdr:from>
    <xdr:to>
      <xdr:col>76</xdr:col>
      <xdr:colOff>73025</xdr:colOff>
      <xdr:row>30</xdr:row>
      <xdr:rowOff>12827</xdr:rowOff>
    </xdr:to>
    <xdr:sp macro="" textlink="">
      <xdr:nvSpPr>
        <xdr:cNvPr id="146" name="フローチャート: 判断 145"/>
        <xdr:cNvSpPr/>
      </xdr:nvSpPr>
      <xdr:spPr>
        <a:xfrm>
          <a:off x="13001625" y="571385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155554</xdr:rowOff>
    </xdr:from>
    <xdr:to>
      <xdr:col>72</xdr:col>
      <xdr:colOff>123825</xdr:colOff>
      <xdr:row>31</xdr:row>
      <xdr:rowOff>85704</xdr:rowOff>
    </xdr:to>
    <xdr:sp macro="" textlink="">
      <xdr:nvSpPr>
        <xdr:cNvPr id="147" name="フローチャート: 判断 146"/>
        <xdr:cNvSpPr/>
      </xdr:nvSpPr>
      <xdr:spPr>
        <a:xfrm>
          <a:off x="12359005" y="595437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31</xdr:row>
      <xdr:rowOff>91154</xdr:rowOff>
    </xdr:from>
    <xdr:to>
      <xdr:col>68</xdr:col>
      <xdr:colOff>123825</xdr:colOff>
      <xdr:row>32</xdr:row>
      <xdr:rowOff>21304</xdr:rowOff>
    </xdr:to>
    <xdr:sp macro="" textlink="">
      <xdr:nvSpPr>
        <xdr:cNvPr id="148" name="フローチャート: 判断 147"/>
        <xdr:cNvSpPr/>
      </xdr:nvSpPr>
      <xdr:spPr>
        <a:xfrm>
          <a:off x="11688445" y="60576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85577</xdr:rowOff>
    </xdr:from>
    <xdr:to>
      <xdr:col>64</xdr:col>
      <xdr:colOff>123825</xdr:colOff>
      <xdr:row>32</xdr:row>
      <xdr:rowOff>15727</xdr:rowOff>
    </xdr:to>
    <xdr:sp macro="" textlink="">
      <xdr:nvSpPr>
        <xdr:cNvPr id="149" name="フローチャート: 判断 148"/>
        <xdr:cNvSpPr/>
      </xdr:nvSpPr>
      <xdr:spPr>
        <a:xfrm>
          <a:off x="11017885" y="605203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94213</xdr:rowOff>
    </xdr:from>
    <xdr:to>
      <xdr:col>60</xdr:col>
      <xdr:colOff>123825</xdr:colOff>
      <xdr:row>32</xdr:row>
      <xdr:rowOff>24363</xdr:rowOff>
    </xdr:to>
    <xdr:sp macro="" textlink="">
      <xdr:nvSpPr>
        <xdr:cNvPr id="150" name="フローチャート: 判断 149"/>
        <xdr:cNvSpPr/>
      </xdr:nvSpPr>
      <xdr:spPr>
        <a:xfrm>
          <a:off x="10347325" y="606067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1" name="テキスト ボックス 150"/>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2" name="テキスト ボックス 151"/>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3" name="テキスト ボックス 152"/>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4" name="テキスト ボックス 153"/>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5" name="テキスト ボックス 154"/>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117581</xdr:rowOff>
    </xdr:from>
    <xdr:to>
      <xdr:col>76</xdr:col>
      <xdr:colOff>73025</xdr:colOff>
      <xdr:row>30</xdr:row>
      <xdr:rowOff>47731</xdr:rowOff>
    </xdr:to>
    <xdr:sp macro="" textlink="">
      <xdr:nvSpPr>
        <xdr:cNvPr id="156" name="楕円 155"/>
        <xdr:cNvSpPr/>
      </xdr:nvSpPr>
      <xdr:spPr>
        <a:xfrm>
          <a:off x="13001625" y="574876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96008</xdr:rowOff>
    </xdr:from>
    <xdr:ext cx="469744" cy="259045"/>
    <xdr:sp macro="" textlink="">
      <xdr:nvSpPr>
        <xdr:cNvPr id="157" name="債務償還比率該当値テキスト"/>
        <xdr:cNvSpPr txBox="1"/>
      </xdr:nvSpPr>
      <xdr:spPr>
        <a:xfrm>
          <a:off x="13080365" y="5727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32</xdr:row>
      <xdr:rowOff>26755</xdr:rowOff>
    </xdr:from>
    <xdr:to>
      <xdr:col>72</xdr:col>
      <xdr:colOff>123825</xdr:colOff>
      <xdr:row>32</xdr:row>
      <xdr:rowOff>128355</xdr:rowOff>
    </xdr:to>
    <xdr:sp macro="" textlink="">
      <xdr:nvSpPr>
        <xdr:cNvPr id="158" name="楕円 157"/>
        <xdr:cNvSpPr/>
      </xdr:nvSpPr>
      <xdr:spPr>
        <a:xfrm>
          <a:off x="12359005" y="6160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168381</xdr:rowOff>
    </xdr:from>
    <xdr:to>
      <xdr:col>76</xdr:col>
      <xdr:colOff>22225</xdr:colOff>
      <xdr:row>32</xdr:row>
      <xdr:rowOff>77555</xdr:rowOff>
    </xdr:to>
    <xdr:cxnSp macro="">
      <xdr:nvCxnSpPr>
        <xdr:cNvPr id="159" name="直線コネクタ 158"/>
        <xdr:cNvCxnSpPr/>
      </xdr:nvCxnSpPr>
      <xdr:spPr>
        <a:xfrm flipV="1">
          <a:off x="12409805" y="5799561"/>
          <a:ext cx="619760" cy="412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31</xdr:row>
      <xdr:rowOff>55531</xdr:rowOff>
    </xdr:from>
    <xdr:to>
      <xdr:col>68</xdr:col>
      <xdr:colOff>123825</xdr:colOff>
      <xdr:row>31</xdr:row>
      <xdr:rowOff>157131</xdr:rowOff>
    </xdr:to>
    <xdr:sp macro="" textlink="">
      <xdr:nvSpPr>
        <xdr:cNvPr id="160" name="楕円 159"/>
        <xdr:cNvSpPr/>
      </xdr:nvSpPr>
      <xdr:spPr>
        <a:xfrm>
          <a:off x="11688445" y="6021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31</xdr:row>
      <xdr:rowOff>106331</xdr:rowOff>
    </xdr:from>
    <xdr:to>
      <xdr:col>72</xdr:col>
      <xdr:colOff>73025</xdr:colOff>
      <xdr:row>32</xdr:row>
      <xdr:rowOff>77555</xdr:rowOff>
    </xdr:to>
    <xdr:cxnSp macro="">
      <xdr:nvCxnSpPr>
        <xdr:cNvPr id="161" name="直線コネクタ 160"/>
        <xdr:cNvCxnSpPr/>
      </xdr:nvCxnSpPr>
      <xdr:spPr>
        <a:xfrm>
          <a:off x="11739245" y="6072791"/>
          <a:ext cx="670560" cy="138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104828</xdr:rowOff>
    </xdr:from>
    <xdr:to>
      <xdr:col>64</xdr:col>
      <xdr:colOff>123825</xdr:colOff>
      <xdr:row>32</xdr:row>
      <xdr:rowOff>34978</xdr:rowOff>
    </xdr:to>
    <xdr:sp macro="" textlink="">
      <xdr:nvSpPr>
        <xdr:cNvPr id="162" name="楕円 161"/>
        <xdr:cNvSpPr/>
      </xdr:nvSpPr>
      <xdr:spPr>
        <a:xfrm>
          <a:off x="11017885" y="607128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31</xdr:row>
      <xdr:rowOff>106331</xdr:rowOff>
    </xdr:from>
    <xdr:to>
      <xdr:col>68</xdr:col>
      <xdr:colOff>73025</xdr:colOff>
      <xdr:row>31</xdr:row>
      <xdr:rowOff>155628</xdr:rowOff>
    </xdr:to>
    <xdr:cxnSp macro="">
      <xdr:nvCxnSpPr>
        <xdr:cNvPr id="163" name="直線コネクタ 162"/>
        <xdr:cNvCxnSpPr/>
      </xdr:nvCxnSpPr>
      <xdr:spPr>
        <a:xfrm flipV="1">
          <a:off x="11068685" y="6072791"/>
          <a:ext cx="670560" cy="49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33581</xdr:rowOff>
    </xdr:from>
    <xdr:to>
      <xdr:col>60</xdr:col>
      <xdr:colOff>123825</xdr:colOff>
      <xdr:row>31</xdr:row>
      <xdr:rowOff>135181</xdr:rowOff>
    </xdr:to>
    <xdr:sp macro="" textlink="">
      <xdr:nvSpPr>
        <xdr:cNvPr id="164" name="楕円 163"/>
        <xdr:cNvSpPr/>
      </xdr:nvSpPr>
      <xdr:spPr>
        <a:xfrm>
          <a:off x="10347325" y="6000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84381</xdr:rowOff>
    </xdr:from>
    <xdr:to>
      <xdr:col>64</xdr:col>
      <xdr:colOff>73025</xdr:colOff>
      <xdr:row>31</xdr:row>
      <xdr:rowOff>155628</xdr:rowOff>
    </xdr:to>
    <xdr:cxnSp macro="">
      <xdr:nvCxnSpPr>
        <xdr:cNvPr id="165" name="直線コネクタ 164"/>
        <xdr:cNvCxnSpPr/>
      </xdr:nvCxnSpPr>
      <xdr:spPr>
        <a:xfrm>
          <a:off x="10398125" y="6050841"/>
          <a:ext cx="670560" cy="71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102231</xdr:rowOff>
    </xdr:from>
    <xdr:ext cx="469744" cy="259045"/>
    <xdr:sp macro="" textlink="">
      <xdr:nvSpPr>
        <xdr:cNvPr id="166" name="n_1aveValue債務償還比率"/>
        <xdr:cNvSpPr txBox="1"/>
      </xdr:nvSpPr>
      <xdr:spPr>
        <a:xfrm>
          <a:off x="12185092" y="5733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12431</xdr:rowOff>
    </xdr:from>
    <xdr:ext cx="469744" cy="259045"/>
    <xdr:sp macro="" textlink="">
      <xdr:nvSpPr>
        <xdr:cNvPr id="167" name="n_2aveValue債務償還比率"/>
        <xdr:cNvSpPr txBox="1"/>
      </xdr:nvSpPr>
      <xdr:spPr>
        <a:xfrm>
          <a:off x="11527232" y="6146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32254</xdr:rowOff>
    </xdr:from>
    <xdr:ext cx="469744" cy="259045"/>
    <xdr:sp macro="" textlink="">
      <xdr:nvSpPr>
        <xdr:cNvPr id="168" name="n_3aveValue債務償還比率"/>
        <xdr:cNvSpPr txBox="1"/>
      </xdr:nvSpPr>
      <xdr:spPr>
        <a:xfrm>
          <a:off x="10856672" y="5831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15490</xdr:rowOff>
    </xdr:from>
    <xdr:ext cx="469744" cy="259045"/>
    <xdr:sp macro="" textlink="">
      <xdr:nvSpPr>
        <xdr:cNvPr id="169" name="n_4aveValue債務償還比率"/>
        <xdr:cNvSpPr txBox="1"/>
      </xdr:nvSpPr>
      <xdr:spPr>
        <a:xfrm>
          <a:off x="10186112" y="6149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32</xdr:row>
      <xdr:rowOff>119482</xdr:rowOff>
    </xdr:from>
    <xdr:ext cx="469744" cy="259045"/>
    <xdr:sp macro="" textlink="">
      <xdr:nvSpPr>
        <xdr:cNvPr id="170" name="n_1mainValue債務償還比率"/>
        <xdr:cNvSpPr txBox="1"/>
      </xdr:nvSpPr>
      <xdr:spPr>
        <a:xfrm>
          <a:off x="12185092" y="6253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2208</xdr:rowOff>
    </xdr:from>
    <xdr:ext cx="469744" cy="259045"/>
    <xdr:sp macro="" textlink="">
      <xdr:nvSpPr>
        <xdr:cNvPr id="171" name="n_2mainValue債務償還比率"/>
        <xdr:cNvSpPr txBox="1"/>
      </xdr:nvSpPr>
      <xdr:spPr>
        <a:xfrm>
          <a:off x="11527232" y="5801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26105</xdr:rowOff>
    </xdr:from>
    <xdr:ext cx="469744" cy="259045"/>
    <xdr:sp macro="" textlink="">
      <xdr:nvSpPr>
        <xdr:cNvPr id="172" name="n_3mainValue債務償還比率"/>
        <xdr:cNvSpPr txBox="1"/>
      </xdr:nvSpPr>
      <xdr:spPr>
        <a:xfrm>
          <a:off x="10856672" y="6160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151708</xdr:rowOff>
    </xdr:from>
    <xdr:ext cx="469744" cy="259045"/>
    <xdr:sp macro="" textlink="">
      <xdr:nvSpPr>
        <xdr:cNvPr id="173" name="n_4mainValue債務償還比率"/>
        <xdr:cNvSpPr txBox="1"/>
      </xdr:nvSpPr>
      <xdr:spPr>
        <a:xfrm>
          <a:off x="10186112" y="5782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4" name="正方形/長方形 173"/>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5" name="正方形/長方形 174"/>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6" name="テキスト ボックス 175"/>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7" name="テキスト ボックス 176"/>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8" name="テキスト ボックス 177"/>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9" name="テキスト ボックス 178"/>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滋賀県米原市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38,136
37,598
250.39
23,914,168
22,671,037
1,049,989
13,369,240
26,532,237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7196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3608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37734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43815</xdr:rowOff>
    </xdr:from>
    <xdr:to>
      <xdr:col>24</xdr:col>
      <xdr:colOff>62865</xdr:colOff>
      <xdr:row>41</xdr:row>
      <xdr:rowOff>131445</xdr:rowOff>
    </xdr:to>
    <xdr:cxnSp macro="">
      <xdr:nvCxnSpPr>
        <xdr:cNvPr id="57" name="直線コネクタ 56"/>
        <xdr:cNvCxnSpPr/>
      </xdr:nvCxnSpPr>
      <xdr:spPr>
        <a:xfrm flipV="1">
          <a:off x="4086225" y="5575935"/>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135272</xdr:rowOff>
    </xdr:from>
    <xdr:ext cx="405111" cy="259045"/>
    <xdr:sp macro="" textlink="">
      <xdr:nvSpPr>
        <xdr:cNvPr id="58" name="【道路】&#10;有形固定資産減価償却率最小値テキスト"/>
        <xdr:cNvSpPr txBox="1"/>
      </xdr:nvSpPr>
      <xdr:spPr>
        <a:xfrm>
          <a:off x="4124960" y="7008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131445</xdr:rowOff>
    </xdr:from>
    <xdr:to>
      <xdr:col>24</xdr:col>
      <xdr:colOff>152400</xdr:colOff>
      <xdr:row>41</xdr:row>
      <xdr:rowOff>131445</xdr:rowOff>
    </xdr:to>
    <xdr:cxnSp macro="">
      <xdr:nvCxnSpPr>
        <xdr:cNvPr id="59" name="直線コネクタ 58"/>
        <xdr:cNvCxnSpPr/>
      </xdr:nvCxnSpPr>
      <xdr:spPr>
        <a:xfrm>
          <a:off x="4020820" y="70046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161942</xdr:rowOff>
    </xdr:from>
    <xdr:ext cx="405111" cy="259045"/>
    <xdr:sp macro="" textlink="">
      <xdr:nvSpPr>
        <xdr:cNvPr id="60" name="【道路】&#10;有形固定資産減価償却率最大値テキスト"/>
        <xdr:cNvSpPr txBox="1"/>
      </xdr:nvSpPr>
      <xdr:spPr>
        <a:xfrm>
          <a:off x="4124960" y="5358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43815</xdr:rowOff>
    </xdr:from>
    <xdr:to>
      <xdr:col>24</xdr:col>
      <xdr:colOff>152400</xdr:colOff>
      <xdr:row>33</xdr:row>
      <xdr:rowOff>43815</xdr:rowOff>
    </xdr:to>
    <xdr:cxnSp macro="">
      <xdr:nvCxnSpPr>
        <xdr:cNvPr id="61" name="直線コネクタ 60"/>
        <xdr:cNvCxnSpPr/>
      </xdr:nvCxnSpPr>
      <xdr:spPr>
        <a:xfrm>
          <a:off x="4020820" y="557593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158132</xdr:rowOff>
    </xdr:from>
    <xdr:ext cx="405111" cy="259045"/>
    <xdr:sp macro="" textlink="">
      <xdr:nvSpPr>
        <xdr:cNvPr id="62" name="【道路】&#10;有形固定資産減価償却率平均値テキスト"/>
        <xdr:cNvSpPr txBox="1"/>
      </xdr:nvSpPr>
      <xdr:spPr>
        <a:xfrm>
          <a:off x="4124960" y="63608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8255</xdr:rowOff>
    </xdr:from>
    <xdr:to>
      <xdr:col>24</xdr:col>
      <xdr:colOff>114300</xdr:colOff>
      <xdr:row>38</xdr:row>
      <xdr:rowOff>109855</xdr:rowOff>
    </xdr:to>
    <xdr:sp macro="" textlink="">
      <xdr:nvSpPr>
        <xdr:cNvPr id="63" name="フローチャート: 判断 62"/>
        <xdr:cNvSpPr/>
      </xdr:nvSpPr>
      <xdr:spPr>
        <a:xfrm>
          <a:off x="4036060" y="637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120650</xdr:rowOff>
    </xdr:from>
    <xdr:to>
      <xdr:col>20</xdr:col>
      <xdr:colOff>38100</xdr:colOff>
      <xdr:row>38</xdr:row>
      <xdr:rowOff>50800</xdr:rowOff>
    </xdr:to>
    <xdr:sp macro="" textlink="">
      <xdr:nvSpPr>
        <xdr:cNvPr id="64" name="フローチャート: 判断 63"/>
        <xdr:cNvSpPr/>
      </xdr:nvSpPr>
      <xdr:spPr>
        <a:xfrm>
          <a:off x="3312160" y="63233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88265</xdr:rowOff>
    </xdr:from>
    <xdr:to>
      <xdr:col>15</xdr:col>
      <xdr:colOff>101600</xdr:colOff>
      <xdr:row>38</xdr:row>
      <xdr:rowOff>18415</xdr:rowOff>
    </xdr:to>
    <xdr:sp macro="" textlink="">
      <xdr:nvSpPr>
        <xdr:cNvPr id="65" name="フローチャート: 判断 64"/>
        <xdr:cNvSpPr/>
      </xdr:nvSpPr>
      <xdr:spPr>
        <a:xfrm>
          <a:off x="2514600" y="62909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67310</xdr:rowOff>
    </xdr:from>
    <xdr:to>
      <xdr:col>10</xdr:col>
      <xdr:colOff>165100</xdr:colOff>
      <xdr:row>37</xdr:row>
      <xdr:rowOff>168910</xdr:rowOff>
    </xdr:to>
    <xdr:sp macro="" textlink="">
      <xdr:nvSpPr>
        <xdr:cNvPr id="66" name="フローチャート: 判断 65"/>
        <xdr:cNvSpPr/>
      </xdr:nvSpPr>
      <xdr:spPr>
        <a:xfrm>
          <a:off x="1739900" y="626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42545</xdr:rowOff>
    </xdr:from>
    <xdr:to>
      <xdr:col>6</xdr:col>
      <xdr:colOff>38100</xdr:colOff>
      <xdr:row>37</xdr:row>
      <xdr:rowOff>144145</xdr:rowOff>
    </xdr:to>
    <xdr:sp macro="" textlink="">
      <xdr:nvSpPr>
        <xdr:cNvPr id="67" name="フローチャート: 判断 66"/>
        <xdr:cNvSpPr/>
      </xdr:nvSpPr>
      <xdr:spPr>
        <a:xfrm>
          <a:off x="965200" y="624522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114935</xdr:rowOff>
    </xdr:from>
    <xdr:to>
      <xdr:col>24</xdr:col>
      <xdr:colOff>114300</xdr:colOff>
      <xdr:row>37</xdr:row>
      <xdr:rowOff>45085</xdr:rowOff>
    </xdr:to>
    <xdr:sp macro="" textlink="">
      <xdr:nvSpPr>
        <xdr:cNvPr id="73" name="楕円 72"/>
        <xdr:cNvSpPr/>
      </xdr:nvSpPr>
      <xdr:spPr>
        <a:xfrm>
          <a:off x="4036060" y="61499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137812</xdr:rowOff>
    </xdr:from>
    <xdr:ext cx="405111" cy="259045"/>
    <xdr:sp macro="" textlink="">
      <xdr:nvSpPr>
        <xdr:cNvPr id="74" name="【道路】&#10;有形固定資産減価償却率該当値テキスト"/>
        <xdr:cNvSpPr txBox="1"/>
      </xdr:nvSpPr>
      <xdr:spPr>
        <a:xfrm>
          <a:off x="4124960" y="6005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90170</xdr:rowOff>
    </xdr:from>
    <xdr:to>
      <xdr:col>20</xdr:col>
      <xdr:colOff>38100</xdr:colOff>
      <xdr:row>37</xdr:row>
      <xdr:rowOff>20320</xdr:rowOff>
    </xdr:to>
    <xdr:sp macro="" textlink="">
      <xdr:nvSpPr>
        <xdr:cNvPr id="75" name="楕円 74"/>
        <xdr:cNvSpPr/>
      </xdr:nvSpPr>
      <xdr:spPr>
        <a:xfrm>
          <a:off x="3312160" y="61252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140970</xdr:rowOff>
    </xdr:from>
    <xdr:to>
      <xdr:col>24</xdr:col>
      <xdr:colOff>63500</xdr:colOff>
      <xdr:row>36</xdr:row>
      <xdr:rowOff>165735</xdr:rowOff>
    </xdr:to>
    <xdr:cxnSp macro="">
      <xdr:nvCxnSpPr>
        <xdr:cNvPr id="76" name="直線コネクタ 75"/>
        <xdr:cNvCxnSpPr/>
      </xdr:nvCxnSpPr>
      <xdr:spPr>
        <a:xfrm>
          <a:off x="3355340" y="6176010"/>
          <a:ext cx="73152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80645</xdr:rowOff>
    </xdr:from>
    <xdr:to>
      <xdr:col>15</xdr:col>
      <xdr:colOff>101600</xdr:colOff>
      <xdr:row>37</xdr:row>
      <xdr:rowOff>10795</xdr:rowOff>
    </xdr:to>
    <xdr:sp macro="" textlink="">
      <xdr:nvSpPr>
        <xdr:cNvPr id="77" name="楕円 76"/>
        <xdr:cNvSpPr/>
      </xdr:nvSpPr>
      <xdr:spPr>
        <a:xfrm>
          <a:off x="2514600" y="61156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131445</xdr:rowOff>
    </xdr:from>
    <xdr:to>
      <xdr:col>19</xdr:col>
      <xdr:colOff>177800</xdr:colOff>
      <xdr:row>36</xdr:row>
      <xdr:rowOff>140970</xdr:rowOff>
    </xdr:to>
    <xdr:cxnSp macro="">
      <xdr:nvCxnSpPr>
        <xdr:cNvPr id="78" name="直線コネクタ 77"/>
        <xdr:cNvCxnSpPr/>
      </xdr:nvCxnSpPr>
      <xdr:spPr>
        <a:xfrm>
          <a:off x="2565400" y="6166485"/>
          <a:ext cx="78994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71120</xdr:rowOff>
    </xdr:from>
    <xdr:to>
      <xdr:col>10</xdr:col>
      <xdr:colOff>165100</xdr:colOff>
      <xdr:row>37</xdr:row>
      <xdr:rowOff>1270</xdr:rowOff>
    </xdr:to>
    <xdr:sp macro="" textlink="">
      <xdr:nvSpPr>
        <xdr:cNvPr id="79" name="楕円 78"/>
        <xdr:cNvSpPr/>
      </xdr:nvSpPr>
      <xdr:spPr>
        <a:xfrm>
          <a:off x="1739900" y="61061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121920</xdr:rowOff>
    </xdr:from>
    <xdr:to>
      <xdr:col>15</xdr:col>
      <xdr:colOff>50800</xdr:colOff>
      <xdr:row>36</xdr:row>
      <xdr:rowOff>131445</xdr:rowOff>
    </xdr:to>
    <xdr:cxnSp macro="">
      <xdr:nvCxnSpPr>
        <xdr:cNvPr id="80" name="直線コネクタ 79"/>
        <xdr:cNvCxnSpPr/>
      </xdr:nvCxnSpPr>
      <xdr:spPr>
        <a:xfrm>
          <a:off x="1790700" y="6156960"/>
          <a:ext cx="7747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48260</xdr:rowOff>
    </xdr:from>
    <xdr:to>
      <xdr:col>6</xdr:col>
      <xdr:colOff>38100</xdr:colOff>
      <xdr:row>36</xdr:row>
      <xdr:rowOff>149860</xdr:rowOff>
    </xdr:to>
    <xdr:sp macro="" textlink="">
      <xdr:nvSpPr>
        <xdr:cNvPr id="81" name="楕円 80"/>
        <xdr:cNvSpPr/>
      </xdr:nvSpPr>
      <xdr:spPr>
        <a:xfrm>
          <a:off x="965200" y="60833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99060</xdr:rowOff>
    </xdr:from>
    <xdr:to>
      <xdr:col>10</xdr:col>
      <xdr:colOff>114300</xdr:colOff>
      <xdr:row>36</xdr:row>
      <xdr:rowOff>121920</xdr:rowOff>
    </xdr:to>
    <xdr:cxnSp macro="">
      <xdr:nvCxnSpPr>
        <xdr:cNvPr id="82" name="直線コネクタ 81"/>
        <xdr:cNvCxnSpPr/>
      </xdr:nvCxnSpPr>
      <xdr:spPr>
        <a:xfrm>
          <a:off x="1008380" y="6134100"/>
          <a:ext cx="78232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41927</xdr:rowOff>
    </xdr:from>
    <xdr:ext cx="405111" cy="259045"/>
    <xdr:sp macro="" textlink="">
      <xdr:nvSpPr>
        <xdr:cNvPr id="83" name="n_1aveValue【道路】&#10;有形固定資産減価償却率"/>
        <xdr:cNvSpPr txBox="1"/>
      </xdr:nvSpPr>
      <xdr:spPr>
        <a:xfrm>
          <a:off x="3170564" y="6412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9542</xdr:rowOff>
    </xdr:from>
    <xdr:ext cx="405111" cy="259045"/>
    <xdr:sp macro="" textlink="">
      <xdr:nvSpPr>
        <xdr:cNvPr id="84" name="n_2aveValue【道路】&#10;有形固定資産減価償却率"/>
        <xdr:cNvSpPr txBox="1"/>
      </xdr:nvSpPr>
      <xdr:spPr>
        <a:xfrm>
          <a:off x="2385704" y="6379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160037</xdr:rowOff>
    </xdr:from>
    <xdr:ext cx="405111" cy="259045"/>
    <xdr:sp macro="" textlink="">
      <xdr:nvSpPr>
        <xdr:cNvPr id="85" name="n_3aveValue【道路】&#10;有形固定資産減価償却率"/>
        <xdr:cNvSpPr txBox="1"/>
      </xdr:nvSpPr>
      <xdr:spPr>
        <a:xfrm>
          <a:off x="1611004" y="6362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135272</xdr:rowOff>
    </xdr:from>
    <xdr:ext cx="405111" cy="259045"/>
    <xdr:sp macro="" textlink="">
      <xdr:nvSpPr>
        <xdr:cNvPr id="86" name="n_4aveValue【道路】&#10;有形固定資産減価償却率"/>
        <xdr:cNvSpPr txBox="1"/>
      </xdr:nvSpPr>
      <xdr:spPr>
        <a:xfrm>
          <a:off x="836304" y="6337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36847</xdr:rowOff>
    </xdr:from>
    <xdr:ext cx="405111" cy="259045"/>
    <xdr:sp macro="" textlink="">
      <xdr:nvSpPr>
        <xdr:cNvPr id="87" name="n_1mainValue【道路】&#10;有形固定資産減価償却率"/>
        <xdr:cNvSpPr txBox="1"/>
      </xdr:nvSpPr>
      <xdr:spPr>
        <a:xfrm>
          <a:off x="3170564" y="590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27322</xdr:rowOff>
    </xdr:from>
    <xdr:ext cx="405111" cy="259045"/>
    <xdr:sp macro="" textlink="">
      <xdr:nvSpPr>
        <xdr:cNvPr id="88" name="n_2mainValue【道路】&#10;有形固定資産減価償却率"/>
        <xdr:cNvSpPr txBox="1"/>
      </xdr:nvSpPr>
      <xdr:spPr>
        <a:xfrm>
          <a:off x="2385704" y="5894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17797</xdr:rowOff>
    </xdr:from>
    <xdr:ext cx="405111" cy="259045"/>
    <xdr:sp macro="" textlink="">
      <xdr:nvSpPr>
        <xdr:cNvPr id="89" name="n_3mainValue【道路】&#10;有形固定資産減価償却率"/>
        <xdr:cNvSpPr txBox="1"/>
      </xdr:nvSpPr>
      <xdr:spPr>
        <a:xfrm>
          <a:off x="1611004" y="5885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166387</xdr:rowOff>
    </xdr:from>
    <xdr:ext cx="405111" cy="259045"/>
    <xdr:sp macro="" textlink="">
      <xdr:nvSpPr>
        <xdr:cNvPr id="90" name="n_4mainValue【道路】&#10;有形固定資産減価償却率"/>
        <xdr:cNvSpPr txBox="1"/>
      </xdr:nvSpPr>
      <xdr:spPr>
        <a:xfrm>
          <a:off x="836304" y="586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1" name="直線コネクタ 100"/>
        <xdr:cNvCxnSpPr/>
      </xdr:nvCxnSpPr>
      <xdr:spPr>
        <a:xfrm>
          <a:off x="5826760" y="713340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2" name="テキスト ボックス 101"/>
        <xdr:cNvSpPr txBox="1"/>
      </xdr:nvSpPr>
      <xdr:spPr>
        <a:xfrm>
          <a:off x="540530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3" name="直線コネクタ 102"/>
        <xdr:cNvCxnSpPr/>
      </xdr:nvCxnSpPr>
      <xdr:spPr>
        <a:xfrm>
          <a:off x="5826760" y="681445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104" name="テキスト ボックス 103"/>
        <xdr:cNvSpPr txBox="1"/>
      </xdr:nvSpPr>
      <xdr:spPr>
        <a:xfrm>
          <a:off x="5364041" y="667604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5" name="直線コネクタ 104"/>
        <xdr:cNvCxnSpPr/>
      </xdr:nvCxnSpPr>
      <xdr:spPr>
        <a:xfrm>
          <a:off x="5826760" y="649550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06" name="テキスト ボックス 105"/>
        <xdr:cNvSpPr txBox="1"/>
      </xdr:nvSpPr>
      <xdr:spPr>
        <a:xfrm>
          <a:off x="5364041" y="63570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7" name="直線コネクタ 106"/>
        <xdr:cNvCxnSpPr/>
      </xdr:nvCxnSpPr>
      <xdr:spPr>
        <a:xfrm>
          <a:off x="5826760" y="617655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8" name="テキスト ボックス 107"/>
        <xdr:cNvSpPr txBox="1"/>
      </xdr:nvSpPr>
      <xdr:spPr>
        <a:xfrm>
          <a:off x="5364041" y="603814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9" name="直線コネクタ 108"/>
        <xdr:cNvCxnSpPr/>
      </xdr:nvCxnSpPr>
      <xdr:spPr>
        <a:xfrm>
          <a:off x="5826760" y="585760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110" name="テキスト ボックス 109"/>
        <xdr:cNvSpPr txBox="1"/>
      </xdr:nvSpPr>
      <xdr:spPr>
        <a:xfrm>
          <a:off x="5364041" y="571538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1" name="直線コネクタ 110"/>
        <xdr:cNvCxnSpPr/>
      </xdr:nvCxnSpPr>
      <xdr:spPr>
        <a:xfrm>
          <a:off x="5826760" y="553484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31949</xdr:rowOff>
    </xdr:from>
    <xdr:ext cx="531299" cy="259045"/>
    <xdr:sp macro="" textlink="">
      <xdr:nvSpPr>
        <xdr:cNvPr id="112" name="テキスト ボックス 111"/>
        <xdr:cNvSpPr txBox="1"/>
      </xdr:nvSpPr>
      <xdr:spPr>
        <a:xfrm>
          <a:off x="5364041" y="539642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4" name="テキスト ボックス 113"/>
        <xdr:cNvSpPr txBox="1"/>
      </xdr:nvSpPr>
      <xdr:spPr>
        <a:xfrm>
          <a:off x="5364041" y="5077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道路】&#10;一人当たり延長グラフ枠"/>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135701</xdr:rowOff>
    </xdr:from>
    <xdr:to>
      <xdr:col>54</xdr:col>
      <xdr:colOff>189865</xdr:colOff>
      <xdr:row>41</xdr:row>
      <xdr:rowOff>128027</xdr:rowOff>
    </xdr:to>
    <xdr:cxnSp macro="">
      <xdr:nvCxnSpPr>
        <xdr:cNvPr id="116" name="直線コネクタ 115"/>
        <xdr:cNvCxnSpPr/>
      </xdr:nvCxnSpPr>
      <xdr:spPr>
        <a:xfrm flipV="1">
          <a:off x="9219565" y="5667821"/>
          <a:ext cx="0" cy="13334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131854</xdr:rowOff>
    </xdr:from>
    <xdr:ext cx="469744" cy="259045"/>
    <xdr:sp macro="" textlink="">
      <xdr:nvSpPr>
        <xdr:cNvPr id="117" name="【道路】&#10;一人当たり延長最小値テキスト"/>
        <xdr:cNvSpPr txBox="1"/>
      </xdr:nvSpPr>
      <xdr:spPr>
        <a:xfrm>
          <a:off x="9258300" y="7005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128027</xdr:rowOff>
    </xdr:from>
    <xdr:to>
      <xdr:col>55</xdr:col>
      <xdr:colOff>88900</xdr:colOff>
      <xdr:row>41</xdr:row>
      <xdr:rowOff>128027</xdr:rowOff>
    </xdr:to>
    <xdr:cxnSp macro="">
      <xdr:nvCxnSpPr>
        <xdr:cNvPr id="118" name="直線コネクタ 117"/>
        <xdr:cNvCxnSpPr/>
      </xdr:nvCxnSpPr>
      <xdr:spPr>
        <a:xfrm>
          <a:off x="9154160" y="700126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82378</xdr:rowOff>
    </xdr:from>
    <xdr:ext cx="534377" cy="259045"/>
    <xdr:sp macro="" textlink="">
      <xdr:nvSpPr>
        <xdr:cNvPr id="119" name="【道路】&#10;一人当たり延長最大値テキスト"/>
        <xdr:cNvSpPr txBox="1"/>
      </xdr:nvSpPr>
      <xdr:spPr>
        <a:xfrm>
          <a:off x="9258300" y="5446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135701</xdr:rowOff>
    </xdr:from>
    <xdr:to>
      <xdr:col>55</xdr:col>
      <xdr:colOff>88900</xdr:colOff>
      <xdr:row>33</xdr:row>
      <xdr:rowOff>135701</xdr:rowOff>
    </xdr:to>
    <xdr:cxnSp macro="">
      <xdr:nvCxnSpPr>
        <xdr:cNvPr id="120" name="直線コネクタ 119"/>
        <xdr:cNvCxnSpPr/>
      </xdr:nvCxnSpPr>
      <xdr:spPr>
        <a:xfrm>
          <a:off x="9154160" y="566782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149644</xdr:rowOff>
    </xdr:from>
    <xdr:ext cx="534377" cy="259045"/>
    <xdr:sp macro="" textlink="">
      <xdr:nvSpPr>
        <xdr:cNvPr id="121" name="【道路】&#10;一人当たり延長平均値テキスト"/>
        <xdr:cNvSpPr txBox="1"/>
      </xdr:nvSpPr>
      <xdr:spPr>
        <a:xfrm>
          <a:off x="9258300" y="63523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126767</xdr:rowOff>
    </xdr:from>
    <xdr:to>
      <xdr:col>55</xdr:col>
      <xdr:colOff>50800</xdr:colOff>
      <xdr:row>39</xdr:row>
      <xdr:rowOff>56917</xdr:rowOff>
    </xdr:to>
    <xdr:sp macro="" textlink="">
      <xdr:nvSpPr>
        <xdr:cNvPr id="122" name="フローチャート: 判断 121"/>
        <xdr:cNvSpPr/>
      </xdr:nvSpPr>
      <xdr:spPr>
        <a:xfrm>
          <a:off x="9192260" y="649708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156453</xdr:rowOff>
    </xdr:from>
    <xdr:to>
      <xdr:col>50</xdr:col>
      <xdr:colOff>165100</xdr:colOff>
      <xdr:row>39</xdr:row>
      <xdr:rowOff>86603</xdr:rowOff>
    </xdr:to>
    <xdr:sp macro="" textlink="">
      <xdr:nvSpPr>
        <xdr:cNvPr id="123" name="フローチャート: 判断 122"/>
        <xdr:cNvSpPr/>
      </xdr:nvSpPr>
      <xdr:spPr>
        <a:xfrm>
          <a:off x="8445500" y="652677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18379</xdr:rowOff>
    </xdr:from>
    <xdr:to>
      <xdr:col>46</xdr:col>
      <xdr:colOff>38100</xdr:colOff>
      <xdr:row>39</xdr:row>
      <xdr:rowOff>119979</xdr:rowOff>
    </xdr:to>
    <xdr:sp macro="" textlink="">
      <xdr:nvSpPr>
        <xdr:cNvPr id="124" name="フローチャート: 判断 123"/>
        <xdr:cNvSpPr/>
      </xdr:nvSpPr>
      <xdr:spPr>
        <a:xfrm>
          <a:off x="7670800" y="655633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30593</xdr:rowOff>
    </xdr:from>
    <xdr:to>
      <xdr:col>41</xdr:col>
      <xdr:colOff>101600</xdr:colOff>
      <xdr:row>39</xdr:row>
      <xdr:rowOff>132193</xdr:rowOff>
    </xdr:to>
    <xdr:sp macro="" textlink="">
      <xdr:nvSpPr>
        <xdr:cNvPr id="125" name="フローチャート: 判断 124"/>
        <xdr:cNvSpPr/>
      </xdr:nvSpPr>
      <xdr:spPr>
        <a:xfrm>
          <a:off x="6873240" y="6568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25596</xdr:rowOff>
    </xdr:from>
    <xdr:to>
      <xdr:col>36</xdr:col>
      <xdr:colOff>165100</xdr:colOff>
      <xdr:row>39</xdr:row>
      <xdr:rowOff>127196</xdr:rowOff>
    </xdr:to>
    <xdr:sp macro="" textlink="">
      <xdr:nvSpPr>
        <xdr:cNvPr id="126" name="フローチャート: 判断 125"/>
        <xdr:cNvSpPr/>
      </xdr:nvSpPr>
      <xdr:spPr>
        <a:xfrm>
          <a:off x="6098540" y="656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148355</xdr:rowOff>
    </xdr:from>
    <xdr:to>
      <xdr:col>55</xdr:col>
      <xdr:colOff>50800</xdr:colOff>
      <xdr:row>39</xdr:row>
      <xdr:rowOff>78505</xdr:rowOff>
    </xdr:to>
    <xdr:sp macro="" textlink="">
      <xdr:nvSpPr>
        <xdr:cNvPr id="132" name="楕円 131"/>
        <xdr:cNvSpPr/>
      </xdr:nvSpPr>
      <xdr:spPr>
        <a:xfrm>
          <a:off x="9192260" y="651867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126782</xdr:rowOff>
    </xdr:from>
    <xdr:ext cx="534377" cy="259045"/>
    <xdr:sp macro="" textlink="">
      <xdr:nvSpPr>
        <xdr:cNvPr id="133" name="【道路】&#10;一人当たり延長該当値テキスト"/>
        <xdr:cNvSpPr txBox="1"/>
      </xdr:nvSpPr>
      <xdr:spPr>
        <a:xfrm>
          <a:off x="9258300" y="6497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154265</xdr:rowOff>
    </xdr:from>
    <xdr:to>
      <xdr:col>50</xdr:col>
      <xdr:colOff>165100</xdr:colOff>
      <xdr:row>39</xdr:row>
      <xdr:rowOff>84415</xdr:rowOff>
    </xdr:to>
    <xdr:sp macro="" textlink="">
      <xdr:nvSpPr>
        <xdr:cNvPr id="134" name="楕円 133"/>
        <xdr:cNvSpPr/>
      </xdr:nvSpPr>
      <xdr:spPr>
        <a:xfrm>
          <a:off x="8445500" y="65245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27705</xdr:rowOff>
    </xdr:from>
    <xdr:to>
      <xdr:col>55</xdr:col>
      <xdr:colOff>0</xdr:colOff>
      <xdr:row>39</xdr:row>
      <xdr:rowOff>33615</xdr:rowOff>
    </xdr:to>
    <xdr:cxnSp macro="">
      <xdr:nvCxnSpPr>
        <xdr:cNvPr id="135" name="直線コネクタ 134"/>
        <xdr:cNvCxnSpPr/>
      </xdr:nvCxnSpPr>
      <xdr:spPr>
        <a:xfrm flipV="1">
          <a:off x="8496300" y="6565665"/>
          <a:ext cx="723900" cy="5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160470</xdr:rowOff>
    </xdr:from>
    <xdr:to>
      <xdr:col>46</xdr:col>
      <xdr:colOff>38100</xdr:colOff>
      <xdr:row>39</xdr:row>
      <xdr:rowOff>90620</xdr:rowOff>
    </xdr:to>
    <xdr:sp macro="" textlink="">
      <xdr:nvSpPr>
        <xdr:cNvPr id="136" name="楕円 135"/>
        <xdr:cNvSpPr/>
      </xdr:nvSpPr>
      <xdr:spPr>
        <a:xfrm>
          <a:off x="7670800" y="653079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33615</xdr:rowOff>
    </xdr:from>
    <xdr:to>
      <xdr:col>50</xdr:col>
      <xdr:colOff>114300</xdr:colOff>
      <xdr:row>39</xdr:row>
      <xdr:rowOff>39820</xdr:rowOff>
    </xdr:to>
    <xdr:cxnSp macro="">
      <xdr:nvCxnSpPr>
        <xdr:cNvPr id="137" name="直線コネクタ 136"/>
        <xdr:cNvCxnSpPr/>
      </xdr:nvCxnSpPr>
      <xdr:spPr>
        <a:xfrm flipV="1">
          <a:off x="7713980" y="6571575"/>
          <a:ext cx="782320" cy="6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167622</xdr:rowOff>
    </xdr:from>
    <xdr:to>
      <xdr:col>41</xdr:col>
      <xdr:colOff>101600</xdr:colOff>
      <xdr:row>39</xdr:row>
      <xdr:rowOff>97772</xdr:rowOff>
    </xdr:to>
    <xdr:sp macro="" textlink="">
      <xdr:nvSpPr>
        <xdr:cNvPr id="138" name="楕円 137"/>
        <xdr:cNvSpPr/>
      </xdr:nvSpPr>
      <xdr:spPr>
        <a:xfrm>
          <a:off x="6873240" y="653794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39820</xdr:rowOff>
    </xdr:from>
    <xdr:to>
      <xdr:col>45</xdr:col>
      <xdr:colOff>177800</xdr:colOff>
      <xdr:row>39</xdr:row>
      <xdr:rowOff>46972</xdr:rowOff>
    </xdr:to>
    <xdr:cxnSp macro="">
      <xdr:nvCxnSpPr>
        <xdr:cNvPr id="139" name="直線コネクタ 138"/>
        <xdr:cNvCxnSpPr/>
      </xdr:nvCxnSpPr>
      <xdr:spPr>
        <a:xfrm flipV="1">
          <a:off x="6924040" y="6577780"/>
          <a:ext cx="789940" cy="7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2866</xdr:rowOff>
    </xdr:from>
    <xdr:to>
      <xdr:col>36</xdr:col>
      <xdr:colOff>165100</xdr:colOff>
      <xdr:row>39</xdr:row>
      <xdr:rowOff>104466</xdr:rowOff>
    </xdr:to>
    <xdr:sp macro="" textlink="">
      <xdr:nvSpPr>
        <xdr:cNvPr id="140" name="楕円 139"/>
        <xdr:cNvSpPr/>
      </xdr:nvSpPr>
      <xdr:spPr>
        <a:xfrm>
          <a:off x="6098540" y="6540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46972</xdr:rowOff>
    </xdr:from>
    <xdr:to>
      <xdr:col>41</xdr:col>
      <xdr:colOff>50800</xdr:colOff>
      <xdr:row>39</xdr:row>
      <xdr:rowOff>53666</xdr:rowOff>
    </xdr:to>
    <xdr:cxnSp macro="">
      <xdr:nvCxnSpPr>
        <xdr:cNvPr id="141" name="直線コネクタ 140"/>
        <xdr:cNvCxnSpPr/>
      </xdr:nvCxnSpPr>
      <xdr:spPr>
        <a:xfrm flipV="1">
          <a:off x="6149340" y="6584932"/>
          <a:ext cx="774700" cy="6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77730</xdr:rowOff>
    </xdr:from>
    <xdr:ext cx="534377" cy="259045"/>
    <xdr:sp macro="" textlink="">
      <xdr:nvSpPr>
        <xdr:cNvPr id="142" name="n_1aveValue【道路】&#10;一人当たり延長"/>
        <xdr:cNvSpPr txBox="1"/>
      </xdr:nvSpPr>
      <xdr:spPr>
        <a:xfrm>
          <a:off x="8239271" y="6615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111106</xdr:rowOff>
    </xdr:from>
    <xdr:ext cx="534377" cy="259045"/>
    <xdr:sp macro="" textlink="">
      <xdr:nvSpPr>
        <xdr:cNvPr id="143" name="n_2aveValue【道路】&#10;一人当たり延長"/>
        <xdr:cNvSpPr txBox="1"/>
      </xdr:nvSpPr>
      <xdr:spPr>
        <a:xfrm>
          <a:off x="7477271" y="6649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123320</xdr:rowOff>
    </xdr:from>
    <xdr:ext cx="534377" cy="259045"/>
    <xdr:sp macro="" textlink="">
      <xdr:nvSpPr>
        <xdr:cNvPr id="144" name="n_3aveValue【道路】&#10;一人当たり延長"/>
        <xdr:cNvSpPr txBox="1"/>
      </xdr:nvSpPr>
      <xdr:spPr>
        <a:xfrm>
          <a:off x="6702571" y="6661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118323</xdr:rowOff>
    </xdr:from>
    <xdr:ext cx="534377" cy="259045"/>
    <xdr:sp macro="" textlink="">
      <xdr:nvSpPr>
        <xdr:cNvPr id="145" name="n_4aveValue【道路】&#10;一人当たり延長"/>
        <xdr:cNvSpPr txBox="1"/>
      </xdr:nvSpPr>
      <xdr:spPr>
        <a:xfrm>
          <a:off x="5905011" y="6656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37</xdr:row>
      <xdr:rowOff>100942</xdr:rowOff>
    </xdr:from>
    <xdr:ext cx="534377" cy="259045"/>
    <xdr:sp macro="" textlink="">
      <xdr:nvSpPr>
        <xdr:cNvPr id="146" name="n_1mainValue【道路】&#10;一人当たり延長"/>
        <xdr:cNvSpPr txBox="1"/>
      </xdr:nvSpPr>
      <xdr:spPr>
        <a:xfrm>
          <a:off x="8239271" y="6303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107147</xdr:rowOff>
    </xdr:from>
    <xdr:ext cx="534377" cy="259045"/>
    <xdr:sp macro="" textlink="">
      <xdr:nvSpPr>
        <xdr:cNvPr id="147" name="n_2mainValue【道路】&#10;一人当たり延長"/>
        <xdr:cNvSpPr txBox="1"/>
      </xdr:nvSpPr>
      <xdr:spPr>
        <a:xfrm>
          <a:off x="7477271" y="6309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37</xdr:row>
      <xdr:rowOff>114299</xdr:rowOff>
    </xdr:from>
    <xdr:ext cx="534377" cy="259045"/>
    <xdr:sp macro="" textlink="">
      <xdr:nvSpPr>
        <xdr:cNvPr id="148" name="n_3mainValue【道路】&#10;一人当たり延長"/>
        <xdr:cNvSpPr txBox="1"/>
      </xdr:nvSpPr>
      <xdr:spPr>
        <a:xfrm>
          <a:off x="6702571" y="6316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37</xdr:row>
      <xdr:rowOff>120993</xdr:rowOff>
    </xdr:from>
    <xdr:ext cx="534377" cy="259045"/>
    <xdr:sp macro="" textlink="">
      <xdr:nvSpPr>
        <xdr:cNvPr id="149" name="n_4mainValue【道路】&#10;一人当たり延長"/>
        <xdr:cNvSpPr txBox="1"/>
      </xdr:nvSpPr>
      <xdr:spPr>
        <a:xfrm>
          <a:off x="5905011" y="6323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1" name="直線コネクタ 160"/>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2" name="テキスト ボックス 161"/>
        <xdr:cNvSpPr txBox="1"/>
      </xdr:nvSpPr>
      <xdr:spPr>
        <a:xfrm>
          <a:off x="27196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3" name="直線コネクタ 162"/>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4" name="テキスト ボックス 163"/>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5" name="直線コネクタ 164"/>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6" name="テキスト ボックス 165"/>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7" name="直線コネクタ 166"/>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8" name="テキスト ボックス 167"/>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9" name="直線コネクタ 168"/>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70" name="テキスト ボックス 169"/>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1" name="直線コネクタ 170"/>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2" name="テキスト ボックス 171"/>
        <xdr:cNvSpPr txBox="1"/>
      </xdr:nvSpPr>
      <xdr:spPr>
        <a:xfrm>
          <a:off x="37734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3" name="直線コネクタ 172"/>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4" name="【橋りょう・トンネル】&#10;有形固定資産減価償却率グラフ枠"/>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48985</xdr:rowOff>
    </xdr:from>
    <xdr:to>
      <xdr:col>24</xdr:col>
      <xdr:colOff>62865</xdr:colOff>
      <xdr:row>64</xdr:row>
      <xdr:rowOff>53884</xdr:rowOff>
    </xdr:to>
    <xdr:cxnSp macro="">
      <xdr:nvCxnSpPr>
        <xdr:cNvPr id="175" name="直線コネクタ 174"/>
        <xdr:cNvCxnSpPr/>
      </xdr:nvCxnSpPr>
      <xdr:spPr>
        <a:xfrm flipV="1">
          <a:off x="4086225" y="9436825"/>
          <a:ext cx="0" cy="1346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57711</xdr:rowOff>
    </xdr:from>
    <xdr:ext cx="405111" cy="259045"/>
    <xdr:sp macro="" textlink="">
      <xdr:nvSpPr>
        <xdr:cNvPr id="176" name="【橋りょう・トンネル】&#10;有形固定資産減価償却率最小値テキスト"/>
        <xdr:cNvSpPr txBox="1"/>
      </xdr:nvSpPr>
      <xdr:spPr>
        <a:xfrm>
          <a:off x="4124960" y="107866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53884</xdr:rowOff>
    </xdr:from>
    <xdr:to>
      <xdr:col>24</xdr:col>
      <xdr:colOff>152400</xdr:colOff>
      <xdr:row>64</xdr:row>
      <xdr:rowOff>53884</xdr:rowOff>
    </xdr:to>
    <xdr:cxnSp macro="">
      <xdr:nvCxnSpPr>
        <xdr:cNvPr id="177" name="直線コネクタ 176"/>
        <xdr:cNvCxnSpPr/>
      </xdr:nvCxnSpPr>
      <xdr:spPr>
        <a:xfrm>
          <a:off x="4020820" y="1078284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167112</xdr:rowOff>
    </xdr:from>
    <xdr:ext cx="405111" cy="259045"/>
    <xdr:sp macro="" textlink="">
      <xdr:nvSpPr>
        <xdr:cNvPr id="178" name="【橋りょう・トンネル】&#10;有形固定資産減価償却率最大値テキスト"/>
        <xdr:cNvSpPr txBox="1"/>
      </xdr:nvSpPr>
      <xdr:spPr>
        <a:xfrm>
          <a:off x="4124960" y="9219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48985</xdr:rowOff>
    </xdr:from>
    <xdr:to>
      <xdr:col>24</xdr:col>
      <xdr:colOff>152400</xdr:colOff>
      <xdr:row>56</xdr:row>
      <xdr:rowOff>48985</xdr:rowOff>
    </xdr:to>
    <xdr:cxnSp macro="">
      <xdr:nvCxnSpPr>
        <xdr:cNvPr id="179" name="直線コネクタ 178"/>
        <xdr:cNvCxnSpPr/>
      </xdr:nvCxnSpPr>
      <xdr:spPr>
        <a:xfrm>
          <a:off x="4020820" y="94368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50454</xdr:rowOff>
    </xdr:from>
    <xdr:ext cx="405111" cy="259045"/>
    <xdr:sp macro="" textlink="">
      <xdr:nvSpPr>
        <xdr:cNvPr id="180" name="【橋りょう・トンネル】&#10;有形固定資産減価償却率平均値テキスト"/>
        <xdr:cNvSpPr txBox="1"/>
      </xdr:nvSpPr>
      <xdr:spPr>
        <a:xfrm>
          <a:off x="4124960" y="1010885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27577</xdr:rowOff>
    </xdr:from>
    <xdr:to>
      <xdr:col>24</xdr:col>
      <xdr:colOff>114300</xdr:colOff>
      <xdr:row>61</xdr:row>
      <xdr:rowOff>129177</xdr:rowOff>
    </xdr:to>
    <xdr:sp macro="" textlink="">
      <xdr:nvSpPr>
        <xdr:cNvPr id="181" name="フローチャート: 判断 180"/>
        <xdr:cNvSpPr/>
      </xdr:nvSpPr>
      <xdr:spPr>
        <a:xfrm>
          <a:off x="4036060" y="10253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22678</xdr:rowOff>
    </xdr:from>
    <xdr:to>
      <xdr:col>20</xdr:col>
      <xdr:colOff>38100</xdr:colOff>
      <xdr:row>61</xdr:row>
      <xdr:rowOff>124278</xdr:rowOff>
    </xdr:to>
    <xdr:sp macro="" textlink="">
      <xdr:nvSpPr>
        <xdr:cNvPr id="182" name="フローチャート: 判断 181"/>
        <xdr:cNvSpPr/>
      </xdr:nvSpPr>
      <xdr:spPr>
        <a:xfrm>
          <a:off x="3312160" y="1024871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120650</xdr:rowOff>
    </xdr:from>
    <xdr:to>
      <xdr:col>15</xdr:col>
      <xdr:colOff>101600</xdr:colOff>
      <xdr:row>61</xdr:row>
      <xdr:rowOff>50800</xdr:rowOff>
    </xdr:to>
    <xdr:sp macro="" textlink="">
      <xdr:nvSpPr>
        <xdr:cNvPr id="183" name="フローチャート: 判断 182"/>
        <xdr:cNvSpPr/>
      </xdr:nvSpPr>
      <xdr:spPr>
        <a:xfrm>
          <a:off x="2514600" y="101790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123916</xdr:rowOff>
    </xdr:from>
    <xdr:to>
      <xdr:col>10</xdr:col>
      <xdr:colOff>165100</xdr:colOff>
      <xdr:row>61</xdr:row>
      <xdr:rowOff>54066</xdr:rowOff>
    </xdr:to>
    <xdr:sp macro="" textlink="">
      <xdr:nvSpPr>
        <xdr:cNvPr id="184" name="フローチャート: 判断 183"/>
        <xdr:cNvSpPr/>
      </xdr:nvSpPr>
      <xdr:spPr>
        <a:xfrm>
          <a:off x="1739900" y="1018231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101056</xdr:rowOff>
    </xdr:from>
    <xdr:to>
      <xdr:col>6</xdr:col>
      <xdr:colOff>38100</xdr:colOff>
      <xdr:row>61</xdr:row>
      <xdr:rowOff>31206</xdr:rowOff>
    </xdr:to>
    <xdr:sp macro="" textlink="">
      <xdr:nvSpPr>
        <xdr:cNvPr id="185" name="フローチャート: 判断 184"/>
        <xdr:cNvSpPr/>
      </xdr:nvSpPr>
      <xdr:spPr>
        <a:xfrm>
          <a:off x="965200" y="1015945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25944</xdr:rowOff>
    </xdr:from>
    <xdr:to>
      <xdr:col>24</xdr:col>
      <xdr:colOff>114300</xdr:colOff>
      <xdr:row>62</xdr:row>
      <xdr:rowOff>127544</xdr:rowOff>
    </xdr:to>
    <xdr:sp macro="" textlink="">
      <xdr:nvSpPr>
        <xdr:cNvPr id="191" name="楕円 190"/>
        <xdr:cNvSpPr/>
      </xdr:nvSpPr>
      <xdr:spPr>
        <a:xfrm>
          <a:off x="4036060" y="10419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4371</xdr:rowOff>
    </xdr:from>
    <xdr:ext cx="405111" cy="259045"/>
    <xdr:sp macro="" textlink="">
      <xdr:nvSpPr>
        <xdr:cNvPr id="192" name="【橋りょう・トンネル】&#10;有形固定資産減価償却率該当値テキスト"/>
        <xdr:cNvSpPr txBox="1"/>
      </xdr:nvSpPr>
      <xdr:spPr>
        <a:xfrm>
          <a:off x="4124960" y="103980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17780</xdr:rowOff>
    </xdr:from>
    <xdr:to>
      <xdr:col>20</xdr:col>
      <xdr:colOff>38100</xdr:colOff>
      <xdr:row>62</xdr:row>
      <xdr:rowOff>119380</xdr:rowOff>
    </xdr:to>
    <xdr:sp macro="" textlink="">
      <xdr:nvSpPr>
        <xdr:cNvPr id="193" name="楕円 192"/>
        <xdr:cNvSpPr/>
      </xdr:nvSpPr>
      <xdr:spPr>
        <a:xfrm>
          <a:off x="3312160" y="1041146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68580</xdr:rowOff>
    </xdr:from>
    <xdr:to>
      <xdr:col>24</xdr:col>
      <xdr:colOff>63500</xdr:colOff>
      <xdr:row>62</xdr:row>
      <xdr:rowOff>76744</xdr:rowOff>
    </xdr:to>
    <xdr:cxnSp macro="">
      <xdr:nvCxnSpPr>
        <xdr:cNvPr id="194" name="直線コネクタ 193"/>
        <xdr:cNvCxnSpPr/>
      </xdr:nvCxnSpPr>
      <xdr:spPr>
        <a:xfrm>
          <a:off x="3355340" y="10462260"/>
          <a:ext cx="73152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45538</xdr:rowOff>
    </xdr:from>
    <xdr:to>
      <xdr:col>15</xdr:col>
      <xdr:colOff>101600</xdr:colOff>
      <xdr:row>62</xdr:row>
      <xdr:rowOff>147138</xdr:rowOff>
    </xdr:to>
    <xdr:sp macro="" textlink="">
      <xdr:nvSpPr>
        <xdr:cNvPr id="195" name="楕円 194"/>
        <xdr:cNvSpPr/>
      </xdr:nvSpPr>
      <xdr:spPr>
        <a:xfrm>
          <a:off x="2514600" y="10439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68580</xdr:rowOff>
    </xdr:from>
    <xdr:to>
      <xdr:col>19</xdr:col>
      <xdr:colOff>177800</xdr:colOff>
      <xdr:row>62</xdr:row>
      <xdr:rowOff>96338</xdr:rowOff>
    </xdr:to>
    <xdr:cxnSp macro="">
      <xdr:nvCxnSpPr>
        <xdr:cNvPr id="196" name="直線コネクタ 195"/>
        <xdr:cNvCxnSpPr/>
      </xdr:nvCxnSpPr>
      <xdr:spPr>
        <a:xfrm flipV="1">
          <a:off x="2565400" y="10462260"/>
          <a:ext cx="78994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24312</xdr:rowOff>
    </xdr:from>
    <xdr:to>
      <xdr:col>10</xdr:col>
      <xdr:colOff>165100</xdr:colOff>
      <xdr:row>62</xdr:row>
      <xdr:rowOff>125912</xdr:rowOff>
    </xdr:to>
    <xdr:sp macro="" textlink="">
      <xdr:nvSpPr>
        <xdr:cNvPr id="197" name="楕円 196"/>
        <xdr:cNvSpPr/>
      </xdr:nvSpPr>
      <xdr:spPr>
        <a:xfrm>
          <a:off x="1739900" y="1041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75112</xdr:rowOff>
    </xdr:from>
    <xdr:to>
      <xdr:col>15</xdr:col>
      <xdr:colOff>50800</xdr:colOff>
      <xdr:row>62</xdr:row>
      <xdr:rowOff>96338</xdr:rowOff>
    </xdr:to>
    <xdr:cxnSp macro="">
      <xdr:nvCxnSpPr>
        <xdr:cNvPr id="198" name="直線コネクタ 197"/>
        <xdr:cNvCxnSpPr/>
      </xdr:nvCxnSpPr>
      <xdr:spPr>
        <a:xfrm>
          <a:off x="1790700" y="10468792"/>
          <a:ext cx="774700" cy="21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9616</xdr:rowOff>
    </xdr:from>
    <xdr:to>
      <xdr:col>6</xdr:col>
      <xdr:colOff>38100</xdr:colOff>
      <xdr:row>62</xdr:row>
      <xdr:rowOff>111216</xdr:rowOff>
    </xdr:to>
    <xdr:sp macro="" textlink="">
      <xdr:nvSpPr>
        <xdr:cNvPr id="199" name="楕円 198"/>
        <xdr:cNvSpPr/>
      </xdr:nvSpPr>
      <xdr:spPr>
        <a:xfrm>
          <a:off x="965200" y="1040329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60416</xdr:rowOff>
    </xdr:from>
    <xdr:to>
      <xdr:col>10</xdr:col>
      <xdr:colOff>114300</xdr:colOff>
      <xdr:row>62</xdr:row>
      <xdr:rowOff>75112</xdr:rowOff>
    </xdr:to>
    <xdr:cxnSp macro="">
      <xdr:nvCxnSpPr>
        <xdr:cNvPr id="200" name="直線コネクタ 199"/>
        <xdr:cNvCxnSpPr/>
      </xdr:nvCxnSpPr>
      <xdr:spPr>
        <a:xfrm>
          <a:off x="1008380" y="10454096"/>
          <a:ext cx="78232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140805</xdr:rowOff>
    </xdr:from>
    <xdr:ext cx="405111" cy="259045"/>
    <xdr:sp macro="" textlink="">
      <xdr:nvSpPr>
        <xdr:cNvPr id="201" name="n_1aveValue【橋りょう・トンネル】&#10;有形固定資産減価償却率"/>
        <xdr:cNvSpPr txBox="1"/>
      </xdr:nvSpPr>
      <xdr:spPr>
        <a:xfrm>
          <a:off x="3170564" y="100315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67327</xdr:rowOff>
    </xdr:from>
    <xdr:ext cx="405111" cy="259045"/>
    <xdr:sp macro="" textlink="">
      <xdr:nvSpPr>
        <xdr:cNvPr id="202" name="n_2aveValue【橋りょう・トンネル】&#10;有形固定資産減価償却率"/>
        <xdr:cNvSpPr txBox="1"/>
      </xdr:nvSpPr>
      <xdr:spPr>
        <a:xfrm>
          <a:off x="2385704" y="9958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70593</xdr:rowOff>
    </xdr:from>
    <xdr:ext cx="405111" cy="259045"/>
    <xdr:sp macro="" textlink="">
      <xdr:nvSpPr>
        <xdr:cNvPr id="203" name="n_3aveValue【橋りょう・トンネル】&#10;有形固定資産減価償却率"/>
        <xdr:cNvSpPr txBox="1"/>
      </xdr:nvSpPr>
      <xdr:spPr>
        <a:xfrm>
          <a:off x="1611004" y="9961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47733</xdr:rowOff>
    </xdr:from>
    <xdr:ext cx="405111" cy="259045"/>
    <xdr:sp macro="" textlink="">
      <xdr:nvSpPr>
        <xdr:cNvPr id="204" name="n_4aveValue【橋りょう・トンネル】&#10;有形固定資産減価償却率"/>
        <xdr:cNvSpPr txBox="1"/>
      </xdr:nvSpPr>
      <xdr:spPr>
        <a:xfrm>
          <a:off x="836304" y="99384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110507</xdr:rowOff>
    </xdr:from>
    <xdr:ext cx="405111" cy="259045"/>
    <xdr:sp macro="" textlink="">
      <xdr:nvSpPr>
        <xdr:cNvPr id="205" name="n_1mainValue【橋りょう・トンネル】&#10;有形固定資産減価償却率"/>
        <xdr:cNvSpPr txBox="1"/>
      </xdr:nvSpPr>
      <xdr:spPr>
        <a:xfrm>
          <a:off x="3170564" y="10504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138265</xdr:rowOff>
    </xdr:from>
    <xdr:ext cx="405111" cy="259045"/>
    <xdr:sp macro="" textlink="">
      <xdr:nvSpPr>
        <xdr:cNvPr id="206" name="n_2mainValue【橋りょう・トンネル】&#10;有形固定資産減価償却率"/>
        <xdr:cNvSpPr txBox="1"/>
      </xdr:nvSpPr>
      <xdr:spPr>
        <a:xfrm>
          <a:off x="2385704" y="105319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117039</xdr:rowOff>
    </xdr:from>
    <xdr:ext cx="405111" cy="259045"/>
    <xdr:sp macro="" textlink="">
      <xdr:nvSpPr>
        <xdr:cNvPr id="207" name="n_3mainValue【橋りょう・トンネル】&#10;有形固定資産減価償却率"/>
        <xdr:cNvSpPr txBox="1"/>
      </xdr:nvSpPr>
      <xdr:spPr>
        <a:xfrm>
          <a:off x="1611004" y="105107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102343</xdr:rowOff>
    </xdr:from>
    <xdr:ext cx="405111" cy="259045"/>
    <xdr:sp macro="" textlink="">
      <xdr:nvSpPr>
        <xdr:cNvPr id="208" name="n_4mainValue【橋りょう・トンネル】&#10;有形固定資産減価償却率"/>
        <xdr:cNvSpPr txBox="1"/>
      </xdr:nvSpPr>
      <xdr:spPr>
        <a:xfrm>
          <a:off x="836304" y="104960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9" name="直線コネクタ 218"/>
        <xdr:cNvCxnSpPr/>
      </xdr:nvCxnSpPr>
      <xdr:spPr>
        <a:xfrm>
          <a:off x="5826760" y="1085958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20" name="テキスト ボックス 219"/>
        <xdr:cNvSpPr txBox="1"/>
      </xdr:nvSpPr>
      <xdr:spPr>
        <a:xfrm>
          <a:off x="5600834" y="1072117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21" name="直線コネクタ 220"/>
        <xdr:cNvCxnSpPr/>
      </xdr:nvCxnSpPr>
      <xdr:spPr>
        <a:xfrm>
          <a:off x="5826760" y="1054063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22" name="テキスト ボックス 221"/>
        <xdr:cNvSpPr txBox="1"/>
      </xdr:nvSpPr>
      <xdr:spPr>
        <a:xfrm>
          <a:off x="5299921" y="1039841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23" name="直線コネクタ 222"/>
        <xdr:cNvCxnSpPr/>
      </xdr:nvCxnSpPr>
      <xdr:spPr>
        <a:xfrm>
          <a:off x="5826760" y="1022168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24" name="テキスト ボックス 223"/>
        <xdr:cNvSpPr txBox="1"/>
      </xdr:nvSpPr>
      <xdr:spPr>
        <a:xfrm>
          <a:off x="5299921" y="100794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5" name="直線コネクタ 224"/>
        <xdr:cNvCxnSpPr/>
      </xdr:nvCxnSpPr>
      <xdr:spPr>
        <a:xfrm>
          <a:off x="5826760" y="989892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26" name="テキスト ボックス 225"/>
        <xdr:cNvSpPr txBox="1"/>
      </xdr:nvSpPr>
      <xdr:spPr>
        <a:xfrm>
          <a:off x="5299921" y="976051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7" name="直線コネクタ 226"/>
        <xdr:cNvCxnSpPr/>
      </xdr:nvCxnSpPr>
      <xdr:spPr>
        <a:xfrm>
          <a:off x="5826760" y="957997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53720</xdr:rowOff>
    </xdr:from>
    <xdr:ext cx="595419" cy="259045"/>
    <xdr:sp macro="" textlink="">
      <xdr:nvSpPr>
        <xdr:cNvPr id="228" name="テキスト ボックス 227"/>
        <xdr:cNvSpPr txBox="1"/>
      </xdr:nvSpPr>
      <xdr:spPr>
        <a:xfrm>
          <a:off x="5299921" y="944156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9" name="直線コネクタ 228"/>
        <xdr:cNvCxnSpPr/>
      </xdr:nvCxnSpPr>
      <xdr:spPr>
        <a:xfrm>
          <a:off x="5826760" y="926102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70049</xdr:rowOff>
    </xdr:from>
    <xdr:ext cx="685572" cy="259045"/>
    <xdr:sp macro="" textlink="">
      <xdr:nvSpPr>
        <xdr:cNvPr id="230" name="テキスト ボックス 229"/>
        <xdr:cNvSpPr txBox="1"/>
      </xdr:nvSpPr>
      <xdr:spPr>
        <a:xfrm>
          <a:off x="5209768" y="912260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31" name="直線コネクタ 230"/>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32" name="テキスト ボックス 231"/>
        <xdr:cNvSpPr txBox="1"/>
      </xdr:nvSpPr>
      <xdr:spPr>
        <a:xfrm>
          <a:off x="5209768" y="880365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3" name="【橋りょう・トンネル】&#10;一人当たり有形固定資産（償却資産）額グラフ枠"/>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136809</xdr:rowOff>
    </xdr:from>
    <xdr:to>
      <xdr:col>54</xdr:col>
      <xdr:colOff>189865</xdr:colOff>
      <xdr:row>64</xdr:row>
      <xdr:rowOff>115892</xdr:rowOff>
    </xdr:to>
    <xdr:cxnSp macro="">
      <xdr:nvCxnSpPr>
        <xdr:cNvPr id="234" name="直線コネクタ 233"/>
        <xdr:cNvCxnSpPr/>
      </xdr:nvCxnSpPr>
      <xdr:spPr>
        <a:xfrm flipV="1">
          <a:off x="9219565" y="9357009"/>
          <a:ext cx="0" cy="14878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119719</xdr:rowOff>
    </xdr:from>
    <xdr:ext cx="469744" cy="259045"/>
    <xdr:sp macro="" textlink="">
      <xdr:nvSpPr>
        <xdr:cNvPr id="235" name="【橋りょう・トンネル】&#10;一人当たり有形固定資産（償却資産）額最小値テキスト"/>
        <xdr:cNvSpPr txBox="1"/>
      </xdr:nvSpPr>
      <xdr:spPr>
        <a:xfrm>
          <a:off x="9258300" y="10848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115892</xdr:rowOff>
    </xdr:from>
    <xdr:to>
      <xdr:col>55</xdr:col>
      <xdr:colOff>88900</xdr:colOff>
      <xdr:row>64</xdr:row>
      <xdr:rowOff>115892</xdr:rowOff>
    </xdr:to>
    <xdr:cxnSp macro="">
      <xdr:nvCxnSpPr>
        <xdr:cNvPr id="236" name="直線コネクタ 235"/>
        <xdr:cNvCxnSpPr/>
      </xdr:nvCxnSpPr>
      <xdr:spPr>
        <a:xfrm>
          <a:off x="9154160" y="1084485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83486</xdr:rowOff>
    </xdr:from>
    <xdr:ext cx="599010" cy="259045"/>
    <xdr:sp macro="" textlink="">
      <xdr:nvSpPr>
        <xdr:cNvPr id="237" name="【橋りょう・トンネル】&#10;一人当たり有形固定資産（償却資産）額最大値テキスト"/>
        <xdr:cNvSpPr txBox="1"/>
      </xdr:nvSpPr>
      <xdr:spPr>
        <a:xfrm>
          <a:off x="9258300" y="91360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941,215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136809</xdr:rowOff>
    </xdr:from>
    <xdr:to>
      <xdr:col>55</xdr:col>
      <xdr:colOff>88900</xdr:colOff>
      <xdr:row>55</xdr:row>
      <xdr:rowOff>136809</xdr:rowOff>
    </xdr:to>
    <xdr:cxnSp macro="">
      <xdr:nvCxnSpPr>
        <xdr:cNvPr id="238" name="直線コネクタ 237"/>
        <xdr:cNvCxnSpPr/>
      </xdr:nvCxnSpPr>
      <xdr:spPr>
        <a:xfrm>
          <a:off x="9154160" y="935700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125523</xdr:rowOff>
    </xdr:from>
    <xdr:ext cx="599010" cy="259045"/>
    <xdr:sp macro="" textlink="">
      <xdr:nvSpPr>
        <xdr:cNvPr id="239" name="【橋りょう・トンネル】&#10;一人当たり有形固定資産（償却資産）額平均値テキスト"/>
        <xdr:cNvSpPr txBox="1"/>
      </xdr:nvSpPr>
      <xdr:spPr>
        <a:xfrm>
          <a:off x="9258300" y="1018392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102646</xdr:rowOff>
    </xdr:from>
    <xdr:to>
      <xdr:col>55</xdr:col>
      <xdr:colOff>50800</xdr:colOff>
      <xdr:row>62</xdr:row>
      <xdr:rowOff>32796</xdr:rowOff>
    </xdr:to>
    <xdr:sp macro="" textlink="">
      <xdr:nvSpPr>
        <xdr:cNvPr id="240" name="フローチャート: 判断 239"/>
        <xdr:cNvSpPr/>
      </xdr:nvSpPr>
      <xdr:spPr>
        <a:xfrm>
          <a:off x="9192260" y="1032868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153719</xdr:rowOff>
    </xdr:from>
    <xdr:to>
      <xdr:col>50</xdr:col>
      <xdr:colOff>165100</xdr:colOff>
      <xdr:row>62</xdr:row>
      <xdr:rowOff>83869</xdr:rowOff>
    </xdr:to>
    <xdr:sp macro="" textlink="">
      <xdr:nvSpPr>
        <xdr:cNvPr id="241" name="フローチャート: 判断 240"/>
        <xdr:cNvSpPr/>
      </xdr:nvSpPr>
      <xdr:spPr>
        <a:xfrm>
          <a:off x="8445500" y="1037975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25150</xdr:rowOff>
    </xdr:from>
    <xdr:to>
      <xdr:col>46</xdr:col>
      <xdr:colOff>38100</xdr:colOff>
      <xdr:row>62</xdr:row>
      <xdr:rowOff>126750</xdr:rowOff>
    </xdr:to>
    <xdr:sp macro="" textlink="">
      <xdr:nvSpPr>
        <xdr:cNvPr id="242" name="フローチャート: 判断 241"/>
        <xdr:cNvSpPr/>
      </xdr:nvSpPr>
      <xdr:spPr>
        <a:xfrm>
          <a:off x="7670800" y="104188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49084</xdr:rowOff>
    </xdr:from>
    <xdr:to>
      <xdr:col>41</xdr:col>
      <xdr:colOff>101600</xdr:colOff>
      <xdr:row>62</xdr:row>
      <xdr:rowOff>150684</xdr:rowOff>
    </xdr:to>
    <xdr:sp macro="" textlink="">
      <xdr:nvSpPr>
        <xdr:cNvPr id="243" name="フローチャート: 判断 242"/>
        <xdr:cNvSpPr/>
      </xdr:nvSpPr>
      <xdr:spPr>
        <a:xfrm>
          <a:off x="6873240" y="10442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44446</xdr:rowOff>
    </xdr:from>
    <xdr:to>
      <xdr:col>36</xdr:col>
      <xdr:colOff>165100</xdr:colOff>
      <xdr:row>62</xdr:row>
      <xdr:rowOff>146046</xdr:rowOff>
    </xdr:to>
    <xdr:sp macro="" textlink="">
      <xdr:nvSpPr>
        <xdr:cNvPr id="244" name="フローチャート: 判断 243"/>
        <xdr:cNvSpPr/>
      </xdr:nvSpPr>
      <xdr:spPr>
        <a:xfrm>
          <a:off x="6098540" y="10438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5" name="テキスト ボックス 244"/>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6" name="テキスト ボックス 245"/>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7" name="テキスト ボックス 246"/>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8" name="テキスト ボックス 247"/>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9" name="テキスト ボックス 248"/>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103659</xdr:rowOff>
    </xdr:from>
    <xdr:to>
      <xdr:col>55</xdr:col>
      <xdr:colOff>50800</xdr:colOff>
      <xdr:row>62</xdr:row>
      <xdr:rowOff>33809</xdr:rowOff>
    </xdr:to>
    <xdr:sp macro="" textlink="">
      <xdr:nvSpPr>
        <xdr:cNvPr id="250" name="楕円 249"/>
        <xdr:cNvSpPr/>
      </xdr:nvSpPr>
      <xdr:spPr>
        <a:xfrm>
          <a:off x="9192260" y="1032969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82086</xdr:rowOff>
    </xdr:from>
    <xdr:ext cx="599010" cy="259045"/>
    <xdr:sp macro="" textlink="">
      <xdr:nvSpPr>
        <xdr:cNvPr id="251" name="【橋りょう・トンネル】&#10;一人当たり有形固定資産（償却資産）額該当値テキスト"/>
        <xdr:cNvSpPr txBox="1"/>
      </xdr:nvSpPr>
      <xdr:spPr>
        <a:xfrm>
          <a:off x="9258300" y="10308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300,406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114598</xdr:rowOff>
    </xdr:from>
    <xdr:to>
      <xdr:col>50</xdr:col>
      <xdr:colOff>165100</xdr:colOff>
      <xdr:row>62</xdr:row>
      <xdr:rowOff>44748</xdr:rowOff>
    </xdr:to>
    <xdr:sp macro="" textlink="">
      <xdr:nvSpPr>
        <xdr:cNvPr id="252" name="楕円 251"/>
        <xdr:cNvSpPr/>
      </xdr:nvSpPr>
      <xdr:spPr>
        <a:xfrm>
          <a:off x="8445500" y="1034063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154459</xdr:rowOff>
    </xdr:from>
    <xdr:to>
      <xdr:col>55</xdr:col>
      <xdr:colOff>0</xdr:colOff>
      <xdr:row>61</xdr:row>
      <xdr:rowOff>165398</xdr:rowOff>
    </xdr:to>
    <xdr:cxnSp macro="">
      <xdr:nvCxnSpPr>
        <xdr:cNvPr id="253" name="直線コネクタ 252"/>
        <xdr:cNvCxnSpPr/>
      </xdr:nvCxnSpPr>
      <xdr:spPr>
        <a:xfrm flipV="1">
          <a:off x="8496300" y="10380499"/>
          <a:ext cx="723900" cy="10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138095</xdr:rowOff>
    </xdr:from>
    <xdr:to>
      <xdr:col>46</xdr:col>
      <xdr:colOff>38100</xdr:colOff>
      <xdr:row>62</xdr:row>
      <xdr:rowOff>68245</xdr:rowOff>
    </xdr:to>
    <xdr:sp macro="" textlink="">
      <xdr:nvSpPr>
        <xdr:cNvPr id="254" name="楕円 253"/>
        <xdr:cNvSpPr/>
      </xdr:nvSpPr>
      <xdr:spPr>
        <a:xfrm>
          <a:off x="7670800" y="1036413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165398</xdr:rowOff>
    </xdr:from>
    <xdr:to>
      <xdr:col>50</xdr:col>
      <xdr:colOff>114300</xdr:colOff>
      <xdr:row>62</xdr:row>
      <xdr:rowOff>17445</xdr:rowOff>
    </xdr:to>
    <xdr:cxnSp macro="">
      <xdr:nvCxnSpPr>
        <xdr:cNvPr id="255" name="直線コネクタ 254"/>
        <xdr:cNvCxnSpPr/>
      </xdr:nvCxnSpPr>
      <xdr:spPr>
        <a:xfrm flipV="1">
          <a:off x="7713980" y="10391438"/>
          <a:ext cx="782320" cy="19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143167</xdr:rowOff>
    </xdr:from>
    <xdr:to>
      <xdr:col>41</xdr:col>
      <xdr:colOff>101600</xdr:colOff>
      <xdr:row>62</xdr:row>
      <xdr:rowOff>73317</xdr:rowOff>
    </xdr:to>
    <xdr:sp macro="" textlink="">
      <xdr:nvSpPr>
        <xdr:cNvPr id="256" name="楕円 255"/>
        <xdr:cNvSpPr/>
      </xdr:nvSpPr>
      <xdr:spPr>
        <a:xfrm>
          <a:off x="6873240" y="1036920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17445</xdr:rowOff>
    </xdr:from>
    <xdr:to>
      <xdr:col>45</xdr:col>
      <xdr:colOff>177800</xdr:colOff>
      <xdr:row>62</xdr:row>
      <xdr:rowOff>22517</xdr:rowOff>
    </xdr:to>
    <xdr:cxnSp macro="">
      <xdr:nvCxnSpPr>
        <xdr:cNvPr id="257" name="直線コネクタ 256"/>
        <xdr:cNvCxnSpPr/>
      </xdr:nvCxnSpPr>
      <xdr:spPr>
        <a:xfrm flipV="1">
          <a:off x="6924040" y="10411125"/>
          <a:ext cx="789940" cy="5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149117</xdr:rowOff>
    </xdr:from>
    <xdr:to>
      <xdr:col>36</xdr:col>
      <xdr:colOff>165100</xdr:colOff>
      <xdr:row>62</xdr:row>
      <xdr:rowOff>79267</xdr:rowOff>
    </xdr:to>
    <xdr:sp macro="" textlink="">
      <xdr:nvSpPr>
        <xdr:cNvPr id="258" name="楕円 257"/>
        <xdr:cNvSpPr/>
      </xdr:nvSpPr>
      <xdr:spPr>
        <a:xfrm>
          <a:off x="6098540" y="1037515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22517</xdr:rowOff>
    </xdr:from>
    <xdr:to>
      <xdr:col>41</xdr:col>
      <xdr:colOff>50800</xdr:colOff>
      <xdr:row>62</xdr:row>
      <xdr:rowOff>28467</xdr:rowOff>
    </xdr:to>
    <xdr:cxnSp macro="">
      <xdr:nvCxnSpPr>
        <xdr:cNvPr id="259" name="直線コネクタ 258"/>
        <xdr:cNvCxnSpPr/>
      </xdr:nvCxnSpPr>
      <xdr:spPr>
        <a:xfrm flipV="1">
          <a:off x="6149340" y="10416197"/>
          <a:ext cx="774700" cy="5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74996</xdr:rowOff>
    </xdr:from>
    <xdr:ext cx="599010" cy="259045"/>
    <xdr:sp macro="" textlink="">
      <xdr:nvSpPr>
        <xdr:cNvPr id="260" name="n_1aveValue【橋りょう・トンネル】&#10;一人当たり有形固定資産（償却資産）額"/>
        <xdr:cNvSpPr txBox="1"/>
      </xdr:nvSpPr>
      <xdr:spPr>
        <a:xfrm>
          <a:off x="8214575" y="104686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117877</xdr:rowOff>
    </xdr:from>
    <xdr:ext cx="599010" cy="259045"/>
    <xdr:sp macro="" textlink="">
      <xdr:nvSpPr>
        <xdr:cNvPr id="261" name="n_2aveValue【橋りょう・トンネル】&#10;一人当たり有形固定資産（償却資産）額"/>
        <xdr:cNvSpPr txBox="1"/>
      </xdr:nvSpPr>
      <xdr:spPr>
        <a:xfrm>
          <a:off x="7444955" y="105115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141811</xdr:rowOff>
    </xdr:from>
    <xdr:ext cx="599010" cy="259045"/>
    <xdr:sp macro="" textlink="">
      <xdr:nvSpPr>
        <xdr:cNvPr id="262" name="n_3aveValue【橋りょう・トンネル】&#10;一人当たり有形固定資産（償却資産）額"/>
        <xdr:cNvSpPr txBox="1"/>
      </xdr:nvSpPr>
      <xdr:spPr>
        <a:xfrm>
          <a:off x="6670255" y="10535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137173</xdr:rowOff>
    </xdr:from>
    <xdr:ext cx="599010" cy="259045"/>
    <xdr:sp macro="" textlink="">
      <xdr:nvSpPr>
        <xdr:cNvPr id="263" name="n_4aveValue【橋りょう・トンネル】&#10;一人当たり有形固定資産（償却資産）額"/>
        <xdr:cNvSpPr txBox="1"/>
      </xdr:nvSpPr>
      <xdr:spPr>
        <a:xfrm>
          <a:off x="5872695" y="105308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60</xdr:row>
      <xdr:rowOff>61275</xdr:rowOff>
    </xdr:from>
    <xdr:ext cx="599010" cy="259045"/>
    <xdr:sp macro="" textlink="">
      <xdr:nvSpPr>
        <xdr:cNvPr id="264" name="n_1mainValue【橋りょう・トンネル】&#10;一人当たり有形固定資産（償却資産）額"/>
        <xdr:cNvSpPr txBox="1"/>
      </xdr:nvSpPr>
      <xdr:spPr>
        <a:xfrm>
          <a:off x="8214575" y="10119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84772</xdr:rowOff>
    </xdr:from>
    <xdr:ext cx="599010" cy="259045"/>
    <xdr:sp macro="" textlink="">
      <xdr:nvSpPr>
        <xdr:cNvPr id="265" name="n_2mainValue【橋りょう・トンネル】&#10;一人当たり有形固定資産（償却資産）額"/>
        <xdr:cNvSpPr txBox="1"/>
      </xdr:nvSpPr>
      <xdr:spPr>
        <a:xfrm>
          <a:off x="7444955" y="10143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89844</xdr:rowOff>
    </xdr:from>
    <xdr:ext cx="599010" cy="259045"/>
    <xdr:sp macro="" textlink="">
      <xdr:nvSpPr>
        <xdr:cNvPr id="266" name="n_3mainValue【橋りょう・トンネル】&#10;一人当たり有形固定資産（償却資産）額"/>
        <xdr:cNvSpPr txBox="1"/>
      </xdr:nvSpPr>
      <xdr:spPr>
        <a:xfrm>
          <a:off x="6670255" y="101482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95794</xdr:rowOff>
    </xdr:from>
    <xdr:ext cx="599010" cy="259045"/>
    <xdr:sp macro="" textlink="">
      <xdr:nvSpPr>
        <xdr:cNvPr id="267" name="n_4mainValue【橋りょう・トンネル】&#10;一人当たり有形固定資産（償却資産）額"/>
        <xdr:cNvSpPr txBox="1"/>
      </xdr:nvSpPr>
      <xdr:spPr>
        <a:xfrm>
          <a:off x="5872695" y="10154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8" name="正方形/長方形 267"/>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9" name="正方形/長方形 268"/>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70" name="正方形/長方形 269"/>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71" name="正方形/長方形 270"/>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2" name="正方形/長方形 271"/>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3" name="正方形/長方形 272"/>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4" name="正方形/長方形 273"/>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5" name="正方形/長方形 274"/>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6" name="テキスト ボックス 275"/>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7" name="直線コネクタ 276"/>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8" name="テキスト ボックス 277"/>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9" name="直線コネクタ 278"/>
        <xdr:cNvCxnSpPr/>
      </xdr:nvCxnSpPr>
      <xdr:spPr>
        <a:xfrm>
          <a:off x="67056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80" name="テキスト ボックス 279"/>
        <xdr:cNvSpPr txBox="1"/>
      </xdr:nvSpPr>
      <xdr:spPr>
        <a:xfrm>
          <a:off x="27196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81" name="直線コネクタ 280"/>
        <xdr:cNvCxnSpPr/>
      </xdr:nvCxnSpPr>
      <xdr:spPr>
        <a:xfrm>
          <a:off x="67056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82" name="テキスト ボックス 281"/>
        <xdr:cNvSpPr txBox="1"/>
      </xdr:nvSpPr>
      <xdr:spPr>
        <a:xfrm>
          <a:off x="33608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3" name="直線コネクタ 282"/>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4" name="テキスト ボックス 283"/>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5" name="直線コネクタ 284"/>
        <xdr:cNvCxnSpPr/>
      </xdr:nvCxnSpPr>
      <xdr:spPr>
        <a:xfrm>
          <a:off x="67056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6" name="テキスト ボックス 285"/>
        <xdr:cNvSpPr txBox="1"/>
      </xdr:nvSpPr>
      <xdr:spPr>
        <a:xfrm>
          <a:off x="33608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7" name="直線コネクタ 286"/>
        <xdr:cNvCxnSpPr/>
      </xdr:nvCxnSpPr>
      <xdr:spPr>
        <a:xfrm>
          <a:off x="67056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8" name="テキスト ボックス 287"/>
        <xdr:cNvSpPr txBox="1"/>
      </xdr:nvSpPr>
      <xdr:spPr>
        <a:xfrm>
          <a:off x="33608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9" name="直線コネクタ 288"/>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90" name="テキスト ボックス 289"/>
        <xdr:cNvSpPr txBox="1"/>
      </xdr:nvSpPr>
      <xdr:spPr>
        <a:xfrm>
          <a:off x="37734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91" name="【公営住宅】&#10;有形固定資産減価償却率グラフ枠"/>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116205</xdr:rowOff>
    </xdr:from>
    <xdr:to>
      <xdr:col>24</xdr:col>
      <xdr:colOff>62865</xdr:colOff>
      <xdr:row>86</xdr:row>
      <xdr:rowOff>74295</xdr:rowOff>
    </xdr:to>
    <xdr:cxnSp macro="">
      <xdr:nvCxnSpPr>
        <xdr:cNvPr id="292" name="直線コネクタ 291"/>
        <xdr:cNvCxnSpPr/>
      </xdr:nvCxnSpPr>
      <xdr:spPr>
        <a:xfrm flipV="1">
          <a:off x="4086225" y="13024485"/>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78122</xdr:rowOff>
    </xdr:from>
    <xdr:ext cx="405111" cy="259045"/>
    <xdr:sp macro="" textlink="">
      <xdr:nvSpPr>
        <xdr:cNvPr id="293" name="【公営住宅】&#10;有形固定資産減価償却率最小値テキスト"/>
        <xdr:cNvSpPr txBox="1"/>
      </xdr:nvSpPr>
      <xdr:spPr>
        <a:xfrm>
          <a:off x="4124960" y="14495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74295</xdr:rowOff>
    </xdr:from>
    <xdr:to>
      <xdr:col>24</xdr:col>
      <xdr:colOff>152400</xdr:colOff>
      <xdr:row>86</xdr:row>
      <xdr:rowOff>74295</xdr:rowOff>
    </xdr:to>
    <xdr:cxnSp macro="">
      <xdr:nvCxnSpPr>
        <xdr:cNvPr id="294" name="直線コネクタ 293"/>
        <xdr:cNvCxnSpPr/>
      </xdr:nvCxnSpPr>
      <xdr:spPr>
        <a:xfrm>
          <a:off x="4020820" y="1449133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62882</xdr:rowOff>
    </xdr:from>
    <xdr:ext cx="405111" cy="259045"/>
    <xdr:sp macro="" textlink="">
      <xdr:nvSpPr>
        <xdr:cNvPr id="295" name="【公営住宅】&#10;有形固定資産減価償却率最大値テキスト"/>
        <xdr:cNvSpPr txBox="1"/>
      </xdr:nvSpPr>
      <xdr:spPr>
        <a:xfrm>
          <a:off x="4124960" y="12803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116205</xdr:rowOff>
    </xdr:from>
    <xdr:to>
      <xdr:col>24</xdr:col>
      <xdr:colOff>152400</xdr:colOff>
      <xdr:row>77</xdr:row>
      <xdr:rowOff>116205</xdr:rowOff>
    </xdr:to>
    <xdr:cxnSp macro="">
      <xdr:nvCxnSpPr>
        <xdr:cNvPr id="296" name="直線コネクタ 295"/>
        <xdr:cNvCxnSpPr/>
      </xdr:nvCxnSpPr>
      <xdr:spPr>
        <a:xfrm>
          <a:off x="4020820" y="130244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86377</xdr:rowOff>
    </xdr:from>
    <xdr:ext cx="405111" cy="259045"/>
    <xdr:sp macro="" textlink="">
      <xdr:nvSpPr>
        <xdr:cNvPr id="297" name="【公営住宅】&#10;有形固定資産減価償却率平均値テキスト"/>
        <xdr:cNvSpPr txBox="1"/>
      </xdr:nvSpPr>
      <xdr:spPr>
        <a:xfrm>
          <a:off x="4124960" y="136652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63500</xdr:rowOff>
    </xdr:from>
    <xdr:to>
      <xdr:col>24</xdr:col>
      <xdr:colOff>114300</xdr:colOff>
      <xdr:row>82</xdr:row>
      <xdr:rowOff>165100</xdr:rowOff>
    </xdr:to>
    <xdr:sp macro="" textlink="">
      <xdr:nvSpPr>
        <xdr:cNvPr id="298" name="フローチャート: 判断 297"/>
        <xdr:cNvSpPr/>
      </xdr:nvSpPr>
      <xdr:spPr>
        <a:xfrm>
          <a:off x="4036060" y="13809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29211</xdr:rowOff>
    </xdr:from>
    <xdr:to>
      <xdr:col>20</xdr:col>
      <xdr:colOff>38100</xdr:colOff>
      <xdr:row>82</xdr:row>
      <xdr:rowOff>130811</xdr:rowOff>
    </xdr:to>
    <xdr:sp macro="" textlink="">
      <xdr:nvSpPr>
        <xdr:cNvPr id="299" name="フローチャート: 判断 298"/>
        <xdr:cNvSpPr/>
      </xdr:nvSpPr>
      <xdr:spPr>
        <a:xfrm>
          <a:off x="3312160" y="1377569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63500</xdr:rowOff>
    </xdr:from>
    <xdr:to>
      <xdr:col>15</xdr:col>
      <xdr:colOff>101600</xdr:colOff>
      <xdr:row>82</xdr:row>
      <xdr:rowOff>165100</xdr:rowOff>
    </xdr:to>
    <xdr:sp macro="" textlink="">
      <xdr:nvSpPr>
        <xdr:cNvPr id="300" name="フローチャート: 判断 299"/>
        <xdr:cNvSpPr/>
      </xdr:nvSpPr>
      <xdr:spPr>
        <a:xfrm>
          <a:off x="2514600" y="13809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21589</xdr:rowOff>
    </xdr:from>
    <xdr:to>
      <xdr:col>10</xdr:col>
      <xdr:colOff>165100</xdr:colOff>
      <xdr:row>82</xdr:row>
      <xdr:rowOff>123189</xdr:rowOff>
    </xdr:to>
    <xdr:sp macro="" textlink="">
      <xdr:nvSpPr>
        <xdr:cNvPr id="301" name="フローチャート: 判断 300"/>
        <xdr:cNvSpPr/>
      </xdr:nvSpPr>
      <xdr:spPr>
        <a:xfrm>
          <a:off x="1739900" y="13768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6350</xdr:rowOff>
    </xdr:from>
    <xdr:to>
      <xdr:col>6</xdr:col>
      <xdr:colOff>38100</xdr:colOff>
      <xdr:row>82</xdr:row>
      <xdr:rowOff>107950</xdr:rowOff>
    </xdr:to>
    <xdr:sp macro="" textlink="">
      <xdr:nvSpPr>
        <xdr:cNvPr id="302" name="フローチャート: 判断 301"/>
        <xdr:cNvSpPr/>
      </xdr:nvSpPr>
      <xdr:spPr>
        <a:xfrm>
          <a:off x="965200" y="137528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3" name="テキスト ボックス 302"/>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4" name="テキスト ボックス 303"/>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5" name="テキスト ボックス 304"/>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6" name="テキスト ボックス 305"/>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7" name="テキスト ボックス 306"/>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85</xdr:row>
      <xdr:rowOff>2539</xdr:rowOff>
    </xdr:from>
    <xdr:to>
      <xdr:col>24</xdr:col>
      <xdr:colOff>114300</xdr:colOff>
      <xdr:row>85</xdr:row>
      <xdr:rowOff>104139</xdr:rowOff>
    </xdr:to>
    <xdr:sp macro="" textlink="">
      <xdr:nvSpPr>
        <xdr:cNvPr id="308" name="楕円 307"/>
        <xdr:cNvSpPr/>
      </xdr:nvSpPr>
      <xdr:spPr>
        <a:xfrm>
          <a:off x="4036060" y="14251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152416</xdr:rowOff>
    </xdr:from>
    <xdr:ext cx="405111" cy="259045"/>
    <xdr:sp macro="" textlink="">
      <xdr:nvSpPr>
        <xdr:cNvPr id="309" name="【公営住宅】&#10;有形固定資産減価償却率該当値テキスト"/>
        <xdr:cNvSpPr txBox="1"/>
      </xdr:nvSpPr>
      <xdr:spPr>
        <a:xfrm>
          <a:off x="4124960" y="14234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149225</xdr:rowOff>
    </xdr:from>
    <xdr:to>
      <xdr:col>20</xdr:col>
      <xdr:colOff>38100</xdr:colOff>
      <xdr:row>85</xdr:row>
      <xdr:rowOff>79375</xdr:rowOff>
    </xdr:to>
    <xdr:sp macro="" textlink="">
      <xdr:nvSpPr>
        <xdr:cNvPr id="310" name="楕円 309"/>
        <xdr:cNvSpPr/>
      </xdr:nvSpPr>
      <xdr:spPr>
        <a:xfrm>
          <a:off x="3312160" y="1423098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28575</xdr:rowOff>
    </xdr:from>
    <xdr:to>
      <xdr:col>24</xdr:col>
      <xdr:colOff>63500</xdr:colOff>
      <xdr:row>85</xdr:row>
      <xdr:rowOff>53339</xdr:rowOff>
    </xdr:to>
    <xdr:cxnSp macro="">
      <xdr:nvCxnSpPr>
        <xdr:cNvPr id="311" name="直線コネクタ 310"/>
        <xdr:cNvCxnSpPr/>
      </xdr:nvCxnSpPr>
      <xdr:spPr>
        <a:xfrm>
          <a:off x="3355340" y="14277975"/>
          <a:ext cx="731520" cy="24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120650</xdr:rowOff>
    </xdr:from>
    <xdr:to>
      <xdr:col>15</xdr:col>
      <xdr:colOff>101600</xdr:colOff>
      <xdr:row>85</xdr:row>
      <xdr:rowOff>50800</xdr:rowOff>
    </xdr:to>
    <xdr:sp macro="" textlink="">
      <xdr:nvSpPr>
        <xdr:cNvPr id="312" name="楕円 311"/>
        <xdr:cNvSpPr/>
      </xdr:nvSpPr>
      <xdr:spPr>
        <a:xfrm>
          <a:off x="2514600" y="142024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85</xdr:row>
      <xdr:rowOff>0</xdr:rowOff>
    </xdr:from>
    <xdr:to>
      <xdr:col>19</xdr:col>
      <xdr:colOff>177800</xdr:colOff>
      <xdr:row>85</xdr:row>
      <xdr:rowOff>28575</xdr:rowOff>
    </xdr:to>
    <xdr:cxnSp macro="">
      <xdr:nvCxnSpPr>
        <xdr:cNvPr id="313" name="直線コネクタ 312"/>
        <xdr:cNvCxnSpPr/>
      </xdr:nvCxnSpPr>
      <xdr:spPr>
        <a:xfrm>
          <a:off x="2565400" y="14249400"/>
          <a:ext cx="78994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99695</xdr:rowOff>
    </xdr:from>
    <xdr:to>
      <xdr:col>10</xdr:col>
      <xdr:colOff>165100</xdr:colOff>
      <xdr:row>85</xdr:row>
      <xdr:rowOff>29845</xdr:rowOff>
    </xdr:to>
    <xdr:sp macro="" textlink="">
      <xdr:nvSpPr>
        <xdr:cNvPr id="314" name="楕円 313"/>
        <xdr:cNvSpPr/>
      </xdr:nvSpPr>
      <xdr:spPr>
        <a:xfrm>
          <a:off x="1739900" y="141814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150495</xdr:rowOff>
    </xdr:from>
    <xdr:to>
      <xdr:col>15</xdr:col>
      <xdr:colOff>50800</xdr:colOff>
      <xdr:row>85</xdr:row>
      <xdr:rowOff>0</xdr:rowOff>
    </xdr:to>
    <xdr:cxnSp macro="">
      <xdr:nvCxnSpPr>
        <xdr:cNvPr id="315" name="直線コネクタ 314"/>
        <xdr:cNvCxnSpPr/>
      </xdr:nvCxnSpPr>
      <xdr:spPr>
        <a:xfrm>
          <a:off x="1790700" y="14232255"/>
          <a:ext cx="7747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63500</xdr:rowOff>
    </xdr:from>
    <xdr:to>
      <xdr:col>6</xdr:col>
      <xdr:colOff>38100</xdr:colOff>
      <xdr:row>84</xdr:row>
      <xdr:rowOff>165100</xdr:rowOff>
    </xdr:to>
    <xdr:sp macro="" textlink="">
      <xdr:nvSpPr>
        <xdr:cNvPr id="316" name="楕円 315"/>
        <xdr:cNvSpPr/>
      </xdr:nvSpPr>
      <xdr:spPr>
        <a:xfrm>
          <a:off x="965200" y="1414526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114300</xdr:rowOff>
    </xdr:from>
    <xdr:to>
      <xdr:col>10</xdr:col>
      <xdr:colOff>114300</xdr:colOff>
      <xdr:row>84</xdr:row>
      <xdr:rowOff>150495</xdr:rowOff>
    </xdr:to>
    <xdr:cxnSp macro="">
      <xdr:nvCxnSpPr>
        <xdr:cNvPr id="317" name="直線コネクタ 316"/>
        <xdr:cNvCxnSpPr/>
      </xdr:nvCxnSpPr>
      <xdr:spPr>
        <a:xfrm>
          <a:off x="1008380" y="14196060"/>
          <a:ext cx="78232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147338</xdr:rowOff>
    </xdr:from>
    <xdr:ext cx="405111" cy="259045"/>
    <xdr:sp macro="" textlink="">
      <xdr:nvSpPr>
        <xdr:cNvPr id="318" name="n_1aveValue【公営住宅】&#10;有形固定資産減価償却率"/>
        <xdr:cNvSpPr txBox="1"/>
      </xdr:nvSpPr>
      <xdr:spPr>
        <a:xfrm>
          <a:off x="3170564" y="13558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10177</xdr:rowOff>
    </xdr:from>
    <xdr:ext cx="405111" cy="259045"/>
    <xdr:sp macro="" textlink="">
      <xdr:nvSpPr>
        <xdr:cNvPr id="319" name="n_2aveValue【公営住宅】&#10;有形固定資産減価償却率"/>
        <xdr:cNvSpPr txBox="1"/>
      </xdr:nvSpPr>
      <xdr:spPr>
        <a:xfrm>
          <a:off x="2385704" y="13589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139716</xdr:rowOff>
    </xdr:from>
    <xdr:ext cx="405111" cy="259045"/>
    <xdr:sp macro="" textlink="">
      <xdr:nvSpPr>
        <xdr:cNvPr id="320" name="n_3aveValue【公営住宅】&#10;有形固定資産減価償却率"/>
        <xdr:cNvSpPr txBox="1"/>
      </xdr:nvSpPr>
      <xdr:spPr>
        <a:xfrm>
          <a:off x="1611004" y="13550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124477</xdr:rowOff>
    </xdr:from>
    <xdr:ext cx="405111" cy="259045"/>
    <xdr:sp macro="" textlink="">
      <xdr:nvSpPr>
        <xdr:cNvPr id="321" name="n_4aveValue【公営住宅】&#10;有形固定資産減価償却率"/>
        <xdr:cNvSpPr txBox="1"/>
      </xdr:nvSpPr>
      <xdr:spPr>
        <a:xfrm>
          <a:off x="836304" y="13535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70502</xdr:rowOff>
    </xdr:from>
    <xdr:ext cx="405111" cy="259045"/>
    <xdr:sp macro="" textlink="">
      <xdr:nvSpPr>
        <xdr:cNvPr id="322" name="n_1mainValue【公営住宅】&#10;有形固定資産減価償却率"/>
        <xdr:cNvSpPr txBox="1"/>
      </xdr:nvSpPr>
      <xdr:spPr>
        <a:xfrm>
          <a:off x="3170564" y="14319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41927</xdr:rowOff>
    </xdr:from>
    <xdr:ext cx="405111" cy="259045"/>
    <xdr:sp macro="" textlink="">
      <xdr:nvSpPr>
        <xdr:cNvPr id="323" name="n_2mainValue【公営住宅】&#10;有形固定資産減価償却率"/>
        <xdr:cNvSpPr txBox="1"/>
      </xdr:nvSpPr>
      <xdr:spPr>
        <a:xfrm>
          <a:off x="2385704" y="14291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20972</xdr:rowOff>
    </xdr:from>
    <xdr:ext cx="405111" cy="259045"/>
    <xdr:sp macro="" textlink="">
      <xdr:nvSpPr>
        <xdr:cNvPr id="324" name="n_3mainValue【公営住宅】&#10;有形固定資産減価償却率"/>
        <xdr:cNvSpPr txBox="1"/>
      </xdr:nvSpPr>
      <xdr:spPr>
        <a:xfrm>
          <a:off x="1611004" y="14270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156227</xdr:rowOff>
    </xdr:from>
    <xdr:ext cx="405111" cy="259045"/>
    <xdr:sp macro="" textlink="">
      <xdr:nvSpPr>
        <xdr:cNvPr id="325" name="n_4mainValue【公営住宅】&#10;有形固定資産減価償却率"/>
        <xdr:cNvSpPr txBox="1"/>
      </xdr:nvSpPr>
      <xdr:spPr>
        <a:xfrm>
          <a:off x="836304" y="14237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6" name="正方形/長方形 325"/>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7" name="正方形/長方形 326"/>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8" name="正方形/長方形 327"/>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9" name="正方形/長方形 328"/>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30" name="正方形/長方形 329"/>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31" name="正方形/長方形 330"/>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2" name="正方形/長方形 331"/>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3" name="正方形/長方形 332"/>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4" name="テキスト ボックス 333"/>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5" name="直線コネクタ 334"/>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6" name="直線コネクタ 335"/>
        <xdr:cNvCxnSpPr/>
      </xdr:nvCxnSpPr>
      <xdr:spPr>
        <a:xfrm>
          <a:off x="5826760" y="145313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7" name="テキスト ボックス 336"/>
        <xdr:cNvSpPr txBox="1"/>
      </xdr:nvSpPr>
      <xdr:spPr>
        <a:xfrm>
          <a:off x="54053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8" name="直線コネクタ 337"/>
        <xdr:cNvCxnSpPr/>
      </xdr:nvCxnSpPr>
      <xdr:spPr>
        <a:xfrm>
          <a:off x="5826760" y="14157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9" name="テキスト ボックス 338"/>
        <xdr:cNvSpPr txBox="1"/>
      </xdr:nvSpPr>
      <xdr:spPr>
        <a:xfrm>
          <a:off x="540530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40" name="直線コネクタ 339"/>
        <xdr:cNvCxnSpPr/>
      </xdr:nvCxnSpPr>
      <xdr:spPr>
        <a:xfrm>
          <a:off x="5826760" y="137845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41" name="テキスト ボックス 340"/>
        <xdr:cNvSpPr txBox="1"/>
      </xdr:nvSpPr>
      <xdr:spPr>
        <a:xfrm>
          <a:off x="540530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42" name="直線コネクタ 341"/>
        <xdr:cNvCxnSpPr/>
      </xdr:nvCxnSpPr>
      <xdr:spPr>
        <a:xfrm>
          <a:off x="5826760" y="134112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43" name="テキスト ボックス 342"/>
        <xdr:cNvSpPr txBox="1"/>
      </xdr:nvSpPr>
      <xdr:spPr>
        <a:xfrm>
          <a:off x="540530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4" name="直線コネクタ 343"/>
        <xdr:cNvCxnSpPr/>
      </xdr:nvCxnSpPr>
      <xdr:spPr>
        <a:xfrm>
          <a:off x="5826760" y="130416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5" name="テキスト ボックス 344"/>
        <xdr:cNvSpPr txBox="1"/>
      </xdr:nvSpPr>
      <xdr:spPr>
        <a:xfrm>
          <a:off x="540530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6" name="直線コネクタ 345"/>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7" name="テキスト ボックス 346"/>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8" name="【公営住宅】&#10;一人当たり面積グラフ枠"/>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131445</xdr:rowOff>
    </xdr:from>
    <xdr:to>
      <xdr:col>54</xdr:col>
      <xdr:colOff>189865</xdr:colOff>
      <xdr:row>86</xdr:row>
      <xdr:rowOff>82296</xdr:rowOff>
    </xdr:to>
    <xdr:cxnSp macro="">
      <xdr:nvCxnSpPr>
        <xdr:cNvPr id="349" name="直線コネクタ 348"/>
        <xdr:cNvCxnSpPr/>
      </xdr:nvCxnSpPr>
      <xdr:spPr>
        <a:xfrm flipV="1">
          <a:off x="9219565" y="13039725"/>
          <a:ext cx="0" cy="14596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86123</xdr:rowOff>
    </xdr:from>
    <xdr:ext cx="469744" cy="259045"/>
    <xdr:sp macro="" textlink="">
      <xdr:nvSpPr>
        <xdr:cNvPr id="350" name="【公営住宅】&#10;一人当たり面積最小値テキスト"/>
        <xdr:cNvSpPr txBox="1"/>
      </xdr:nvSpPr>
      <xdr:spPr>
        <a:xfrm>
          <a:off x="9258300" y="14503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82296</xdr:rowOff>
    </xdr:from>
    <xdr:to>
      <xdr:col>55</xdr:col>
      <xdr:colOff>88900</xdr:colOff>
      <xdr:row>86</xdr:row>
      <xdr:rowOff>82296</xdr:rowOff>
    </xdr:to>
    <xdr:cxnSp macro="">
      <xdr:nvCxnSpPr>
        <xdr:cNvPr id="351" name="直線コネクタ 350"/>
        <xdr:cNvCxnSpPr/>
      </xdr:nvCxnSpPr>
      <xdr:spPr>
        <a:xfrm>
          <a:off x="9154160" y="1449933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78122</xdr:rowOff>
    </xdr:from>
    <xdr:ext cx="469744" cy="259045"/>
    <xdr:sp macro="" textlink="">
      <xdr:nvSpPr>
        <xdr:cNvPr id="352" name="【公営住宅】&#10;一人当たり面積最大値テキスト"/>
        <xdr:cNvSpPr txBox="1"/>
      </xdr:nvSpPr>
      <xdr:spPr>
        <a:xfrm>
          <a:off x="9258300" y="12818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131445</xdr:rowOff>
    </xdr:from>
    <xdr:to>
      <xdr:col>55</xdr:col>
      <xdr:colOff>88900</xdr:colOff>
      <xdr:row>77</xdr:row>
      <xdr:rowOff>131445</xdr:rowOff>
    </xdr:to>
    <xdr:cxnSp macro="">
      <xdr:nvCxnSpPr>
        <xdr:cNvPr id="353" name="直線コネクタ 352"/>
        <xdr:cNvCxnSpPr/>
      </xdr:nvCxnSpPr>
      <xdr:spPr>
        <a:xfrm>
          <a:off x="9154160" y="130397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125620</xdr:rowOff>
    </xdr:from>
    <xdr:ext cx="469744" cy="259045"/>
    <xdr:sp macro="" textlink="">
      <xdr:nvSpPr>
        <xdr:cNvPr id="354" name="【公営住宅】&#10;一人当たり面積平均値テキスト"/>
        <xdr:cNvSpPr txBox="1"/>
      </xdr:nvSpPr>
      <xdr:spPr>
        <a:xfrm>
          <a:off x="9258300" y="140397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102743</xdr:rowOff>
    </xdr:from>
    <xdr:to>
      <xdr:col>55</xdr:col>
      <xdr:colOff>50800</xdr:colOff>
      <xdr:row>85</xdr:row>
      <xdr:rowOff>32893</xdr:rowOff>
    </xdr:to>
    <xdr:sp macro="" textlink="">
      <xdr:nvSpPr>
        <xdr:cNvPr id="355" name="フローチャート: 判断 354"/>
        <xdr:cNvSpPr/>
      </xdr:nvSpPr>
      <xdr:spPr>
        <a:xfrm>
          <a:off x="9192260" y="1418450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113792</xdr:rowOff>
    </xdr:from>
    <xdr:to>
      <xdr:col>50</xdr:col>
      <xdr:colOff>165100</xdr:colOff>
      <xdr:row>85</xdr:row>
      <xdr:rowOff>43942</xdr:rowOff>
    </xdr:to>
    <xdr:sp macro="" textlink="">
      <xdr:nvSpPr>
        <xdr:cNvPr id="356" name="フローチャート: 判断 355"/>
        <xdr:cNvSpPr/>
      </xdr:nvSpPr>
      <xdr:spPr>
        <a:xfrm>
          <a:off x="8445500" y="141955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119507</xdr:rowOff>
    </xdr:from>
    <xdr:to>
      <xdr:col>46</xdr:col>
      <xdr:colOff>38100</xdr:colOff>
      <xdr:row>85</xdr:row>
      <xdr:rowOff>49657</xdr:rowOff>
    </xdr:to>
    <xdr:sp macro="" textlink="">
      <xdr:nvSpPr>
        <xdr:cNvPr id="357" name="フローチャート: 判断 356"/>
        <xdr:cNvSpPr/>
      </xdr:nvSpPr>
      <xdr:spPr>
        <a:xfrm>
          <a:off x="7670800" y="1420126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121413</xdr:rowOff>
    </xdr:from>
    <xdr:to>
      <xdr:col>41</xdr:col>
      <xdr:colOff>101600</xdr:colOff>
      <xdr:row>85</xdr:row>
      <xdr:rowOff>51563</xdr:rowOff>
    </xdr:to>
    <xdr:sp macro="" textlink="">
      <xdr:nvSpPr>
        <xdr:cNvPr id="358" name="フローチャート: 判断 357"/>
        <xdr:cNvSpPr/>
      </xdr:nvSpPr>
      <xdr:spPr>
        <a:xfrm>
          <a:off x="6873240" y="1420317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130938</xdr:rowOff>
    </xdr:from>
    <xdr:to>
      <xdr:col>36</xdr:col>
      <xdr:colOff>165100</xdr:colOff>
      <xdr:row>85</xdr:row>
      <xdr:rowOff>61088</xdr:rowOff>
    </xdr:to>
    <xdr:sp macro="" textlink="">
      <xdr:nvSpPr>
        <xdr:cNvPr id="359" name="フローチャート: 判断 358"/>
        <xdr:cNvSpPr/>
      </xdr:nvSpPr>
      <xdr:spPr>
        <a:xfrm>
          <a:off x="6098540" y="1421269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0" name="テキスト ボックス 359"/>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1" name="テキスト ボックス 360"/>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2" name="テキスト ボックス 361"/>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3" name="テキスト ボックス 362"/>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4" name="テキスト ボックス 363"/>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158369</xdr:rowOff>
    </xdr:from>
    <xdr:to>
      <xdr:col>55</xdr:col>
      <xdr:colOff>50800</xdr:colOff>
      <xdr:row>86</xdr:row>
      <xdr:rowOff>88519</xdr:rowOff>
    </xdr:to>
    <xdr:sp macro="" textlink="">
      <xdr:nvSpPr>
        <xdr:cNvPr id="365" name="楕円 364"/>
        <xdr:cNvSpPr/>
      </xdr:nvSpPr>
      <xdr:spPr>
        <a:xfrm>
          <a:off x="9192260" y="1440776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73296</xdr:rowOff>
    </xdr:from>
    <xdr:ext cx="469744" cy="259045"/>
    <xdr:sp macro="" textlink="">
      <xdr:nvSpPr>
        <xdr:cNvPr id="366" name="【公営住宅】&#10;一人当たり面積該当値テキスト"/>
        <xdr:cNvSpPr txBox="1"/>
      </xdr:nvSpPr>
      <xdr:spPr>
        <a:xfrm>
          <a:off x="9258300" y="14322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159131</xdr:rowOff>
    </xdr:from>
    <xdr:to>
      <xdr:col>50</xdr:col>
      <xdr:colOff>165100</xdr:colOff>
      <xdr:row>86</xdr:row>
      <xdr:rowOff>89281</xdr:rowOff>
    </xdr:to>
    <xdr:sp macro="" textlink="">
      <xdr:nvSpPr>
        <xdr:cNvPr id="367" name="楕円 366"/>
        <xdr:cNvSpPr/>
      </xdr:nvSpPr>
      <xdr:spPr>
        <a:xfrm>
          <a:off x="8445500" y="1440853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37719</xdr:rowOff>
    </xdr:from>
    <xdr:to>
      <xdr:col>55</xdr:col>
      <xdr:colOff>0</xdr:colOff>
      <xdr:row>86</xdr:row>
      <xdr:rowOff>38481</xdr:rowOff>
    </xdr:to>
    <xdr:cxnSp macro="">
      <xdr:nvCxnSpPr>
        <xdr:cNvPr id="368" name="直線コネクタ 367"/>
        <xdr:cNvCxnSpPr/>
      </xdr:nvCxnSpPr>
      <xdr:spPr>
        <a:xfrm flipV="1">
          <a:off x="8496300" y="14454759"/>
          <a:ext cx="7239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159893</xdr:rowOff>
    </xdr:from>
    <xdr:to>
      <xdr:col>46</xdr:col>
      <xdr:colOff>38100</xdr:colOff>
      <xdr:row>86</xdr:row>
      <xdr:rowOff>90043</xdr:rowOff>
    </xdr:to>
    <xdr:sp macro="" textlink="">
      <xdr:nvSpPr>
        <xdr:cNvPr id="369" name="楕円 368"/>
        <xdr:cNvSpPr/>
      </xdr:nvSpPr>
      <xdr:spPr>
        <a:xfrm>
          <a:off x="7670800" y="1440929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38481</xdr:rowOff>
    </xdr:from>
    <xdr:to>
      <xdr:col>50</xdr:col>
      <xdr:colOff>114300</xdr:colOff>
      <xdr:row>86</xdr:row>
      <xdr:rowOff>39243</xdr:rowOff>
    </xdr:to>
    <xdr:cxnSp macro="">
      <xdr:nvCxnSpPr>
        <xdr:cNvPr id="370" name="直線コネクタ 369"/>
        <xdr:cNvCxnSpPr/>
      </xdr:nvCxnSpPr>
      <xdr:spPr>
        <a:xfrm flipV="1">
          <a:off x="7713980" y="14455521"/>
          <a:ext cx="78232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160655</xdr:rowOff>
    </xdr:from>
    <xdr:to>
      <xdr:col>41</xdr:col>
      <xdr:colOff>101600</xdr:colOff>
      <xdr:row>86</xdr:row>
      <xdr:rowOff>90805</xdr:rowOff>
    </xdr:to>
    <xdr:sp macro="" textlink="">
      <xdr:nvSpPr>
        <xdr:cNvPr id="371" name="楕円 370"/>
        <xdr:cNvSpPr/>
      </xdr:nvSpPr>
      <xdr:spPr>
        <a:xfrm>
          <a:off x="6873240" y="144100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39243</xdr:rowOff>
    </xdr:from>
    <xdr:to>
      <xdr:col>45</xdr:col>
      <xdr:colOff>177800</xdr:colOff>
      <xdr:row>86</xdr:row>
      <xdr:rowOff>40005</xdr:rowOff>
    </xdr:to>
    <xdr:cxnSp macro="">
      <xdr:nvCxnSpPr>
        <xdr:cNvPr id="372" name="直線コネクタ 371"/>
        <xdr:cNvCxnSpPr/>
      </xdr:nvCxnSpPr>
      <xdr:spPr>
        <a:xfrm flipV="1">
          <a:off x="6924040" y="14456283"/>
          <a:ext cx="78994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165608</xdr:rowOff>
    </xdr:from>
    <xdr:to>
      <xdr:col>36</xdr:col>
      <xdr:colOff>165100</xdr:colOff>
      <xdr:row>86</xdr:row>
      <xdr:rowOff>95758</xdr:rowOff>
    </xdr:to>
    <xdr:sp macro="" textlink="">
      <xdr:nvSpPr>
        <xdr:cNvPr id="373" name="楕円 372"/>
        <xdr:cNvSpPr/>
      </xdr:nvSpPr>
      <xdr:spPr>
        <a:xfrm>
          <a:off x="6098540" y="1441500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40005</xdr:rowOff>
    </xdr:from>
    <xdr:to>
      <xdr:col>41</xdr:col>
      <xdr:colOff>50800</xdr:colOff>
      <xdr:row>86</xdr:row>
      <xdr:rowOff>44958</xdr:rowOff>
    </xdr:to>
    <xdr:cxnSp macro="">
      <xdr:nvCxnSpPr>
        <xdr:cNvPr id="374" name="直線コネクタ 373"/>
        <xdr:cNvCxnSpPr/>
      </xdr:nvCxnSpPr>
      <xdr:spPr>
        <a:xfrm flipV="1">
          <a:off x="6149340" y="14457045"/>
          <a:ext cx="7747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60469</xdr:rowOff>
    </xdr:from>
    <xdr:ext cx="469744" cy="259045"/>
    <xdr:sp macro="" textlink="">
      <xdr:nvSpPr>
        <xdr:cNvPr id="375" name="n_1aveValue【公営住宅】&#10;一人当たり面積"/>
        <xdr:cNvSpPr txBox="1"/>
      </xdr:nvSpPr>
      <xdr:spPr>
        <a:xfrm>
          <a:off x="8271587" y="13974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66184</xdr:rowOff>
    </xdr:from>
    <xdr:ext cx="469744" cy="259045"/>
    <xdr:sp macro="" textlink="">
      <xdr:nvSpPr>
        <xdr:cNvPr id="376" name="n_2aveValue【公営住宅】&#10;一人当たり面積"/>
        <xdr:cNvSpPr txBox="1"/>
      </xdr:nvSpPr>
      <xdr:spPr>
        <a:xfrm>
          <a:off x="7509587" y="13980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68090</xdr:rowOff>
    </xdr:from>
    <xdr:ext cx="469744" cy="259045"/>
    <xdr:sp macro="" textlink="">
      <xdr:nvSpPr>
        <xdr:cNvPr id="377" name="n_3aveValue【公営住宅】&#10;一人当たり面積"/>
        <xdr:cNvSpPr txBox="1"/>
      </xdr:nvSpPr>
      <xdr:spPr>
        <a:xfrm>
          <a:off x="6712027" y="13982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77615</xdr:rowOff>
    </xdr:from>
    <xdr:ext cx="469744" cy="259045"/>
    <xdr:sp macro="" textlink="">
      <xdr:nvSpPr>
        <xdr:cNvPr id="378" name="n_4aveValue【公営住宅】&#10;一人当たり面積"/>
        <xdr:cNvSpPr txBox="1"/>
      </xdr:nvSpPr>
      <xdr:spPr>
        <a:xfrm>
          <a:off x="5937327" y="13991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80408</xdr:rowOff>
    </xdr:from>
    <xdr:ext cx="469744" cy="259045"/>
    <xdr:sp macro="" textlink="">
      <xdr:nvSpPr>
        <xdr:cNvPr id="379" name="n_1mainValue【公営住宅】&#10;一人当たり面積"/>
        <xdr:cNvSpPr txBox="1"/>
      </xdr:nvSpPr>
      <xdr:spPr>
        <a:xfrm>
          <a:off x="8271587" y="14497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81170</xdr:rowOff>
    </xdr:from>
    <xdr:ext cx="469744" cy="259045"/>
    <xdr:sp macro="" textlink="">
      <xdr:nvSpPr>
        <xdr:cNvPr id="380" name="n_2mainValue【公営住宅】&#10;一人当たり面積"/>
        <xdr:cNvSpPr txBox="1"/>
      </xdr:nvSpPr>
      <xdr:spPr>
        <a:xfrm>
          <a:off x="7509587" y="14498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81932</xdr:rowOff>
    </xdr:from>
    <xdr:ext cx="469744" cy="259045"/>
    <xdr:sp macro="" textlink="">
      <xdr:nvSpPr>
        <xdr:cNvPr id="381" name="n_3mainValue【公営住宅】&#10;一人当たり面積"/>
        <xdr:cNvSpPr txBox="1"/>
      </xdr:nvSpPr>
      <xdr:spPr>
        <a:xfrm>
          <a:off x="6712027" y="14498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86885</xdr:rowOff>
    </xdr:from>
    <xdr:ext cx="469744" cy="259045"/>
    <xdr:sp macro="" textlink="">
      <xdr:nvSpPr>
        <xdr:cNvPr id="382" name="n_4mainValue【公営住宅】&#10;一人当たり面積"/>
        <xdr:cNvSpPr txBox="1"/>
      </xdr:nvSpPr>
      <xdr:spPr>
        <a:xfrm>
          <a:off x="5937327" y="14503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3" name="正方形/長方形 382"/>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4" name="正方形/長方形 383"/>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5" name="正方形/長方形 384"/>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6" name="正方形/長方形 385"/>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7" name="正方形/長方形 386"/>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8" name="正方形/長方形 387"/>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9" name="正方形/長方形 388"/>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0" name="正方形/長方形 389"/>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91" name="テキスト ボックス 390"/>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2" name="直線コネクタ 391"/>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3" name="テキスト ボックス 392"/>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4" name="直線コネクタ 393"/>
        <xdr:cNvCxnSpPr/>
      </xdr:nvCxnSpPr>
      <xdr:spPr>
        <a:xfrm>
          <a:off x="67056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5" name="テキスト ボックス 394"/>
        <xdr:cNvSpPr txBox="1"/>
      </xdr:nvSpPr>
      <xdr:spPr>
        <a:xfrm>
          <a:off x="27196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6" name="直線コネクタ 395"/>
        <xdr:cNvCxnSpPr/>
      </xdr:nvCxnSpPr>
      <xdr:spPr>
        <a:xfrm>
          <a:off x="67056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7" name="テキスト ボックス 396"/>
        <xdr:cNvSpPr txBox="1"/>
      </xdr:nvSpPr>
      <xdr:spPr>
        <a:xfrm>
          <a:off x="33608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8" name="直線コネクタ 397"/>
        <xdr:cNvCxnSpPr/>
      </xdr:nvCxnSpPr>
      <xdr:spPr>
        <a:xfrm>
          <a:off x="67056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9" name="テキスト ボックス 398"/>
        <xdr:cNvSpPr txBox="1"/>
      </xdr:nvSpPr>
      <xdr:spPr>
        <a:xfrm>
          <a:off x="33608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400" name="直線コネクタ 399"/>
        <xdr:cNvCxnSpPr/>
      </xdr:nvCxnSpPr>
      <xdr:spPr>
        <a:xfrm>
          <a:off x="67056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401" name="テキスト ボックス 400"/>
        <xdr:cNvSpPr txBox="1"/>
      </xdr:nvSpPr>
      <xdr:spPr>
        <a:xfrm>
          <a:off x="33608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402" name="直線コネクタ 401"/>
        <xdr:cNvCxnSpPr/>
      </xdr:nvCxnSpPr>
      <xdr:spPr>
        <a:xfrm>
          <a:off x="67056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403" name="テキスト ボックス 402"/>
        <xdr:cNvSpPr txBox="1"/>
      </xdr:nvSpPr>
      <xdr:spPr>
        <a:xfrm>
          <a:off x="377341" y="1662558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4" name="直線コネクタ 403"/>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5" name="【港湾・漁港】&#10;有形固定資産減価償却率グラフ枠"/>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0</xdr:rowOff>
    </xdr:from>
    <xdr:to>
      <xdr:col>24</xdr:col>
      <xdr:colOff>62865</xdr:colOff>
      <xdr:row>107</xdr:row>
      <xdr:rowOff>69850</xdr:rowOff>
    </xdr:to>
    <xdr:cxnSp macro="">
      <xdr:nvCxnSpPr>
        <xdr:cNvPr id="406" name="直線コネクタ 405"/>
        <xdr:cNvCxnSpPr/>
      </xdr:nvCxnSpPr>
      <xdr:spPr>
        <a:xfrm flipV="1">
          <a:off x="4086225" y="16764000"/>
          <a:ext cx="0" cy="1243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73677</xdr:rowOff>
    </xdr:from>
    <xdr:ext cx="469744" cy="259045"/>
    <xdr:sp macro="" textlink="">
      <xdr:nvSpPr>
        <xdr:cNvPr id="407" name="【港湾・漁港】&#10;有形固定資産減価償却率最小値テキスト"/>
        <xdr:cNvSpPr txBox="1"/>
      </xdr:nvSpPr>
      <xdr:spPr>
        <a:xfrm>
          <a:off x="4124960" y="18011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69850</xdr:rowOff>
    </xdr:from>
    <xdr:to>
      <xdr:col>24</xdr:col>
      <xdr:colOff>152400</xdr:colOff>
      <xdr:row>107</xdr:row>
      <xdr:rowOff>69850</xdr:rowOff>
    </xdr:to>
    <xdr:cxnSp macro="">
      <xdr:nvCxnSpPr>
        <xdr:cNvPr id="408" name="直線コネクタ 407"/>
        <xdr:cNvCxnSpPr/>
      </xdr:nvCxnSpPr>
      <xdr:spPr>
        <a:xfrm>
          <a:off x="4020820" y="180073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118127</xdr:rowOff>
    </xdr:from>
    <xdr:ext cx="340478" cy="259045"/>
    <xdr:sp macro="" textlink="">
      <xdr:nvSpPr>
        <xdr:cNvPr id="409" name="【港湾・漁港】&#10;有形固定資産減価償却率最大値テキスト"/>
        <xdr:cNvSpPr txBox="1"/>
      </xdr:nvSpPr>
      <xdr:spPr>
        <a:xfrm>
          <a:off x="4124960" y="1654684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0</xdr:rowOff>
    </xdr:from>
    <xdr:to>
      <xdr:col>24</xdr:col>
      <xdr:colOff>152400</xdr:colOff>
      <xdr:row>100</xdr:row>
      <xdr:rowOff>0</xdr:rowOff>
    </xdr:to>
    <xdr:cxnSp macro="">
      <xdr:nvCxnSpPr>
        <xdr:cNvPr id="410" name="直線コネクタ 409"/>
        <xdr:cNvCxnSpPr/>
      </xdr:nvCxnSpPr>
      <xdr:spPr>
        <a:xfrm>
          <a:off x="4020820" y="16764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133366</xdr:rowOff>
    </xdr:from>
    <xdr:ext cx="405111" cy="259045"/>
    <xdr:sp macro="" textlink="">
      <xdr:nvSpPr>
        <xdr:cNvPr id="411" name="【港湾・漁港】&#10;有形固定資産減価償却率平均値テキスト"/>
        <xdr:cNvSpPr txBox="1"/>
      </xdr:nvSpPr>
      <xdr:spPr>
        <a:xfrm>
          <a:off x="4124960" y="1740028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154939</xdr:rowOff>
    </xdr:from>
    <xdr:to>
      <xdr:col>24</xdr:col>
      <xdr:colOff>114300</xdr:colOff>
      <xdr:row>104</xdr:row>
      <xdr:rowOff>85089</xdr:rowOff>
    </xdr:to>
    <xdr:sp macro="" textlink="">
      <xdr:nvSpPr>
        <xdr:cNvPr id="412" name="フローチャート: 判断 411"/>
        <xdr:cNvSpPr/>
      </xdr:nvSpPr>
      <xdr:spPr>
        <a:xfrm>
          <a:off x="4036060" y="1742185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151130</xdr:rowOff>
    </xdr:from>
    <xdr:to>
      <xdr:col>20</xdr:col>
      <xdr:colOff>38100</xdr:colOff>
      <xdr:row>105</xdr:row>
      <xdr:rowOff>81280</xdr:rowOff>
    </xdr:to>
    <xdr:sp macro="" textlink="">
      <xdr:nvSpPr>
        <xdr:cNvPr id="413" name="フローチャート: 判断 412"/>
        <xdr:cNvSpPr/>
      </xdr:nvSpPr>
      <xdr:spPr>
        <a:xfrm>
          <a:off x="3312160" y="1758569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115570</xdr:rowOff>
    </xdr:from>
    <xdr:to>
      <xdr:col>15</xdr:col>
      <xdr:colOff>101600</xdr:colOff>
      <xdr:row>104</xdr:row>
      <xdr:rowOff>45720</xdr:rowOff>
    </xdr:to>
    <xdr:sp macro="" textlink="">
      <xdr:nvSpPr>
        <xdr:cNvPr id="414" name="フローチャート: 判断 413"/>
        <xdr:cNvSpPr/>
      </xdr:nvSpPr>
      <xdr:spPr>
        <a:xfrm>
          <a:off x="2514600" y="173824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76200</xdr:rowOff>
    </xdr:from>
    <xdr:to>
      <xdr:col>10</xdr:col>
      <xdr:colOff>165100</xdr:colOff>
      <xdr:row>104</xdr:row>
      <xdr:rowOff>6350</xdr:rowOff>
    </xdr:to>
    <xdr:sp macro="" textlink="">
      <xdr:nvSpPr>
        <xdr:cNvPr id="415" name="フローチャート: 判断 414"/>
        <xdr:cNvSpPr/>
      </xdr:nvSpPr>
      <xdr:spPr>
        <a:xfrm>
          <a:off x="1739900" y="173431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105</xdr:row>
      <xdr:rowOff>25400</xdr:rowOff>
    </xdr:from>
    <xdr:to>
      <xdr:col>6</xdr:col>
      <xdr:colOff>38100</xdr:colOff>
      <xdr:row>105</xdr:row>
      <xdr:rowOff>127000</xdr:rowOff>
    </xdr:to>
    <xdr:sp macro="" textlink="">
      <xdr:nvSpPr>
        <xdr:cNvPr id="416" name="フローチャート: 判断 415"/>
        <xdr:cNvSpPr/>
      </xdr:nvSpPr>
      <xdr:spPr>
        <a:xfrm>
          <a:off x="965200" y="1762760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7" name="テキスト ボックス 416"/>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8" name="テキスト ボックス 417"/>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9" name="テキスト ボックス 418"/>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0" name="テキスト ボックス 419"/>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1" name="テキスト ボックス 420"/>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99</xdr:row>
      <xdr:rowOff>163830</xdr:rowOff>
    </xdr:from>
    <xdr:to>
      <xdr:col>24</xdr:col>
      <xdr:colOff>114300</xdr:colOff>
      <xdr:row>100</xdr:row>
      <xdr:rowOff>93980</xdr:rowOff>
    </xdr:to>
    <xdr:sp macro="" textlink="">
      <xdr:nvSpPr>
        <xdr:cNvPr id="422" name="楕円 421"/>
        <xdr:cNvSpPr/>
      </xdr:nvSpPr>
      <xdr:spPr>
        <a:xfrm>
          <a:off x="4036060" y="167601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99</xdr:row>
      <xdr:rowOff>78757</xdr:rowOff>
    </xdr:from>
    <xdr:ext cx="340478" cy="259045"/>
    <xdr:sp macro="" textlink="">
      <xdr:nvSpPr>
        <xdr:cNvPr id="423" name="【港湾・漁港】&#10;有形固定資産減価償却率該当値テキスト"/>
        <xdr:cNvSpPr txBox="1"/>
      </xdr:nvSpPr>
      <xdr:spPr>
        <a:xfrm>
          <a:off x="4124960" y="1667511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99</xdr:row>
      <xdr:rowOff>120650</xdr:rowOff>
    </xdr:from>
    <xdr:to>
      <xdr:col>20</xdr:col>
      <xdr:colOff>38100</xdr:colOff>
      <xdr:row>100</xdr:row>
      <xdr:rowOff>50800</xdr:rowOff>
    </xdr:to>
    <xdr:sp macro="" textlink="">
      <xdr:nvSpPr>
        <xdr:cNvPr id="424" name="楕円 423"/>
        <xdr:cNvSpPr/>
      </xdr:nvSpPr>
      <xdr:spPr>
        <a:xfrm>
          <a:off x="3312160" y="167170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100</xdr:row>
      <xdr:rowOff>0</xdr:rowOff>
    </xdr:from>
    <xdr:to>
      <xdr:col>24</xdr:col>
      <xdr:colOff>63500</xdr:colOff>
      <xdr:row>100</xdr:row>
      <xdr:rowOff>43180</xdr:rowOff>
    </xdr:to>
    <xdr:cxnSp macro="">
      <xdr:nvCxnSpPr>
        <xdr:cNvPr id="425" name="直線コネクタ 424"/>
        <xdr:cNvCxnSpPr/>
      </xdr:nvCxnSpPr>
      <xdr:spPr>
        <a:xfrm>
          <a:off x="3355340" y="16764000"/>
          <a:ext cx="73152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72407</xdr:rowOff>
    </xdr:from>
    <xdr:ext cx="405111" cy="259045"/>
    <xdr:sp macro="" textlink="">
      <xdr:nvSpPr>
        <xdr:cNvPr id="426" name="n_1aveValue【港湾・漁港】&#10;有形固定資産減価償却率"/>
        <xdr:cNvSpPr txBox="1"/>
      </xdr:nvSpPr>
      <xdr:spPr>
        <a:xfrm>
          <a:off x="3170564" y="17674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62247</xdr:rowOff>
    </xdr:from>
    <xdr:ext cx="405111" cy="259045"/>
    <xdr:sp macro="" textlink="">
      <xdr:nvSpPr>
        <xdr:cNvPr id="427" name="n_2aveValue【港湾・漁港】&#10;有形固定資産減価償却率"/>
        <xdr:cNvSpPr txBox="1"/>
      </xdr:nvSpPr>
      <xdr:spPr>
        <a:xfrm>
          <a:off x="2385704" y="17161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22877</xdr:rowOff>
    </xdr:from>
    <xdr:ext cx="405111" cy="259045"/>
    <xdr:sp macro="" textlink="">
      <xdr:nvSpPr>
        <xdr:cNvPr id="428" name="n_3aveValue【港湾・漁港】&#10;有形固定資産減価償却率"/>
        <xdr:cNvSpPr txBox="1"/>
      </xdr:nvSpPr>
      <xdr:spPr>
        <a:xfrm>
          <a:off x="1611004" y="17122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143527</xdr:rowOff>
    </xdr:from>
    <xdr:ext cx="405111" cy="259045"/>
    <xdr:sp macro="" textlink="">
      <xdr:nvSpPr>
        <xdr:cNvPr id="429" name="n_4aveValue【港湾・漁港】&#10;有形固定資産減価償却率"/>
        <xdr:cNvSpPr txBox="1"/>
      </xdr:nvSpPr>
      <xdr:spPr>
        <a:xfrm>
          <a:off x="836304" y="17410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185361</xdr:colOff>
      <xdr:row>98</xdr:row>
      <xdr:rowOff>67327</xdr:rowOff>
    </xdr:from>
    <xdr:ext cx="340478" cy="259045"/>
    <xdr:sp macro="" textlink="">
      <xdr:nvSpPr>
        <xdr:cNvPr id="430" name="n_1mainValue【港湾・漁港】&#10;有形固定資産減価償却率"/>
        <xdr:cNvSpPr txBox="1"/>
      </xdr:nvSpPr>
      <xdr:spPr>
        <a:xfrm>
          <a:off x="3187641" y="1649604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1" name="正方形/長方形 430"/>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2" name="正方形/長方形 431"/>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3" name="正方形/長方形 432"/>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4" name="正方形/長方形 433"/>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5" name="正方形/長方形 434"/>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6" name="正方形/長方形 435"/>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7" name="正方形/長方形 436"/>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8" name="正方形/長方形 437"/>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39" name="テキスト ボックス 438"/>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0" name="直線コネクタ 439"/>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1" name="直線コネクタ 440"/>
        <xdr:cNvCxnSpPr/>
      </xdr:nvCxnSpPr>
      <xdr:spPr>
        <a:xfrm>
          <a:off x="5826760" y="182575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10177</xdr:rowOff>
    </xdr:from>
    <xdr:ext cx="248786" cy="259045"/>
    <xdr:sp macro="" textlink="">
      <xdr:nvSpPr>
        <xdr:cNvPr id="442" name="テキスト ボックス 441"/>
        <xdr:cNvSpPr txBox="1"/>
      </xdr:nvSpPr>
      <xdr:spPr>
        <a:xfrm>
          <a:off x="5600834" y="181152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3" name="直線コネクタ 442"/>
        <xdr:cNvCxnSpPr/>
      </xdr:nvCxnSpPr>
      <xdr:spPr>
        <a:xfrm>
          <a:off x="5826760" y="17884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105</xdr:row>
      <xdr:rowOff>143527</xdr:rowOff>
    </xdr:from>
    <xdr:ext cx="595419" cy="259045"/>
    <xdr:sp macro="" textlink="">
      <xdr:nvSpPr>
        <xdr:cNvPr id="444" name="テキスト ボックス 443"/>
        <xdr:cNvSpPr txBox="1"/>
      </xdr:nvSpPr>
      <xdr:spPr>
        <a:xfrm>
          <a:off x="5299921" y="177457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5" name="直線コネクタ 444"/>
        <xdr:cNvCxnSpPr/>
      </xdr:nvCxnSpPr>
      <xdr:spPr>
        <a:xfrm>
          <a:off x="5826760" y="175107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103</xdr:row>
      <xdr:rowOff>105427</xdr:rowOff>
    </xdr:from>
    <xdr:ext cx="595419" cy="259045"/>
    <xdr:sp macro="" textlink="">
      <xdr:nvSpPr>
        <xdr:cNvPr id="446" name="テキスト ボックス 445"/>
        <xdr:cNvSpPr txBox="1"/>
      </xdr:nvSpPr>
      <xdr:spPr>
        <a:xfrm>
          <a:off x="5299921" y="1737234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47" name="直線コネクタ 446"/>
        <xdr:cNvCxnSpPr/>
      </xdr:nvCxnSpPr>
      <xdr:spPr>
        <a:xfrm>
          <a:off x="5826760" y="171373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101</xdr:row>
      <xdr:rowOff>67327</xdr:rowOff>
    </xdr:from>
    <xdr:ext cx="595419" cy="259045"/>
    <xdr:sp macro="" textlink="">
      <xdr:nvSpPr>
        <xdr:cNvPr id="448" name="テキスト ボックス 447"/>
        <xdr:cNvSpPr txBox="1"/>
      </xdr:nvSpPr>
      <xdr:spPr>
        <a:xfrm>
          <a:off x="5299921" y="169989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49" name="直線コネクタ 448"/>
        <xdr:cNvCxnSpPr/>
      </xdr:nvCxnSpPr>
      <xdr:spPr>
        <a:xfrm>
          <a:off x="5826760" y="167640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99</xdr:row>
      <xdr:rowOff>29227</xdr:rowOff>
    </xdr:from>
    <xdr:ext cx="685572" cy="259045"/>
    <xdr:sp macro="" textlink="">
      <xdr:nvSpPr>
        <xdr:cNvPr id="450" name="テキスト ボックス 449"/>
        <xdr:cNvSpPr txBox="1"/>
      </xdr:nvSpPr>
      <xdr:spPr>
        <a:xfrm>
          <a:off x="5209768" y="166255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1" name="直線コネクタ 450"/>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452" name="テキスト ボックス 451"/>
        <xdr:cNvSpPr txBox="1"/>
      </xdr:nvSpPr>
      <xdr:spPr>
        <a:xfrm>
          <a:off x="5209768" y="1625601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3" name="【港湾・漁港】&#10;一人当たり有形固定資産（償却資産）額グラフ枠"/>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13095</xdr:rowOff>
    </xdr:from>
    <xdr:to>
      <xdr:col>54</xdr:col>
      <xdr:colOff>189865</xdr:colOff>
      <xdr:row>108</xdr:row>
      <xdr:rowOff>152361</xdr:rowOff>
    </xdr:to>
    <xdr:cxnSp macro="">
      <xdr:nvCxnSpPr>
        <xdr:cNvPr id="454" name="直線コネクタ 453"/>
        <xdr:cNvCxnSpPr/>
      </xdr:nvCxnSpPr>
      <xdr:spPr>
        <a:xfrm flipV="1">
          <a:off x="9219565" y="16944735"/>
          <a:ext cx="0" cy="13127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156188</xdr:rowOff>
    </xdr:from>
    <xdr:ext cx="313932" cy="259045"/>
    <xdr:sp macro="" textlink="">
      <xdr:nvSpPr>
        <xdr:cNvPr id="455" name="【港湾・漁港】&#10;一人当たり有形固定資産（償却資産）額最小値テキスト"/>
        <xdr:cNvSpPr txBox="1"/>
      </xdr:nvSpPr>
      <xdr:spPr>
        <a:xfrm>
          <a:off x="9258300" y="1826130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152361</xdr:rowOff>
    </xdr:from>
    <xdr:to>
      <xdr:col>55</xdr:col>
      <xdr:colOff>88900</xdr:colOff>
      <xdr:row>108</xdr:row>
      <xdr:rowOff>152361</xdr:rowOff>
    </xdr:to>
    <xdr:cxnSp macro="">
      <xdr:nvCxnSpPr>
        <xdr:cNvPr id="456" name="直線コネクタ 455"/>
        <xdr:cNvCxnSpPr/>
      </xdr:nvCxnSpPr>
      <xdr:spPr>
        <a:xfrm>
          <a:off x="9154160" y="182574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131222</xdr:rowOff>
    </xdr:from>
    <xdr:ext cx="690189" cy="259045"/>
    <xdr:sp macro="" textlink="">
      <xdr:nvSpPr>
        <xdr:cNvPr id="457" name="【港湾・漁港】&#10;一人当たり有形固定資産（償却資産）額最大値テキスト"/>
        <xdr:cNvSpPr txBox="1"/>
      </xdr:nvSpPr>
      <xdr:spPr>
        <a:xfrm>
          <a:off x="9258300" y="1672758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1,054,689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13095</xdr:rowOff>
    </xdr:from>
    <xdr:to>
      <xdr:col>55</xdr:col>
      <xdr:colOff>88900</xdr:colOff>
      <xdr:row>101</xdr:row>
      <xdr:rowOff>13095</xdr:rowOff>
    </xdr:to>
    <xdr:cxnSp macro="">
      <xdr:nvCxnSpPr>
        <xdr:cNvPr id="458" name="直線コネクタ 457"/>
        <xdr:cNvCxnSpPr/>
      </xdr:nvCxnSpPr>
      <xdr:spPr>
        <a:xfrm>
          <a:off x="9154160" y="1694473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97322</xdr:rowOff>
    </xdr:from>
    <xdr:ext cx="599010" cy="259045"/>
    <xdr:sp macro="" textlink="">
      <xdr:nvSpPr>
        <xdr:cNvPr id="459" name="【港湾・漁港】&#10;一人当たり有形固定資産（償却資産）額平均値テキスト"/>
        <xdr:cNvSpPr txBox="1"/>
      </xdr:nvSpPr>
      <xdr:spPr>
        <a:xfrm>
          <a:off x="9258300" y="1786716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74445</xdr:rowOff>
    </xdr:from>
    <xdr:to>
      <xdr:col>55</xdr:col>
      <xdr:colOff>50800</xdr:colOff>
      <xdr:row>108</xdr:row>
      <xdr:rowOff>4595</xdr:rowOff>
    </xdr:to>
    <xdr:sp macro="" textlink="">
      <xdr:nvSpPr>
        <xdr:cNvPr id="460" name="フローチャート: 判断 459"/>
        <xdr:cNvSpPr/>
      </xdr:nvSpPr>
      <xdr:spPr>
        <a:xfrm>
          <a:off x="9192260" y="1801192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165517</xdr:rowOff>
    </xdr:from>
    <xdr:to>
      <xdr:col>50</xdr:col>
      <xdr:colOff>165100</xdr:colOff>
      <xdr:row>107</xdr:row>
      <xdr:rowOff>95667</xdr:rowOff>
    </xdr:to>
    <xdr:sp macro="" textlink="">
      <xdr:nvSpPr>
        <xdr:cNvPr id="461" name="フローチャート: 判断 460"/>
        <xdr:cNvSpPr/>
      </xdr:nvSpPr>
      <xdr:spPr>
        <a:xfrm>
          <a:off x="8445500" y="1793535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88847</xdr:rowOff>
    </xdr:from>
    <xdr:to>
      <xdr:col>46</xdr:col>
      <xdr:colOff>38100</xdr:colOff>
      <xdr:row>108</xdr:row>
      <xdr:rowOff>18997</xdr:rowOff>
    </xdr:to>
    <xdr:sp macro="" textlink="">
      <xdr:nvSpPr>
        <xdr:cNvPr id="462" name="フローチャート: 判断 461"/>
        <xdr:cNvSpPr/>
      </xdr:nvSpPr>
      <xdr:spPr>
        <a:xfrm>
          <a:off x="7670800" y="1802632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120856</xdr:rowOff>
    </xdr:from>
    <xdr:to>
      <xdr:col>41</xdr:col>
      <xdr:colOff>101600</xdr:colOff>
      <xdr:row>108</xdr:row>
      <xdr:rowOff>51006</xdr:rowOff>
    </xdr:to>
    <xdr:sp macro="" textlink="">
      <xdr:nvSpPr>
        <xdr:cNvPr id="463" name="フローチャート: 判断 462"/>
        <xdr:cNvSpPr/>
      </xdr:nvSpPr>
      <xdr:spPr>
        <a:xfrm>
          <a:off x="6873240" y="1805833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21788</xdr:rowOff>
    </xdr:from>
    <xdr:to>
      <xdr:col>36</xdr:col>
      <xdr:colOff>165100</xdr:colOff>
      <xdr:row>107</xdr:row>
      <xdr:rowOff>123388</xdr:rowOff>
    </xdr:to>
    <xdr:sp macro="" textlink="">
      <xdr:nvSpPr>
        <xdr:cNvPr id="464" name="フローチャート: 判断 463"/>
        <xdr:cNvSpPr/>
      </xdr:nvSpPr>
      <xdr:spPr>
        <a:xfrm>
          <a:off x="6098540" y="17959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5" name="テキスト ボックス 464"/>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6" name="テキスト ボックス 465"/>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7" name="テキスト ボックス 466"/>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8" name="テキスト ボックス 467"/>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9" name="テキスト ボックス 468"/>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101524</xdr:rowOff>
    </xdr:from>
    <xdr:to>
      <xdr:col>55</xdr:col>
      <xdr:colOff>50800</xdr:colOff>
      <xdr:row>109</xdr:row>
      <xdr:rowOff>31674</xdr:rowOff>
    </xdr:to>
    <xdr:sp macro="" textlink="">
      <xdr:nvSpPr>
        <xdr:cNvPr id="470" name="楕円 469"/>
        <xdr:cNvSpPr/>
      </xdr:nvSpPr>
      <xdr:spPr>
        <a:xfrm>
          <a:off x="9192260" y="1820664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108</xdr:row>
      <xdr:rowOff>16451</xdr:rowOff>
    </xdr:from>
    <xdr:ext cx="313932" cy="259045"/>
    <xdr:sp macro="" textlink="">
      <xdr:nvSpPr>
        <xdr:cNvPr id="471" name="【港湾・漁港】&#10;一人当たり有形固定資産（償却資産）額該当値テキスト"/>
        <xdr:cNvSpPr txBox="1"/>
      </xdr:nvSpPr>
      <xdr:spPr>
        <a:xfrm>
          <a:off x="9258300" y="1812157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101561</xdr:rowOff>
    </xdr:from>
    <xdr:to>
      <xdr:col>50</xdr:col>
      <xdr:colOff>165100</xdr:colOff>
      <xdr:row>109</xdr:row>
      <xdr:rowOff>31711</xdr:rowOff>
    </xdr:to>
    <xdr:sp macro="" textlink="">
      <xdr:nvSpPr>
        <xdr:cNvPr id="472" name="楕円 471"/>
        <xdr:cNvSpPr/>
      </xdr:nvSpPr>
      <xdr:spPr>
        <a:xfrm>
          <a:off x="8445500" y="1820668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152324</xdr:rowOff>
    </xdr:from>
    <xdr:to>
      <xdr:col>55</xdr:col>
      <xdr:colOff>0</xdr:colOff>
      <xdr:row>108</xdr:row>
      <xdr:rowOff>152361</xdr:rowOff>
    </xdr:to>
    <xdr:cxnSp macro="">
      <xdr:nvCxnSpPr>
        <xdr:cNvPr id="473" name="直線コネクタ 472"/>
        <xdr:cNvCxnSpPr/>
      </xdr:nvCxnSpPr>
      <xdr:spPr>
        <a:xfrm flipV="1">
          <a:off x="8496300" y="18257444"/>
          <a:ext cx="723900" cy="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105</xdr:row>
      <xdr:rowOff>112194</xdr:rowOff>
    </xdr:from>
    <xdr:ext cx="599010" cy="259045"/>
    <xdr:sp macro="" textlink="">
      <xdr:nvSpPr>
        <xdr:cNvPr id="474" name="n_1aveValue【港湾・漁港】&#10;一人当たり有形固定資産（償却資産）額"/>
        <xdr:cNvSpPr txBox="1"/>
      </xdr:nvSpPr>
      <xdr:spPr>
        <a:xfrm>
          <a:off x="8214575" y="17714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106</xdr:row>
      <xdr:rowOff>35524</xdr:rowOff>
    </xdr:from>
    <xdr:ext cx="599010" cy="259045"/>
    <xdr:sp macro="" textlink="">
      <xdr:nvSpPr>
        <xdr:cNvPr id="475" name="n_2aveValue【港湾・漁港】&#10;一人当たり有形固定資産（償却資産）額"/>
        <xdr:cNvSpPr txBox="1"/>
      </xdr:nvSpPr>
      <xdr:spPr>
        <a:xfrm>
          <a:off x="7444955" y="178053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106</xdr:row>
      <xdr:rowOff>67533</xdr:rowOff>
    </xdr:from>
    <xdr:ext cx="599010" cy="259045"/>
    <xdr:sp macro="" textlink="">
      <xdr:nvSpPr>
        <xdr:cNvPr id="476" name="n_3aveValue【港湾・漁港】&#10;一人当たり有形固定資産（償却資産）額"/>
        <xdr:cNvSpPr txBox="1"/>
      </xdr:nvSpPr>
      <xdr:spPr>
        <a:xfrm>
          <a:off x="6670255" y="17837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105</xdr:row>
      <xdr:rowOff>139915</xdr:rowOff>
    </xdr:from>
    <xdr:ext cx="599010" cy="259045"/>
    <xdr:sp macro="" textlink="">
      <xdr:nvSpPr>
        <xdr:cNvPr id="477" name="n_4aveValue【港湾・漁港】&#10;一人当たり有形固定資産（償却資産）額"/>
        <xdr:cNvSpPr txBox="1"/>
      </xdr:nvSpPr>
      <xdr:spPr>
        <a:xfrm>
          <a:off x="5872695" y="177421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135133</xdr:colOff>
      <xdr:row>109</xdr:row>
      <xdr:rowOff>22838</xdr:rowOff>
    </xdr:from>
    <xdr:ext cx="313932" cy="259045"/>
    <xdr:sp macro="" textlink="">
      <xdr:nvSpPr>
        <xdr:cNvPr id="478" name="n_1mainValue【港湾・漁港】&#10;一人当たり有形固定資産（償却資産）額"/>
        <xdr:cNvSpPr txBox="1"/>
      </xdr:nvSpPr>
      <xdr:spPr>
        <a:xfrm>
          <a:off x="8349493" y="182955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79" name="正方形/長方形 478"/>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0" name="正方形/長方形 479"/>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81" name="正方形/長方形 480"/>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82" name="正方形/長方形 481"/>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83" name="正方形/長方形 482"/>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84" name="正方形/長方形 483"/>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85" name="正方形/長方形 484"/>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86" name="正方形/長方形 485"/>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87" name="テキスト ボックス 486"/>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88" name="直線コネクタ 487"/>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89" name="テキスト ボックス 488"/>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90" name="直線コネクタ 489"/>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91" name="テキスト ボックス 490"/>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92" name="直線コネクタ 491"/>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93" name="テキスト ボックス 492"/>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94" name="直線コネクタ 493"/>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95" name="テキスト ボックス 494"/>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96" name="直線コネクタ 495"/>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97" name="テキスト ボックス 496"/>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98" name="直線コネクタ 497"/>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99" name="テキスト ボックス 498"/>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0" name="直線コネクタ 499"/>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01" name="テキスト ボックス 500"/>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02" name="【認定こども園・幼稚園・保育所】&#10;有形固定資産減価償却率グラフ枠"/>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38100</xdr:rowOff>
    </xdr:from>
    <xdr:to>
      <xdr:col>85</xdr:col>
      <xdr:colOff>126364</xdr:colOff>
      <xdr:row>42</xdr:row>
      <xdr:rowOff>38100</xdr:rowOff>
    </xdr:to>
    <xdr:cxnSp macro="">
      <xdr:nvCxnSpPr>
        <xdr:cNvPr id="503" name="直線コネクタ 502"/>
        <xdr:cNvCxnSpPr/>
      </xdr:nvCxnSpPr>
      <xdr:spPr>
        <a:xfrm flipV="1">
          <a:off x="14375764" y="5570220"/>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504" name="【認定こども園・幼稚園・保育所】&#10;有形固定資産減価償却率最小値テキスト"/>
        <xdr:cNvSpPr txBox="1"/>
      </xdr:nvSpPr>
      <xdr:spPr>
        <a:xfrm>
          <a:off x="14414500" y="7082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505" name="直線コネクタ 504"/>
        <xdr:cNvCxnSpPr/>
      </xdr:nvCxnSpPr>
      <xdr:spPr>
        <a:xfrm>
          <a:off x="14287500" y="70789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156227</xdr:rowOff>
    </xdr:from>
    <xdr:ext cx="405111" cy="259045"/>
    <xdr:sp macro="" textlink="">
      <xdr:nvSpPr>
        <xdr:cNvPr id="506" name="【認定こども園・幼稚園・保育所】&#10;有形固定資産減価償却率最大値テキスト"/>
        <xdr:cNvSpPr txBox="1"/>
      </xdr:nvSpPr>
      <xdr:spPr>
        <a:xfrm>
          <a:off x="14414500" y="5353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38100</xdr:rowOff>
    </xdr:from>
    <xdr:to>
      <xdr:col>86</xdr:col>
      <xdr:colOff>25400</xdr:colOff>
      <xdr:row>33</xdr:row>
      <xdr:rowOff>38100</xdr:rowOff>
    </xdr:to>
    <xdr:cxnSp macro="">
      <xdr:nvCxnSpPr>
        <xdr:cNvPr id="507" name="直線コネクタ 506"/>
        <xdr:cNvCxnSpPr/>
      </xdr:nvCxnSpPr>
      <xdr:spPr>
        <a:xfrm>
          <a:off x="14287500" y="55702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95267</xdr:rowOff>
    </xdr:from>
    <xdr:ext cx="405111" cy="259045"/>
    <xdr:sp macro="" textlink="">
      <xdr:nvSpPr>
        <xdr:cNvPr id="508" name="【認定こども園・幼稚園・保育所】&#10;有形固定資産減価償却率平均値テキスト"/>
        <xdr:cNvSpPr txBox="1"/>
      </xdr:nvSpPr>
      <xdr:spPr>
        <a:xfrm>
          <a:off x="14414500" y="61303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116840</xdr:rowOff>
    </xdr:from>
    <xdr:to>
      <xdr:col>85</xdr:col>
      <xdr:colOff>177800</xdr:colOff>
      <xdr:row>37</xdr:row>
      <xdr:rowOff>46990</xdr:rowOff>
    </xdr:to>
    <xdr:sp macro="" textlink="">
      <xdr:nvSpPr>
        <xdr:cNvPr id="509" name="フローチャート: 判断 508"/>
        <xdr:cNvSpPr/>
      </xdr:nvSpPr>
      <xdr:spPr>
        <a:xfrm>
          <a:off x="14325600" y="615188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105410</xdr:rowOff>
    </xdr:from>
    <xdr:to>
      <xdr:col>81</xdr:col>
      <xdr:colOff>101600</xdr:colOff>
      <xdr:row>37</xdr:row>
      <xdr:rowOff>35560</xdr:rowOff>
    </xdr:to>
    <xdr:sp macro="" textlink="">
      <xdr:nvSpPr>
        <xdr:cNvPr id="510" name="フローチャート: 判断 509"/>
        <xdr:cNvSpPr/>
      </xdr:nvSpPr>
      <xdr:spPr>
        <a:xfrm>
          <a:off x="13578840" y="61404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103505</xdr:rowOff>
    </xdr:from>
    <xdr:to>
      <xdr:col>76</xdr:col>
      <xdr:colOff>165100</xdr:colOff>
      <xdr:row>37</xdr:row>
      <xdr:rowOff>33655</xdr:rowOff>
    </xdr:to>
    <xdr:sp macro="" textlink="">
      <xdr:nvSpPr>
        <xdr:cNvPr id="511" name="フローチャート: 判断 510"/>
        <xdr:cNvSpPr/>
      </xdr:nvSpPr>
      <xdr:spPr>
        <a:xfrm>
          <a:off x="12804140" y="61385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128270</xdr:rowOff>
    </xdr:from>
    <xdr:to>
      <xdr:col>72</xdr:col>
      <xdr:colOff>38100</xdr:colOff>
      <xdr:row>37</xdr:row>
      <xdr:rowOff>58420</xdr:rowOff>
    </xdr:to>
    <xdr:sp macro="" textlink="">
      <xdr:nvSpPr>
        <xdr:cNvPr id="512" name="フローチャート: 判断 511"/>
        <xdr:cNvSpPr/>
      </xdr:nvSpPr>
      <xdr:spPr>
        <a:xfrm>
          <a:off x="12029440" y="61633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4445</xdr:rowOff>
    </xdr:from>
    <xdr:to>
      <xdr:col>67</xdr:col>
      <xdr:colOff>101600</xdr:colOff>
      <xdr:row>37</xdr:row>
      <xdr:rowOff>106045</xdr:rowOff>
    </xdr:to>
    <xdr:sp macro="" textlink="">
      <xdr:nvSpPr>
        <xdr:cNvPr id="513" name="フローチャート: 判断 512"/>
        <xdr:cNvSpPr/>
      </xdr:nvSpPr>
      <xdr:spPr>
        <a:xfrm>
          <a:off x="11231880" y="6207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14" name="テキスト ボックス 513"/>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15" name="テキスト ボックス 514"/>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16" name="テキスト ボックス 515"/>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17" name="テキスト ボックス 516"/>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18" name="テキスト ボックス 517"/>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137795</xdr:rowOff>
    </xdr:from>
    <xdr:to>
      <xdr:col>85</xdr:col>
      <xdr:colOff>177800</xdr:colOff>
      <xdr:row>36</xdr:row>
      <xdr:rowOff>67945</xdr:rowOff>
    </xdr:to>
    <xdr:sp macro="" textlink="">
      <xdr:nvSpPr>
        <xdr:cNvPr id="519" name="楕円 518"/>
        <xdr:cNvSpPr/>
      </xdr:nvSpPr>
      <xdr:spPr>
        <a:xfrm>
          <a:off x="14325600" y="600519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160672</xdr:rowOff>
    </xdr:from>
    <xdr:ext cx="405111" cy="259045"/>
    <xdr:sp macro="" textlink="">
      <xdr:nvSpPr>
        <xdr:cNvPr id="520" name="【認定こども園・幼稚園・保育所】&#10;有形固定資産減価償却率該当値テキスト"/>
        <xdr:cNvSpPr txBox="1"/>
      </xdr:nvSpPr>
      <xdr:spPr>
        <a:xfrm>
          <a:off x="14414500" y="5860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71120</xdr:rowOff>
    </xdr:from>
    <xdr:to>
      <xdr:col>81</xdr:col>
      <xdr:colOff>101600</xdr:colOff>
      <xdr:row>36</xdr:row>
      <xdr:rowOff>1270</xdr:rowOff>
    </xdr:to>
    <xdr:sp macro="" textlink="">
      <xdr:nvSpPr>
        <xdr:cNvPr id="521" name="楕円 520"/>
        <xdr:cNvSpPr/>
      </xdr:nvSpPr>
      <xdr:spPr>
        <a:xfrm>
          <a:off x="13578840" y="59385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121920</xdr:rowOff>
    </xdr:from>
    <xdr:to>
      <xdr:col>85</xdr:col>
      <xdr:colOff>127000</xdr:colOff>
      <xdr:row>36</xdr:row>
      <xdr:rowOff>17145</xdr:rowOff>
    </xdr:to>
    <xdr:cxnSp macro="">
      <xdr:nvCxnSpPr>
        <xdr:cNvPr id="522" name="直線コネクタ 521"/>
        <xdr:cNvCxnSpPr/>
      </xdr:nvCxnSpPr>
      <xdr:spPr>
        <a:xfrm>
          <a:off x="13629640" y="5989320"/>
          <a:ext cx="74676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2540</xdr:rowOff>
    </xdr:from>
    <xdr:to>
      <xdr:col>76</xdr:col>
      <xdr:colOff>165100</xdr:colOff>
      <xdr:row>35</xdr:row>
      <xdr:rowOff>104140</xdr:rowOff>
    </xdr:to>
    <xdr:sp macro="" textlink="">
      <xdr:nvSpPr>
        <xdr:cNvPr id="523" name="楕円 522"/>
        <xdr:cNvSpPr/>
      </xdr:nvSpPr>
      <xdr:spPr>
        <a:xfrm>
          <a:off x="12804140" y="5869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53340</xdr:rowOff>
    </xdr:from>
    <xdr:to>
      <xdr:col>81</xdr:col>
      <xdr:colOff>50800</xdr:colOff>
      <xdr:row>35</xdr:row>
      <xdr:rowOff>121920</xdr:rowOff>
    </xdr:to>
    <xdr:cxnSp macro="">
      <xdr:nvCxnSpPr>
        <xdr:cNvPr id="524" name="直線コネクタ 523"/>
        <xdr:cNvCxnSpPr/>
      </xdr:nvCxnSpPr>
      <xdr:spPr>
        <a:xfrm>
          <a:off x="12854940" y="5920740"/>
          <a:ext cx="7747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132080</xdr:rowOff>
    </xdr:from>
    <xdr:to>
      <xdr:col>72</xdr:col>
      <xdr:colOff>38100</xdr:colOff>
      <xdr:row>35</xdr:row>
      <xdr:rowOff>62230</xdr:rowOff>
    </xdr:to>
    <xdr:sp macro="" textlink="">
      <xdr:nvSpPr>
        <xdr:cNvPr id="525" name="楕円 524"/>
        <xdr:cNvSpPr/>
      </xdr:nvSpPr>
      <xdr:spPr>
        <a:xfrm>
          <a:off x="12029440" y="58318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11430</xdr:rowOff>
    </xdr:from>
    <xdr:to>
      <xdr:col>76</xdr:col>
      <xdr:colOff>114300</xdr:colOff>
      <xdr:row>35</xdr:row>
      <xdr:rowOff>53340</xdr:rowOff>
    </xdr:to>
    <xdr:cxnSp macro="">
      <xdr:nvCxnSpPr>
        <xdr:cNvPr id="526" name="直線コネクタ 525"/>
        <xdr:cNvCxnSpPr/>
      </xdr:nvCxnSpPr>
      <xdr:spPr>
        <a:xfrm>
          <a:off x="12072620" y="5878830"/>
          <a:ext cx="78232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52070</xdr:rowOff>
    </xdr:from>
    <xdr:to>
      <xdr:col>67</xdr:col>
      <xdr:colOff>101600</xdr:colOff>
      <xdr:row>35</xdr:row>
      <xdr:rowOff>153670</xdr:rowOff>
    </xdr:to>
    <xdr:sp macro="" textlink="">
      <xdr:nvSpPr>
        <xdr:cNvPr id="527" name="楕円 526"/>
        <xdr:cNvSpPr/>
      </xdr:nvSpPr>
      <xdr:spPr>
        <a:xfrm>
          <a:off x="11231880" y="5919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11430</xdr:rowOff>
    </xdr:from>
    <xdr:to>
      <xdr:col>71</xdr:col>
      <xdr:colOff>177800</xdr:colOff>
      <xdr:row>35</xdr:row>
      <xdr:rowOff>102870</xdr:rowOff>
    </xdr:to>
    <xdr:cxnSp macro="">
      <xdr:nvCxnSpPr>
        <xdr:cNvPr id="528" name="直線コネクタ 527"/>
        <xdr:cNvCxnSpPr/>
      </xdr:nvCxnSpPr>
      <xdr:spPr>
        <a:xfrm flipV="1">
          <a:off x="11282680" y="5878830"/>
          <a:ext cx="78994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26687</xdr:rowOff>
    </xdr:from>
    <xdr:ext cx="405111" cy="259045"/>
    <xdr:sp macro="" textlink="">
      <xdr:nvSpPr>
        <xdr:cNvPr id="529" name="n_1aveValue【認定こども園・幼稚園・保育所】&#10;有形固定資産減価償却率"/>
        <xdr:cNvSpPr txBox="1"/>
      </xdr:nvSpPr>
      <xdr:spPr>
        <a:xfrm>
          <a:off x="13437244" y="6229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24782</xdr:rowOff>
    </xdr:from>
    <xdr:ext cx="405111" cy="259045"/>
    <xdr:sp macro="" textlink="">
      <xdr:nvSpPr>
        <xdr:cNvPr id="530" name="n_2aveValue【認定こども園・幼稚園・保育所】&#10;有形固定資産減価償却率"/>
        <xdr:cNvSpPr txBox="1"/>
      </xdr:nvSpPr>
      <xdr:spPr>
        <a:xfrm>
          <a:off x="12675244" y="6227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49547</xdr:rowOff>
    </xdr:from>
    <xdr:ext cx="405111" cy="259045"/>
    <xdr:sp macro="" textlink="">
      <xdr:nvSpPr>
        <xdr:cNvPr id="531" name="n_3aveValue【認定こども園・幼稚園・保育所】&#10;有形固定資産減価償却率"/>
        <xdr:cNvSpPr txBox="1"/>
      </xdr:nvSpPr>
      <xdr:spPr>
        <a:xfrm>
          <a:off x="11900544" y="6252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97172</xdr:rowOff>
    </xdr:from>
    <xdr:ext cx="405111" cy="259045"/>
    <xdr:sp macro="" textlink="">
      <xdr:nvSpPr>
        <xdr:cNvPr id="532" name="n_4aveValue【認定こども園・幼稚園・保育所】&#10;有形固定資産減価償却率"/>
        <xdr:cNvSpPr txBox="1"/>
      </xdr:nvSpPr>
      <xdr:spPr>
        <a:xfrm>
          <a:off x="11102984" y="6299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17797</xdr:rowOff>
    </xdr:from>
    <xdr:ext cx="405111" cy="259045"/>
    <xdr:sp macro="" textlink="">
      <xdr:nvSpPr>
        <xdr:cNvPr id="533" name="n_1mainValue【認定こども園・幼稚園・保育所】&#10;有形固定資産減価償却率"/>
        <xdr:cNvSpPr txBox="1"/>
      </xdr:nvSpPr>
      <xdr:spPr>
        <a:xfrm>
          <a:off x="13437244" y="5717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120667</xdr:rowOff>
    </xdr:from>
    <xdr:ext cx="405111" cy="259045"/>
    <xdr:sp macro="" textlink="">
      <xdr:nvSpPr>
        <xdr:cNvPr id="534" name="n_2mainValue【認定こども園・幼稚園・保育所】&#10;有形固定資産減価償却率"/>
        <xdr:cNvSpPr txBox="1"/>
      </xdr:nvSpPr>
      <xdr:spPr>
        <a:xfrm>
          <a:off x="12675244" y="5652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78757</xdr:rowOff>
    </xdr:from>
    <xdr:ext cx="405111" cy="259045"/>
    <xdr:sp macro="" textlink="">
      <xdr:nvSpPr>
        <xdr:cNvPr id="535" name="n_3mainValue【認定こども園・幼稚園・保育所】&#10;有形固定資産減価償却率"/>
        <xdr:cNvSpPr txBox="1"/>
      </xdr:nvSpPr>
      <xdr:spPr>
        <a:xfrm>
          <a:off x="11900544" y="5610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170197</xdr:rowOff>
    </xdr:from>
    <xdr:ext cx="405111" cy="259045"/>
    <xdr:sp macro="" textlink="">
      <xdr:nvSpPr>
        <xdr:cNvPr id="536" name="n_4mainValue【認定こども園・幼稚園・保育所】&#10;有形固定資産減価償却率"/>
        <xdr:cNvSpPr txBox="1"/>
      </xdr:nvSpPr>
      <xdr:spPr>
        <a:xfrm>
          <a:off x="11102984" y="5702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37" name="正方形/長方形 536"/>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38" name="正方形/長方形 537"/>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39" name="正方形/長方形 538"/>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0" name="正方形/長方形 539"/>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41" name="正方形/長方形 540"/>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42" name="正方形/長方形 541"/>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43" name="正方形/長方形 542"/>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44" name="正方形/長方形 543"/>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45" name="テキスト ボックス 544"/>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46" name="直線コネクタ 545"/>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47" name="直線コネクタ 546"/>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548" name="テキスト ボックス 547"/>
        <xdr:cNvSpPr txBox="1"/>
      </xdr:nvSpPr>
      <xdr:spPr>
        <a:xfrm>
          <a:off x="1569484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49" name="直線コネクタ 548"/>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550" name="テキスト ボックス 549"/>
        <xdr:cNvSpPr txBox="1"/>
      </xdr:nvSpPr>
      <xdr:spPr>
        <a:xfrm>
          <a:off x="1569484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51" name="直線コネクタ 550"/>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552" name="テキスト ボックス 551"/>
        <xdr:cNvSpPr txBox="1"/>
      </xdr:nvSpPr>
      <xdr:spPr>
        <a:xfrm>
          <a:off x="1569484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53" name="直線コネクタ 552"/>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554" name="テキスト ボックス 553"/>
        <xdr:cNvSpPr txBox="1"/>
      </xdr:nvSpPr>
      <xdr:spPr>
        <a:xfrm>
          <a:off x="1569484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55" name="直線コネクタ 554"/>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556" name="テキスト ボックス 555"/>
        <xdr:cNvSpPr txBox="1"/>
      </xdr:nvSpPr>
      <xdr:spPr>
        <a:xfrm>
          <a:off x="1569484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57" name="直線コネクタ 556"/>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58" name="テキスト ボックス 557"/>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59" name="【認定こども園・幼稚園・保育所】&#10;一人当たり面積グラフ枠"/>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144780</xdr:rowOff>
    </xdr:from>
    <xdr:to>
      <xdr:col>116</xdr:col>
      <xdr:colOff>62864</xdr:colOff>
      <xdr:row>42</xdr:row>
      <xdr:rowOff>15240</xdr:rowOff>
    </xdr:to>
    <xdr:cxnSp macro="">
      <xdr:nvCxnSpPr>
        <xdr:cNvPr id="560" name="直線コネクタ 559"/>
        <xdr:cNvCxnSpPr/>
      </xdr:nvCxnSpPr>
      <xdr:spPr>
        <a:xfrm flipV="1">
          <a:off x="19509104" y="5844540"/>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19067</xdr:rowOff>
    </xdr:from>
    <xdr:ext cx="469744" cy="259045"/>
    <xdr:sp macro="" textlink="">
      <xdr:nvSpPr>
        <xdr:cNvPr id="561" name="【認定こども園・幼稚園・保育所】&#10;一人当たり面積最小値テキスト"/>
        <xdr:cNvSpPr txBox="1"/>
      </xdr:nvSpPr>
      <xdr:spPr>
        <a:xfrm>
          <a:off x="19547840" y="705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15240</xdr:rowOff>
    </xdr:from>
    <xdr:to>
      <xdr:col>116</xdr:col>
      <xdr:colOff>152400</xdr:colOff>
      <xdr:row>42</xdr:row>
      <xdr:rowOff>15240</xdr:rowOff>
    </xdr:to>
    <xdr:cxnSp macro="">
      <xdr:nvCxnSpPr>
        <xdr:cNvPr id="562" name="直線コネクタ 561"/>
        <xdr:cNvCxnSpPr/>
      </xdr:nvCxnSpPr>
      <xdr:spPr>
        <a:xfrm>
          <a:off x="19443700" y="70561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91457</xdr:rowOff>
    </xdr:from>
    <xdr:ext cx="469744" cy="259045"/>
    <xdr:sp macro="" textlink="">
      <xdr:nvSpPr>
        <xdr:cNvPr id="563" name="【認定こども園・幼稚園・保育所】&#10;一人当たり面積最大値テキスト"/>
        <xdr:cNvSpPr txBox="1"/>
      </xdr:nvSpPr>
      <xdr:spPr>
        <a:xfrm>
          <a:off x="19547840" y="5623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144780</xdr:rowOff>
    </xdr:from>
    <xdr:to>
      <xdr:col>116</xdr:col>
      <xdr:colOff>152400</xdr:colOff>
      <xdr:row>34</xdr:row>
      <xdr:rowOff>144780</xdr:rowOff>
    </xdr:to>
    <xdr:cxnSp macro="">
      <xdr:nvCxnSpPr>
        <xdr:cNvPr id="564" name="直線コネクタ 563"/>
        <xdr:cNvCxnSpPr/>
      </xdr:nvCxnSpPr>
      <xdr:spPr>
        <a:xfrm>
          <a:off x="19443700" y="58445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99077</xdr:rowOff>
    </xdr:from>
    <xdr:ext cx="469744" cy="259045"/>
    <xdr:sp macro="" textlink="">
      <xdr:nvSpPr>
        <xdr:cNvPr id="565" name="【認定こども園・幼稚園・保育所】&#10;一人当たり面積平均値テキスト"/>
        <xdr:cNvSpPr txBox="1"/>
      </xdr:nvSpPr>
      <xdr:spPr>
        <a:xfrm>
          <a:off x="19547840" y="66370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120650</xdr:rowOff>
    </xdr:from>
    <xdr:to>
      <xdr:col>116</xdr:col>
      <xdr:colOff>114300</xdr:colOff>
      <xdr:row>40</xdr:row>
      <xdr:rowOff>50800</xdr:rowOff>
    </xdr:to>
    <xdr:sp macro="" textlink="">
      <xdr:nvSpPr>
        <xdr:cNvPr id="566" name="フローチャート: 判断 565"/>
        <xdr:cNvSpPr/>
      </xdr:nvSpPr>
      <xdr:spPr>
        <a:xfrm>
          <a:off x="19458940" y="66586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135890</xdr:rowOff>
    </xdr:from>
    <xdr:to>
      <xdr:col>112</xdr:col>
      <xdr:colOff>38100</xdr:colOff>
      <xdr:row>40</xdr:row>
      <xdr:rowOff>66040</xdr:rowOff>
    </xdr:to>
    <xdr:sp macro="" textlink="">
      <xdr:nvSpPr>
        <xdr:cNvPr id="567" name="フローチャート: 判断 566"/>
        <xdr:cNvSpPr/>
      </xdr:nvSpPr>
      <xdr:spPr>
        <a:xfrm>
          <a:off x="18735040" y="667385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154940</xdr:rowOff>
    </xdr:from>
    <xdr:to>
      <xdr:col>107</xdr:col>
      <xdr:colOff>101600</xdr:colOff>
      <xdr:row>40</xdr:row>
      <xdr:rowOff>85090</xdr:rowOff>
    </xdr:to>
    <xdr:sp macro="" textlink="">
      <xdr:nvSpPr>
        <xdr:cNvPr id="568" name="フローチャート: 判断 567"/>
        <xdr:cNvSpPr/>
      </xdr:nvSpPr>
      <xdr:spPr>
        <a:xfrm>
          <a:off x="17937480" y="66929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153035</xdr:rowOff>
    </xdr:from>
    <xdr:to>
      <xdr:col>102</xdr:col>
      <xdr:colOff>165100</xdr:colOff>
      <xdr:row>40</xdr:row>
      <xdr:rowOff>83185</xdr:rowOff>
    </xdr:to>
    <xdr:sp macro="" textlink="">
      <xdr:nvSpPr>
        <xdr:cNvPr id="569" name="フローチャート: 判断 568"/>
        <xdr:cNvSpPr/>
      </xdr:nvSpPr>
      <xdr:spPr>
        <a:xfrm>
          <a:off x="17162780" y="66909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162560</xdr:rowOff>
    </xdr:from>
    <xdr:to>
      <xdr:col>98</xdr:col>
      <xdr:colOff>38100</xdr:colOff>
      <xdr:row>40</xdr:row>
      <xdr:rowOff>92710</xdr:rowOff>
    </xdr:to>
    <xdr:sp macro="" textlink="">
      <xdr:nvSpPr>
        <xdr:cNvPr id="570" name="フローチャート: 判断 569"/>
        <xdr:cNvSpPr/>
      </xdr:nvSpPr>
      <xdr:spPr>
        <a:xfrm>
          <a:off x="16388080" y="67005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1" name="テキスト ボックス 570"/>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72" name="テキスト ボックス 571"/>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73" name="テキスト ボックス 572"/>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74" name="テキスト ボックス 573"/>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75" name="テキスト ボックス 574"/>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33020</xdr:rowOff>
    </xdr:from>
    <xdr:to>
      <xdr:col>116</xdr:col>
      <xdr:colOff>114300</xdr:colOff>
      <xdr:row>37</xdr:row>
      <xdr:rowOff>134620</xdr:rowOff>
    </xdr:to>
    <xdr:sp macro="" textlink="">
      <xdr:nvSpPr>
        <xdr:cNvPr id="576" name="楕円 575"/>
        <xdr:cNvSpPr/>
      </xdr:nvSpPr>
      <xdr:spPr>
        <a:xfrm>
          <a:off x="19458940" y="623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55897</xdr:rowOff>
    </xdr:from>
    <xdr:ext cx="469744" cy="259045"/>
    <xdr:sp macro="" textlink="">
      <xdr:nvSpPr>
        <xdr:cNvPr id="577" name="【認定こども園・幼稚園・保育所】&#10;一人当たり面積該当値テキスト"/>
        <xdr:cNvSpPr txBox="1"/>
      </xdr:nvSpPr>
      <xdr:spPr>
        <a:xfrm>
          <a:off x="19547840" y="6090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40640</xdr:rowOff>
    </xdr:from>
    <xdr:to>
      <xdr:col>112</xdr:col>
      <xdr:colOff>38100</xdr:colOff>
      <xdr:row>37</xdr:row>
      <xdr:rowOff>142240</xdr:rowOff>
    </xdr:to>
    <xdr:sp macro="" textlink="">
      <xdr:nvSpPr>
        <xdr:cNvPr id="578" name="楕円 577"/>
        <xdr:cNvSpPr/>
      </xdr:nvSpPr>
      <xdr:spPr>
        <a:xfrm>
          <a:off x="18735040" y="624332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83820</xdr:rowOff>
    </xdr:from>
    <xdr:to>
      <xdr:col>116</xdr:col>
      <xdr:colOff>63500</xdr:colOff>
      <xdr:row>37</xdr:row>
      <xdr:rowOff>91440</xdr:rowOff>
    </xdr:to>
    <xdr:cxnSp macro="">
      <xdr:nvCxnSpPr>
        <xdr:cNvPr id="579" name="直線コネクタ 578"/>
        <xdr:cNvCxnSpPr/>
      </xdr:nvCxnSpPr>
      <xdr:spPr>
        <a:xfrm flipV="1">
          <a:off x="18778220" y="6286500"/>
          <a:ext cx="73152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50165</xdr:rowOff>
    </xdr:from>
    <xdr:to>
      <xdr:col>107</xdr:col>
      <xdr:colOff>101600</xdr:colOff>
      <xdr:row>37</xdr:row>
      <xdr:rowOff>151765</xdr:rowOff>
    </xdr:to>
    <xdr:sp macro="" textlink="">
      <xdr:nvSpPr>
        <xdr:cNvPr id="580" name="楕円 579"/>
        <xdr:cNvSpPr/>
      </xdr:nvSpPr>
      <xdr:spPr>
        <a:xfrm>
          <a:off x="17937480" y="6252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91440</xdr:rowOff>
    </xdr:from>
    <xdr:to>
      <xdr:col>111</xdr:col>
      <xdr:colOff>177800</xdr:colOff>
      <xdr:row>37</xdr:row>
      <xdr:rowOff>100965</xdr:rowOff>
    </xdr:to>
    <xdr:cxnSp macro="">
      <xdr:nvCxnSpPr>
        <xdr:cNvPr id="581" name="直線コネクタ 580"/>
        <xdr:cNvCxnSpPr/>
      </xdr:nvCxnSpPr>
      <xdr:spPr>
        <a:xfrm flipV="1">
          <a:off x="17988280" y="6294120"/>
          <a:ext cx="78994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57785</xdr:rowOff>
    </xdr:from>
    <xdr:to>
      <xdr:col>102</xdr:col>
      <xdr:colOff>165100</xdr:colOff>
      <xdr:row>37</xdr:row>
      <xdr:rowOff>159385</xdr:rowOff>
    </xdr:to>
    <xdr:sp macro="" textlink="">
      <xdr:nvSpPr>
        <xdr:cNvPr id="582" name="楕円 581"/>
        <xdr:cNvSpPr/>
      </xdr:nvSpPr>
      <xdr:spPr>
        <a:xfrm>
          <a:off x="17162780" y="6260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100965</xdr:rowOff>
    </xdr:from>
    <xdr:to>
      <xdr:col>107</xdr:col>
      <xdr:colOff>50800</xdr:colOff>
      <xdr:row>37</xdr:row>
      <xdr:rowOff>108585</xdr:rowOff>
    </xdr:to>
    <xdr:cxnSp macro="">
      <xdr:nvCxnSpPr>
        <xdr:cNvPr id="583" name="直線コネクタ 582"/>
        <xdr:cNvCxnSpPr/>
      </xdr:nvCxnSpPr>
      <xdr:spPr>
        <a:xfrm flipV="1">
          <a:off x="17213580" y="6303645"/>
          <a:ext cx="7747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37</xdr:row>
      <xdr:rowOff>50165</xdr:rowOff>
    </xdr:from>
    <xdr:to>
      <xdr:col>98</xdr:col>
      <xdr:colOff>38100</xdr:colOff>
      <xdr:row>37</xdr:row>
      <xdr:rowOff>151765</xdr:rowOff>
    </xdr:to>
    <xdr:sp macro="" textlink="">
      <xdr:nvSpPr>
        <xdr:cNvPr id="584" name="楕円 583"/>
        <xdr:cNvSpPr/>
      </xdr:nvSpPr>
      <xdr:spPr>
        <a:xfrm>
          <a:off x="16388080" y="625284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100965</xdr:rowOff>
    </xdr:from>
    <xdr:to>
      <xdr:col>102</xdr:col>
      <xdr:colOff>114300</xdr:colOff>
      <xdr:row>37</xdr:row>
      <xdr:rowOff>108585</xdr:rowOff>
    </xdr:to>
    <xdr:cxnSp macro="">
      <xdr:nvCxnSpPr>
        <xdr:cNvPr id="585" name="直線コネクタ 584"/>
        <xdr:cNvCxnSpPr/>
      </xdr:nvCxnSpPr>
      <xdr:spPr>
        <a:xfrm>
          <a:off x="16431260" y="6303645"/>
          <a:ext cx="78232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57167</xdr:rowOff>
    </xdr:from>
    <xdr:ext cx="469744" cy="259045"/>
    <xdr:sp macro="" textlink="">
      <xdr:nvSpPr>
        <xdr:cNvPr id="586" name="n_1aveValue【認定こども園・幼稚園・保育所】&#10;一人当たり面積"/>
        <xdr:cNvSpPr txBox="1"/>
      </xdr:nvSpPr>
      <xdr:spPr>
        <a:xfrm>
          <a:off x="18561127" y="6762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76217</xdr:rowOff>
    </xdr:from>
    <xdr:ext cx="469744" cy="259045"/>
    <xdr:sp macro="" textlink="">
      <xdr:nvSpPr>
        <xdr:cNvPr id="587" name="n_2aveValue【認定こども園・幼稚園・保育所】&#10;一人当たり面積"/>
        <xdr:cNvSpPr txBox="1"/>
      </xdr:nvSpPr>
      <xdr:spPr>
        <a:xfrm>
          <a:off x="17776267" y="6781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74312</xdr:rowOff>
    </xdr:from>
    <xdr:ext cx="469744" cy="259045"/>
    <xdr:sp macro="" textlink="">
      <xdr:nvSpPr>
        <xdr:cNvPr id="588" name="n_3aveValue【認定こども園・幼稚園・保育所】&#10;一人当たり面積"/>
        <xdr:cNvSpPr txBox="1"/>
      </xdr:nvSpPr>
      <xdr:spPr>
        <a:xfrm>
          <a:off x="17001567" y="6779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83837</xdr:rowOff>
    </xdr:from>
    <xdr:ext cx="469744" cy="259045"/>
    <xdr:sp macro="" textlink="">
      <xdr:nvSpPr>
        <xdr:cNvPr id="589" name="n_4aveValue【認定こども園・幼稚園・保育所】&#10;一人当たり面積"/>
        <xdr:cNvSpPr txBox="1"/>
      </xdr:nvSpPr>
      <xdr:spPr>
        <a:xfrm>
          <a:off x="16226867" y="6789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35</xdr:row>
      <xdr:rowOff>158767</xdr:rowOff>
    </xdr:from>
    <xdr:ext cx="469744" cy="259045"/>
    <xdr:sp macro="" textlink="">
      <xdr:nvSpPr>
        <xdr:cNvPr id="590" name="n_1mainValue【認定こども園・幼稚園・保育所】&#10;一人当たり面積"/>
        <xdr:cNvSpPr txBox="1"/>
      </xdr:nvSpPr>
      <xdr:spPr>
        <a:xfrm>
          <a:off x="18561127" y="6026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35</xdr:row>
      <xdr:rowOff>168292</xdr:rowOff>
    </xdr:from>
    <xdr:ext cx="469744" cy="259045"/>
    <xdr:sp macro="" textlink="">
      <xdr:nvSpPr>
        <xdr:cNvPr id="591" name="n_2mainValue【認定こども園・幼稚園・保育所】&#10;一人当たり面積"/>
        <xdr:cNvSpPr txBox="1"/>
      </xdr:nvSpPr>
      <xdr:spPr>
        <a:xfrm>
          <a:off x="17776267" y="6035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36</xdr:row>
      <xdr:rowOff>4462</xdr:rowOff>
    </xdr:from>
    <xdr:ext cx="469744" cy="259045"/>
    <xdr:sp macro="" textlink="">
      <xdr:nvSpPr>
        <xdr:cNvPr id="592" name="n_3mainValue【認定こども園・幼稚園・保育所】&#10;一人当たり面積"/>
        <xdr:cNvSpPr txBox="1"/>
      </xdr:nvSpPr>
      <xdr:spPr>
        <a:xfrm>
          <a:off x="17001567" y="6039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35</xdr:row>
      <xdr:rowOff>168292</xdr:rowOff>
    </xdr:from>
    <xdr:ext cx="469744" cy="259045"/>
    <xdr:sp macro="" textlink="">
      <xdr:nvSpPr>
        <xdr:cNvPr id="593" name="n_4mainValue【認定こども園・幼稚園・保育所】&#10;一人当たり面積"/>
        <xdr:cNvSpPr txBox="1"/>
      </xdr:nvSpPr>
      <xdr:spPr>
        <a:xfrm>
          <a:off x="16226867" y="6035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94" name="正方形/長方形 593"/>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95" name="正方形/長方形 594"/>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96" name="正方形/長方形 595"/>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97" name="正方形/長方形 596"/>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98" name="正方形/長方形 597"/>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99" name="正方形/長方形 598"/>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0" name="正方形/長方形 599"/>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1" name="正方形/長方形 600"/>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02" name="テキスト ボックス 601"/>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03" name="直線コネクタ 602"/>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04" name="テキスト ボックス 603"/>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05" name="直線コネクタ 604"/>
        <xdr:cNvCxnSpPr/>
      </xdr:nvCxnSpPr>
      <xdr:spPr>
        <a:xfrm>
          <a:off x="10960100" y="108051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06" name="テキスト ボックス 605"/>
        <xdr:cNvSpPr txBox="1"/>
      </xdr:nvSpPr>
      <xdr:spPr>
        <a:xfrm>
          <a:off x="105615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07" name="直線コネクタ 606"/>
        <xdr:cNvCxnSpPr/>
      </xdr:nvCxnSpPr>
      <xdr:spPr>
        <a:xfrm>
          <a:off x="10960100" y="104317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08" name="テキスト ボックス 607"/>
        <xdr:cNvSpPr txBox="1"/>
      </xdr:nvSpPr>
      <xdr:spPr>
        <a:xfrm>
          <a:off x="1060276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09" name="直線コネクタ 608"/>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10" name="テキスト ボックス 609"/>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11" name="直線コネクタ 610"/>
        <xdr:cNvCxnSpPr/>
      </xdr:nvCxnSpPr>
      <xdr:spPr>
        <a:xfrm>
          <a:off x="10960100" y="9688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12" name="テキスト ボックス 611"/>
        <xdr:cNvSpPr txBox="1"/>
      </xdr:nvSpPr>
      <xdr:spPr>
        <a:xfrm>
          <a:off x="1060276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13" name="直線コネクタ 612"/>
        <xdr:cNvCxnSpPr/>
      </xdr:nvCxnSpPr>
      <xdr:spPr>
        <a:xfrm>
          <a:off x="10960100" y="93154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14" name="テキスト ボックス 613"/>
        <xdr:cNvSpPr txBox="1"/>
      </xdr:nvSpPr>
      <xdr:spPr>
        <a:xfrm>
          <a:off x="1060276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15" name="直線コネクタ 614"/>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16" name="テキスト ボックス 615"/>
        <xdr:cNvSpPr txBox="1"/>
      </xdr:nvSpPr>
      <xdr:spPr>
        <a:xfrm>
          <a:off x="1066688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17" name="【学校施設】&#10;有形固定資産減価償却率グラフ枠"/>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81915</xdr:rowOff>
    </xdr:from>
    <xdr:to>
      <xdr:col>85</xdr:col>
      <xdr:colOff>126364</xdr:colOff>
      <xdr:row>62</xdr:row>
      <xdr:rowOff>154305</xdr:rowOff>
    </xdr:to>
    <xdr:cxnSp macro="">
      <xdr:nvCxnSpPr>
        <xdr:cNvPr id="618" name="直線コネクタ 617"/>
        <xdr:cNvCxnSpPr/>
      </xdr:nvCxnSpPr>
      <xdr:spPr>
        <a:xfrm flipV="1">
          <a:off x="14375764" y="9469755"/>
          <a:ext cx="0" cy="1078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158132</xdr:rowOff>
    </xdr:from>
    <xdr:ext cx="405111" cy="259045"/>
    <xdr:sp macro="" textlink="">
      <xdr:nvSpPr>
        <xdr:cNvPr id="619" name="【学校施設】&#10;有形固定資産減価償却率最小値テキスト"/>
        <xdr:cNvSpPr txBox="1"/>
      </xdr:nvSpPr>
      <xdr:spPr>
        <a:xfrm>
          <a:off x="14414500" y="10551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154305</xdr:rowOff>
    </xdr:from>
    <xdr:to>
      <xdr:col>86</xdr:col>
      <xdr:colOff>25400</xdr:colOff>
      <xdr:row>62</xdr:row>
      <xdr:rowOff>154305</xdr:rowOff>
    </xdr:to>
    <xdr:cxnSp macro="">
      <xdr:nvCxnSpPr>
        <xdr:cNvPr id="620" name="直線コネクタ 619"/>
        <xdr:cNvCxnSpPr/>
      </xdr:nvCxnSpPr>
      <xdr:spPr>
        <a:xfrm>
          <a:off x="14287500" y="105479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28592</xdr:rowOff>
    </xdr:from>
    <xdr:ext cx="405111" cy="259045"/>
    <xdr:sp macro="" textlink="">
      <xdr:nvSpPr>
        <xdr:cNvPr id="621" name="【学校施設】&#10;有形固定資産減価償却率最大値テキスト"/>
        <xdr:cNvSpPr txBox="1"/>
      </xdr:nvSpPr>
      <xdr:spPr>
        <a:xfrm>
          <a:off x="14414500" y="9248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81915</xdr:rowOff>
    </xdr:from>
    <xdr:to>
      <xdr:col>86</xdr:col>
      <xdr:colOff>25400</xdr:colOff>
      <xdr:row>56</xdr:row>
      <xdr:rowOff>81915</xdr:rowOff>
    </xdr:to>
    <xdr:cxnSp macro="">
      <xdr:nvCxnSpPr>
        <xdr:cNvPr id="622" name="直線コネクタ 621"/>
        <xdr:cNvCxnSpPr/>
      </xdr:nvCxnSpPr>
      <xdr:spPr>
        <a:xfrm>
          <a:off x="14287500" y="94697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36847</xdr:rowOff>
    </xdr:from>
    <xdr:ext cx="405111" cy="259045"/>
    <xdr:sp macro="" textlink="">
      <xdr:nvSpPr>
        <xdr:cNvPr id="623" name="【学校施設】&#10;有形固定資産減価償却率平均値テキスト"/>
        <xdr:cNvSpPr txBox="1"/>
      </xdr:nvSpPr>
      <xdr:spPr>
        <a:xfrm>
          <a:off x="14414500" y="99276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13970</xdr:rowOff>
    </xdr:from>
    <xdr:to>
      <xdr:col>85</xdr:col>
      <xdr:colOff>177800</xdr:colOff>
      <xdr:row>60</xdr:row>
      <xdr:rowOff>115570</xdr:rowOff>
    </xdr:to>
    <xdr:sp macro="" textlink="">
      <xdr:nvSpPr>
        <xdr:cNvPr id="624" name="フローチャート: 判断 623"/>
        <xdr:cNvSpPr/>
      </xdr:nvSpPr>
      <xdr:spPr>
        <a:xfrm>
          <a:off x="14325600" y="10072370"/>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164465</xdr:rowOff>
    </xdr:from>
    <xdr:to>
      <xdr:col>81</xdr:col>
      <xdr:colOff>101600</xdr:colOff>
      <xdr:row>60</xdr:row>
      <xdr:rowOff>94615</xdr:rowOff>
    </xdr:to>
    <xdr:sp macro="" textlink="">
      <xdr:nvSpPr>
        <xdr:cNvPr id="625" name="フローチャート: 判断 624"/>
        <xdr:cNvSpPr/>
      </xdr:nvSpPr>
      <xdr:spPr>
        <a:xfrm>
          <a:off x="13578840" y="100552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158750</xdr:rowOff>
    </xdr:from>
    <xdr:to>
      <xdr:col>76</xdr:col>
      <xdr:colOff>165100</xdr:colOff>
      <xdr:row>60</xdr:row>
      <xdr:rowOff>88900</xdr:rowOff>
    </xdr:to>
    <xdr:sp macro="" textlink="">
      <xdr:nvSpPr>
        <xdr:cNvPr id="626" name="フローチャート: 判断 625"/>
        <xdr:cNvSpPr/>
      </xdr:nvSpPr>
      <xdr:spPr>
        <a:xfrm>
          <a:off x="12804140" y="100495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162560</xdr:rowOff>
    </xdr:from>
    <xdr:to>
      <xdr:col>72</xdr:col>
      <xdr:colOff>38100</xdr:colOff>
      <xdr:row>60</xdr:row>
      <xdr:rowOff>92710</xdr:rowOff>
    </xdr:to>
    <xdr:sp macro="" textlink="">
      <xdr:nvSpPr>
        <xdr:cNvPr id="627" name="フローチャート: 判断 626"/>
        <xdr:cNvSpPr/>
      </xdr:nvSpPr>
      <xdr:spPr>
        <a:xfrm>
          <a:off x="12029440" y="100533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130175</xdr:rowOff>
    </xdr:from>
    <xdr:to>
      <xdr:col>67</xdr:col>
      <xdr:colOff>101600</xdr:colOff>
      <xdr:row>60</xdr:row>
      <xdr:rowOff>60325</xdr:rowOff>
    </xdr:to>
    <xdr:sp macro="" textlink="">
      <xdr:nvSpPr>
        <xdr:cNvPr id="628" name="フローチャート: 判断 627"/>
        <xdr:cNvSpPr/>
      </xdr:nvSpPr>
      <xdr:spPr>
        <a:xfrm>
          <a:off x="11231880" y="100209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29" name="テキスト ボックス 628"/>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0" name="テキスト ボックス 629"/>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31" name="テキスト ボックス 630"/>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32" name="テキスト ボックス 631"/>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33" name="テキスト ボックス 632"/>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111125</xdr:rowOff>
    </xdr:from>
    <xdr:to>
      <xdr:col>85</xdr:col>
      <xdr:colOff>177800</xdr:colOff>
      <xdr:row>61</xdr:row>
      <xdr:rowOff>41275</xdr:rowOff>
    </xdr:to>
    <xdr:sp macro="" textlink="">
      <xdr:nvSpPr>
        <xdr:cNvPr id="634" name="楕円 633"/>
        <xdr:cNvSpPr/>
      </xdr:nvSpPr>
      <xdr:spPr>
        <a:xfrm>
          <a:off x="14325600" y="1016952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89552</xdr:rowOff>
    </xdr:from>
    <xdr:ext cx="405111" cy="259045"/>
    <xdr:sp macro="" textlink="">
      <xdr:nvSpPr>
        <xdr:cNvPr id="635" name="【学校施設】&#10;有形固定資産減価償却率該当値テキスト"/>
        <xdr:cNvSpPr txBox="1"/>
      </xdr:nvSpPr>
      <xdr:spPr>
        <a:xfrm>
          <a:off x="14414500" y="10147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97790</xdr:rowOff>
    </xdr:from>
    <xdr:to>
      <xdr:col>81</xdr:col>
      <xdr:colOff>101600</xdr:colOff>
      <xdr:row>61</xdr:row>
      <xdr:rowOff>27940</xdr:rowOff>
    </xdr:to>
    <xdr:sp macro="" textlink="">
      <xdr:nvSpPr>
        <xdr:cNvPr id="636" name="楕円 635"/>
        <xdr:cNvSpPr/>
      </xdr:nvSpPr>
      <xdr:spPr>
        <a:xfrm>
          <a:off x="13578840" y="101561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148590</xdr:rowOff>
    </xdr:from>
    <xdr:to>
      <xdr:col>85</xdr:col>
      <xdr:colOff>127000</xdr:colOff>
      <xdr:row>60</xdr:row>
      <xdr:rowOff>161925</xdr:rowOff>
    </xdr:to>
    <xdr:cxnSp macro="">
      <xdr:nvCxnSpPr>
        <xdr:cNvPr id="637" name="直線コネクタ 636"/>
        <xdr:cNvCxnSpPr/>
      </xdr:nvCxnSpPr>
      <xdr:spPr>
        <a:xfrm>
          <a:off x="13629640" y="10206990"/>
          <a:ext cx="74676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90170</xdr:rowOff>
    </xdr:from>
    <xdr:to>
      <xdr:col>76</xdr:col>
      <xdr:colOff>165100</xdr:colOff>
      <xdr:row>61</xdr:row>
      <xdr:rowOff>20320</xdr:rowOff>
    </xdr:to>
    <xdr:sp macro="" textlink="">
      <xdr:nvSpPr>
        <xdr:cNvPr id="638" name="楕円 637"/>
        <xdr:cNvSpPr/>
      </xdr:nvSpPr>
      <xdr:spPr>
        <a:xfrm>
          <a:off x="12804140" y="101485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140970</xdr:rowOff>
    </xdr:from>
    <xdr:to>
      <xdr:col>81</xdr:col>
      <xdr:colOff>50800</xdr:colOff>
      <xdr:row>60</xdr:row>
      <xdr:rowOff>148590</xdr:rowOff>
    </xdr:to>
    <xdr:cxnSp macro="">
      <xdr:nvCxnSpPr>
        <xdr:cNvPr id="639" name="直線コネクタ 638"/>
        <xdr:cNvCxnSpPr/>
      </xdr:nvCxnSpPr>
      <xdr:spPr>
        <a:xfrm>
          <a:off x="12854940" y="10199370"/>
          <a:ext cx="7747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55880</xdr:rowOff>
    </xdr:from>
    <xdr:to>
      <xdr:col>72</xdr:col>
      <xdr:colOff>38100</xdr:colOff>
      <xdr:row>60</xdr:row>
      <xdr:rowOff>157480</xdr:rowOff>
    </xdr:to>
    <xdr:sp macro="" textlink="">
      <xdr:nvSpPr>
        <xdr:cNvPr id="640" name="楕円 639"/>
        <xdr:cNvSpPr/>
      </xdr:nvSpPr>
      <xdr:spPr>
        <a:xfrm>
          <a:off x="12029440" y="1011428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106680</xdr:rowOff>
    </xdr:from>
    <xdr:to>
      <xdr:col>76</xdr:col>
      <xdr:colOff>114300</xdr:colOff>
      <xdr:row>60</xdr:row>
      <xdr:rowOff>140970</xdr:rowOff>
    </xdr:to>
    <xdr:cxnSp macro="">
      <xdr:nvCxnSpPr>
        <xdr:cNvPr id="641" name="直線コネクタ 640"/>
        <xdr:cNvCxnSpPr/>
      </xdr:nvCxnSpPr>
      <xdr:spPr>
        <a:xfrm>
          <a:off x="12072620" y="10165080"/>
          <a:ext cx="78232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36830</xdr:rowOff>
    </xdr:from>
    <xdr:to>
      <xdr:col>67</xdr:col>
      <xdr:colOff>101600</xdr:colOff>
      <xdr:row>60</xdr:row>
      <xdr:rowOff>138430</xdr:rowOff>
    </xdr:to>
    <xdr:sp macro="" textlink="">
      <xdr:nvSpPr>
        <xdr:cNvPr id="642" name="楕円 641"/>
        <xdr:cNvSpPr/>
      </xdr:nvSpPr>
      <xdr:spPr>
        <a:xfrm>
          <a:off x="11231880" y="10095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87630</xdr:rowOff>
    </xdr:from>
    <xdr:to>
      <xdr:col>71</xdr:col>
      <xdr:colOff>177800</xdr:colOff>
      <xdr:row>60</xdr:row>
      <xdr:rowOff>106680</xdr:rowOff>
    </xdr:to>
    <xdr:cxnSp macro="">
      <xdr:nvCxnSpPr>
        <xdr:cNvPr id="643" name="直線コネクタ 642"/>
        <xdr:cNvCxnSpPr/>
      </xdr:nvCxnSpPr>
      <xdr:spPr>
        <a:xfrm>
          <a:off x="11282680" y="10146030"/>
          <a:ext cx="78994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111142</xdr:rowOff>
    </xdr:from>
    <xdr:ext cx="405111" cy="259045"/>
    <xdr:sp macro="" textlink="">
      <xdr:nvSpPr>
        <xdr:cNvPr id="644" name="n_1aveValue【学校施設】&#10;有形固定資産減価償却率"/>
        <xdr:cNvSpPr txBox="1"/>
      </xdr:nvSpPr>
      <xdr:spPr>
        <a:xfrm>
          <a:off x="13437244" y="9834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105427</xdr:rowOff>
    </xdr:from>
    <xdr:ext cx="405111" cy="259045"/>
    <xdr:sp macro="" textlink="">
      <xdr:nvSpPr>
        <xdr:cNvPr id="645" name="n_2aveValue【学校施設】&#10;有形固定資産減価償却率"/>
        <xdr:cNvSpPr txBox="1"/>
      </xdr:nvSpPr>
      <xdr:spPr>
        <a:xfrm>
          <a:off x="12675244" y="982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109237</xdr:rowOff>
    </xdr:from>
    <xdr:ext cx="405111" cy="259045"/>
    <xdr:sp macro="" textlink="">
      <xdr:nvSpPr>
        <xdr:cNvPr id="646" name="n_3aveValue【学校施設】&#10;有形固定資産減価償却率"/>
        <xdr:cNvSpPr txBox="1"/>
      </xdr:nvSpPr>
      <xdr:spPr>
        <a:xfrm>
          <a:off x="11900544" y="983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76852</xdr:rowOff>
    </xdr:from>
    <xdr:ext cx="405111" cy="259045"/>
    <xdr:sp macro="" textlink="">
      <xdr:nvSpPr>
        <xdr:cNvPr id="647" name="n_4aveValue【学校施設】&#10;有形固定資産減価償却率"/>
        <xdr:cNvSpPr txBox="1"/>
      </xdr:nvSpPr>
      <xdr:spPr>
        <a:xfrm>
          <a:off x="11102984" y="9799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19067</xdr:rowOff>
    </xdr:from>
    <xdr:ext cx="405111" cy="259045"/>
    <xdr:sp macro="" textlink="">
      <xdr:nvSpPr>
        <xdr:cNvPr id="648" name="n_1mainValue【学校施設】&#10;有形固定資産減価償却率"/>
        <xdr:cNvSpPr txBox="1"/>
      </xdr:nvSpPr>
      <xdr:spPr>
        <a:xfrm>
          <a:off x="13437244" y="10245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11447</xdr:rowOff>
    </xdr:from>
    <xdr:ext cx="405111" cy="259045"/>
    <xdr:sp macro="" textlink="">
      <xdr:nvSpPr>
        <xdr:cNvPr id="649" name="n_2mainValue【学校施設】&#10;有形固定資産減価償却率"/>
        <xdr:cNvSpPr txBox="1"/>
      </xdr:nvSpPr>
      <xdr:spPr>
        <a:xfrm>
          <a:off x="12675244" y="10237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148607</xdr:rowOff>
    </xdr:from>
    <xdr:ext cx="405111" cy="259045"/>
    <xdr:sp macro="" textlink="">
      <xdr:nvSpPr>
        <xdr:cNvPr id="650" name="n_3mainValue【学校施設】&#10;有形固定資産減価償却率"/>
        <xdr:cNvSpPr txBox="1"/>
      </xdr:nvSpPr>
      <xdr:spPr>
        <a:xfrm>
          <a:off x="11900544" y="10207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129557</xdr:rowOff>
    </xdr:from>
    <xdr:ext cx="405111" cy="259045"/>
    <xdr:sp macro="" textlink="">
      <xdr:nvSpPr>
        <xdr:cNvPr id="651" name="n_4mainValue【学校施設】&#10;有形固定資産減価償却率"/>
        <xdr:cNvSpPr txBox="1"/>
      </xdr:nvSpPr>
      <xdr:spPr>
        <a:xfrm>
          <a:off x="11102984" y="10187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52" name="正方形/長方形 651"/>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53" name="正方形/長方形 652"/>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54" name="正方形/長方形 653"/>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55" name="正方形/長方形 654"/>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56" name="正方形/長方形 655"/>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57" name="正方形/長方形 656"/>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58" name="正方形/長方形 657"/>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59" name="正方形/長方形 658"/>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0" name="テキスト ボックス 659"/>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61" name="直線コネクタ 660"/>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662" name="テキスト ボックス 661"/>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63</xdr:row>
      <xdr:rowOff>57150</xdr:rowOff>
    </xdr:to>
    <xdr:cxnSp macro="">
      <xdr:nvCxnSpPr>
        <xdr:cNvPr id="663" name="直線コネクタ 662"/>
        <xdr:cNvCxnSpPr/>
      </xdr:nvCxnSpPr>
      <xdr:spPr>
        <a:xfrm>
          <a:off x="16093440" y="10618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664" name="テキスト ボックス 663"/>
        <xdr:cNvSpPr txBox="1"/>
      </xdr:nvSpPr>
      <xdr:spPr>
        <a:xfrm>
          <a:off x="15694841" y="10480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65" name="直線コネクタ 664"/>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66" name="テキスト ボックス 665"/>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667" name="直線コネクタ 666"/>
        <xdr:cNvCxnSpPr/>
      </xdr:nvCxnSpPr>
      <xdr:spPr>
        <a:xfrm>
          <a:off x="16093440" y="9502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668" name="テキスト ボックス 667"/>
        <xdr:cNvSpPr txBox="1"/>
      </xdr:nvSpPr>
      <xdr:spPr>
        <a:xfrm>
          <a:off x="15694841" y="9363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69" name="直線コネクタ 668"/>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70" name="テキスト ボックス 669"/>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71" name="【学校施設】&#10;一人当たり面積グラフ枠"/>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123444</xdr:rowOff>
    </xdr:from>
    <xdr:to>
      <xdr:col>116</xdr:col>
      <xdr:colOff>62864</xdr:colOff>
      <xdr:row>62</xdr:row>
      <xdr:rowOff>160020</xdr:rowOff>
    </xdr:to>
    <xdr:cxnSp macro="">
      <xdr:nvCxnSpPr>
        <xdr:cNvPr id="672" name="直線コネクタ 671"/>
        <xdr:cNvCxnSpPr/>
      </xdr:nvCxnSpPr>
      <xdr:spPr>
        <a:xfrm flipV="1">
          <a:off x="19509104" y="9343644"/>
          <a:ext cx="0" cy="1210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163847</xdr:rowOff>
    </xdr:from>
    <xdr:ext cx="469744" cy="259045"/>
    <xdr:sp macro="" textlink="">
      <xdr:nvSpPr>
        <xdr:cNvPr id="673" name="【学校施設】&#10;一人当たり面積最小値テキスト"/>
        <xdr:cNvSpPr txBox="1"/>
      </xdr:nvSpPr>
      <xdr:spPr>
        <a:xfrm>
          <a:off x="19547840" y="1055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62</xdr:row>
      <xdr:rowOff>160020</xdr:rowOff>
    </xdr:from>
    <xdr:to>
      <xdr:col>116</xdr:col>
      <xdr:colOff>152400</xdr:colOff>
      <xdr:row>62</xdr:row>
      <xdr:rowOff>160020</xdr:rowOff>
    </xdr:to>
    <xdr:cxnSp macro="">
      <xdr:nvCxnSpPr>
        <xdr:cNvPr id="674" name="直線コネクタ 673"/>
        <xdr:cNvCxnSpPr/>
      </xdr:nvCxnSpPr>
      <xdr:spPr>
        <a:xfrm>
          <a:off x="19443700" y="105537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70121</xdr:rowOff>
    </xdr:from>
    <xdr:ext cx="469744" cy="259045"/>
    <xdr:sp macro="" textlink="">
      <xdr:nvSpPr>
        <xdr:cNvPr id="675" name="【学校施設】&#10;一人当たり面積最大値テキスト"/>
        <xdr:cNvSpPr txBox="1"/>
      </xdr:nvSpPr>
      <xdr:spPr>
        <a:xfrm>
          <a:off x="19547840" y="9122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123444</xdr:rowOff>
    </xdr:from>
    <xdr:to>
      <xdr:col>116</xdr:col>
      <xdr:colOff>152400</xdr:colOff>
      <xdr:row>55</xdr:row>
      <xdr:rowOff>123444</xdr:rowOff>
    </xdr:to>
    <xdr:cxnSp macro="">
      <xdr:nvCxnSpPr>
        <xdr:cNvPr id="676" name="直線コネクタ 675"/>
        <xdr:cNvCxnSpPr/>
      </xdr:nvCxnSpPr>
      <xdr:spPr>
        <a:xfrm>
          <a:off x="19443700" y="934364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93933</xdr:rowOff>
    </xdr:from>
    <xdr:ext cx="469744" cy="259045"/>
    <xdr:sp macro="" textlink="">
      <xdr:nvSpPr>
        <xdr:cNvPr id="677" name="【学校施設】&#10;一人当たり面積平均値テキスト"/>
        <xdr:cNvSpPr txBox="1"/>
      </xdr:nvSpPr>
      <xdr:spPr>
        <a:xfrm>
          <a:off x="19547840" y="99846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115506</xdr:rowOff>
    </xdr:from>
    <xdr:to>
      <xdr:col>116</xdr:col>
      <xdr:colOff>114300</xdr:colOff>
      <xdr:row>60</xdr:row>
      <xdr:rowOff>45656</xdr:rowOff>
    </xdr:to>
    <xdr:sp macro="" textlink="">
      <xdr:nvSpPr>
        <xdr:cNvPr id="678" name="フローチャート: 判断 677"/>
        <xdr:cNvSpPr/>
      </xdr:nvSpPr>
      <xdr:spPr>
        <a:xfrm>
          <a:off x="19458940" y="1000626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152082</xdr:rowOff>
    </xdr:from>
    <xdr:to>
      <xdr:col>112</xdr:col>
      <xdr:colOff>38100</xdr:colOff>
      <xdr:row>60</xdr:row>
      <xdr:rowOff>82232</xdr:rowOff>
    </xdr:to>
    <xdr:sp macro="" textlink="">
      <xdr:nvSpPr>
        <xdr:cNvPr id="679" name="フローチャート: 判断 678"/>
        <xdr:cNvSpPr/>
      </xdr:nvSpPr>
      <xdr:spPr>
        <a:xfrm>
          <a:off x="18735040" y="1004284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166942</xdr:rowOff>
    </xdr:from>
    <xdr:to>
      <xdr:col>107</xdr:col>
      <xdr:colOff>101600</xdr:colOff>
      <xdr:row>60</xdr:row>
      <xdr:rowOff>97092</xdr:rowOff>
    </xdr:to>
    <xdr:sp macro="" textlink="">
      <xdr:nvSpPr>
        <xdr:cNvPr id="680" name="フローチャート: 判断 679"/>
        <xdr:cNvSpPr/>
      </xdr:nvSpPr>
      <xdr:spPr>
        <a:xfrm>
          <a:off x="17937480" y="1005770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6921</xdr:rowOff>
    </xdr:from>
    <xdr:to>
      <xdr:col>102</xdr:col>
      <xdr:colOff>165100</xdr:colOff>
      <xdr:row>60</xdr:row>
      <xdr:rowOff>108521</xdr:rowOff>
    </xdr:to>
    <xdr:sp macro="" textlink="">
      <xdr:nvSpPr>
        <xdr:cNvPr id="681" name="フローチャート: 判断 680"/>
        <xdr:cNvSpPr/>
      </xdr:nvSpPr>
      <xdr:spPr>
        <a:xfrm>
          <a:off x="17162780" y="10065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9779</xdr:rowOff>
    </xdr:from>
    <xdr:to>
      <xdr:col>98</xdr:col>
      <xdr:colOff>38100</xdr:colOff>
      <xdr:row>60</xdr:row>
      <xdr:rowOff>111379</xdr:rowOff>
    </xdr:to>
    <xdr:sp macro="" textlink="">
      <xdr:nvSpPr>
        <xdr:cNvPr id="682" name="フローチャート: 判断 681"/>
        <xdr:cNvSpPr/>
      </xdr:nvSpPr>
      <xdr:spPr>
        <a:xfrm>
          <a:off x="16388080" y="1006817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83" name="テキスト ボックス 682"/>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84" name="テキスト ボックス 683"/>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85" name="テキスト ボックス 684"/>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86" name="テキスト ボックス 685"/>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87" name="テキスト ボックス 686"/>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154369</xdr:rowOff>
    </xdr:from>
    <xdr:to>
      <xdr:col>116</xdr:col>
      <xdr:colOff>114300</xdr:colOff>
      <xdr:row>58</xdr:row>
      <xdr:rowOff>84519</xdr:rowOff>
    </xdr:to>
    <xdr:sp macro="" textlink="">
      <xdr:nvSpPr>
        <xdr:cNvPr id="688" name="楕円 687"/>
        <xdr:cNvSpPr/>
      </xdr:nvSpPr>
      <xdr:spPr>
        <a:xfrm>
          <a:off x="19458940" y="970984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57</xdr:row>
      <xdr:rowOff>5796</xdr:rowOff>
    </xdr:from>
    <xdr:ext cx="469744" cy="259045"/>
    <xdr:sp macro="" textlink="">
      <xdr:nvSpPr>
        <xdr:cNvPr id="689" name="【学校施設】&#10;一人当たり面積該当値テキスト"/>
        <xdr:cNvSpPr txBox="1"/>
      </xdr:nvSpPr>
      <xdr:spPr>
        <a:xfrm>
          <a:off x="19547840" y="9561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168656</xdr:rowOff>
    </xdr:from>
    <xdr:to>
      <xdr:col>112</xdr:col>
      <xdr:colOff>38100</xdr:colOff>
      <xdr:row>58</xdr:row>
      <xdr:rowOff>98806</xdr:rowOff>
    </xdr:to>
    <xdr:sp macro="" textlink="">
      <xdr:nvSpPr>
        <xdr:cNvPr id="690" name="楕円 689"/>
        <xdr:cNvSpPr/>
      </xdr:nvSpPr>
      <xdr:spPr>
        <a:xfrm>
          <a:off x="18735040" y="972413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58</xdr:row>
      <xdr:rowOff>33719</xdr:rowOff>
    </xdr:from>
    <xdr:to>
      <xdr:col>116</xdr:col>
      <xdr:colOff>63500</xdr:colOff>
      <xdr:row>58</xdr:row>
      <xdr:rowOff>48006</xdr:rowOff>
    </xdr:to>
    <xdr:cxnSp macro="">
      <xdr:nvCxnSpPr>
        <xdr:cNvPr id="691" name="直線コネクタ 690"/>
        <xdr:cNvCxnSpPr/>
      </xdr:nvCxnSpPr>
      <xdr:spPr>
        <a:xfrm flipV="1">
          <a:off x="18778220" y="9756839"/>
          <a:ext cx="731520" cy="14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12636</xdr:rowOff>
    </xdr:from>
    <xdr:to>
      <xdr:col>107</xdr:col>
      <xdr:colOff>101600</xdr:colOff>
      <xdr:row>58</xdr:row>
      <xdr:rowOff>114236</xdr:rowOff>
    </xdr:to>
    <xdr:sp macro="" textlink="">
      <xdr:nvSpPr>
        <xdr:cNvPr id="692" name="楕円 691"/>
        <xdr:cNvSpPr/>
      </xdr:nvSpPr>
      <xdr:spPr>
        <a:xfrm>
          <a:off x="17937480" y="9735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48006</xdr:rowOff>
    </xdr:from>
    <xdr:to>
      <xdr:col>111</xdr:col>
      <xdr:colOff>177800</xdr:colOff>
      <xdr:row>58</xdr:row>
      <xdr:rowOff>63436</xdr:rowOff>
    </xdr:to>
    <xdr:cxnSp macro="">
      <xdr:nvCxnSpPr>
        <xdr:cNvPr id="693" name="直線コネクタ 692"/>
        <xdr:cNvCxnSpPr/>
      </xdr:nvCxnSpPr>
      <xdr:spPr>
        <a:xfrm flipV="1">
          <a:off x="17988280" y="9771126"/>
          <a:ext cx="789940" cy="15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25781</xdr:rowOff>
    </xdr:from>
    <xdr:to>
      <xdr:col>102</xdr:col>
      <xdr:colOff>165100</xdr:colOff>
      <xdr:row>58</xdr:row>
      <xdr:rowOff>127381</xdr:rowOff>
    </xdr:to>
    <xdr:sp macro="" textlink="">
      <xdr:nvSpPr>
        <xdr:cNvPr id="694" name="楕円 693"/>
        <xdr:cNvSpPr/>
      </xdr:nvSpPr>
      <xdr:spPr>
        <a:xfrm>
          <a:off x="17162780" y="9748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58</xdr:row>
      <xdr:rowOff>63436</xdr:rowOff>
    </xdr:from>
    <xdr:to>
      <xdr:col>107</xdr:col>
      <xdr:colOff>50800</xdr:colOff>
      <xdr:row>58</xdr:row>
      <xdr:rowOff>76581</xdr:rowOff>
    </xdr:to>
    <xdr:cxnSp macro="">
      <xdr:nvCxnSpPr>
        <xdr:cNvPr id="695" name="直線コネクタ 694"/>
        <xdr:cNvCxnSpPr/>
      </xdr:nvCxnSpPr>
      <xdr:spPr>
        <a:xfrm flipV="1">
          <a:off x="17213580" y="9786556"/>
          <a:ext cx="774700" cy="13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58</xdr:row>
      <xdr:rowOff>34354</xdr:rowOff>
    </xdr:from>
    <xdr:to>
      <xdr:col>98</xdr:col>
      <xdr:colOff>38100</xdr:colOff>
      <xdr:row>58</xdr:row>
      <xdr:rowOff>135954</xdr:rowOff>
    </xdr:to>
    <xdr:sp macro="" textlink="">
      <xdr:nvSpPr>
        <xdr:cNvPr id="696" name="楕円 695"/>
        <xdr:cNvSpPr/>
      </xdr:nvSpPr>
      <xdr:spPr>
        <a:xfrm>
          <a:off x="16388080" y="975747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58</xdr:row>
      <xdr:rowOff>76581</xdr:rowOff>
    </xdr:from>
    <xdr:to>
      <xdr:col>102</xdr:col>
      <xdr:colOff>114300</xdr:colOff>
      <xdr:row>58</xdr:row>
      <xdr:rowOff>85154</xdr:rowOff>
    </xdr:to>
    <xdr:cxnSp macro="">
      <xdr:nvCxnSpPr>
        <xdr:cNvPr id="697" name="直線コネクタ 696"/>
        <xdr:cNvCxnSpPr/>
      </xdr:nvCxnSpPr>
      <xdr:spPr>
        <a:xfrm flipV="1">
          <a:off x="16431260" y="9799701"/>
          <a:ext cx="782320" cy="8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73359</xdr:rowOff>
    </xdr:from>
    <xdr:ext cx="469744" cy="259045"/>
    <xdr:sp macro="" textlink="">
      <xdr:nvSpPr>
        <xdr:cNvPr id="698" name="n_1aveValue【学校施設】&#10;一人当たり面積"/>
        <xdr:cNvSpPr txBox="1"/>
      </xdr:nvSpPr>
      <xdr:spPr>
        <a:xfrm>
          <a:off x="18561127" y="10131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88219</xdr:rowOff>
    </xdr:from>
    <xdr:ext cx="469744" cy="259045"/>
    <xdr:sp macro="" textlink="">
      <xdr:nvSpPr>
        <xdr:cNvPr id="699" name="n_2aveValue【学校施設】&#10;一人当たり面積"/>
        <xdr:cNvSpPr txBox="1"/>
      </xdr:nvSpPr>
      <xdr:spPr>
        <a:xfrm>
          <a:off x="17776267" y="10146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99648</xdr:rowOff>
    </xdr:from>
    <xdr:ext cx="469744" cy="259045"/>
    <xdr:sp macro="" textlink="">
      <xdr:nvSpPr>
        <xdr:cNvPr id="700" name="n_3aveValue【学校施設】&#10;一人当たり面積"/>
        <xdr:cNvSpPr txBox="1"/>
      </xdr:nvSpPr>
      <xdr:spPr>
        <a:xfrm>
          <a:off x="17001567" y="10158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102506</xdr:rowOff>
    </xdr:from>
    <xdr:ext cx="469744" cy="259045"/>
    <xdr:sp macro="" textlink="">
      <xdr:nvSpPr>
        <xdr:cNvPr id="701" name="n_4aveValue【学校施設】&#10;一人当たり面積"/>
        <xdr:cNvSpPr txBox="1"/>
      </xdr:nvSpPr>
      <xdr:spPr>
        <a:xfrm>
          <a:off x="16226867" y="10160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56</xdr:row>
      <xdr:rowOff>115333</xdr:rowOff>
    </xdr:from>
    <xdr:ext cx="469744" cy="259045"/>
    <xdr:sp macro="" textlink="">
      <xdr:nvSpPr>
        <xdr:cNvPr id="702" name="n_1mainValue【学校施設】&#10;一人当たり面積"/>
        <xdr:cNvSpPr txBox="1"/>
      </xdr:nvSpPr>
      <xdr:spPr>
        <a:xfrm>
          <a:off x="18561127" y="9503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56</xdr:row>
      <xdr:rowOff>130763</xdr:rowOff>
    </xdr:from>
    <xdr:ext cx="469744" cy="259045"/>
    <xdr:sp macro="" textlink="">
      <xdr:nvSpPr>
        <xdr:cNvPr id="703" name="n_2mainValue【学校施設】&#10;一人当たり面積"/>
        <xdr:cNvSpPr txBox="1"/>
      </xdr:nvSpPr>
      <xdr:spPr>
        <a:xfrm>
          <a:off x="17776267" y="9518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56</xdr:row>
      <xdr:rowOff>143908</xdr:rowOff>
    </xdr:from>
    <xdr:ext cx="469744" cy="259045"/>
    <xdr:sp macro="" textlink="">
      <xdr:nvSpPr>
        <xdr:cNvPr id="704" name="n_3mainValue【学校施設】&#10;一人当たり面積"/>
        <xdr:cNvSpPr txBox="1"/>
      </xdr:nvSpPr>
      <xdr:spPr>
        <a:xfrm>
          <a:off x="17001567" y="9531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56</xdr:row>
      <xdr:rowOff>152481</xdr:rowOff>
    </xdr:from>
    <xdr:ext cx="469744" cy="259045"/>
    <xdr:sp macro="" textlink="">
      <xdr:nvSpPr>
        <xdr:cNvPr id="705" name="n_4mainValue【学校施設】&#10;一人当たり面積"/>
        <xdr:cNvSpPr txBox="1"/>
      </xdr:nvSpPr>
      <xdr:spPr>
        <a:xfrm>
          <a:off x="16226867" y="9540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06" name="正方形/長方形 705"/>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07" name="正方形/長方形 706"/>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08" name="正方形/長方形 707"/>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09" name="正方形/長方形 708"/>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10" name="正方形/長方形 709"/>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11" name="正方形/長方形 710"/>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12" name="正方形/長方形 711"/>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13" name="正方形/長方形 712"/>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14" name="テキスト ボックス 713"/>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15" name="直線コネクタ 714"/>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16" name="テキスト ボックス 715"/>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17" name="直線コネクタ 716"/>
        <xdr:cNvCxnSpPr/>
      </xdr:nvCxnSpPr>
      <xdr:spPr>
        <a:xfrm>
          <a:off x="10960100" y="1458576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18" name="テキスト ボックス 717"/>
        <xdr:cNvSpPr txBox="1"/>
      </xdr:nvSpPr>
      <xdr:spPr>
        <a:xfrm>
          <a:off x="105615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19" name="直線コネクタ 718"/>
        <xdr:cNvCxnSpPr/>
      </xdr:nvCxnSpPr>
      <xdr:spPr>
        <a:xfrm>
          <a:off x="10960100" y="1426300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20" name="テキスト ボックス 719"/>
        <xdr:cNvSpPr txBox="1"/>
      </xdr:nvSpPr>
      <xdr:spPr>
        <a:xfrm>
          <a:off x="1060276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21" name="直線コネクタ 720"/>
        <xdr:cNvCxnSpPr/>
      </xdr:nvCxnSpPr>
      <xdr:spPr>
        <a:xfrm>
          <a:off x="10960100" y="1394405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22" name="テキスト ボックス 721"/>
        <xdr:cNvSpPr txBox="1"/>
      </xdr:nvSpPr>
      <xdr:spPr>
        <a:xfrm>
          <a:off x="1060276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23" name="直線コネクタ 722"/>
        <xdr:cNvCxnSpPr/>
      </xdr:nvCxnSpPr>
      <xdr:spPr>
        <a:xfrm>
          <a:off x="10960100" y="1362510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24" name="テキスト ボックス 723"/>
        <xdr:cNvSpPr txBox="1"/>
      </xdr:nvSpPr>
      <xdr:spPr>
        <a:xfrm>
          <a:off x="1060276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25" name="直線コネクタ 724"/>
        <xdr:cNvCxnSpPr/>
      </xdr:nvCxnSpPr>
      <xdr:spPr>
        <a:xfrm>
          <a:off x="10960100" y="1330615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26" name="テキスト ボックス 725"/>
        <xdr:cNvSpPr txBox="1"/>
      </xdr:nvSpPr>
      <xdr:spPr>
        <a:xfrm>
          <a:off x="1060276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27" name="直線コネクタ 726"/>
        <xdr:cNvCxnSpPr/>
      </xdr:nvCxnSpPr>
      <xdr:spPr>
        <a:xfrm>
          <a:off x="10960100" y="1298720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28" name="テキスト ボックス 727"/>
        <xdr:cNvSpPr txBox="1"/>
      </xdr:nvSpPr>
      <xdr:spPr>
        <a:xfrm>
          <a:off x="1066688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29" name="直線コネクタ 728"/>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0" name="【児童館】&#10;有形固定資産減価償却率グラフ枠"/>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39732</xdr:rowOff>
    </xdr:from>
    <xdr:to>
      <xdr:col>85</xdr:col>
      <xdr:colOff>126364</xdr:colOff>
      <xdr:row>86</xdr:row>
      <xdr:rowOff>168729</xdr:rowOff>
    </xdr:to>
    <xdr:cxnSp macro="">
      <xdr:nvCxnSpPr>
        <xdr:cNvPr id="731" name="直線コネクタ 730"/>
        <xdr:cNvCxnSpPr/>
      </xdr:nvCxnSpPr>
      <xdr:spPr>
        <a:xfrm flipV="1">
          <a:off x="14375764" y="13115652"/>
          <a:ext cx="0" cy="1470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32" name="【児童館】&#10;有形固定資産減価償却率最小値テキスト"/>
        <xdr:cNvSpPr txBox="1"/>
      </xdr:nvSpPr>
      <xdr:spPr>
        <a:xfrm>
          <a:off x="14414500" y="14585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33" name="直線コネクタ 732"/>
        <xdr:cNvCxnSpPr/>
      </xdr:nvCxnSpPr>
      <xdr:spPr>
        <a:xfrm>
          <a:off x="14287500" y="145857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157859</xdr:rowOff>
    </xdr:from>
    <xdr:ext cx="340478" cy="259045"/>
    <xdr:sp macro="" textlink="">
      <xdr:nvSpPr>
        <xdr:cNvPr id="734" name="【児童館】&#10;有形固定資産減価償却率最大値テキスト"/>
        <xdr:cNvSpPr txBox="1"/>
      </xdr:nvSpPr>
      <xdr:spPr>
        <a:xfrm>
          <a:off x="14414500" y="128984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39732</xdr:rowOff>
    </xdr:from>
    <xdr:to>
      <xdr:col>86</xdr:col>
      <xdr:colOff>25400</xdr:colOff>
      <xdr:row>78</xdr:row>
      <xdr:rowOff>39732</xdr:rowOff>
    </xdr:to>
    <xdr:cxnSp macro="">
      <xdr:nvCxnSpPr>
        <xdr:cNvPr id="735" name="直線コネクタ 734"/>
        <xdr:cNvCxnSpPr/>
      </xdr:nvCxnSpPr>
      <xdr:spPr>
        <a:xfrm>
          <a:off x="14287500" y="1311565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155139</xdr:rowOff>
    </xdr:from>
    <xdr:ext cx="405111" cy="259045"/>
    <xdr:sp macro="" textlink="">
      <xdr:nvSpPr>
        <xdr:cNvPr id="736" name="【児童館】&#10;有形固定資産減価償却率平均値テキスト"/>
        <xdr:cNvSpPr txBox="1"/>
      </xdr:nvSpPr>
      <xdr:spPr>
        <a:xfrm>
          <a:off x="14414500" y="1373397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5262</xdr:rowOff>
    </xdr:from>
    <xdr:to>
      <xdr:col>85</xdr:col>
      <xdr:colOff>177800</xdr:colOff>
      <xdr:row>82</xdr:row>
      <xdr:rowOff>106862</xdr:rowOff>
    </xdr:to>
    <xdr:sp macro="" textlink="">
      <xdr:nvSpPr>
        <xdr:cNvPr id="737" name="フローチャート: 判断 736"/>
        <xdr:cNvSpPr/>
      </xdr:nvSpPr>
      <xdr:spPr>
        <a:xfrm>
          <a:off x="14325600" y="13751742"/>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152219</xdr:rowOff>
    </xdr:from>
    <xdr:to>
      <xdr:col>81</xdr:col>
      <xdr:colOff>101600</xdr:colOff>
      <xdr:row>82</xdr:row>
      <xdr:rowOff>82369</xdr:rowOff>
    </xdr:to>
    <xdr:sp macro="" textlink="">
      <xdr:nvSpPr>
        <xdr:cNvPr id="738" name="フローチャート: 判断 737"/>
        <xdr:cNvSpPr/>
      </xdr:nvSpPr>
      <xdr:spPr>
        <a:xfrm>
          <a:off x="13578840" y="1373105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135889</xdr:rowOff>
    </xdr:from>
    <xdr:to>
      <xdr:col>76</xdr:col>
      <xdr:colOff>165100</xdr:colOff>
      <xdr:row>82</xdr:row>
      <xdr:rowOff>66039</xdr:rowOff>
    </xdr:to>
    <xdr:sp macro="" textlink="">
      <xdr:nvSpPr>
        <xdr:cNvPr id="739" name="フローチャート: 判断 738"/>
        <xdr:cNvSpPr/>
      </xdr:nvSpPr>
      <xdr:spPr>
        <a:xfrm>
          <a:off x="12804140" y="1371472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139156</xdr:rowOff>
    </xdr:from>
    <xdr:to>
      <xdr:col>72</xdr:col>
      <xdr:colOff>38100</xdr:colOff>
      <xdr:row>82</xdr:row>
      <xdr:rowOff>69306</xdr:rowOff>
    </xdr:to>
    <xdr:sp macro="" textlink="">
      <xdr:nvSpPr>
        <xdr:cNvPr id="740" name="フローチャート: 判断 739"/>
        <xdr:cNvSpPr/>
      </xdr:nvSpPr>
      <xdr:spPr>
        <a:xfrm>
          <a:off x="12029440" y="1371799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119562</xdr:rowOff>
    </xdr:from>
    <xdr:to>
      <xdr:col>67</xdr:col>
      <xdr:colOff>101600</xdr:colOff>
      <xdr:row>82</xdr:row>
      <xdr:rowOff>49712</xdr:rowOff>
    </xdr:to>
    <xdr:sp macro="" textlink="">
      <xdr:nvSpPr>
        <xdr:cNvPr id="741" name="フローチャート: 判断 740"/>
        <xdr:cNvSpPr/>
      </xdr:nvSpPr>
      <xdr:spPr>
        <a:xfrm>
          <a:off x="11231880" y="1369840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42" name="テキスト ボックス 741"/>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43" name="テキスト ボックス 742"/>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44" name="テキスト ボックス 743"/>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45" name="テキスト ボックス 744"/>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46" name="テキスト ボックス 745"/>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86</xdr:row>
      <xdr:rowOff>24856</xdr:rowOff>
    </xdr:from>
    <xdr:to>
      <xdr:col>81</xdr:col>
      <xdr:colOff>101600</xdr:colOff>
      <xdr:row>86</xdr:row>
      <xdr:rowOff>126456</xdr:rowOff>
    </xdr:to>
    <xdr:sp macro="" textlink="">
      <xdr:nvSpPr>
        <xdr:cNvPr id="747" name="楕円 746"/>
        <xdr:cNvSpPr/>
      </xdr:nvSpPr>
      <xdr:spPr>
        <a:xfrm>
          <a:off x="13578840" y="14441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85</xdr:row>
      <xdr:rowOff>162016</xdr:rowOff>
    </xdr:from>
    <xdr:to>
      <xdr:col>76</xdr:col>
      <xdr:colOff>165100</xdr:colOff>
      <xdr:row>86</xdr:row>
      <xdr:rowOff>92166</xdr:rowOff>
    </xdr:to>
    <xdr:sp macro="" textlink="">
      <xdr:nvSpPr>
        <xdr:cNvPr id="748" name="楕円 747"/>
        <xdr:cNvSpPr/>
      </xdr:nvSpPr>
      <xdr:spPr>
        <a:xfrm>
          <a:off x="12804140" y="1441141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86</xdr:row>
      <xdr:rowOff>41366</xdr:rowOff>
    </xdr:from>
    <xdr:to>
      <xdr:col>81</xdr:col>
      <xdr:colOff>50800</xdr:colOff>
      <xdr:row>86</xdr:row>
      <xdr:rowOff>75656</xdr:rowOff>
    </xdr:to>
    <xdr:cxnSp macro="">
      <xdr:nvCxnSpPr>
        <xdr:cNvPr id="749" name="直線コネクタ 748"/>
        <xdr:cNvCxnSpPr/>
      </xdr:nvCxnSpPr>
      <xdr:spPr>
        <a:xfrm>
          <a:off x="12854940" y="14458406"/>
          <a:ext cx="7747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127726</xdr:rowOff>
    </xdr:from>
    <xdr:to>
      <xdr:col>72</xdr:col>
      <xdr:colOff>38100</xdr:colOff>
      <xdr:row>86</xdr:row>
      <xdr:rowOff>57876</xdr:rowOff>
    </xdr:to>
    <xdr:sp macro="" textlink="">
      <xdr:nvSpPr>
        <xdr:cNvPr id="750" name="楕円 749"/>
        <xdr:cNvSpPr/>
      </xdr:nvSpPr>
      <xdr:spPr>
        <a:xfrm>
          <a:off x="12029440" y="1437712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86</xdr:row>
      <xdr:rowOff>7076</xdr:rowOff>
    </xdr:from>
    <xdr:to>
      <xdr:col>76</xdr:col>
      <xdr:colOff>114300</xdr:colOff>
      <xdr:row>86</xdr:row>
      <xdr:rowOff>41366</xdr:rowOff>
    </xdr:to>
    <xdr:cxnSp macro="">
      <xdr:nvCxnSpPr>
        <xdr:cNvPr id="751" name="直線コネクタ 750"/>
        <xdr:cNvCxnSpPr/>
      </xdr:nvCxnSpPr>
      <xdr:spPr>
        <a:xfrm>
          <a:off x="12072620" y="14424116"/>
          <a:ext cx="78232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85</xdr:row>
      <xdr:rowOff>83638</xdr:rowOff>
    </xdr:from>
    <xdr:to>
      <xdr:col>67</xdr:col>
      <xdr:colOff>101600</xdr:colOff>
      <xdr:row>86</xdr:row>
      <xdr:rowOff>13788</xdr:rowOff>
    </xdr:to>
    <xdr:sp macro="" textlink="">
      <xdr:nvSpPr>
        <xdr:cNvPr id="752" name="楕円 751"/>
        <xdr:cNvSpPr/>
      </xdr:nvSpPr>
      <xdr:spPr>
        <a:xfrm>
          <a:off x="11231880" y="1433303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134438</xdr:rowOff>
    </xdr:from>
    <xdr:to>
      <xdr:col>71</xdr:col>
      <xdr:colOff>177800</xdr:colOff>
      <xdr:row>86</xdr:row>
      <xdr:rowOff>7076</xdr:rowOff>
    </xdr:to>
    <xdr:cxnSp macro="">
      <xdr:nvCxnSpPr>
        <xdr:cNvPr id="753" name="直線コネクタ 752"/>
        <xdr:cNvCxnSpPr/>
      </xdr:nvCxnSpPr>
      <xdr:spPr>
        <a:xfrm>
          <a:off x="11282680" y="14383838"/>
          <a:ext cx="789940" cy="40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98896</xdr:rowOff>
    </xdr:from>
    <xdr:ext cx="405111" cy="259045"/>
    <xdr:sp macro="" textlink="">
      <xdr:nvSpPr>
        <xdr:cNvPr id="754" name="n_1aveValue【児童館】&#10;有形固定資産減価償却率"/>
        <xdr:cNvSpPr txBox="1"/>
      </xdr:nvSpPr>
      <xdr:spPr>
        <a:xfrm>
          <a:off x="13437244" y="135100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82566</xdr:rowOff>
    </xdr:from>
    <xdr:ext cx="405111" cy="259045"/>
    <xdr:sp macro="" textlink="">
      <xdr:nvSpPr>
        <xdr:cNvPr id="755" name="n_2aveValue【児童館】&#10;有形固定資産減価償却率"/>
        <xdr:cNvSpPr txBox="1"/>
      </xdr:nvSpPr>
      <xdr:spPr>
        <a:xfrm>
          <a:off x="12675244" y="13493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85833</xdr:rowOff>
    </xdr:from>
    <xdr:ext cx="405111" cy="259045"/>
    <xdr:sp macro="" textlink="">
      <xdr:nvSpPr>
        <xdr:cNvPr id="756" name="n_3aveValue【児童館】&#10;有形固定資産減価償却率"/>
        <xdr:cNvSpPr txBox="1"/>
      </xdr:nvSpPr>
      <xdr:spPr>
        <a:xfrm>
          <a:off x="11900544" y="13497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66239</xdr:rowOff>
    </xdr:from>
    <xdr:ext cx="405111" cy="259045"/>
    <xdr:sp macro="" textlink="">
      <xdr:nvSpPr>
        <xdr:cNvPr id="757" name="n_4aveValue【児童館】&#10;有形固定資産減価償却率"/>
        <xdr:cNvSpPr txBox="1"/>
      </xdr:nvSpPr>
      <xdr:spPr>
        <a:xfrm>
          <a:off x="11102984" y="134774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86</xdr:row>
      <xdr:rowOff>117583</xdr:rowOff>
    </xdr:from>
    <xdr:ext cx="405111" cy="259045"/>
    <xdr:sp macro="" textlink="">
      <xdr:nvSpPr>
        <xdr:cNvPr id="758" name="n_1mainValue【児童館】&#10;有形固定資産減価償却率"/>
        <xdr:cNvSpPr txBox="1"/>
      </xdr:nvSpPr>
      <xdr:spPr>
        <a:xfrm>
          <a:off x="13437244" y="14534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86</xdr:row>
      <xdr:rowOff>83293</xdr:rowOff>
    </xdr:from>
    <xdr:ext cx="405111" cy="259045"/>
    <xdr:sp macro="" textlink="">
      <xdr:nvSpPr>
        <xdr:cNvPr id="759" name="n_2mainValue【児童館】&#10;有形固定資産減価償却率"/>
        <xdr:cNvSpPr txBox="1"/>
      </xdr:nvSpPr>
      <xdr:spPr>
        <a:xfrm>
          <a:off x="12675244" y="14500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86</xdr:row>
      <xdr:rowOff>49003</xdr:rowOff>
    </xdr:from>
    <xdr:ext cx="405111" cy="259045"/>
    <xdr:sp macro="" textlink="">
      <xdr:nvSpPr>
        <xdr:cNvPr id="760" name="n_3mainValue【児童館】&#10;有形固定資産減価償却率"/>
        <xdr:cNvSpPr txBox="1"/>
      </xdr:nvSpPr>
      <xdr:spPr>
        <a:xfrm>
          <a:off x="11900544" y="144660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86</xdr:row>
      <xdr:rowOff>4915</xdr:rowOff>
    </xdr:from>
    <xdr:ext cx="405111" cy="259045"/>
    <xdr:sp macro="" textlink="">
      <xdr:nvSpPr>
        <xdr:cNvPr id="761" name="n_4mainValue【児童館】&#10;有形固定資産減価償却率"/>
        <xdr:cNvSpPr txBox="1"/>
      </xdr:nvSpPr>
      <xdr:spPr>
        <a:xfrm>
          <a:off x="11102984" y="144219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62" name="正方形/長方形 761"/>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63" name="正方形/長方形 762"/>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64" name="正方形/長方形 763"/>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65" name="正方形/長方形 764"/>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66" name="正方形/長方形 765"/>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67" name="正方形/長方形 766"/>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68" name="正方形/長方形 767"/>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69" name="正方形/長方形 768"/>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70" name="テキスト ボックス 769"/>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71" name="直線コネクタ 770"/>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72" name="直線コネクタ 771"/>
        <xdr:cNvCxnSpPr/>
      </xdr:nvCxnSpPr>
      <xdr:spPr>
        <a:xfrm>
          <a:off x="16093440" y="14455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73" name="テキスト ボックス 772"/>
        <xdr:cNvSpPr txBox="1"/>
      </xdr:nvSpPr>
      <xdr:spPr>
        <a:xfrm>
          <a:off x="1569484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74" name="直線コネクタ 773"/>
        <xdr:cNvCxnSpPr/>
      </xdr:nvCxnSpPr>
      <xdr:spPr>
        <a:xfrm>
          <a:off x="16093440" y="140093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75" name="テキスト ボックス 774"/>
        <xdr:cNvSpPr txBox="1"/>
      </xdr:nvSpPr>
      <xdr:spPr>
        <a:xfrm>
          <a:off x="1569484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76" name="直線コネクタ 775"/>
        <xdr:cNvCxnSpPr/>
      </xdr:nvCxnSpPr>
      <xdr:spPr>
        <a:xfrm>
          <a:off x="16093440" y="13563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77" name="テキスト ボックス 776"/>
        <xdr:cNvSpPr txBox="1"/>
      </xdr:nvSpPr>
      <xdr:spPr>
        <a:xfrm>
          <a:off x="1569484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78" name="直線コネクタ 777"/>
        <xdr:cNvCxnSpPr/>
      </xdr:nvCxnSpPr>
      <xdr:spPr>
        <a:xfrm>
          <a:off x="16093440" y="13114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79" name="テキスト ボックス 778"/>
        <xdr:cNvSpPr txBox="1"/>
      </xdr:nvSpPr>
      <xdr:spPr>
        <a:xfrm>
          <a:off x="1569484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80" name="直線コネクタ 779"/>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81" name="テキスト ボックス 780"/>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82" name="【児童館】&#10;一人当たり面積グラフ枠"/>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44958</xdr:rowOff>
    </xdr:from>
    <xdr:to>
      <xdr:col>116</xdr:col>
      <xdr:colOff>62864</xdr:colOff>
      <xdr:row>86</xdr:row>
      <xdr:rowOff>10668</xdr:rowOff>
    </xdr:to>
    <xdr:cxnSp macro="">
      <xdr:nvCxnSpPr>
        <xdr:cNvPr id="783" name="直線コネクタ 782"/>
        <xdr:cNvCxnSpPr/>
      </xdr:nvCxnSpPr>
      <xdr:spPr>
        <a:xfrm flipV="1">
          <a:off x="19509104" y="13288518"/>
          <a:ext cx="0" cy="11391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14495</xdr:rowOff>
    </xdr:from>
    <xdr:ext cx="469744" cy="259045"/>
    <xdr:sp macro="" textlink="">
      <xdr:nvSpPr>
        <xdr:cNvPr id="784" name="【児童館】&#10;一人当たり面積最小値テキスト"/>
        <xdr:cNvSpPr txBox="1"/>
      </xdr:nvSpPr>
      <xdr:spPr>
        <a:xfrm>
          <a:off x="19547840" y="14431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10668</xdr:rowOff>
    </xdr:from>
    <xdr:to>
      <xdr:col>116</xdr:col>
      <xdr:colOff>152400</xdr:colOff>
      <xdr:row>86</xdr:row>
      <xdr:rowOff>10668</xdr:rowOff>
    </xdr:to>
    <xdr:cxnSp macro="">
      <xdr:nvCxnSpPr>
        <xdr:cNvPr id="785" name="直線コネクタ 784"/>
        <xdr:cNvCxnSpPr/>
      </xdr:nvCxnSpPr>
      <xdr:spPr>
        <a:xfrm>
          <a:off x="19443700" y="144277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163085</xdr:rowOff>
    </xdr:from>
    <xdr:ext cx="469744" cy="259045"/>
    <xdr:sp macro="" textlink="">
      <xdr:nvSpPr>
        <xdr:cNvPr id="786" name="【児童館】&#10;一人当たり面積最大値テキスト"/>
        <xdr:cNvSpPr txBox="1"/>
      </xdr:nvSpPr>
      <xdr:spPr>
        <a:xfrm>
          <a:off x="19547840" y="13071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44958</xdr:rowOff>
    </xdr:from>
    <xdr:to>
      <xdr:col>116</xdr:col>
      <xdr:colOff>152400</xdr:colOff>
      <xdr:row>79</xdr:row>
      <xdr:rowOff>44958</xdr:rowOff>
    </xdr:to>
    <xdr:cxnSp macro="">
      <xdr:nvCxnSpPr>
        <xdr:cNvPr id="787" name="直線コネクタ 786"/>
        <xdr:cNvCxnSpPr/>
      </xdr:nvCxnSpPr>
      <xdr:spPr>
        <a:xfrm>
          <a:off x="19443700" y="1328851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144035</xdr:rowOff>
    </xdr:from>
    <xdr:ext cx="469744" cy="259045"/>
    <xdr:sp macro="" textlink="">
      <xdr:nvSpPr>
        <xdr:cNvPr id="788" name="【児童館】&#10;一人当たり面積平均値テキスト"/>
        <xdr:cNvSpPr txBox="1"/>
      </xdr:nvSpPr>
      <xdr:spPr>
        <a:xfrm>
          <a:off x="19547840" y="142257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165608</xdr:rowOff>
    </xdr:from>
    <xdr:to>
      <xdr:col>116</xdr:col>
      <xdr:colOff>114300</xdr:colOff>
      <xdr:row>85</xdr:row>
      <xdr:rowOff>95758</xdr:rowOff>
    </xdr:to>
    <xdr:sp macro="" textlink="">
      <xdr:nvSpPr>
        <xdr:cNvPr id="789" name="フローチャート: 判断 788"/>
        <xdr:cNvSpPr/>
      </xdr:nvSpPr>
      <xdr:spPr>
        <a:xfrm>
          <a:off x="19458940" y="1424736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156463</xdr:rowOff>
    </xdr:from>
    <xdr:to>
      <xdr:col>112</xdr:col>
      <xdr:colOff>38100</xdr:colOff>
      <xdr:row>85</xdr:row>
      <xdr:rowOff>86613</xdr:rowOff>
    </xdr:to>
    <xdr:sp macro="" textlink="">
      <xdr:nvSpPr>
        <xdr:cNvPr id="790" name="フローチャート: 判断 789"/>
        <xdr:cNvSpPr/>
      </xdr:nvSpPr>
      <xdr:spPr>
        <a:xfrm>
          <a:off x="18735040" y="1423822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142748</xdr:rowOff>
    </xdr:from>
    <xdr:to>
      <xdr:col>107</xdr:col>
      <xdr:colOff>101600</xdr:colOff>
      <xdr:row>85</xdr:row>
      <xdr:rowOff>72898</xdr:rowOff>
    </xdr:to>
    <xdr:sp macro="" textlink="">
      <xdr:nvSpPr>
        <xdr:cNvPr id="791" name="フローチャート: 判断 790"/>
        <xdr:cNvSpPr/>
      </xdr:nvSpPr>
      <xdr:spPr>
        <a:xfrm>
          <a:off x="17937480" y="1422450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147320</xdr:rowOff>
    </xdr:from>
    <xdr:to>
      <xdr:col>102</xdr:col>
      <xdr:colOff>165100</xdr:colOff>
      <xdr:row>85</xdr:row>
      <xdr:rowOff>77470</xdr:rowOff>
    </xdr:to>
    <xdr:sp macro="" textlink="">
      <xdr:nvSpPr>
        <xdr:cNvPr id="792" name="フローチャート: 判断 791"/>
        <xdr:cNvSpPr/>
      </xdr:nvSpPr>
      <xdr:spPr>
        <a:xfrm>
          <a:off x="17162780" y="142290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142748</xdr:rowOff>
    </xdr:from>
    <xdr:to>
      <xdr:col>98</xdr:col>
      <xdr:colOff>38100</xdr:colOff>
      <xdr:row>85</xdr:row>
      <xdr:rowOff>72898</xdr:rowOff>
    </xdr:to>
    <xdr:sp macro="" textlink="">
      <xdr:nvSpPr>
        <xdr:cNvPr id="793" name="フローチャート: 判断 792"/>
        <xdr:cNvSpPr/>
      </xdr:nvSpPr>
      <xdr:spPr>
        <a:xfrm>
          <a:off x="16388080" y="1422450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94" name="テキスト ボックス 793"/>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95" name="テキスト ボックス 794"/>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96" name="テキスト ボックス 795"/>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97" name="テキスト ボックス 796"/>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98" name="テキスト ボックス 797"/>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140463</xdr:rowOff>
    </xdr:from>
    <xdr:to>
      <xdr:col>112</xdr:col>
      <xdr:colOff>38100</xdr:colOff>
      <xdr:row>86</xdr:row>
      <xdr:rowOff>70613</xdr:rowOff>
    </xdr:to>
    <xdr:sp macro="" textlink="">
      <xdr:nvSpPr>
        <xdr:cNvPr id="799" name="楕円 798"/>
        <xdr:cNvSpPr/>
      </xdr:nvSpPr>
      <xdr:spPr>
        <a:xfrm>
          <a:off x="18735040" y="1438986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140463</xdr:rowOff>
    </xdr:from>
    <xdr:to>
      <xdr:col>107</xdr:col>
      <xdr:colOff>101600</xdr:colOff>
      <xdr:row>86</xdr:row>
      <xdr:rowOff>70613</xdr:rowOff>
    </xdr:to>
    <xdr:sp macro="" textlink="">
      <xdr:nvSpPr>
        <xdr:cNvPr id="800" name="楕円 799"/>
        <xdr:cNvSpPr/>
      </xdr:nvSpPr>
      <xdr:spPr>
        <a:xfrm>
          <a:off x="17937480" y="1438986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19813</xdr:rowOff>
    </xdr:from>
    <xdr:to>
      <xdr:col>111</xdr:col>
      <xdr:colOff>177800</xdr:colOff>
      <xdr:row>86</xdr:row>
      <xdr:rowOff>19813</xdr:rowOff>
    </xdr:to>
    <xdr:cxnSp macro="">
      <xdr:nvCxnSpPr>
        <xdr:cNvPr id="801" name="直線コネクタ 800"/>
        <xdr:cNvCxnSpPr/>
      </xdr:nvCxnSpPr>
      <xdr:spPr>
        <a:xfrm>
          <a:off x="17988280" y="14436853"/>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140463</xdr:rowOff>
    </xdr:from>
    <xdr:to>
      <xdr:col>102</xdr:col>
      <xdr:colOff>165100</xdr:colOff>
      <xdr:row>86</xdr:row>
      <xdr:rowOff>70613</xdr:rowOff>
    </xdr:to>
    <xdr:sp macro="" textlink="">
      <xdr:nvSpPr>
        <xdr:cNvPr id="802" name="楕円 801"/>
        <xdr:cNvSpPr/>
      </xdr:nvSpPr>
      <xdr:spPr>
        <a:xfrm>
          <a:off x="17162780" y="1438986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19813</xdr:rowOff>
    </xdr:from>
    <xdr:to>
      <xdr:col>107</xdr:col>
      <xdr:colOff>50800</xdr:colOff>
      <xdr:row>86</xdr:row>
      <xdr:rowOff>19813</xdr:rowOff>
    </xdr:to>
    <xdr:cxnSp macro="">
      <xdr:nvCxnSpPr>
        <xdr:cNvPr id="803" name="直線コネクタ 802"/>
        <xdr:cNvCxnSpPr/>
      </xdr:nvCxnSpPr>
      <xdr:spPr>
        <a:xfrm>
          <a:off x="17213580" y="14436853"/>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140463</xdr:rowOff>
    </xdr:from>
    <xdr:to>
      <xdr:col>98</xdr:col>
      <xdr:colOff>38100</xdr:colOff>
      <xdr:row>86</xdr:row>
      <xdr:rowOff>70613</xdr:rowOff>
    </xdr:to>
    <xdr:sp macro="" textlink="">
      <xdr:nvSpPr>
        <xdr:cNvPr id="804" name="楕円 803"/>
        <xdr:cNvSpPr/>
      </xdr:nvSpPr>
      <xdr:spPr>
        <a:xfrm>
          <a:off x="16388080" y="1438986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19813</xdr:rowOff>
    </xdr:from>
    <xdr:to>
      <xdr:col>102</xdr:col>
      <xdr:colOff>114300</xdr:colOff>
      <xdr:row>86</xdr:row>
      <xdr:rowOff>19813</xdr:rowOff>
    </xdr:to>
    <xdr:cxnSp macro="">
      <xdr:nvCxnSpPr>
        <xdr:cNvPr id="805" name="直線コネクタ 804"/>
        <xdr:cNvCxnSpPr/>
      </xdr:nvCxnSpPr>
      <xdr:spPr>
        <a:xfrm>
          <a:off x="16431260" y="14436853"/>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103140</xdr:rowOff>
    </xdr:from>
    <xdr:ext cx="469744" cy="259045"/>
    <xdr:sp macro="" textlink="">
      <xdr:nvSpPr>
        <xdr:cNvPr id="806" name="n_1aveValue【児童館】&#10;一人当たり面積"/>
        <xdr:cNvSpPr txBox="1"/>
      </xdr:nvSpPr>
      <xdr:spPr>
        <a:xfrm>
          <a:off x="18561127" y="14017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89425</xdr:rowOff>
    </xdr:from>
    <xdr:ext cx="469744" cy="259045"/>
    <xdr:sp macro="" textlink="">
      <xdr:nvSpPr>
        <xdr:cNvPr id="807" name="n_2aveValue【児童館】&#10;一人当たり面積"/>
        <xdr:cNvSpPr txBox="1"/>
      </xdr:nvSpPr>
      <xdr:spPr>
        <a:xfrm>
          <a:off x="17776267" y="14003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93997</xdr:rowOff>
    </xdr:from>
    <xdr:ext cx="469744" cy="259045"/>
    <xdr:sp macro="" textlink="">
      <xdr:nvSpPr>
        <xdr:cNvPr id="808" name="n_3aveValue【児童館】&#10;一人当たり面積"/>
        <xdr:cNvSpPr txBox="1"/>
      </xdr:nvSpPr>
      <xdr:spPr>
        <a:xfrm>
          <a:off x="17001567" y="14008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89425</xdr:rowOff>
    </xdr:from>
    <xdr:ext cx="469744" cy="259045"/>
    <xdr:sp macro="" textlink="">
      <xdr:nvSpPr>
        <xdr:cNvPr id="809" name="n_4aveValue【児童館】&#10;一人当たり面積"/>
        <xdr:cNvSpPr txBox="1"/>
      </xdr:nvSpPr>
      <xdr:spPr>
        <a:xfrm>
          <a:off x="16226867" y="14003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61740</xdr:rowOff>
    </xdr:from>
    <xdr:ext cx="469744" cy="259045"/>
    <xdr:sp macro="" textlink="">
      <xdr:nvSpPr>
        <xdr:cNvPr id="810" name="n_1mainValue【児童館】&#10;一人当たり面積"/>
        <xdr:cNvSpPr txBox="1"/>
      </xdr:nvSpPr>
      <xdr:spPr>
        <a:xfrm>
          <a:off x="18561127" y="14478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61740</xdr:rowOff>
    </xdr:from>
    <xdr:ext cx="469744" cy="259045"/>
    <xdr:sp macro="" textlink="">
      <xdr:nvSpPr>
        <xdr:cNvPr id="811" name="n_2mainValue【児童館】&#10;一人当たり面積"/>
        <xdr:cNvSpPr txBox="1"/>
      </xdr:nvSpPr>
      <xdr:spPr>
        <a:xfrm>
          <a:off x="17776267" y="14478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61740</xdr:rowOff>
    </xdr:from>
    <xdr:ext cx="469744" cy="259045"/>
    <xdr:sp macro="" textlink="">
      <xdr:nvSpPr>
        <xdr:cNvPr id="812" name="n_3mainValue【児童館】&#10;一人当たり面積"/>
        <xdr:cNvSpPr txBox="1"/>
      </xdr:nvSpPr>
      <xdr:spPr>
        <a:xfrm>
          <a:off x="17001567" y="14478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61740</xdr:rowOff>
    </xdr:from>
    <xdr:ext cx="469744" cy="259045"/>
    <xdr:sp macro="" textlink="">
      <xdr:nvSpPr>
        <xdr:cNvPr id="813" name="n_4mainValue【児童館】&#10;一人当たり面積"/>
        <xdr:cNvSpPr txBox="1"/>
      </xdr:nvSpPr>
      <xdr:spPr>
        <a:xfrm>
          <a:off x="16226867" y="14478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14" name="正方形/長方形 813"/>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15" name="正方形/長方形 814"/>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16" name="正方形/長方形 815"/>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17" name="正方形/長方形 816"/>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18" name="正方形/長方形 817"/>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19" name="正方形/長方形 818"/>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20" name="正方形/長方形 819"/>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21" name="正方形/長方形 820"/>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22" name="テキスト ボックス 821"/>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23" name="直線コネクタ 822"/>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24" name="テキスト ボックス 823"/>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25" name="直線コネクタ 824"/>
        <xdr:cNvCxnSpPr/>
      </xdr:nvCxnSpPr>
      <xdr:spPr>
        <a:xfrm>
          <a:off x="10960100" y="183081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26" name="テキスト ボックス 825"/>
        <xdr:cNvSpPr txBox="1"/>
      </xdr:nvSpPr>
      <xdr:spPr>
        <a:xfrm>
          <a:off x="1056150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27" name="直線コネクタ 826"/>
        <xdr:cNvCxnSpPr/>
      </xdr:nvCxnSpPr>
      <xdr:spPr>
        <a:xfrm>
          <a:off x="10960100" y="179891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28" name="テキスト ボックス 827"/>
        <xdr:cNvSpPr txBox="1"/>
      </xdr:nvSpPr>
      <xdr:spPr>
        <a:xfrm>
          <a:off x="1060276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29" name="直線コネクタ 828"/>
        <xdr:cNvCxnSpPr/>
      </xdr:nvCxnSpPr>
      <xdr:spPr>
        <a:xfrm>
          <a:off x="10960100" y="176702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30" name="テキスト ボックス 829"/>
        <xdr:cNvSpPr txBox="1"/>
      </xdr:nvSpPr>
      <xdr:spPr>
        <a:xfrm>
          <a:off x="1060276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31" name="直線コネクタ 830"/>
        <xdr:cNvCxnSpPr/>
      </xdr:nvCxnSpPr>
      <xdr:spPr>
        <a:xfrm>
          <a:off x="10960100" y="173512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32" name="テキスト ボックス 831"/>
        <xdr:cNvSpPr txBox="1"/>
      </xdr:nvSpPr>
      <xdr:spPr>
        <a:xfrm>
          <a:off x="1060276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33" name="直線コネクタ 832"/>
        <xdr:cNvCxnSpPr/>
      </xdr:nvCxnSpPr>
      <xdr:spPr>
        <a:xfrm>
          <a:off x="10960100" y="170323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34" name="テキスト ボックス 833"/>
        <xdr:cNvSpPr txBox="1"/>
      </xdr:nvSpPr>
      <xdr:spPr>
        <a:xfrm>
          <a:off x="1060276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35" name="直線コネクタ 834"/>
        <xdr:cNvCxnSpPr/>
      </xdr:nvCxnSpPr>
      <xdr:spPr>
        <a:xfrm>
          <a:off x="10960100" y="1671338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36" name="テキスト ボックス 835"/>
        <xdr:cNvSpPr txBox="1"/>
      </xdr:nvSpPr>
      <xdr:spPr>
        <a:xfrm>
          <a:off x="1066688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37" name="直線コネクタ 836"/>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8" name="【公民館】&#10;有形固定資産減価償却率グラフ枠"/>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156211</xdr:rowOff>
    </xdr:from>
    <xdr:to>
      <xdr:col>85</xdr:col>
      <xdr:colOff>126364</xdr:colOff>
      <xdr:row>109</xdr:row>
      <xdr:rowOff>35379</xdr:rowOff>
    </xdr:to>
    <xdr:cxnSp macro="">
      <xdr:nvCxnSpPr>
        <xdr:cNvPr id="839" name="直線コネクタ 838"/>
        <xdr:cNvCxnSpPr/>
      </xdr:nvCxnSpPr>
      <xdr:spPr>
        <a:xfrm flipV="1">
          <a:off x="14375764" y="16920211"/>
          <a:ext cx="0" cy="13879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840" name="【公民館】&#10;有形固定資産減価償却率最小値テキスト"/>
        <xdr:cNvSpPr txBox="1"/>
      </xdr:nvSpPr>
      <xdr:spPr>
        <a:xfrm>
          <a:off x="14414500" y="18311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841" name="直線コネクタ 840"/>
        <xdr:cNvCxnSpPr/>
      </xdr:nvCxnSpPr>
      <xdr:spPr>
        <a:xfrm>
          <a:off x="14287500" y="183081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102888</xdr:rowOff>
    </xdr:from>
    <xdr:ext cx="405111" cy="259045"/>
    <xdr:sp macro="" textlink="">
      <xdr:nvSpPr>
        <xdr:cNvPr id="842" name="【公民館】&#10;有形固定資産減価償却率最大値テキスト"/>
        <xdr:cNvSpPr txBox="1"/>
      </xdr:nvSpPr>
      <xdr:spPr>
        <a:xfrm>
          <a:off x="14414500" y="166992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156211</xdr:rowOff>
    </xdr:from>
    <xdr:to>
      <xdr:col>86</xdr:col>
      <xdr:colOff>25400</xdr:colOff>
      <xdr:row>100</xdr:row>
      <xdr:rowOff>156211</xdr:rowOff>
    </xdr:to>
    <xdr:cxnSp macro="">
      <xdr:nvCxnSpPr>
        <xdr:cNvPr id="843" name="直線コネクタ 842"/>
        <xdr:cNvCxnSpPr/>
      </xdr:nvCxnSpPr>
      <xdr:spPr>
        <a:xfrm>
          <a:off x="14287500" y="1692021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144253</xdr:rowOff>
    </xdr:from>
    <xdr:ext cx="405111" cy="259045"/>
    <xdr:sp macro="" textlink="">
      <xdr:nvSpPr>
        <xdr:cNvPr id="844" name="【公民館】&#10;有形固定資産減価償却率平均値テキスト"/>
        <xdr:cNvSpPr txBox="1"/>
      </xdr:nvSpPr>
      <xdr:spPr>
        <a:xfrm>
          <a:off x="14414500" y="1774645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165826</xdr:rowOff>
    </xdr:from>
    <xdr:to>
      <xdr:col>85</xdr:col>
      <xdr:colOff>177800</xdr:colOff>
      <xdr:row>106</xdr:row>
      <xdr:rowOff>95976</xdr:rowOff>
    </xdr:to>
    <xdr:sp macro="" textlink="">
      <xdr:nvSpPr>
        <xdr:cNvPr id="845" name="フローチャート: 判断 844"/>
        <xdr:cNvSpPr/>
      </xdr:nvSpPr>
      <xdr:spPr>
        <a:xfrm>
          <a:off x="14325600" y="17768026"/>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128270</xdr:rowOff>
    </xdr:from>
    <xdr:to>
      <xdr:col>81</xdr:col>
      <xdr:colOff>101600</xdr:colOff>
      <xdr:row>106</xdr:row>
      <xdr:rowOff>58420</xdr:rowOff>
    </xdr:to>
    <xdr:sp macro="" textlink="">
      <xdr:nvSpPr>
        <xdr:cNvPr id="846" name="フローチャート: 判断 845"/>
        <xdr:cNvSpPr/>
      </xdr:nvSpPr>
      <xdr:spPr>
        <a:xfrm>
          <a:off x="13578840" y="177304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115207</xdr:rowOff>
    </xdr:from>
    <xdr:to>
      <xdr:col>76</xdr:col>
      <xdr:colOff>165100</xdr:colOff>
      <xdr:row>106</xdr:row>
      <xdr:rowOff>45357</xdr:rowOff>
    </xdr:to>
    <xdr:sp macro="" textlink="">
      <xdr:nvSpPr>
        <xdr:cNvPr id="847" name="フローチャート: 判断 846"/>
        <xdr:cNvSpPr/>
      </xdr:nvSpPr>
      <xdr:spPr>
        <a:xfrm>
          <a:off x="12804140" y="1771740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79284</xdr:rowOff>
    </xdr:from>
    <xdr:to>
      <xdr:col>72</xdr:col>
      <xdr:colOff>38100</xdr:colOff>
      <xdr:row>106</xdr:row>
      <xdr:rowOff>9434</xdr:rowOff>
    </xdr:to>
    <xdr:sp macro="" textlink="">
      <xdr:nvSpPr>
        <xdr:cNvPr id="848" name="フローチャート: 判断 847"/>
        <xdr:cNvSpPr/>
      </xdr:nvSpPr>
      <xdr:spPr>
        <a:xfrm>
          <a:off x="12029440" y="1768148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77651</xdr:rowOff>
    </xdr:from>
    <xdr:to>
      <xdr:col>67</xdr:col>
      <xdr:colOff>101600</xdr:colOff>
      <xdr:row>106</xdr:row>
      <xdr:rowOff>7801</xdr:rowOff>
    </xdr:to>
    <xdr:sp macro="" textlink="">
      <xdr:nvSpPr>
        <xdr:cNvPr id="849" name="フローチャート: 判断 848"/>
        <xdr:cNvSpPr/>
      </xdr:nvSpPr>
      <xdr:spPr>
        <a:xfrm>
          <a:off x="11231880" y="1767985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50" name="テキスト ボックス 849"/>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51" name="テキスト ボックス 850"/>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52" name="テキスト ボックス 851"/>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53" name="テキスト ボックス 852"/>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54" name="テキスト ボックス 853"/>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129902</xdr:rowOff>
    </xdr:from>
    <xdr:to>
      <xdr:col>81</xdr:col>
      <xdr:colOff>101600</xdr:colOff>
      <xdr:row>106</xdr:row>
      <xdr:rowOff>60052</xdr:rowOff>
    </xdr:to>
    <xdr:sp macro="" textlink="">
      <xdr:nvSpPr>
        <xdr:cNvPr id="855" name="楕円 854"/>
        <xdr:cNvSpPr/>
      </xdr:nvSpPr>
      <xdr:spPr>
        <a:xfrm>
          <a:off x="13578840" y="1773210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103777</xdr:rowOff>
    </xdr:from>
    <xdr:to>
      <xdr:col>76</xdr:col>
      <xdr:colOff>165100</xdr:colOff>
      <xdr:row>106</xdr:row>
      <xdr:rowOff>33927</xdr:rowOff>
    </xdr:to>
    <xdr:sp macro="" textlink="">
      <xdr:nvSpPr>
        <xdr:cNvPr id="856" name="楕円 855"/>
        <xdr:cNvSpPr/>
      </xdr:nvSpPr>
      <xdr:spPr>
        <a:xfrm>
          <a:off x="12804140" y="1770597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154577</xdr:rowOff>
    </xdr:from>
    <xdr:to>
      <xdr:col>81</xdr:col>
      <xdr:colOff>50800</xdr:colOff>
      <xdr:row>106</xdr:row>
      <xdr:rowOff>9252</xdr:rowOff>
    </xdr:to>
    <xdr:cxnSp macro="">
      <xdr:nvCxnSpPr>
        <xdr:cNvPr id="857" name="直線コネクタ 856"/>
        <xdr:cNvCxnSpPr/>
      </xdr:nvCxnSpPr>
      <xdr:spPr>
        <a:xfrm>
          <a:off x="12854940" y="17756777"/>
          <a:ext cx="774700" cy="22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72752</xdr:rowOff>
    </xdr:from>
    <xdr:to>
      <xdr:col>72</xdr:col>
      <xdr:colOff>38100</xdr:colOff>
      <xdr:row>106</xdr:row>
      <xdr:rowOff>2902</xdr:rowOff>
    </xdr:to>
    <xdr:sp macro="" textlink="">
      <xdr:nvSpPr>
        <xdr:cNvPr id="858" name="楕円 857"/>
        <xdr:cNvSpPr/>
      </xdr:nvSpPr>
      <xdr:spPr>
        <a:xfrm>
          <a:off x="12029440" y="1767495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123552</xdr:rowOff>
    </xdr:from>
    <xdr:to>
      <xdr:col>76</xdr:col>
      <xdr:colOff>114300</xdr:colOff>
      <xdr:row>105</xdr:row>
      <xdr:rowOff>154577</xdr:rowOff>
    </xdr:to>
    <xdr:cxnSp macro="">
      <xdr:nvCxnSpPr>
        <xdr:cNvPr id="859" name="直線コネクタ 858"/>
        <xdr:cNvCxnSpPr/>
      </xdr:nvCxnSpPr>
      <xdr:spPr>
        <a:xfrm>
          <a:off x="12072620" y="17725752"/>
          <a:ext cx="78232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41729</xdr:rowOff>
    </xdr:from>
    <xdr:to>
      <xdr:col>67</xdr:col>
      <xdr:colOff>101600</xdr:colOff>
      <xdr:row>105</xdr:row>
      <xdr:rowOff>143329</xdr:rowOff>
    </xdr:to>
    <xdr:sp macro="" textlink="">
      <xdr:nvSpPr>
        <xdr:cNvPr id="860" name="楕円 859"/>
        <xdr:cNvSpPr/>
      </xdr:nvSpPr>
      <xdr:spPr>
        <a:xfrm>
          <a:off x="11231880" y="17643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92529</xdr:rowOff>
    </xdr:from>
    <xdr:to>
      <xdr:col>71</xdr:col>
      <xdr:colOff>177800</xdr:colOff>
      <xdr:row>105</xdr:row>
      <xdr:rowOff>123552</xdr:rowOff>
    </xdr:to>
    <xdr:cxnSp macro="">
      <xdr:nvCxnSpPr>
        <xdr:cNvPr id="861" name="直線コネクタ 860"/>
        <xdr:cNvCxnSpPr/>
      </xdr:nvCxnSpPr>
      <xdr:spPr>
        <a:xfrm>
          <a:off x="11282680" y="17694729"/>
          <a:ext cx="789940" cy="3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74947</xdr:rowOff>
    </xdr:from>
    <xdr:ext cx="405111" cy="259045"/>
    <xdr:sp macro="" textlink="">
      <xdr:nvSpPr>
        <xdr:cNvPr id="862" name="n_1aveValue【公民館】&#10;有形固定資産減価償却率"/>
        <xdr:cNvSpPr txBox="1"/>
      </xdr:nvSpPr>
      <xdr:spPr>
        <a:xfrm>
          <a:off x="13437244" y="17509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36484</xdr:rowOff>
    </xdr:from>
    <xdr:ext cx="405111" cy="259045"/>
    <xdr:sp macro="" textlink="">
      <xdr:nvSpPr>
        <xdr:cNvPr id="863" name="n_2aveValue【公民館】&#10;有形固定資産減価償却率"/>
        <xdr:cNvSpPr txBox="1"/>
      </xdr:nvSpPr>
      <xdr:spPr>
        <a:xfrm>
          <a:off x="12675244" y="178063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561</xdr:rowOff>
    </xdr:from>
    <xdr:ext cx="405111" cy="259045"/>
    <xdr:sp macro="" textlink="">
      <xdr:nvSpPr>
        <xdr:cNvPr id="864" name="n_3aveValue【公民館】&#10;有形固定資産減価償却率"/>
        <xdr:cNvSpPr txBox="1"/>
      </xdr:nvSpPr>
      <xdr:spPr>
        <a:xfrm>
          <a:off x="11900544" y="17770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170378</xdr:rowOff>
    </xdr:from>
    <xdr:ext cx="405111" cy="259045"/>
    <xdr:sp macro="" textlink="">
      <xdr:nvSpPr>
        <xdr:cNvPr id="865" name="n_4aveValue【公民館】&#10;有形固定資産減価償却率"/>
        <xdr:cNvSpPr txBox="1"/>
      </xdr:nvSpPr>
      <xdr:spPr>
        <a:xfrm>
          <a:off x="11102984" y="177725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51179</xdr:rowOff>
    </xdr:from>
    <xdr:ext cx="405111" cy="259045"/>
    <xdr:sp macro="" textlink="">
      <xdr:nvSpPr>
        <xdr:cNvPr id="866" name="n_1mainValue【公民館】&#10;有形固定資産減価償却率"/>
        <xdr:cNvSpPr txBox="1"/>
      </xdr:nvSpPr>
      <xdr:spPr>
        <a:xfrm>
          <a:off x="13437244" y="178210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50454</xdr:rowOff>
    </xdr:from>
    <xdr:ext cx="405111" cy="259045"/>
    <xdr:sp macro="" textlink="">
      <xdr:nvSpPr>
        <xdr:cNvPr id="867" name="n_2mainValue【公民館】&#10;有形固定資産減価償却率"/>
        <xdr:cNvSpPr txBox="1"/>
      </xdr:nvSpPr>
      <xdr:spPr>
        <a:xfrm>
          <a:off x="12675244" y="174850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19429</xdr:rowOff>
    </xdr:from>
    <xdr:ext cx="405111" cy="259045"/>
    <xdr:sp macro="" textlink="">
      <xdr:nvSpPr>
        <xdr:cNvPr id="868" name="n_3mainValue【公民館】&#10;有形固定資産減価償却率"/>
        <xdr:cNvSpPr txBox="1"/>
      </xdr:nvSpPr>
      <xdr:spPr>
        <a:xfrm>
          <a:off x="11900544" y="174539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159856</xdr:rowOff>
    </xdr:from>
    <xdr:ext cx="405111" cy="259045"/>
    <xdr:sp macro="" textlink="">
      <xdr:nvSpPr>
        <xdr:cNvPr id="869" name="n_4mainValue【公民館】&#10;有形固定資産減価償却率"/>
        <xdr:cNvSpPr txBox="1"/>
      </xdr:nvSpPr>
      <xdr:spPr>
        <a:xfrm>
          <a:off x="11102984" y="174267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70" name="正方形/長方形 869"/>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71" name="正方形/長方形 870"/>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72" name="正方形/長方形 871"/>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73" name="正方形/長方形 872"/>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74" name="正方形/長方形 873"/>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75" name="正方形/長方形 874"/>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76" name="正方形/長方形 875"/>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77" name="正方形/長方形 876"/>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78" name="テキスト ボックス 877"/>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79" name="直線コネクタ 878"/>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80" name="直線コネクタ 879"/>
        <xdr:cNvCxnSpPr/>
      </xdr:nvCxnSpPr>
      <xdr:spPr>
        <a:xfrm>
          <a:off x="16093440" y="18181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81" name="テキスト ボックス 880"/>
        <xdr:cNvSpPr txBox="1"/>
      </xdr:nvSpPr>
      <xdr:spPr>
        <a:xfrm>
          <a:off x="15694841" y="18042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82" name="直線コネクタ 881"/>
        <xdr:cNvCxnSpPr/>
      </xdr:nvCxnSpPr>
      <xdr:spPr>
        <a:xfrm>
          <a:off x="16093440" y="177355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83" name="テキスト ボックス 882"/>
        <xdr:cNvSpPr txBox="1"/>
      </xdr:nvSpPr>
      <xdr:spPr>
        <a:xfrm>
          <a:off x="15694841" y="175971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84" name="直線コネクタ 883"/>
        <xdr:cNvCxnSpPr/>
      </xdr:nvCxnSpPr>
      <xdr:spPr>
        <a:xfrm>
          <a:off x="16093440" y="172859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85" name="テキスト ボックス 884"/>
        <xdr:cNvSpPr txBox="1"/>
      </xdr:nvSpPr>
      <xdr:spPr>
        <a:xfrm>
          <a:off x="15694841" y="171475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86" name="直線コネクタ 885"/>
        <xdr:cNvCxnSpPr/>
      </xdr:nvCxnSpPr>
      <xdr:spPr>
        <a:xfrm>
          <a:off x="16093440" y="16840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87" name="テキスト ボックス 886"/>
        <xdr:cNvSpPr txBox="1"/>
      </xdr:nvSpPr>
      <xdr:spPr>
        <a:xfrm>
          <a:off x="15694841" y="16701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88" name="直線コネクタ 887"/>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89" name="テキスト ボックス 888"/>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90" name="【公民館】&#10;一人当たり面積グラフ枠"/>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46482</xdr:rowOff>
    </xdr:from>
    <xdr:to>
      <xdr:col>116</xdr:col>
      <xdr:colOff>62864</xdr:colOff>
      <xdr:row>108</xdr:row>
      <xdr:rowOff>35052</xdr:rowOff>
    </xdr:to>
    <xdr:cxnSp macro="">
      <xdr:nvCxnSpPr>
        <xdr:cNvPr id="891" name="直線コネクタ 890"/>
        <xdr:cNvCxnSpPr/>
      </xdr:nvCxnSpPr>
      <xdr:spPr>
        <a:xfrm flipV="1">
          <a:off x="19509104" y="16810482"/>
          <a:ext cx="0" cy="13296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38879</xdr:rowOff>
    </xdr:from>
    <xdr:ext cx="469744" cy="259045"/>
    <xdr:sp macro="" textlink="">
      <xdr:nvSpPr>
        <xdr:cNvPr id="892" name="【公民館】&#10;一人当たり面積最小値テキスト"/>
        <xdr:cNvSpPr txBox="1"/>
      </xdr:nvSpPr>
      <xdr:spPr>
        <a:xfrm>
          <a:off x="19547840" y="18143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35052</xdr:rowOff>
    </xdr:from>
    <xdr:to>
      <xdr:col>116</xdr:col>
      <xdr:colOff>152400</xdr:colOff>
      <xdr:row>108</xdr:row>
      <xdr:rowOff>35052</xdr:rowOff>
    </xdr:to>
    <xdr:cxnSp macro="">
      <xdr:nvCxnSpPr>
        <xdr:cNvPr id="893" name="直線コネクタ 892"/>
        <xdr:cNvCxnSpPr/>
      </xdr:nvCxnSpPr>
      <xdr:spPr>
        <a:xfrm>
          <a:off x="19443700" y="1814017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164609</xdr:rowOff>
    </xdr:from>
    <xdr:ext cx="469744" cy="259045"/>
    <xdr:sp macro="" textlink="">
      <xdr:nvSpPr>
        <xdr:cNvPr id="894" name="【公民館】&#10;一人当たり面積最大値テキスト"/>
        <xdr:cNvSpPr txBox="1"/>
      </xdr:nvSpPr>
      <xdr:spPr>
        <a:xfrm>
          <a:off x="19547840" y="16593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46482</xdr:rowOff>
    </xdr:from>
    <xdr:to>
      <xdr:col>116</xdr:col>
      <xdr:colOff>152400</xdr:colOff>
      <xdr:row>100</xdr:row>
      <xdr:rowOff>46482</xdr:rowOff>
    </xdr:to>
    <xdr:cxnSp macro="">
      <xdr:nvCxnSpPr>
        <xdr:cNvPr id="895" name="直線コネクタ 894"/>
        <xdr:cNvCxnSpPr/>
      </xdr:nvCxnSpPr>
      <xdr:spPr>
        <a:xfrm>
          <a:off x="19443700" y="1681048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111269</xdr:rowOff>
    </xdr:from>
    <xdr:ext cx="469744" cy="259045"/>
    <xdr:sp macro="" textlink="">
      <xdr:nvSpPr>
        <xdr:cNvPr id="896" name="【公民館】&#10;一人当たり面積平均値テキスト"/>
        <xdr:cNvSpPr txBox="1"/>
      </xdr:nvSpPr>
      <xdr:spPr>
        <a:xfrm>
          <a:off x="19547840" y="177134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132842</xdr:rowOff>
    </xdr:from>
    <xdr:to>
      <xdr:col>116</xdr:col>
      <xdr:colOff>114300</xdr:colOff>
      <xdr:row>106</xdr:row>
      <xdr:rowOff>62992</xdr:rowOff>
    </xdr:to>
    <xdr:sp macro="" textlink="">
      <xdr:nvSpPr>
        <xdr:cNvPr id="897" name="フローチャート: 判断 896"/>
        <xdr:cNvSpPr/>
      </xdr:nvSpPr>
      <xdr:spPr>
        <a:xfrm>
          <a:off x="19458940" y="1773504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135128</xdr:rowOff>
    </xdr:from>
    <xdr:to>
      <xdr:col>112</xdr:col>
      <xdr:colOff>38100</xdr:colOff>
      <xdr:row>106</xdr:row>
      <xdr:rowOff>65278</xdr:rowOff>
    </xdr:to>
    <xdr:sp macro="" textlink="">
      <xdr:nvSpPr>
        <xdr:cNvPr id="898" name="フローチャート: 判断 897"/>
        <xdr:cNvSpPr/>
      </xdr:nvSpPr>
      <xdr:spPr>
        <a:xfrm>
          <a:off x="18735040" y="1773732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103124</xdr:rowOff>
    </xdr:from>
    <xdr:to>
      <xdr:col>107</xdr:col>
      <xdr:colOff>101600</xdr:colOff>
      <xdr:row>106</xdr:row>
      <xdr:rowOff>33274</xdr:rowOff>
    </xdr:to>
    <xdr:sp macro="" textlink="">
      <xdr:nvSpPr>
        <xdr:cNvPr id="899" name="フローチャート: 判断 898"/>
        <xdr:cNvSpPr/>
      </xdr:nvSpPr>
      <xdr:spPr>
        <a:xfrm>
          <a:off x="17937480" y="1770532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100837</xdr:rowOff>
    </xdr:from>
    <xdr:to>
      <xdr:col>102</xdr:col>
      <xdr:colOff>165100</xdr:colOff>
      <xdr:row>106</xdr:row>
      <xdr:rowOff>30987</xdr:rowOff>
    </xdr:to>
    <xdr:sp macro="" textlink="">
      <xdr:nvSpPr>
        <xdr:cNvPr id="900" name="フローチャート: 判断 899"/>
        <xdr:cNvSpPr/>
      </xdr:nvSpPr>
      <xdr:spPr>
        <a:xfrm>
          <a:off x="17162780" y="1770303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114554</xdr:rowOff>
    </xdr:from>
    <xdr:to>
      <xdr:col>98</xdr:col>
      <xdr:colOff>38100</xdr:colOff>
      <xdr:row>106</xdr:row>
      <xdr:rowOff>44704</xdr:rowOff>
    </xdr:to>
    <xdr:sp macro="" textlink="">
      <xdr:nvSpPr>
        <xdr:cNvPr id="901" name="フローチャート: 判断 900"/>
        <xdr:cNvSpPr/>
      </xdr:nvSpPr>
      <xdr:spPr>
        <a:xfrm>
          <a:off x="16388080" y="1771675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02" name="テキスト ボックス 901"/>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03" name="テキスト ボックス 902"/>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04" name="テキスト ボックス 903"/>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05" name="テキスト ボックス 904"/>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06" name="テキスト ボックス 905"/>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16256</xdr:rowOff>
    </xdr:from>
    <xdr:to>
      <xdr:col>112</xdr:col>
      <xdr:colOff>38100</xdr:colOff>
      <xdr:row>105</xdr:row>
      <xdr:rowOff>117856</xdr:rowOff>
    </xdr:to>
    <xdr:sp macro="" textlink="">
      <xdr:nvSpPr>
        <xdr:cNvPr id="907" name="楕円 906"/>
        <xdr:cNvSpPr/>
      </xdr:nvSpPr>
      <xdr:spPr>
        <a:xfrm>
          <a:off x="18735040" y="1761845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20828</xdr:rowOff>
    </xdr:from>
    <xdr:to>
      <xdr:col>107</xdr:col>
      <xdr:colOff>101600</xdr:colOff>
      <xdr:row>105</xdr:row>
      <xdr:rowOff>122428</xdr:rowOff>
    </xdr:to>
    <xdr:sp macro="" textlink="">
      <xdr:nvSpPr>
        <xdr:cNvPr id="908" name="楕円 907"/>
        <xdr:cNvSpPr/>
      </xdr:nvSpPr>
      <xdr:spPr>
        <a:xfrm>
          <a:off x="17937480" y="17623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67056</xdr:rowOff>
    </xdr:from>
    <xdr:to>
      <xdr:col>111</xdr:col>
      <xdr:colOff>177800</xdr:colOff>
      <xdr:row>105</xdr:row>
      <xdr:rowOff>71628</xdr:rowOff>
    </xdr:to>
    <xdr:cxnSp macro="">
      <xdr:nvCxnSpPr>
        <xdr:cNvPr id="909" name="直線コネクタ 908"/>
        <xdr:cNvCxnSpPr/>
      </xdr:nvCxnSpPr>
      <xdr:spPr>
        <a:xfrm flipV="1">
          <a:off x="17988280" y="17669256"/>
          <a:ext cx="78994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25400</xdr:rowOff>
    </xdr:from>
    <xdr:to>
      <xdr:col>102</xdr:col>
      <xdr:colOff>165100</xdr:colOff>
      <xdr:row>105</xdr:row>
      <xdr:rowOff>127000</xdr:rowOff>
    </xdr:to>
    <xdr:sp macro="" textlink="">
      <xdr:nvSpPr>
        <xdr:cNvPr id="910" name="楕円 909"/>
        <xdr:cNvSpPr/>
      </xdr:nvSpPr>
      <xdr:spPr>
        <a:xfrm>
          <a:off x="17162780" y="1762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71628</xdr:rowOff>
    </xdr:from>
    <xdr:to>
      <xdr:col>107</xdr:col>
      <xdr:colOff>50800</xdr:colOff>
      <xdr:row>105</xdr:row>
      <xdr:rowOff>76200</xdr:rowOff>
    </xdr:to>
    <xdr:cxnSp macro="">
      <xdr:nvCxnSpPr>
        <xdr:cNvPr id="911" name="直線コネクタ 910"/>
        <xdr:cNvCxnSpPr/>
      </xdr:nvCxnSpPr>
      <xdr:spPr>
        <a:xfrm flipV="1">
          <a:off x="17213580" y="17673828"/>
          <a:ext cx="7747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29972</xdr:rowOff>
    </xdr:from>
    <xdr:to>
      <xdr:col>98</xdr:col>
      <xdr:colOff>38100</xdr:colOff>
      <xdr:row>105</xdr:row>
      <xdr:rowOff>131572</xdr:rowOff>
    </xdr:to>
    <xdr:sp macro="" textlink="">
      <xdr:nvSpPr>
        <xdr:cNvPr id="912" name="楕円 911"/>
        <xdr:cNvSpPr/>
      </xdr:nvSpPr>
      <xdr:spPr>
        <a:xfrm>
          <a:off x="16388080" y="1763217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76200</xdr:rowOff>
    </xdr:from>
    <xdr:to>
      <xdr:col>102</xdr:col>
      <xdr:colOff>114300</xdr:colOff>
      <xdr:row>105</xdr:row>
      <xdr:rowOff>80772</xdr:rowOff>
    </xdr:to>
    <xdr:cxnSp macro="">
      <xdr:nvCxnSpPr>
        <xdr:cNvPr id="913" name="直線コネクタ 912"/>
        <xdr:cNvCxnSpPr/>
      </xdr:nvCxnSpPr>
      <xdr:spPr>
        <a:xfrm flipV="1">
          <a:off x="16431260" y="17678400"/>
          <a:ext cx="78232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56405</xdr:rowOff>
    </xdr:from>
    <xdr:ext cx="469744" cy="259045"/>
    <xdr:sp macro="" textlink="">
      <xdr:nvSpPr>
        <xdr:cNvPr id="914" name="n_1aveValue【公民館】&#10;一人当たり面積"/>
        <xdr:cNvSpPr txBox="1"/>
      </xdr:nvSpPr>
      <xdr:spPr>
        <a:xfrm>
          <a:off x="18561127" y="17826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24401</xdr:rowOff>
    </xdr:from>
    <xdr:ext cx="469744" cy="259045"/>
    <xdr:sp macro="" textlink="">
      <xdr:nvSpPr>
        <xdr:cNvPr id="915" name="n_2aveValue【公民館】&#10;一人当たり面積"/>
        <xdr:cNvSpPr txBox="1"/>
      </xdr:nvSpPr>
      <xdr:spPr>
        <a:xfrm>
          <a:off x="17776267" y="17794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22114</xdr:rowOff>
    </xdr:from>
    <xdr:ext cx="469744" cy="259045"/>
    <xdr:sp macro="" textlink="">
      <xdr:nvSpPr>
        <xdr:cNvPr id="916" name="n_3aveValue【公民館】&#10;一人当たり面積"/>
        <xdr:cNvSpPr txBox="1"/>
      </xdr:nvSpPr>
      <xdr:spPr>
        <a:xfrm>
          <a:off x="17001567" y="17791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35831</xdr:rowOff>
    </xdr:from>
    <xdr:ext cx="469744" cy="259045"/>
    <xdr:sp macro="" textlink="">
      <xdr:nvSpPr>
        <xdr:cNvPr id="917" name="n_4aveValue【公民館】&#10;一人当たり面積"/>
        <xdr:cNvSpPr txBox="1"/>
      </xdr:nvSpPr>
      <xdr:spPr>
        <a:xfrm>
          <a:off x="16226867" y="17805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134383</xdr:rowOff>
    </xdr:from>
    <xdr:ext cx="469744" cy="259045"/>
    <xdr:sp macro="" textlink="">
      <xdr:nvSpPr>
        <xdr:cNvPr id="918" name="n_1mainValue【公民館】&#10;一人当たり面積"/>
        <xdr:cNvSpPr txBox="1"/>
      </xdr:nvSpPr>
      <xdr:spPr>
        <a:xfrm>
          <a:off x="18561127" y="17401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138955</xdr:rowOff>
    </xdr:from>
    <xdr:ext cx="469744" cy="259045"/>
    <xdr:sp macro="" textlink="">
      <xdr:nvSpPr>
        <xdr:cNvPr id="919" name="n_2mainValue【公民館】&#10;一人当たり面積"/>
        <xdr:cNvSpPr txBox="1"/>
      </xdr:nvSpPr>
      <xdr:spPr>
        <a:xfrm>
          <a:off x="17776267" y="17405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143527</xdr:rowOff>
    </xdr:from>
    <xdr:ext cx="469744" cy="259045"/>
    <xdr:sp macro="" textlink="">
      <xdr:nvSpPr>
        <xdr:cNvPr id="920" name="n_3mainValue【公民館】&#10;一人当たり面積"/>
        <xdr:cNvSpPr txBox="1"/>
      </xdr:nvSpPr>
      <xdr:spPr>
        <a:xfrm>
          <a:off x="17001567" y="17410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148099</xdr:rowOff>
    </xdr:from>
    <xdr:ext cx="469744" cy="259045"/>
    <xdr:sp macro="" textlink="">
      <xdr:nvSpPr>
        <xdr:cNvPr id="921" name="n_4mainValue【公民館】&#10;一人当たり面積"/>
        <xdr:cNvSpPr txBox="1"/>
      </xdr:nvSpPr>
      <xdr:spPr>
        <a:xfrm>
          <a:off x="16226867" y="17415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22" name="正方形/長方形 921"/>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23" name="正方形/長方形 922"/>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24" name="テキスト ボックス 923"/>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類似団体と比較して特に有形固定資産減価償却率が高くなっている施設は、橋りょう・トンネル、公営住宅で、特に低くなっているのが道路、認定こども園・幼稚園・保育所である。</a:t>
          </a:r>
        </a:p>
        <a:p>
          <a:r>
            <a:rPr kumimoji="1" lang="ja-JP" altLang="en-US" sz="1300">
              <a:latin typeface="ＭＳ Ｐゴシック" panose="020B0600070205080204" pitchFamily="50" charset="-128"/>
              <a:ea typeface="ＭＳ Ｐゴシック" panose="020B0600070205080204" pitchFamily="50" charset="-128"/>
            </a:rPr>
            <a:t>　橋りょうについては、平成</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年度に策定した橋りょう長寿命化修繕計画に基づいた点検・管理や、塗装の塗替え・架替え更新を計画的に実施し、公営住宅は譲渡および解体を推進する。</a:t>
          </a:r>
        </a:p>
        <a:p>
          <a:r>
            <a:rPr kumimoji="1" lang="ja-JP" altLang="en-US" sz="1300">
              <a:latin typeface="ＭＳ Ｐゴシック" panose="020B0600070205080204" pitchFamily="50" charset="-128"/>
              <a:ea typeface="ＭＳ Ｐゴシック" panose="020B0600070205080204" pitchFamily="50" charset="-128"/>
            </a:rPr>
            <a:t>　認定こども園・幼稚園・保育所については、平成</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年度に策定した保幼小中学校統合整備計画に基づき、幼稚園・保育所を統合し認定こども園として整備したことなどにより、有形固定資産減価償却率が低くなっているが、一人当たり面積は類似団体平均を上回ることとなった。</a:t>
          </a:r>
        </a:p>
        <a:p>
          <a:r>
            <a:rPr kumimoji="1" lang="ja-JP" altLang="en-US" sz="1300">
              <a:latin typeface="ＭＳ Ｐゴシック" panose="020B0600070205080204" pitchFamily="50" charset="-128"/>
              <a:ea typeface="ＭＳ Ｐゴシック" panose="020B0600070205080204" pitchFamily="50" charset="-128"/>
            </a:rPr>
            <a:t>　児童館については、施設の分類を見直したことにより皆減となった。また、公民館については、公民館条例の廃止により施設の分類を変更したため皆減となった。</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滋賀県米原市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38,136
37,598
250.39
23,914,168
22,671,037
1,049,989
13,369,240
26,532,237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120287</xdr:rowOff>
    </xdr:from>
    <xdr:to>
      <xdr:col>24</xdr:col>
      <xdr:colOff>62865</xdr:colOff>
      <xdr:row>42</xdr:row>
      <xdr:rowOff>92528</xdr:rowOff>
    </xdr:to>
    <xdr:cxnSp macro="">
      <xdr:nvCxnSpPr>
        <xdr:cNvPr id="58" name="直線コネクタ 57"/>
        <xdr:cNvCxnSpPr/>
      </xdr:nvCxnSpPr>
      <xdr:spPr>
        <a:xfrm flipV="1">
          <a:off x="4086225" y="5652407"/>
          <a:ext cx="0" cy="1481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xdr:cNvSpPr txBox="1"/>
      </xdr:nvSpPr>
      <xdr:spPr>
        <a:xfrm>
          <a:off x="4124960" y="7137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xdr:cNvCxnSpPr/>
      </xdr:nvCxnSpPr>
      <xdr:spPr>
        <a:xfrm>
          <a:off x="4020820" y="71334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66964</xdr:rowOff>
    </xdr:from>
    <xdr:ext cx="340478" cy="259045"/>
    <xdr:sp macro="" textlink="">
      <xdr:nvSpPr>
        <xdr:cNvPr id="61" name="【図書館】&#10;有形固定資産減価償却率最大値テキスト"/>
        <xdr:cNvSpPr txBox="1"/>
      </xdr:nvSpPr>
      <xdr:spPr>
        <a:xfrm>
          <a:off x="4124960" y="543144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120287</xdr:rowOff>
    </xdr:from>
    <xdr:to>
      <xdr:col>24</xdr:col>
      <xdr:colOff>152400</xdr:colOff>
      <xdr:row>33</xdr:row>
      <xdr:rowOff>120287</xdr:rowOff>
    </xdr:to>
    <xdr:cxnSp macro="">
      <xdr:nvCxnSpPr>
        <xdr:cNvPr id="62" name="直線コネクタ 61"/>
        <xdr:cNvCxnSpPr/>
      </xdr:nvCxnSpPr>
      <xdr:spPr>
        <a:xfrm>
          <a:off x="4020820" y="565240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87103</xdr:rowOff>
    </xdr:from>
    <xdr:ext cx="405111" cy="259045"/>
    <xdr:sp macro="" textlink="">
      <xdr:nvSpPr>
        <xdr:cNvPr id="63" name="【図書館】&#10;有形固定資産減価償却率平均値テキスト"/>
        <xdr:cNvSpPr txBox="1"/>
      </xdr:nvSpPr>
      <xdr:spPr>
        <a:xfrm>
          <a:off x="4124960" y="62897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108676</xdr:rowOff>
    </xdr:from>
    <xdr:to>
      <xdr:col>24</xdr:col>
      <xdr:colOff>114300</xdr:colOff>
      <xdr:row>38</xdr:row>
      <xdr:rowOff>38826</xdr:rowOff>
    </xdr:to>
    <xdr:sp macro="" textlink="">
      <xdr:nvSpPr>
        <xdr:cNvPr id="64" name="フローチャート: 判断 63"/>
        <xdr:cNvSpPr/>
      </xdr:nvSpPr>
      <xdr:spPr>
        <a:xfrm>
          <a:off x="4036060" y="631135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82550</xdr:rowOff>
    </xdr:from>
    <xdr:to>
      <xdr:col>20</xdr:col>
      <xdr:colOff>38100</xdr:colOff>
      <xdr:row>38</xdr:row>
      <xdr:rowOff>12700</xdr:rowOff>
    </xdr:to>
    <xdr:sp macro="" textlink="">
      <xdr:nvSpPr>
        <xdr:cNvPr id="65" name="フローチャート: 判断 64"/>
        <xdr:cNvSpPr/>
      </xdr:nvSpPr>
      <xdr:spPr>
        <a:xfrm>
          <a:off x="3312160" y="62852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76019</xdr:rowOff>
    </xdr:from>
    <xdr:to>
      <xdr:col>15</xdr:col>
      <xdr:colOff>101600</xdr:colOff>
      <xdr:row>38</xdr:row>
      <xdr:rowOff>6169</xdr:rowOff>
    </xdr:to>
    <xdr:sp macro="" textlink="">
      <xdr:nvSpPr>
        <xdr:cNvPr id="66" name="フローチャート: 判断 65"/>
        <xdr:cNvSpPr/>
      </xdr:nvSpPr>
      <xdr:spPr>
        <a:xfrm>
          <a:off x="2514600" y="627869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72753</xdr:rowOff>
    </xdr:from>
    <xdr:to>
      <xdr:col>10</xdr:col>
      <xdr:colOff>165100</xdr:colOff>
      <xdr:row>38</xdr:row>
      <xdr:rowOff>2903</xdr:rowOff>
    </xdr:to>
    <xdr:sp macro="" textlink="">
      <xdr:nvSpPr>
        <xdr:cNvPr id="67" name="フローチャート: 判断 66"/>
        <xdr:cNvSpPr/>
      </xdr:nvSpPr>
      <xdr:spPr>
        <a:xfrm>
          <a:off x="1739900" y="627543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35197</xdr:rowOff>
    </xdr:from>
    <xdr:to>
      <xdr:col>6</xdr:col>
      <xdr:colOff>38100</xdr:colOff>
      <xdr:row>37</xdr:row>
      <xdr:rowOff>136797</xdr:rowOff>
    </xdr:to>
    <xdr:sp macro="" textlink="">
      <xdr:nvSpPr>
        <xdr:cNvPr id="68" name="フローチャート: 判断 67"/>
        <xdr:cNvSpPr/>
      </xdr:nvSpPr>
      <xdr:spPr>
        <a:xfrm>
          <a:off x="965200" y="623787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80917</xdr:rowOff>
    </xdr:from>
    <xdr:to>
      <xdr:col>24</xdr:col>
      <xdr:colOff>114300</xdr:colOff>
      <xdr:row>38</xdr:row>
      <xdr:rowOff>11068</xdr:rowOff>
    </xdr:to>
    <xdr:sp macro="" textlink="">
      <xdr:nvSpPr>
        <xdr:cNvPr id="74" name="楕円 73"/>
        <xdr:cNvSpPr/>
      </xdr:nvSpPr>
      <xdr:spPr>
        <a:xfrm>
          <a:off x="4036060" y="6283597"/>
          <a:ext cx="101600" cy="9779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103794</xdr:rowOff>
    </xdr:from>
    <xdr:ext cx="405111" cy="259045"/>
    <xdr:sp macro="" textlink="">
      <xdr:nvSpPr>
        <xdr:cNvPr id="75" name="【図書館】&#10;有形固定資産減価償却率該当値テキスト"/>
        <xdr:cNvSpPr txBox="1"/>
      </xdr:nvSpPr>
      <xdr:spPr>
        <a:xfrm>
          <a:off x="4124960" y="61388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44994</xdr:rowOff>
    </xdr:from>
    <xdr:to>
      <xdr:col>20</xdr:col>
      <xdr:colOff>38100</xdr:colOff>
      <xdr:row>37</xdr:row>
      <xdr:rowOff>146594</xdr:rowOff>
    </xdr:to>
    <xdr:sp macro="" textlink="">
      <xdr:nvSpPr>
        <xdr:cNvPr id="76" name="楕円 75"/>
        <xdr:cNvSpPr/>
      </xdr:nvSpPr>
      <xdr:spPr>
        <a:xfrm>
          <a:off x="3312160" y="624767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95794</xdr:rowOff>
    </xdr:from>
    <xdr:to>
      <xdr:col>24</xdr:col>
      <xdr:colOff>63500</xdr:colOff>
      <xdr:row>37</xdr:row>
      <xdr:rowOff>131717</xdr:rowOff>
    </xdr:to>
    <xdr:cxnSp macro="">
      <xdr:nvCxnSpPr>
        <xdr:cNvPr id="77" name="直線コネクタ 76"/>
        <xdr:cNvCxnSpPr/>
      </xdr:nvCxnSpPr>
      <xdr:spPr>
        <a:xfrm>
          <a:off x="3355340" y="6298474"/>
          <a:ext cx="73152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7439</xdr:rowOff>
    </xdr:from>
    <xdr:to>
      <xdr:col>15</xdr:col>
      <xdr:colOff>101600</xdr:colOff>
      <xdr:row>37</xdr:row>
      <xdr:rowOff>109039</xdr:rowOff>
    </xdr:to>
    <xdr:sp macro="" textlink="">
      <xdr:nvSpPr>
        <xdr:cNvPr id="78" name="楕円 77"/>
        <xdr:cNvSpPr/>
      </xdr:nvSpPr>
      <xdr:spPr>
        <a:xfrm>
          <a:off x="2514600" y="6210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58239</xdr:rowOff>
    </xdr:from>
    <xdr:to>
      <xdr:col>19</xdr:col>
      <xdr:colOff>177800</xdr:colOff>
      <xdr:row>37</xdr:row>
      <xdr:rowOff>95794</xdr:rowOff>
    </xdr:to>
    <xdr:cxnSp macro="">
      <xdr:nvCxnSpPr>
        <xdr:cNvPr id="79" name="直線コネクタ 78"/>
        <xdr:cNvCxnSpPr/>
      </xdr:nvCxnSpPr>
      <xdr:spPr>
        <a:xfrm>
          <a:off x="2565400" y="6260919"/>
          <a:ext cx="78994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142966</xdr:rowOff>
    </xdr:from>
    <xdr:to>
      <xdr:col>10</xdr:col>
      <xdr:colOff>165100</xdr:colOff>
      <xdr:row>37</xdr:row>
      <xdr:rowOff>73116</xdr:rowOff>
    </xdr:to>
    <xdr:sp macro="" textlink="">
      <xdr:nvSpPr>
        <xdr:cNvPr id="80" name="楕円 79"/>
        <xdr:cNvSpPr/>
      </xdr:nvSpPr>
      <xdr:spPr>
        <a:xfrm>
          <a:off x="1739900" y="617800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22316</xdr:rowOff>
    </xdr:from>
    <xdr:to>
      <xdr:col>15</xdr:col>
      <xdr:colOff>50800</xdr:colOff>
      <xdr:row>37</xdr:row>
      <xdr:rowOff>58239</xdr:rowOff>
    </xdr:to>
    <xdr:cxnSp macro="">
      <xdr:nvCxnSpPr>
        <xdr:cNvPr id="81" name="直線コネクタ 80"/>
        <xdr:cNvCxnSpPr/>
      </xdr:nvCxnSpPr>
      <xdr:spPr>
        <a:xfrm>
          <a:off x="1790700" y="6224996"/>
          <a:ext cx="7747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105410</xdr:rowOff>
    </xdr:from>
    <xdr:to>
      <xdr:col>6</xdr:col>
      <xdr:colOff>38100</xdr:colOff>
      <xdr:row>37</xdr:row>
      <xdr:rowOff>35560</xdr:rowOff>
    </xdr:to>
    <xdr:sp macro="" textlink="">
      <xdr:nvSpPr>
        <xdr:cNvPr id="82" name="楕円 81"/>
        <xdr:cNvSpPr/>
      </xdr:nvSpPr>
      <xdr:spPr>
        <a:xfrm>
          <a:off x="965200" y="61404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156210</xdr:rowOff>
    </xdr:from>
    <xdr:to>
      <xdr:col>10</xdr:col>
      <xdr:colOff>114300</xdr:colOff>
      <xdr:row>37</xdr:row>
      <xdr:rowOff>22316</xdr:rowOff>
    </xdr:to>
    <xdr:cxnSp macro="">
      <xdr:nvCxnSpPr>
        <xdr:cNvPr id="83" name="直線コネクタ 82"/>
        <xdr:cNvCxnSpPr/>
      </xdr:nvCxnSpPr>
      <xdr:spPr>
        <a:xfrm>
          <a:off x="1008380" y="6191250"/>
          <a:ext cx="782320" cy="33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3827</xdr:rowOff>
    </xdr:from>
    <xdr:ext cx="405111" cy="259045"/>
    <xdr:sp macro="" textlink="">
      <xdr:nvSpPr>
        <xdr:cNvPr id="84" name="n_1aveValue【図書館】&#10;有形固定資産減価償却率"/>
        <xdr:cNvSpPr txBox="1"/>
      </xdr:nvSpPr>
      <xdr:spPr>
        <a:xfrm>
          <a:off x="3170564" y="6374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168746</xdr:rowOff>
    </xdr:from>
    <xdr:ext cx="405111" cy="259045"/>
    <xdr:sp macro="" textlink="">
      <xdr:nvSpPr>
        <xdr:cNvPr id="85" name="n_2aveValue【図書館】&#10;有形固定資産減価償却率"/>
        <xdr:cNvSpPr txBox="1"/>
      </xdr:nvSpPr>
      <xdr:spPr>
        <a:xfrm>
          <a:off x="2385704" y="63714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165480</xdr:rowOff>
    </xdr:from>
    <xdr:ext cx="405111" cy="259045"/>
    <xdr:sp macro="" textlink="">
      <xdr:nvSpPr>
        <xdr:cNvPr id="86" name="n_3aveValue【図書館】&#10;有形固定資産減価償却率"/>
        <xdr:cNvSpPr txBox="1"/>
      </xdr:nvSpPr>
      <xdr:spPr>
        <a:xfrm>
          <a:off x="1611004" y="63681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127924</xdr:rowOff>
    </xdr:from>
    <xdr:ext cx="405111" cy="259045"/>
    <xdr:sp macro="" textlink="">
      <xdr:nvSpPr>
        <xdr:cNvPr id="87" name="n_4aveValue【図書館】&#10;有形固定資産減価償却率"/>
        <xdr:cNvSpPr txBox="1"/>
      </xdr:nvSpPr>
      <xdr:spPr>
        <a:xfrm>
          <a:off x="836304" y="63306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163121</xdr:rowOff>
    </xdr:from>
    <xdr:ext cx="405111" cy="259045"/>
    <xdr:sp macro="" textlink="">
      <xdr:nvSpPr>
        <xdr:cNvPr id="88" name="n_1mainValue【図書館】&#10;有形固定資産減価償却率"/>
        <xdr:cNvSpPr txBox="1"/>
      </xdr:nvSpPr>
      <xdr:spPr>
        <a:xfrm>
          <a:off x="3170564" y="6030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125566</xdr:rowOff>
    </xdr:from>
    <xdr:ext cx="405111" cy="259045"/>
    <xdr:sp macro="" textlink="">
      <xdr:nvSpPr>
        <xdr:cNvPr id="89" name="n_2mainValue【図書館】&#10;有形固定資産減価償却率"/>
        <xdr:cNvSpPr txBox="1"/>
      </xdr:nvSpPr>
      <xdr:spPr>
        <a:xfrm>
          <a:off x="2385704" y="5992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89643</xdr:rowOff>
    </xdr:from>
    <xdr:ext cx="405111" cy="259045"/>
    <xdr:sp macro="" textlink="">
      <xdr:nvSpPr>
        <xdr:cNvPr id="90" name="n_3mainValue【図書館】&#10;有形固定資産減価償却率"/>
        <xdr:cNvSpPr txBox="1"/>
      </xdr:nvSpPr>
      <xdr:spPr>
        <a:xfrm>
          <a:off x="1611004" y="59570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52087</xdr:rowOff>
    </xdr:from>
    <xdr:ext cx="405111" cy="259045"/>
    <xdr:sp macro="" textlink="">
      <xdr:nvSpPr>
        <xdr:cNvPr id="91" name="n_4mainValue【図書館】&#10;有形固定資産減価償却率"/>
        <xdr:cNvSpPr txBox="1"/>
      </xdr:nvSpPr>
      <xdr:spPr>
        <a:xfrm>
          <a:off x="836304" y="5919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xdr:cNvSpPr txBox="1"/>
      </xdr:nvSpPr>
      <xdr:spPr>
        <a:xfrm>
          <a:off x="540530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xdr:cNvSpPr txBox="1"/>
      </xdr:nvSpPr>
      <xdr:spPr>
        <a:xfrm>
          <a:off x="540530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xdr:cNvSpPr txBox="1"/>
      </xdr:nvSpPr>
      <xdr:spPr>
        <a:xfrm>
          <a:off x="540530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xdr:cNvSpPr txBox="1"/>
      </xdr:nvSpPr>
      <xdr:spPr>
        <a:xfrm>
          <a:off x="540530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144780</xdr:rowOff>
    </xdr:from>
    <xdr:to>
      <xdr:col>54</xdr:col>
      <xdr:colOff>189865</xdr:colOff>
      <xdr:row>41</xdr:row>
      <xdr:rowOff>87630</xdr:rowOff>
    </xdr:to>
    <xdr:cxnSp macro="">
      <xdr:nvCxnSpPr>
        <xdr:cNvPr id="115" name="直線コネクタ 114"/>
        <xdr:cNvCxnSpPr/>
      </xdr:nvCxnSpPr>
      <xdr:spPr>
        <a:xfrm flipV="1">
          <a:off x="9219565" y="5844540"/>
          <a:ext cx="0" cy="1116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91457</xdr:rowOff>
    </xdr:from>
    <xdr:ext cx="469744" cy="259045"/>
    <xdr:sp macro="" textlink="">
      <xdr:nvSpPr>
        <xdr:cNvPr id="116" name="【図書館】&#10;一人当たり面積最小値テキスト"/>
        <xdr:cNvSpPr txBox="1"/>
      </xdr:nvSpPr>
      <xdr:spPr>
        <a:xfrm>
          <a:off x="9258300" y="696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87630</xdr:rowOff>
    </xdr:from>
    <xdr:to>
      <xdr:col>55</xdr:col>
      <xdr:colOff>88900</xdr:colOff>
      <xdr:row>41</xdr:row>
      <xdr:rowOff>87630</xdr:rowOff>
    </xdr:to>
    <xdr:cxnSp macro="">
      <xdr:nvCxnSpPr>
        <xdr:cNvPr id="117" name="直線コネクタ 116"/>
        <xdr:cNvCxnSpPr/>
      </xdr:nvCxnSpPr>
      <xdr:spPr>
        <a:xfrm>
          <a:off x="9154160" y="69608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91457</xdr:rowOff>
    </xdr:from>
    <xdr:ext cx="469744" cy="259045"/>
    <xdr:sp macro="" textlink="">
      <xdr:nvSpPr>
        <xdr:cNvPr id="118" name="【図書館】&#10;一人当たり面積最大値テキスト"/>
        <xdr:cNvSpPr txBox="1"/>
      </xdr:nvSpPr>
      <xdr:spPr>
        <a:xfrm>
          <a:off x="9258300" y="5623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144780</xdr:rowOff>
    </xdr:from>
    <xdr:to>
      <xdr:col>55</xdr:col>
      <xdr:colOff>88900</xdr:colOff>
      <xdr:row>34</xdr:row>
      <xdr:rowOff>144780</xdr:rowOff>
    </xdr:to>
    <xdr:cxnSp macro="">
      <xdr:nvCxnSpPr>
        <xdr:cNvPr id="119" name="直線コネクタ 118"/>
        <xdr:cNvCxnSpPr/>
      </xdr:nvCxnSpPr>
      <xdr:spPr>
        <a:xfrm>
          <a:off x="9154160" y="58445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21607</xdr:rowOff>
    </xdr:from>
    <xdr:ext cx="469744" cy="259045"/>
    <xdr:sp macro="" textlink="">
      <xdr:nvSpPr>
        <xdr:cNvPr id="120" name="【図書館】&#10;一人当たり面積平均値テキスト"/>
        <xdr:cNvSpPr txBox="1"/>
      </xdr:nvSpPr>
      <xdr:spPr>
        <a:xfrm>
          <a:off x="9258300" y="63919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170180</xdr:rowOff>
    </xdr:from>
    <xdr:to>
      <xdr:col>55</xdr:col>
      <xdr:colOff>50800</xdr:colOff>
      <xdr:row>39</xdr:row>
      <xdr:rowOff>100330</xdr:rowOff>
    </xdr:to>
    <xdr:sp macro="" textlink="">
      <xdr:nvSpPr>
        <xdr:cNvPr id="121" name="フローチャート: 判断 120"/>
        <xdr:cNvSpPr/>
      </xdr:nvSpPr>
      <xdr:spPr>
        <a:xfrm>
          <a:off x="9192260" y="65405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44450</xdr:rowOff>
    </xdr:from>
    <xdr:to>
      <xdr:col>50</xdr:col>
      <xdr:colOff>165100</xdr:colOff>
      <xdr:row>39</xdr:row>
      <xdr:rowOff>146050</xdr:rowOff>
    </xdr:to>
    <xdr:sp macro="" textlink="">
      <xdr:nvSpPr>
        <xdr:cNvPr id="122" name="フローチャート: 判断 121"/>
        <xdr:cNvSpPr/>
      </xdr:nvSpPr>
      <xdr:spPr>
        <a:xfrm>
          <a:off x="8445500" y="6582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44450</xdr:rowOff>
    </xdr:from>
    <xdr:to>
      <xdr:col>46</xdr:col>
      <xdr:colOff>38100</xdr:colOff>
      <xdr:row>39</xdr:row>
      <xdr:rowOff>146050</xdr:rowOff>
    </xdr:to>
    <xdr:sp macro="" textlink="">
      <xdr:nvSpPr>
        <xdr:cNvPr id="123" name="フローチャート: 判断 122"/>
        <xdr:cNvSpPr/>
      </xdr:nvSpPr>
      <xdr:spPr>
        <a:xfrm>
          <a:off x="7670800" y="658241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59690</xdr:rowOff>
    </xdr:from>
    <xdr:to>
      <xdr:col>41</xdr:col>
      <xdr:colOff>101600</xdr:colOff>
      <xdr:row>39</xdr:row>
      <xdr:rowOff>161290</xdr:rowOff>
    </xdr:to>
    <xdr:sp macro="" textlink="">
      <xdr:nvSpPr>
        <xdr:cNvPr id="124" name="フローチャート: 判断 123"/>
        <xdr:cNvSpPr/>
      </xdr:nvSpPr>
      <xdr:spPr>
        <a:xfrm>
          <a:off x="6873240" y="659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74930</xdr:rowOff>
    </xdr:from>
    <xdr:to>
      <xdr:col>36</xdr:col>
      <xdr:colOff>165100</xdr:colOff>
      <xdr:row>40</xdr:row>
      <xdr:rowOff>5080</xdr:rowOff>
    </xdr:to>
    <xdr:sp macro="" textlink="">
      <xdr:nvSpPr>
        <xdr:cNvPr id="125" name="フローチャート: 判断 124"/>
        <xdr:cNvSpPr/>
      </xdr:nvSpPr>
      <xdr:spPr>
        <a:xfrm>
          <a:off x="6098540" y="66128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36830</xdr:rowOff>
    </xdr:from>
    <xdr:to>
      <xdr:col>55</xdr:col>
      <xdr:colOff>50800</xdr:colOff>
      <xdr:row>39</xdr:row>
      <xdr:rowOff>138430</xdr:rowOff>
    </xdr:to>
    <xdr:sp macro="" textlink="">
      <xdr:nvSpPr>
        <xdr:cNvPr id="131" name="楕円 130"/>
        <xdr:cNvSpPr/>
      </xdr:nvSpPr>
      <xdr:spPr>
        <a:xfrm>
          <a:off x="9192260" y="657479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15257</xdr:rowOff>
    </xdr:from>
    <xdr:ext cx="469744" cy="259045"/>
    <xdr:sp macro="" textlink="">
      <xdr:nvSpPr>
        <xdr:cNvPr id="132" name="【図書館】&#10;一人当たり面積該当値テキスト"/>
        <xdr:cNvSpPr txBox="1"/>
      </xdr:nvSpPr>
      <xdr:spPr>
        <a:xfrm>
          <a:off x="9258300" y="6553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44450</xdr:rowOff>
    </xdr:from>
    <xdr:to>
      <xdr:col>50</xdr:col>
      <xdr:colOff>165100</xdr:colOff>
      <xdr:row>39</xdr:row>
      <xdr:rowOff>146050</xdr:rowOff>
    </xdr:to>
    <xdr:sp macro="" textlink="">
      <xdr:nvSpPr>
        <xdr:cNvPr id="133" name="楕円 132"/>
        <xdr:cNvSpPr/>
      </xdr:nvSpPr>
      <xdr:spPr>
        <a:xfrm>
          <a:off x="8445500" y="6582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87630</xdr:rowOff>
    </xdr:from>
    <xdr:to>
      <xdr:col>55</xdr:col>
      <xdr:colOff>0</xdr:colOff>
      <xdr:row>39</xdr:row>
      <xdr:rowOff>95250</xdr:rowOff>
    </xdr:to>
    <xdr:cxnSp macro="">
      <xdr:nvCxnSpPr>
        <xdr:cNvPr id="134" name="直線コネクタ 133"/>
        <xdr:cNvCxnSpPr/>
      </xdr:nvCxnSpPr>
      <xdr:spPr>
        <a:xfrm flipV="1">
          <a:off x="8496300" y="6625590"/>
          <a:ext cx="7239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52070</xdr:rowOff>
    </xdr:from>
    <xdr:to>
      <xdr:col>46</xdr:col>
      <xdr:colOff>38100</xdr:colOff>
      <xdr:row>39</xdr:row>
      <xdr:rowOff>153670</xdr:rowOff>
    </xdr:to>
    <xdr:sp macro="" textlink="">
      <xdr:nvSpPr>
        <xdr:cNvPr id="135" name="楕円 134"/>
        <xdr:cNvSpPr/>
      </xdr:nvSpPr>
      <xdr:spPr>
        <a:xfrm>
          <a:off x="7670800" y="659003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95250</xdr:rowOff>
    </xdr:from>
    <xdr:to>
      <xdr:col>50</xdr:col>
      <xdr:colOff>114300</xdr:colOff>
      <xdr:row>39</xdr:row>
      <xdr:rowOff>102870</xdr:rowOff>
    </xdr:to>
    <xdr:cxnSp macro="">
      <xdr:nvCxnSpPr>
        <xdr:cNvPr id="136" name="直線コネクタ 135"/>
        <xdr:cNvCxnSpPr/>
      </xdr:nvCxnSpPr>
      <xdr:spPr>
        <a:xfrm flipV="1">
          <a:off x="7713980" y="6633210"/>
          <a:ext cx="78232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52070</xdr:rowOff>
    </xdr:from>
    <xdr:to>
      <xdr:col>41</xdr:col>
      <xdr:colOff>101600</xdr:colOff>
      <xdr:row>39</xdr:row>
      <xdr:rowOff>153670</xdr:rowOff>
    </xdr:to>
    <xdr:sp macro="" textlink="">
      <xdr:nvSpPr>
        <xdr:cNvPr id="137" name="楕円 136"/>
        <xdr:cNvSpPr/>
      </xdr:nvSpPr>
      <xdr:spPr>
        <a:xfrm>
          <a:off x="6873240" y="659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102870</xdr:rowOff>
    </xdr:from>
    <xdr:to>
      <xdr:col>45</xdr:col>
      <xdr:colOff>177800</xdr:colOff>
      <xdr:row>39</xdr:row>
      <xdr:rowOff>102870</xdr:rowOff>
    </xdr:to>
    <xdr:cxnSp macro="">
      <xdr:nvCxnSpPr>
        <xdr:cNvPr id="138" name="直線コネクタ 137"/>
        <xdr:cNvCxnSpPr/>
      </xdr:nvCxnSpPr>
      <xdr:spPr>
        <a:xfrm>
          <a:off x="6924040" y="664083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59690</xdr:rowOff>
    </xdr:from>
    <xdr:to>
      <xdr:col>36</xdr:col>
      <xdr:colOff>165100</xdr:colOff>
      <xdr:row>39</xdr:row>
      <xdr:rowOff>161290</xdr:rowOff>
    </xdr:to>
    <xdr:sp macro="" textlink="">
      <xdr:nvSpPr>
        <xdr:cNvPr id="139" name="楕円 138"/>
        <xdr:cNvSpPr/>
      </xdr:nvSpPr>
      <xdr:spPr>
        <a:xfrm>
          <a:off x="6098540" y="659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102870</xdr:rowOff>
    </xdr:from>
    <xdr:to>
      <xdr:col>41</xdr:col>
      <xdr:colOff>50800</xdr:colOff>
      <xdr:row>39</xdr:row>
      <xdr:rowOff>110490</xdr:rowOff>
    </xdr:to>
    <xdr:cxnSp macro="">
      <xdr:nvCxnSpPr>
        <xdr:cNvPr id="140" name="直線コネクタ 139"/>
        <xdr:cNvCxnSpPr/>
      </xdr:nvCxnSpPr>
      <xdr:spPr>
        <a:xfrm flipV="1">
          <a:off x="6149340" y="6640830"/>
          <a:ext cx="7747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137177</xdr:rowOff>
    </xdr:from>
    <xdr:ext cx="469744" cy="259045"/>
    <xdr:sp macro="" textlink="">
      <xdr:nvSpPr>
        <xdr:cNvPr id="141" name="n_1aveValue【図書館】&#10;一人当たり面積"/>
        <xdr:cNvSpPr txBox="1"/>
      </xdr:nvSpPr>
      <xdr:spPr>
        <a:xfrm>
          <a:off x="8271587" y="6675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162577</xdr:rowOff>
    </xdr:from>
    <xdr:ext cx="469744" cy="259045"/>
    <xdr:sp macro="" textlink="">
      <xdr:nvSpPr>
        <xdr:cNvPr id="142" name="n_2aveValue【図書館】&#10;一人当たり面積"/>
        <xdr:cNvSpPr txBox="1"/>
      </xdr:nvSpPr>
      <xdr:spPr>
        <a:xfrm>
          <a:off x="7509587" y="6365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152417</xdr:rowOff>
    </xdr:from>
    <xdr:ext cx="469744" cy="259045"/>
    <xdr:sp macro="" textlink="">
      <xdr:nvSpPr>
        <xdr:cNvPr id="143" name="n_3aveValue【図書館】&#10;一人当たり面積"/>
        <xdr:cNvSpPr txBox="1"/>
      </xdr:nvSpPr>
      <xdr:spPr>
        <a:xfrm>
          <a:off x="6712027" y="6690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167657</xdr:rowOff>
    </xdr:from>
    <xdr:ext cx="469744" cy="259045"/>
    <xdr:sp macro="" textlink="">
      <xdr:nvSpPr>
        <xdr:cNvPr id="144" name="n_4aveValue【図書館】&#10;一人当たり面積"/>
        <xdr:cNvSpPr txBox="1"/>
      </xdr:nvSpPr>
      <xdr:spPr>
        <a:xfrm>
          <a:off x="5937327" y="6705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37</xdr:row>
      <xdr:rowOff>162577</xdr:rowOff>
    </xdr:from>
    <xdr:ext cx="469744" cy="259045"/>
    <xdr:sp macro="" textlink="">
      <xdr:nvSpPr>
        <xdr:cNvPr id="145" name="n_1mainValue【図書館】&#10;一人当たり面積"/>
        <xdr:cNvSpPr txBox="1"/>
      </xdr:nvSpPr>
      <xdr:spPr>
        <a:xfrm>
          <a:off x="8271587" y="6365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144797</xdr:rowOff>
    </xdr:from>
    <xdr:ext cx="469744" cy="259045"/>
    <xdr:sp macro="" textlink="">
      <xdr:nvSpPr>
        <xdr:cNvPr id="146" name="n_2mainValue【図書館】&#10;一人当たり面積"/>
        <xdr:cNvSpPr txBox="1"/>
      </xdr:nvSpPr>
      <xdr:spPr>
        <a:xfrm>
          <a:off x="7509587" y="6682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170197</xdr:rowOff>
    </xdr:from>
    <xdr:ext cx="469744" cy="259045"/>
    <xdr:sp macro="" textlink="">
      <xdr:nvSpPr>
        <xdr:cNvPr id="147" name="n_3mainValue【図書館】&#10;一人当たり面積"/>
        <xdr:cNvSpPr txBox="1"/>
      </xdr:nvSpPr>
      <xdr:spPr>
        <a:xfrm>
          <a:off x="6712027" y="6372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6367</xdr:rowOff>
    </xdr:from>
    <xdr:ext cx="469744" cy="259045"/>
    <xdr:sp macro="" textlink="">
      <xdr:nvSpPr>
        <xdr:cNvPr id="148" name="n_4mainValue【図書館】&#10;一人当たり面積"/>
        <xdr:cNvSpPr txBox="1"/>
      </xdr:nvSpPr>
      <xdr:spPr>
        <a:xfrm>
          <a:off x="5937327" y="6376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0" name="直線コネクタ 159"/>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1" name="テキスト ボックス 160"/>
        <xdr:cNvSpPr txBox="1"/>
      </xdr:nvSpPr>
      <xdr:spPr>
        <a:xfrm>
          <a:off x="27196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2" name="直線コネクタ 161"/>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3" name="テキスト ボックス 162"/>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4" name="直線コネクタ 163"/>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5" name="テキスト ボックス 164"/>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6" name="直線コネクタ 165"/>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7" name="テキスト ボックス 166"/>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8" name="直線コネクタ 167"/>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9" name="テキスト ボックス 168"/>
        <xdr:cNvSpPr txBox="1"/>
      </xdr:nvSpPr>
      <xdr:spPr>
        <a:xfrm>
          <a:off x="33608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1" name="テキスト ボックス 170"/>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2" name="【体育館・プール】&#10;有形固定資産減価償却率グラフ枠"/>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66675</xdr:rowOff>
    </xdr:from>
    <xdr:to>
      <xdr:col>24</xdr:col>
      <xdr:colOff>62865</xdr:colOff>
      <xdr:row>64</xdr:row>
      <xdr:rowOff>70485</xdr:rowOff>
    </xdr:to>
    <xdr:cxnSp macro="">
      <xdr:nvCxnSpPr>
        <xdr:cNvPr id="173" name="直線コネクタ 172"/>
        <xdr:cNvCxnSpPr/>
      </xdr:nvCxnSpPr>
      <xdr:spPr>
        <a:xfrm flipV="1">
          <a:off x="4086225" y="9454515"/>
          <a:ext cx="0" cy="13449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74312</xdr:rowOff>
    </xdr:from>
    <xdr:ext cx="405111" cy="259045"/>
    <xdr:sp macro="" textlink="">
      <xdr:nvSpPr>
        <xdr:cNvPr id="174" name="【体育館・プール】&#10;有形固定資産減価償却率最小値テキスト"/>
        <xdr:cNvSpPr txBox="1"/>
      </xdr:nvSpPr>
      <xdr:spPr>
        <a:xfrm>
          <a:off x="4124960" y="10803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70485</xdr:rowOff>
    </xdr:from>
    <xdr:to>
      <xdr:col>24</xdr:col>
      <xdr:colOff>152400</xdr:colOff>
      <xdr:row>64</xdr:row>
      <xdr:rowOff>70485</xdr:rowOff>
    </xdr:to>
    <xdr:cxnSp macro="">
      <xdr:nvCxnSpPr>
        <xdr:cNvPr id="175" name="直線コネクタ 174"/>
        <xdr:cNvCxnSpPr/>
      </xdr:nvCxnSpPr>
      <xdr:spPr>
        <a:xfrm>
          <a:off x="4020820" y="107994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13352</xdr:rowOff>
    </xdr:from>
    <xdr:ext cx="405111" cy="259045"/>
    <xdr:sp macro="" textlink="">
      <xdr:nvSpPr>
        <xdr:cNvPr id="176" name="【体育館・プール】&#10;有形固定資産減価償却率最大値テキスト"/>
        <xdr:cNvSpPr txBox="1"/>
      </xdr:nvSpPr>
      <xdr:spPr>
        <a:xfrm>
          <a:off x="4124960" y="9233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66675</xdr:rowOff>
    </xdr:from>
    <xdr:to>
      <xdr:col>24</xdr:col>
      <xdr:colOff>152400</xdr:colOff>
      <xdr:row>56</xdr:row>
      <xdr:rowOff>66675</xdr:rowOff>
    </xdr:to>
    <xdr:cxnSp macro="">
      <xdr:nvCxnSpPr>
        <xdr:cNvPr id="177" name="直線コネクタ 176"/>
        <xdr:cNvCxnSpPr/>
      </xdr:nvCxnSpPr>
      <xdr:spPr>
        <a:xfrm>
          <a:off x="4020820" y="945451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64787</xdr:rowOff>
    </xdr:from>
    <xdr:ext cx="405111" cy="259045"/>
    <xdr:sp macro="" textlink="">
      <xdr:nvSpPr>
        <xdr:cNvPr id="178" name="【体育館・プール】&#10;有形固定資産減価償却率平均値テキスト"/>
        <xdr:cNvSpPr txBox="1"/>
      </xdr:nvSpPr>
      <xdr:spPr>
        <a:xfrm>
          <a:off x="4124960" y="101231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86360</xdr:rowOff>
    </xdr:from>
    <xdr:to>
      <xdr:col>24</xdr:col>
      <xdr:colOff>114300</xdr:colOff>
      <xdr:row>61</xdr:row>
      <xdr:rowOff>16510</xdr:rowOff>
    </xdr:to>
    <xdr:sp macro="" textlink="">
      <xdr:nvSpPr>
        <xdr:cNvPr id="179" name="フローチャート: 判断 178"/>
        <xdr:cNvSpPr/>
      </xdr:nvSpPr>
      <xdr:spPr>
        <a:xfrm>
          <a:off x="4036060" y="101447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73025</xdr:rowOff>
    </xdr:from>
    <xdr:to>
      <xdr:col>20</xdr:col>
      <xdr:colOff>38100</xdr:colOff>
      <xdr:row>61</xdr:row>
      <xdr:rowOff>3175</xdr:rowOff>
    </xdr:to>
    <xdr:sp macro="" textlink="">
      <xdr:nvSpPr>
        <xdr:cNvPr id="180" name="フローチャート: 判断 179"/>
        <xdr:cNvSpPr/>
      </xdr:nvSpPr>
      <xdr:spPr>
        <a:xfrm>
          <a:off x="3312160" y="1013142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82550</xdr:rowOff>
    </xdr:from>
    <xdr:to>
      <xdr:col>15</xdr:col>
      <xdr:colOff>101600</xdr:colOff>
      <xdr:row>61</xdr:row>
      <xdr:rowOff>12700</xdr:rowOff>
    </xdr:to>
    <xdr:sp macro="" textlink="">
      <xdr:nvSpPr>
        <xdr:cNvPr id="181" name="フローチャート: 判断 180"/>
        <xdr:cNvSpPr/>
      </xdr:nvSpPr>
      <xdr:spPr>
        <a:xfrm>
          <a:off x="2514600" y="101409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33020</xdr:rowOff>
    </xdr:from>
    <xdr:to>
      <xdr:col>10</xdr:col>
      <xdr:colOff>165100</xdr:colOff>
      <xdr:row>60</xdr:row>
      <xdr:rowOff>134620</xdr:rowOff>
    </xdr:to>
    <xdr:sp macro="" textlink="">
      <xdr:nvSpPr>
        <xdr:cNvPr id="182" name="フローチャート: 判断 181"/>
        <xdr:cNvSpPr/>
      </xdr:nvSpPr>
      <xdr:spPr>
        <a:xfrm>
          <a:off x="1739900" y="10091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126365</xdr:rowOff>
    </xdr:from>
    <xdr:to>
      <xdr:col>6</xdr:col>
      <xdr:colOff>38100</xdr:colOff>
      <xdr:row>60</xdr:row>
      <xdr:rowOff>56515</xdr:rowOff>
    </xdr:to>
    <xdr:sp macro="" textlink="">
      <xdr:nvSpPr>
        <xdr:cNvPr id="183" name="フローチャート: 判断 182"/>
        <xdr:cNvSpPr/>
      </xdr:nvSpPr>
      <xdr:spPr>
        <a:xfrm>
          <a:off x="965200" y="1001712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17780</xdr:rowOff>
    </xdr:from>
    <xdr:to>
      <xdr:col>24</xdr:col>
      <xdr:colOff>114300</xdr:colOff>
      <xdr:row>58</xdr:row>
      <xdr:rowOff>119380</xdr:rowOff>
    </xdr:to>
    <xdr:sp macro="" textlink="">
      <xdr:nvSpPr>
        <xdr:cNvPr id="189" name="楕円 188"/>
        <xdr:cNvSpPr/>
      </xdr:nvSpPr>
      <xdr:spPr>
        <a:xfrm>
          <a:off x="4036060" y="974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40657</xdr:rowOff>
    </xdr:from>
    <xdr:ext cx="405111" cy="259045"/>
    <xdr:sp macro="" textlink="">
      <xdr:nvSpPr>
        <xdr:cNvPr id="190" name="【体育館・プール】&#10;有形固定資産減価償却率該当値テキスト"/>
        <xdr:cNvSpPr txBox="1"/>
      </xdr:nvSpPr>
      <xdr:spPr>
        <a:xfrm>
          <a:off x="4124960" y="9596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80645</xdr:rowOff>
    </xdr:from>
    <xdr:to>
      <xdr:col>20</xdr:col>
      <xdr:colOff>38100</xdr:colOff>
      <xdr:row>59</xdr:row>
      <xdr:rowOff>10795</xdr:rowOff>
    </xdr:to>
    <xdr:sp macro="" textlink="">
      <xdr:nvSpPr>
        <xdr:cNvPr id="191" name="楕円 190"/>
        <xdr:cNvSpPr/>
      </xdr:nvSpPr>
      <xdr:spPr>
        <a:xfrm>
          <a:off x="3312160" y="980376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68580</xdr:rowOff>
    </xdr:from>
    <xdr:to>
      <xdr:col>24</xdr:col>
      <xdr:colOff>63500</xdr:colOff>
      <xdr:row>58</xdr:row>
      <xdr:rowOff>131445</xdr:rowOff>
    </xdr:to>
    <xdr:cxnSp macro="">
      <xdr:nvCxnSpPr>
        <xdr:cNvPr id="192" name="直線コネクタ 191"/>
        <xdr:cNvCxnSpPr/>
      </xdr:nvCxnSpPr>
      <xdr:spPr>
        <a:xfrm flipV="1">
          <a:off x="3355340" y="9791700"/>
          <a:ext cx="73152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34925</xdr:rowOff>
    </xdr:from>
    <xdr:to>
      <xdr:col>15</xdr:col>
      <xdr:colOff>101600</xdr:colOff>
      <xdr:row>58</xdr:row>
      <xdr:rowOff>136525</xdr:rowOff>
    </xdr:to>
    <xdr:sp macro="" textlink="">
      <xdr:nvSpPr>
        <xdr:cNvPr id="193" name="楕円 192"/>
        <xdr:cNvSpPr/>
      </xdr:nvSpPr>
      <xdr:spPr>
        <a:xfrm>
          <a:off x="2514600" y="9758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85725</xdr:rowOff>
    </xdr:from>
    <xdr:to>
      <xdr:col>19</xdr:col>
      <xdr:colOff>177800</xdr:colOff>
      <xdr:row>58</xdr:row>
      <xdr:rowOff>131445</xdr:rowOff>
    </xdr:to>
    <xdr:cxnSp macro="">
      <xdr:nvCxnSpPr>
        <xdr:cNvPr id="194" name="直線コネクタ 193"/>
        <xdr:cNvCxnSpPr/>
      </xdr:nvCxnSpPr>
      <xdr:spPr>
        <a:xfrm>
          <a:off x="2565400" y="9808845"/>
          <a:ext cx="78994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164465</xdr:rowOff>
    </xdr:from>
    <xdr:to>
      <xdr:col>10</xdr:col>
      <xdr:colOff>165100</xdr:colOff>
      <xdr:row>58</xdr:row>
      <xdr:rowOff>94615</xdr:rowOff>
    </xdr:to>
    <xdr:sp macro="" textlink="">
      <xdr:nvSpPr>
        <xdr:cNvPr id="195" name="楕円 194"/>
        <xdr:cNvSpPr/>
      </xdr:nvSpPr>
      <xdr:spPr>
        <a:xfrm>
          <a:off x="1739900" y="97199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43815</xdr:rowOff>
    </xdr:from>
    <xdr:to>
      <xdr:col>15</xdr:col>
      <xdr:colOff>50800</xdr:colOff>
      <xdr:row>58</xdr:row>
      <xdr:rowOff>85725</xdr:rowOff>
    </xdr:to>
    <xdr:cxnSp macro="">
      <xdr:nvCxnSpPr>
        <xdr:cNvPr id="196" name="直線コネクタ 195"/>
        <xdr:cNvCxnSpPr/>
      </xdr:nvCxnSpPr>
      <xdr:spPr>
        <a:xfrm>
          <a:off x="1790700" y="9766935"/>
          <a:ext cx="7747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57</xdr:row>
      <xdr:rowOff>128270</xdr:rowOff>
    </xdr:from>
    <xdr:to>
      <xdr:col>6</xdr:col>
      <xdr:colOff>38100</xdr:colOff>
      <xdr:row>58</xdr:row>
      <xdr:rowOff>58420</xdr:rowOff>
    </xdr:to>
    <xdr:sp macro="" textlink="">
      <xdr:nvSpPr>
        <xdr:cNvPr id="197" name="楕円 196"/>
        <xdr:cNvSpPr/>
      </xdr:nvSpPr>
      <xdr:spPr>
        <a:xfrm>
          <a:off x="965200" y="96837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7620</xdr:rowOff>
    </xdr:from>
    <xdr:to>
      <xdr:col>10</xdr:col>
      <xdr:colOff>114300</xdr:colOff>
      <xdr:row>58</xdr:row>
      <xdr:rowOff>43815</xdr:rowOff>
    </xdr:to>
    <xdr:cxnSp macro="">
      <xdr:nvCxnSpPr>
        <xdr:cNvPr id="198" name="直線コネクタ 197"/>
        <xdr:cNvCxnSpPr/>
      </xdr:nvCxnSpPr>
      <xdr:spPr>
        <a:xfrm>
          <a:off x="1008380" y="9730740"/>
          <a:ext cx="78232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165752</xdr:rowOff>
    </xdr:from>
    <xdr:ext cx="405111" cy="259045"/>
    <xdr:sp macro="" textlink="">
      <xdr:nvSpPr>
        <xdr:cNvPr id="199" name="n_1aveValue【体育館・プール】&#10;有形固定資産減価償却率"/>
        <xdr:cNvSpPr txBox="1"/>
      </xdr:nvSpPr>
      <xdr:spPr>
        <a:xfrm>
          <a:off x="3170564" y="10224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3827</xdr:rowOff>
    </xdr:from>
    <xdr:ext cx="405111" cy="259045"/>
    <xdr:sp macro="" textlink="">
      <xdr:nvSpPr>
        <xdr:cNvPr id="200" name="n_2aveValue【体育館・プール】&#10;有形固定資産減価償却率"/>
        <xdr:cNvSpPr txBox="1"/>
      </xdr:nvSpPr>
      <xdr:spPr>
        <a:xfrm>
          <a:off x="2385704" y="10229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125747</xdr:rowOff>
    </xdr:from>
    <xdr:ext cx="405111" cy="259045"/>
    <xdr:sp macro="" textlink="">
      <xdr:nvSpPr>
        <xdr:cNvPr id="201" name="n_3aveValue【体育館・プール】&#10;有形固定資産減価償却率"/>
        <xdr:cNvSpPr txBox="1"/>
      </xdr:nvSpPr>
      <xdr:spPr>
        <a:xfrm>
          <a:off x="1611004" y="10184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47642</xdr:rowOff>
    </xdr:from>
    <xdr:ext cx="405111" cy="259045"/>
    <xdr:sp macro="" textlink="">
      <xdr:nvSpPr>
        <xdr:cNvPr id="202" name="n_4aveValue【体育館・プール】&#10;有形固定資産減価償却率"/>
        <xdr:cNvSpPr txBox="1"/>
      </xdr:nvSpPr>
      <xdr:spPr>
        <a:xfrm>
          <a:off x="836304" y="10106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27322</xdr:rowOff>
    </xdr:from>
    <xdr:ext cx="405111" cy="259045"/>
    <xdr:sp macro="" textlink="">
      <xdr:nvSpPr>
        <xdr:cNvPr id="203" name="n_1mainValue【体育館・プール】&#10;有形固定資産減価償却率"/>
        <xdr:cNvSpPr txBox="1"/>
      </xdr:nvSpPr>
      <xdr:spPr>
        <a:xfrm>
          <a:off x="3170564" y="9582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153052</xdr:rowOff>
    </xdr:from>
    <xdr:ext cx="405111" cy="259045"/>
    <xdr:sp macro="" textlink="">
      <xdr:nvSpPr>
        <xdr:cNvPr id="204" name="n_2mainValue【体育館・プール】&#10;有形固定資産減価償却率"/>
        <xdr:cNvSpPr txBox="1"/>
      </xdr:nvSpPr>
      <xdr:spPr>
        <a:xfrm>
          <a:off x="2385704" y="9540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111142</xdr:rowOff>
    </xdr:from>
    <xdr:ext cx="405111" cy="259045"/>
    <xdr:sp macro="" textlink="">
      <xdr:nvSpPr>
        <xdr:cNvPr id="205" name="n_3mainValue【体育館・プール】&#10;有形固定資産減価償却率"/>
        <xdr:cNvSpPr txBox="1"/>
      </xdr:nvSpPr>
      <xdr:spPr>
        <a:xfrm>
          <a:off x="1611004" y="9498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74947</xdr:rowOff>
    </xdr:from>
    <xdr:ext cx="405111" cy="259045"/>
    <xdr:sp macro="" textlink="">
      <xdr:nvSpPr>
        <xdr:cNvPr id="206" name="n_4mainValue【体育館・プール】&#10;有形固定資産減価償却率"/>
        <xdr:cNvSpPr txBox="1"/>
      </xdr:nvSpPr>
      <xdr:spPr>
        <a:xfrm>
          <a:off x="836304" y="9462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7" name="直線コネクタ 216"/>
        <xdr:cNvCxnSpPr/>
      </xdr:nvCxnSpPr>
      <xdr:spPr>
        <a:xfrm>
          <a:off x="5826760" y="1085958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8" name="テキスト ボックス 217"/>
        <xdr:cNvSpPr txBox="1"/>
      </xdr:nvSpPr>
      <xdr:spPr>
        <a:xfrm>
          <a:off x="54053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9" name="直線コネクタ 218"/>
        <xdr:cNvCxnSpPr/>
      </xdr:nvCxnSpPr>
      <xdr:spPr>
        <a:xfrm>
          <a:off x="5826760" y="1054063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20" name="テキスト ボックス 219"/>
        <xdr:cNvSpPr txBox="1"/>
      </xdr:nvSpPr>
      <xdr:spPr>
        <a:xfrm>
          <a:off x="540530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21" name="直線コネクタ 220"/>
        <xdr:cNvCxnSpPr/>
      </xdr:nvCxnSpPr>
      <xdr:spPr>
        <a:xfrm>
          <a:off x="5826760" y="1022168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22" name="テキスト ボックス 221"/>
        <xdr:cNvSpPr txBox="1"/>
      </xdr:nvSpPr>
      <xdr:spPr>
        <a:xfrm>
          <a:off x="540530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3" name="直線コネクタ 222"/>
        <xdr:cNvCxnSpPr/>
      </xdr:nvCxnSpPr>
      <xdr:spPr>
        <a:xfrm>
          <a:off x="5826760" y="989892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24" name="テキスト ボックス 223"/>
        <xdr:cNvSpPr txBox="1"/>
      </xdr:nvSpPr>
      <xdr:spPr>
        <a:xfrm>
          <a:off x="540530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5" name="直線コネクタ 224"/>
        <xdr:cNvCxnSpPr/>
      </xdr:nvCxnSpPr>
      <xdr:spPr>
        <a:xfrm>
          <a:off x="5826760" y="957997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6" name="テキスト ボックス 225"/>
        <xdr:cNvSpPr txBox="1"/>
      </xdr:nvSpPr>
      <xdr:spPr>
        <a:xfrm>
          <a:off x="540530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7" name="直線コネクタ 226"/>
        <xdr:cNvCxnSpPr/>
      </xdr:nvCxnSpPr>
      <xdr:spPr>
        <a:xfrm>
          <a:off x="5826760" y="926102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8" name="テキスト ボックス 227"/>
        <xdr:cNvSpPr txBox="1"/>
      </xdr:nvSpPr>
      <xdr:spPr>
        <a:xfrm>
          <a:off x="540530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0" name="テキスト ボックス 229"/>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体育館・プール】&#10;一人当たり面積グラフ枠"/>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153488</xdr:rowOff>
    </xdr:from>
    <xdr:to>
      <xdr:col>54</xdr:col>
      <xdr:colOff>189865</xdr:colOff>
      <xdr:row>64</xdr:row>
      <xdr:rowOff>99604</xdr:rowOff>
    </xdr:to>
    <xdr:cxnSp macro="">
      <xdr:nvCxnSpPr>
        <xdr:cNvPr id="232" name="直線コネクタ 231"/>
        <xdr:cNvCxnSpPr/>
      </xdr:nvCxnSpPr>
      <xdr:spPr>
        <a:xfrm flipV="1">
          <a:off x="9219565" y="9373688"/>
          <a:ext cx="0" cy="14548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103431</xdr:rowOff>
    </xdr:from>
    <xdr:ext cx="469744" cy="259045"/>
    <xdr:sp macro="" textlink="">
      <xdr:nvSpPr>
        <xdr:cNvPr id="233" name="【体育館・プール】&#10;一人当たり面積最小値テキスト"/>
        <xdr:cNvSpPr txBox="1"/>
      </xdr:nvSpPr>
      <xdr:spPr>
        <a:xfrm>
          <a:off x="9258300" y="10832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99604</xdr:rowOff>
    </xdr:from>
    <xdr:to>
      <xdr:col>55</xdr:col>
      <xdr:colOff>88900</xdr:colOff>
      <xdr:row>64</xdr:row>
      <xdr:rowOff>99604</xdr:rowOff>
    </xdr:to>
    <xdr:cxnSp macro="">
      <xdr:nvCxnSpPr>
        <xdr:cNvPr id="234" name="直線コネクタ 233"/>
        <xdr:cNvCxnSpPr/>
      </xdr:nvCxnSpPr>
      <xdr:spPr>
        <a:xfrm>
          <a:off x="9154160" y="1082856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100165</xdr:rowOff>
    </xdr:from>
    <xdr:ext cx="469744" cy="259045"/>
    <xdr:sp macro="" textlink="">
      <xdr:nvSpPr>
        <xdr:cNvPr id="235" name="【体育館・プール】&#10;一人当たり面積最大値テキスト"/>
        <xdr:cNvSpPr txBox="1"/>
      </xdr:nvSpPr>
      <xdr:spPr>
        <a:xfrm>
          <a:off x="9258300" y="9152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153488</xdr:rowOff>
    </xdr:from>
    <xdr:to>
      <xdr:col>55</xdr:col>
      <xdr:colOff>88900</xdr:colOff>
      <xdr:row>55</xdr:row>
      <xdr:rowOff>153488</xdr:rowOff>
    </xdr:to>
    <xdr:cxnSp macro="">
      <xdr:nvCxnSpPr>
        <xdr:cNvPr id="236" name="直線コネクタ 235"/>
        <xdr:cNvCxnSpPr/>
      </xdr:nvCxnSpPr>
      <xdr:spPr>
        <a:xfrm>
          <a:off x="9154160" y="93736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104339</xdr:rowOff>
    </xdr:from>
    <xdr:ext cx="469744" cy="259045"/>
    <xdr:sp macro="" textlink="">
      <xdr:nvSpPr>
        <xdr:cNvPr id="237" name="【体育館・プール】&#10;一人当たり面積平均値テキスト"/>
        <xdr:cNvSpPr txBox="1"/>
      </xdr:nvSpPr>
      <xdr:spPr>
        <a:xfrm>
          <a:off x="9258300" y="101627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81462</xdr:rowOff>
    </xdr:from>
    <xdr:to>
      <xdr:col>55</xdr:col>
      <xdr:colOff>50800</xdr:colOff>
      <xdr:row>62</xdr:row>
      <xdr:rowOff>11612</xdr:rowOff>
    </xdr:to>
    <xdr:sp macro="" textlink="">
      <xdr:nvSpPr>
        <xdr:cNvPr id="238" name="フローチャート: 判断 237"/>
        <xdr:cNvSpPr/>
      </xdr:nvSpPr>
      <xdr:spPr>
        <a:xfrm>
          <a:off x="9192260" y="1030750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97790</xdr:rowOff>
    </xdr:from>
    <xdr:to>
      <xdr:col>50</xdr:col>
      <xdr:colOff>165100</xdr:colOff>
      <xdr:row>62</xdr:row>
      <xdr:rowOff>27940</xdr:rowOff>
    </xdr:to>
    <xdr:sp macro="" textlink="">
      <xdr:nvSpPr>
        <xdr:cNvPr id="239" name="フローチャート: 判断 238"/>
        <xdr:cNvSpPr/>
      </xdr:nvSpPr>
      <xdr:spPr>
        <a:xfrm>
          <a:off x="8445500" y="103238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120650</xdr:rowOff>
    </xdr:from>
    <xdr:to>
      <xdr:col>46</xdr:col>
      <xdr:colOff>38100</xdr:colOff>
      <xdr:row>62</xdr:row>
      <xdr:rowOff>50800</xdr:rowOff>
    </xdr:to>
    <xdr:sp macro="" textlink="">
      <xdr:nvSpPr>
        <xdr:cNvPr id="240" name="フローチャート: 判断 239"/>
        <xdr:cNvSpPr/>
      </xdr:nvSpPr>
      <xdr:spPr>
        <a:xfrm>
          <a:off x="7670800" y="1034669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135346</xdr:rowOff>
    </xdr:from>
    <xdr:to>
      <xdr:col>41</xdr:col>
      <xdr:colOff>101600</xdr:colOff>
      <xdr:row>62</xdr:row>
      <xdr:rowOff>65496</xdr:rowOff>
    </xdr:to>
    <xdr:sp macro="" textlink="">
      <xdr:nvSpPr>
        <xdr:cNvPr id="241" name="フローチャート: 判断 240"/>
        <xdr:cNvSpPr/>
      </xdr:nvSpPr>
      <xdr:spPr>
        <a:xfrm>
          <a:off x="6873240" y="1036138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133713</xdr:rowOff>
    </xdr:from>
    <xdr:to>
      <xdr:col>36</xdr:col>
      <xdr:colOff>165100</xdr:colOff>
      <xdr:row>62</xdr:row>
      <xdr:rowOff>63863</xdr:rowOff>
    </xdr:to>
    <xdr:sp macro="" textlink="">
      <xdr:nvSpPr>
        <xdr:cNvPr id="242" name="フローチャート: 判断 241"/>
        <xdr:cNvSpPr/>
      </xdr:nvSpPr>
      <xdr:spPr>
        <a:xfrm>
          <a:off x="6098540" y="1035975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37374</xdr:rowOff>
    </xdr:from>
    <xdr:to>
      <xdr:col>55</xdr:col>
      <xdr:colOff>50800</xdr:colOff>
      <xdr:row>63</xdr:row>
      <xdr:rowOff>138974</xdr:rowOff>
    </xdr:to>
    <xdr:sp macro="" textlink="">
      <xdr:nvSpPr>
        <xdr:cNvPr id="248" name="楕円 247"/>
        <xdr:cNvSpPr/>
      </xdr:nvSpPr>
      <xdr:spPr>
        <a:xfrm>
          <a:off x="9192260" y="1059869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15801</xdr:rowOff>
    </xdr:from>
    <xdr:ext cx="469744" cy="259045"/>
    <xdr:sp macro="" textlink="">
      <xdr:nvSpPr>
        <xdr:cNvPr id="249" name="【体育館・プール】&#10;一人当たり面積該当値テキスト"/>
        <xdr:cNvSpPr txBox="1"/>
      </xdr:nvSpPr>
      <xdr:spPr>
        <a:xfrm>
          <a:off x="9258300" y="10577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39007</xdr:rowOff>
    </xdr:from>
    <xdr:to>
      <xdr:col>50</xdr:col>
      <xdr:colOff>165100</xdr:colOff>
      <xdr:row>63</xdr:row>
      <xdr:rowOff>140607</xdr:rowOff>
    </xdr:to>
    <xdr:sp macro="" textlink="">
      <xdr:nvSpPr>
        <xdr:cNvPr id="250" name="楕円 249"/>
        <xdr:cNvSpPr/>
      </xdr:nvSpPr>
      <xdr:spPr>
        <a:xfrm>
          <a:off x="8445500" y="10600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88174</xdr:rowOff>
    </xdr:from>
    <xdr:to>
      <xdr:col>55</xdr:col>
      <xdr:colOff>0</xdr:colOff>
      <xdr:row>63</xdr:row>
      <xdr:rowOff>89807</xdr:rowOff>
    </xdr:to>
    <xdr:cxnSp macro="">
      <xdr:nvCxnSpPr>
        <xdr:cNvPr id="251" name="直線コネクタ 250"/>
        <xdr:cNvCxnSpPr/>
      </xdr:nvCxnSpPr>
      <xdr:spPr>
        <a:xfrm flipV="1">
          <a:off x="8496300" y="10649494"/>
          <a:ext cx="7239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42273</xdr:rowOff>
    </xdr:from>
    <xdr:to>
      <xdr:col>46</xdr:col>
      <xdr:colOff>38100</xdr:colOff>
      <xdr:row>63</xdr:row>
      <xdr:rowOff>143873</xdr:rowOff>
    </xdr:to>
    <xdr:sp macro="" textlink="">
      <xdr:nvSpPr>
        <xdr:cNvPr id="252" name="楕円 251"/>
        <xdr:cNvSpPr/>
      </xdr:nvSpPr>
      <xdr:spPr>
        <a:xfrm>
          <a:off x="7670800" y="1060359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89807</xdr:rowOff>
    </xdr:from>
    <xdr:to>
      <xdr:col>50</xdr:col>
      <xdr:colOff>114300</xdr:colOff>
      <xdr:row>63</xdr:row>
      <xdr:rowOff>93073</xdr:rowOff>
    </xdr:to>
    <xdr:cxnSp macro="">
      <xdr:nvCxnSpPr>
        <xdr:cNvPr id="253" name="直線コネクタ 252"/>
        <xdr:cNvCxnSpPr/>
      </xdr:nvCxnSpPr>
      <xdr:spPr>
        <a:xfrm flipV="1">
          <a:off x="7713980" y="10651127"/>
          <a:ext cx="78232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43906</xdr:rowOff>
    </xdr:from>
    <xdr:to>
      <xdr:col>41</xdr:col>
      <xdr:colOff>101600</xdr:colOff>
      <xdr:row>63</xdr:row>
      <xdr:rowOff>145506</xdr:rowOff>
    </xdr:to>
    <xdr:sp macro="" textlink="">
      <xdr:nvSpPr>
        <xdr:cNvPr id="254" name="楕円 253"/>
        <xdr:cNvSpPr/>
      </xdr:nvSpPr>
      <xdr:spPr>
        <a:xfrm>
          <a:off x="6873240" y="10605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93073</xdr:rowOff>
    </xdr:from>
    <xdr:to>
      <xdr:col>45</xdr:col>
      <xdr:colOff>177800</xdr:colOff>
      <xdr:row>63</xdr:row>
      <xdr:rowOff>94706</xdr:rowOff>
    </xdr:to>
    <xdr:cxnSp macro="">
      <xdr:nvCxnSpPr>
        <xdr:cNvPr id="255" name="直線コネクタ 254"/>
        <xdr:cNvCxnSpPr/>
      </xdr:nvCxnSpPr>
      <xdr:spPr>
        <a:xfrm flipV="1">
          <a:off x="6924040" y="10654393"/>
          <a:ext cx="78994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45538</xdr:rowOff>
    </xdr:from>
    <xdr:to>
      <xdr:col>36</xdr:col>
      <xdr:colOff>165100</xdr:colOff>
      <xdr:row>63</xdr:row>
      <xdr:rowOff>147138</xdr:rowOff>
    </xdr:to>
    <xdr:sp macro="" textlink="">
      <xdr:nvSpPr>
        <xdr:cNvPr id="256" name="楕円 255"/>
        <xdr:cNvSpPr/>
      </xdr:nvSpPr>
      <xdr:spPr>
        <a:xfrm>
          <a:off x="6098540" y="10606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94706</xdr:rowOff>
    </xdr:from>
    <xdr:to>
      <xdr:col>41</xdr:col>
      <xdr:colOff>50800</xdr:colOff>
      <xdr:row>63</xdr:row>
      <xdr:rowOff>96338</xdr:rowOff>
    </xdr:to>
    <xdr:cxnSp macro="">
      <xdr:nvCxnSpPr>
        <xdr:cNvPr id="257" name="直線コネクタ 256"/>
        <xdr:cNvCxnSpPr/>
      </xdr:nvCxnSpPr>
      <xdr:spPr>
        <a:xfrm flipV="1">
          <a:off x="6149340" y="10656026"/>
          <a:ext cx="7747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44467</xdr:rowOff>
    </xdr:from>
    <xdr:ext cx="469744" cy="259045"/>
    <xdr:sp macro="" textlink="">
      <xdr:nvSpPr>
        <xdr:cNvPr id="258" name="n_1aveValue【体育館・プール】&#10;一人当たり面積"/>
        <xdr:cNvSpPr txBox="1"/>
      </xdr:nvSpPr>
      <xdr:spPr>
        <a:xfrm>
          <a:off x="8271587" y="10102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67327</xdr:rowOff>
    </xdr:from>
    <xdr:ext cx="469744" cy="259045"/>
    <xdr:sp macro="" textlink="">
      <xdr:nvSpPr>
        <xdr:cNvPr id="259" name="n_2aveValue【体育館・プール】&#10;一人当たり面積"/>
        <xdr:cNvSpPr txBox="1"/>
      </xdr:nvSpPr>
      <xdr:spPr>
        <a:xfrm>
          <a:off x="7509587" y="1012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82023</xdr:rowOff>
    </xdr:from>
    <xdr:ext cx="469744" cy="259045"/>
    <xdr:sp macro="" textlink="">
      <xdr:nvSpPr>
        <xdr:cNvPr id="260" name="n_3aveValue【体育館・プール】&#10;一人当たり面積"/>
        <xdr:cNvSpPr txBox="1"/>
      </xdr:nvSpPr>
      <xdr:spPr>
        <a:xfrm>
          <a:off x="6712027" y="10140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80390</xdr:rowOff>
    </xdr:from>
    <xdr:ext cx="469744" cy="259045"/>
    <xdr:sp macro="" textlink="">
      <xdr:nvSpPr>
        <xdr:cNvPr id="261" name="n_4aveValue【体育館・プール】&#10;一人当たり面積"/>
        <xdr:cNvSpPr txBox="1"/>
      </xdr:nvSpPr>
      <xdr:spPr>
        <a:xfrm>
          <a:off x="5937327" y="10138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131734</xdr:rowOff>
    </xdr:from>
    <xdr:ext cx="469744" cy="259045"/>
    <xdr:sp macro="" textlink="">
      <xdr:nvSpPr>
        <xdr:cNvPr id="262" name="n_1mainValue【体育館・プール】&#10;一人当たり面積"/>
        <xdr:cNvSpPr txBox="1"/>
      </xdr:nvSpPr>
      <xdr:spPr>
        <a:xfrm>
          <a:off x="8271587" y="10693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135000</xdr:rowOff>
    </xdr:from>
    <xdr:ext cx="469744" cy="259045"/>
    <xdr:sp macro="" textlink="">
      <xdr:nvSpPr>
        <xdr:cNvPr id="263" name="n_2mainValue【体育館・プール】&#10;一人当たり面積"/>
        <xdr:cNvSpPr txBox="1"/>
      </xdr:nvSpPr>
      <xdr:spPr>
        <a:xfrm>
          <a:off x="7509587" y="10696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136633</xdr:rowOff>
    </xdr:from>
    <xdr:ext cx="469744" cy="259045"/>
    <xdr:sp macro="" textlink="">
      <xdr:nvSpPr>
        <xdr:cNvPr id="264" name="n_3mainValue【体育館・プール】&#10;一人当たり面積"/>
        <xdr:cNvSpPr txBox="1"/>
      </xdr:nvSpPr>
      <xdr:spPr>
        <a:xfrm>
          <a:off x="6712027" y="10697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138265</xdr:rowOff>
    </xdr:from>
    <xdr:ext cx="469744" cy="259045"/>
    <xdr:sp macro="" textlink="">
      <xdr:nvSpPr>
        <xdr:cNvPr id="265" name="n_4mainValue【体育館・プール】&#10;一人当たり面積"/>
        <xdr:cNvSpPr txBox="1"/>
      </xdr:nvSpPr>
      <xdr:spPr>
        <a:xfrm>
          <a:off x="5937327" y="10699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7" name="直線コネクタ 276"/>
        <xdr:cNvCxnSpPr/>
      </xdr:nvCxnSpPr>
      <xdr:spPr>
        <a:xfrm>
          <a:off x="67056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8" name="テキスト ボックス 277"/>
        <xdr:cNvSpPr txBox="1"/>
      </xdr:nvSpPr>
      <xdr:spPr>
        <a:xfrm>
          <a:off x="27196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9" name="直線コネクタ 278"/>
        <xdr:cNvCxnSpPr/>
      </xdr:nvCxnSpPr>
      <xdr:spPr>
        <a:xfrm>
          <a:off x="67056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80" name="テキスト ボックス 279"/>
        <xdr:cNvSpPr txBox="1"/>
      </xdr:nvSpPr>
      <xdr:spPr>
        <a:xfrm>
          <a:off x="33608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1" name="直線コネクタ 280"/>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2" name="テキスト ボックス 281"/>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3" name="直線コネクタ 282"/>
        <xdr:cNvCxnSpPr/>
      </xdr:nvCxnSpPr>
      <xdr:spPr>
        <a:xfrm>
          <a:off x="67056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4" name="テキスト ボックス 283"/>
        <xdr:cNvSpPr txBox="1"/>
      </xdr:nvSpPr>
      <xdr:spPr>
        <a:xfrm>
          <a:off x="33608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5" name="直線コネクタ 284"/>
        <xdr:cNvCxnSpPr/>
      </xdr:nvCxnSpPr>
      <xdr:spPr>
        <a:xfrm>
          <a:off x="67056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6" name="テキスト ボックス 285"/>
        <xdr:cNvSpPr txBox="1"/>
      </xdr:nvSpPr>
      <xdr:spPr>
        <a:xfrm>
          <a:off x="33608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8" name="テキスト ボックス 287"/>
        <xdr:cNvSpPr txBox="1"/>
      </xdr:nvSpPr>
      <xdr:spPr>
        <a:xfrm>
          <a:off x="37734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9" name="【福祉施設】&#10;有形固定資産減価償却率グラフ枠"/>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120014</xdr:rowOff>
    </xdr:from>
    <xdr:to>
      <xdr:col>24</xdr:col>
      <xdr:colOff>62865</xdr:colOff>
      <xdr:row>86</xdr:row>
      <xdr:rowOff>102870</xdr:rowOff>
    </xdr:to>
    <xdr:cxnSp macro="">
      <xdr:nvCxnSpPr>
        <xdr:cNvPr id="290" name="直線コネクタ 289"/>
        <xdr:cNvCxnSpPr/>
      </xdr:nvCxnSpPr>
      <xdr:spPr>
        <a:xfrm flipV="1">
          <a:off x="4086225" y="13028294"/>
          <a:ext cx="0" cy="1491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106697</xdr:rowOff>
    </xdr:from>
    <xdr:ext cx="405111" cy="259045"/>
    <xdr:sp macro="" textlink="">
      <xdr:nvSpPr>
        <xdr:cNvPr id="291" name="【福祉施設】&#10;有形固定資産減価償却率最小値テキスト"/>
        <xdr:cNvSpPr txBox="1"/>
      </xdr:nvSpPr>
      <xdr:spPr>
        <a:xfrm>
          <a:off x="4124960" y="14523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102870</xdr:rowOff>
    </xdr:from>
    <xdr:to>
      <xdr:col>24</xdr:col>
      <xdr:colOff>152400</xdr:colOff>
      <xdr:row>86</xdr:row>
      <xdr:rowOff>102870</xdr:rowOff>
    </xdr:to>
    <xdr:cxnSp macro="">
      <xdr:nvCxnSpPr>
        <xdr:cNvPr id="292" name="直線コネクタ 291"/>
        <xdr:cNvCxnSpPr/>
      </xdr:nvCxnSpPr>
      <xdr:spPr>
        <a:xfrm>
          <a:off x="4020820" y="145199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66691</xdr:rowOff>
    </xdr:from>
    <xdr:ext cx="405111" cy="259045"/>
    <xdr:sp macro="" textlink="">
      <xdr:nvSpPr>
        <xdr:cNvPr id="293" name="【福祉施設】&#10;有形固定資産減価償却率最大値テキスト"/>
        <xdr:cNvSpPr txBox="1"/>
      </xdr:nvSpPr>
      <xdr:spPr>
        <a:xfrm>
          <a:off x="4124960" y="128073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120014</xdr:rowOff>
    </xdr:from>
    <xdr:to>
      <xdr:col>24</xdr:col>
      <xdr:colOff>152400</xdr:colOff>
      <xdr:row>77</xdr:row>
      <xdr:rowOff>120014</xdr:rowOff>
    </xdr:to>
    <xdr:cxnSp macro="">
      <xdr:nvCxnSpPr>
        <xdr:cNvPr id="294" name="直線コネクタ 293"/>
        <xdr:cNvCxnSpPr/>
      </xdr:nvCxnSpPr>
      <xdr:spPr>
        <a:xfrm>
          <a:off x="4020820" y="1302829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76216</xdr:rowOff>
    </xdr:from>
    <xdr:ext cx="405111" cy="259045"/>
    <xdr:sp macro="" textlink="">
      <xdr:nvSpPr>
        <xdr:cNvPr id="295" name="【福祉施設】&#10;有形固定資産減価償却率平均値テキスト"/>
        <xdr:cNvSpPr txBox="1"/>
      </xdr:nvSpPr>
      <xdr:spPr>
        <a:xfrm>
          <a:off x="4124960" y="1365505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97789</xdr:rowOff>
    </xdr:from>
    <xdr:to>
      <xdr:col>24</xdr:col>
      <xdr:colOff>114300</xdr:colOff>
      <xdr:row>82</xdr:row>
      <xdr:rowOff>27939</xdr:rowOff>
    </xdr:to>
    <xdr:sp macro="" textlink="">
      <xdr:nvSpPr>
        <xdr:cNvPr id="296" name="フローチャート: 判断 295"/>
        <xdr:cNvSpPr/>
      </xdr:nvSpPr>
      <xdr:spPr>
        <a:xfrm>
          <a:off x="4036060" y="1367662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99695</xdr:rowOff>
    </xdr:from>
    <xdr:to>
      <xdr:col>20</xdr:col>
      <xdr:colOff>38100</xdr:colOff>
      <xdr:row>82</xdr:row>
      <xdr:rowOff>29845</xdr:rowOff>
    </xdr:to>
    <xdr:sp macro="" textlink="">
      <xdr:nvSpPr>
        <xdr:cNvPr id="297" name="フローチャート: 判断 296"/>
        <xdr:cNvSpPr/>
      </xdr:nvSpPr>
      <xdr:spPr>
        <a:xfrm>
          <a:off x="3312160" y="1367853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93980</xdr:rowOff>
    </xdr:from>
    <xdr:to>
      <xdr:col>15</xdr:col>
      <xdr:colOff>101600</xdr:colOff>
      <xdr:row>82</xdr:row>
      <xdr:rowOff>24130</xdr:rowOff>
    </xdr:to>
    <xdr:sp macro="" textlink="">
      <xdr:nvSpPr>
        <xdr:cNvPr id="298" name="フローチャート: 判断 297"/>
        <xdr:cNvSpPr/>
      </xdr:nvSpPr>
      <xdr:spPr>
        <a:xfrm>
          <a:off x="2514600" y="136728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80645</xdr:rowOff>
    </xdr:from>
    <xdr:to>
      <xdr:col>10</xdr:col>
      <xdr:colOff>165100</xdr:colOff>
      <xdr:row>82</xdr:row>
      <xdr:rowOff>10795</xdr:rowOff>
    </xdr:to>
    <xdr:sp macro="" textlink="">
      <xdr:nvSpPr>
        <xdr:cNvPr id="299" name="フローチャート: 判断 298"/>
        <xdr:cNvSpPr/>
      </xdr:nvSpPr>
      <xdr:spPr>
        <a:xfrm>
          <a:off x="1739900" y="136594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19686</xdr:rowOff>
    </xdr:from>
    <xdr:to>
      <xdr:col>6</xdr:col>
      <xdr:colOff>38100</xdr:colOff>
      <xdr:row>81</xdr:row>
      <xdr:rowOff>121286</xdr:rowOff>
    </xdr:to>
    <xdr:sp macro="" textlink="">
      <xdr:nvSpPr>
        <xdr:cNvPr id="300" name="フローチャート: 判断 299"/>
        <xdr:cNvSpPr/>
      </xdr:nvSpPr>
      <xdr:spPr>
        <a:xfrm>
          <a:off x="965200" y="1359852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1" name="テキスト ボックス 300"/>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2" name="テキスト ボックス 301"/>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3" name="テキスト ボックス 302"/>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4" name="テキスト ボックス 303"/>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5" name="テキスト ボックス 304"/>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120650</xdr:rowOff>
    </xdr:from>
    <xdr:to>
      <xdr:col>24</xdr:col>
      <xdr:colOff>114300</xdr:colOff>
      <xdr:row>79</xdr:row>
      <xdr:rowOff>50800</xdr:rowOff>
    </xdr:to>
    <xdr:sp macro="" textlink="">
      <xdr:nvSpPr>
        <xdr:cNvPr id="306" name="楕円 305"/>
        <xdr:cNvSpPr/>
      </xdr:nvSpPr>
      <xdr:spPr>
        <a:xfrm>
          <a:off x="4036060" y="131965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77</xdr:row>
      <xdr:rowOff>143527</xdr:rowOff>
    </xdr:from>
    <xdr:ext cx="405111" cy="259045"/>
    <xdr:sp macro="" textlink="">
      <xdr:nvSpPr>
        <xdr:cNvPr id="307" name="【福祉施設】&#10;有形固定資産減価償却率該当値テキスト"/>
        <xdr:cNvSpPr txBox="1"/>
      </xdr:nvSpPr>
      <xdr:spPr>
        <a:xfrm>
          <a:off x="4124960" y="1305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147320</xdr:rowOff>
    </xdr:from>
    <xdr:to>
      <xdr:col>20</xdr:col>
      <xdr:colOff>38100</xdr:colOff>
      <xdr:row>79</xdr:row>
      <xdr:rowOff>77470</xdr:rowOff>
    </xdr:to>
    <xdr:sp macro="" textlink="">
      <xdr:nvSpPr>
        <xdr:cNvPr id="308" name="楕円 307"/>
        <xdr:cNvSpPr/>
      </xdr:nvSpPr>
      <xdr:spPr>
        <a:xfrm>
          <a:off x="3312160" y="132232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0</xdr:rowOff>
    </xdr:from>
    <xdr:to>
      <xdr:col>24</xdr:col>
      <xdr:colOff>63500</xdr:colOff>
      <xdr:row>79</xdr:row>
      <xdr:rowOff>26670</xdr:rowOff>
    </xdr:to>
    <xdr:cxnSp macro="">
      <xdr:nvCxnSpPr>
        <xdr:cNvPr id="309" name="直線コネクタ 308"/>
        <xdr:cNvCxnSpPr/>
      </xdr:nvCxnSpPr>
      <xdr:spPr>
        <a:xfrm flipV="1">
          <a:off x="3355340" y="13243560"/>
          <a:ext cx="73152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99695</xdr:rowOff>
    </xdr:from>
    <xdr:to>
      <xdr:col>15</xdr:col>
      <xdr:colOff>101600</xdr:colOff>
      <xdr:row>79</xdr:row>
      <xdr:rowOff>29845</xdr:rowOff>
    </xdr:to>
    <xdr:sp macro="" textlink="">
      <xdr:nvSpPr>
        <xdr:cNvPr id="310" name="楕円 309"/>
        <xdr:cNvSpPr/>
      </xdr:nvSpPr>
      <xdr:spPr>
        <a:xfrm>
          <a:off x="2514600" y="131756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150495</xdr:rowOff>
    </xdr:from>
    <xdr:to>
      <xdr:col>19</xdr:col>
      <xdr:colOff>177800</xdr:colOff>
      <xdr:row>79</xdr:row>
      <xdr:rowOff>26670</xdr:rowOff>
    </xdr:to>
    <xdr:cxnSp macro="">
      <xdr:nvCxnSpPr>
        <xdr:cNvPr id="311" name="直線コネクタ 310"/>
        <xdr:cNvCxnSpPr/>
      </xdr:nvCxnSpPr>
      <xdr:spPr>
        <a:xfrm>
          <a:off x="2565400" y="13226415"/>
          <a:ext cx="78994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53975</xdr:rowOff>
    </xdr:from>
    <xdr:to>
      <xdr:col>10</xdr:col>
      <xdr:colOff>165100</xdr:colOff>
      <xdr:row>78</xdr:row>
      <xdr:rowOff>155575</xdr:rowOff>
    </xdr:to>
    <xdr:sp macro="" textlink="">
      <xdr:nvSpPr>
        <xdr:cNvPr id="312" name="楕円 311"/>
        <xdr:cNvSpPr/>
      </xdr:nvSpPr>
      <xdr:spPr>
        <a:xfrm>
          <a:off x="1739900" y="13129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104775</xdr:rowOff>
    </xdr:from>
    <xdr:to>
      <xdr:col>15</xdr:col>
      <xdr:colOff>50800</xdr:colOff>
      <xdr:row>78</xdr:row>
      <xdr:rowOff>150495</xdr:rowOff>
    </xdr:to>
    <xdr:cxnSp macro="">
      <xdr:nvCxnSpPr>
        <xdr:cNvPr id="313" name="直線コネクタ 312"/>
        <xdr:cNvCxnSpPr/>
      </xdr:nvCxnSpPr>
      <xdr:spPr>
        <a:xfrm>
          <a:off x="1790700" y="13180695"/>
          <a:ext cx="7747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77</xdr:row>
      <xdr:rowOff>130175</xdr:rowOff>
    </xdr:from>
    <xdr:to>
      <xdr:col>6</xdr:col>
      <xdr:colOff>38100</xdr:colOff>
      <xdr:row>78</xdr:row>
      <xdr:rowOff>60325</xdr:rowOff>
    </xdr:to>
    <xdr:sp macro="" textlink="">
      <xdr:nvSpPr>
        <xdr:cNvPr id="314" name="楕円 313"/>
        <xdr:cNvSpPr/>
      </xdr:nvSpPr>
      <xdr:spPr>
        <a:xfrm>
          <a:off x="965200" y="1303845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9525</xdr:rowOff>
    </xdr:from>
    <xdr:to>
      <xdr:col>10</xdr:col>
      <xdr:colOff>114300</xdr:colOff>
      <xdr:row>78</xdr:row>
      <xdr:rowOff>104775</xdr:rowOff>
    </xdr:to>
    <xdr:cxnSp macro="">
      <xdr:nvCxnSpPr>
        <xdr:cNvPr id="315" name="直線コネクタ 314"/>
        <xdr:cNvCxnSpPr/>
      </xdr:nvCxnSpPr>
      <xdr:spPr>
        <a:xfrm>
          <a:off x="1008380" y="13085445"/>
          <a:ext cx="78232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20972</xdr:rowOff>
    </xdr:from>
    <xdr:ext cx="405111" cy="259045"/>
    <xdr:sp macro="" textlink="">
      <xdr:nvSpPr>
        <xdr:cNvPr id="316" name="n_1aveValue【福祉施設】&#10;有形固定資産減価償却率"/>
        <xdr:cNvSpPr txBox="1"/>
      </xdr:nvSpPr>
      <xdr:spPr>
        <a:xfrm>
          <a:off x="3170564" y="13767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15257</xdr:rowOff>
    </xdr:from>
    <xdr:ext cx="405111" cy="259045"/>
    <xdr:sp macro="" textlink="">
      <xdr:nvSpPr>
        <xdr:cNvPr id="317" name="n_2aveValue【福祉施設】&#10;有形固定資産減価償却率"/>
        <xdr:cNvSpPr txBox="1"/>
      </xdr:nvSpPr>
      <xdr:spPr>
        <a:xfrm>
          <a:off x="2385704" y="13761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1922</xdr:rowOff>
    </xdr:from>
    <xdr:ext cx="405111" cy="259045"/>
    <xdr:sp macro="" textlink="">
      <xdr:nvSpPr>
        <xdr:cNvPr id="318" name="n_3aveValue【福祉施設】&#10;有形固定資産減価償却率"/>
        <xdr:cNvSpPr txBox="1"/>
      </xdr:nvSpPr>
      <xdr:spPr>
        <a:xfrm>
          <a:off x="1611004" y="13748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112413</xdr:rowOff>
    </xdr:from>
    <xdr:ext cx="405111" cy="259045"/>
    <xdr:sp macro="" textlink="">
      <xdr:nvSpPr>
        <xdr:cNvPr id="319" name="n_4aveValue【福祉施設】&#10;有形固定資産減価償却率"/>
        <xdr:cNvSpPr txBox="1"/>
      </xdr:nvSpPr>
      <xdr:spPr>
        <a:xfrm>
          <a:off x="836304" y="13691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93997</xdr:rowOff>
    </xdr:from>
    <xdr:ext cx="405111" cy="259045"/>
    <xdr:sp macro="" textlink="">
      <xdr:nvSpPr>
        <xdr:cNvPr id="320" name="n_1mainValue【福祉施設】&#10;有形固定資産減価償却率"/>
        <xdr:cNvSpPr txBox="1"/>
      </xdr:nvSpPr>
      <xdr:spPr>
        <a:xfrm>
          <a:off x="3170564" y="13002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46372</xdr:rowOff>
    </xdr:from>
    <xdr:ext cx="405111" cy="259045"/>
    <xdr:sp macro="" textlink="">
      <xdr:nvSpPr>
        <xdr:cNvPr id="321" name="n_2mainValue【福祉施設】&#10;有形固定資産減価償却率"/>
        <xdr:cNvSpPr txBox="1"/>
      </xdr:nvSpPr>
      <xdr:spPr>
        <a:xfrm>
          <a:off x="2385704" y="12954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652</xdr:rowOff>
    </xdr:from>
    <xdr:ext cx="405111" cy="259045"/>
    <xdr:sp macro="" textlink="">
      <xdr:nvSpPr>
        <xdr:cNvPr id="322" name="n_3mainValue【福祉施設】&#10;有形固定資産減価償却率"/>
        <xdr:cNvSpPr txBox="1"/>
      </xdr:nvSpPr>
      <xdr:spPr>
        <a:xfrm>
          <a:off x="1611004" y="12908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76</xdr:row>
      <xdr:rowOff>76852</xdr:rowOff>
    </xdr:from>
    <xdr:ext cx="405111" cy="259045"/>
    <xdr:sp macro="" textlink="">
      <xdr:nvSpPr>
        <xdr:cNvPr id="323" name="n_4mainValue【福祉施設】&#10;有形固定資産減価償却率"/>
        <xdr:cNvSpPr txBox="1"/>
      </xdr:nvSpPr>
      <xdr:spPr>
        <a:xfrm>
          <a:off x="836304" y="12817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4" name="正方形/長方形 323"/>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5" name="正方形/長方形 324"/>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6" name="正方形/長方形 325"/>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7" name="正方形/長方形 326"/>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8" name="正方形/長方形 327"/>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9" name="正方形/長方形 328"/>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0" name="正方形/長方形 329"/>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1" name="正方形/長方形 330"/>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2" name="テキスト ボックス 331"/>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3" name="直線コネクタ 332"/>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4" name="直線コネクタ 333"/>
        <xdr:cNvCxnSpPr/>
      </xdr:nvCxnSpPr>
      <xdr:spPr>
        <a:xfrm>
          <a:off x="5826760" y="14455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5" name="テキスト ボックス 334"/>
        <xdr:cNvSpPr txBox="1"/>
      </xdr:nvSpPr>
      <xdr:spPr>
        <a:xfrm>
          <a:off x="540530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6" name="直線コネクタ 335"/>
        <xdr:cNvCxnSpPr/>
      </xdr:nvCxnSpPr>
      <xdr:spPr>
        <a:xfrm>
          <a:off x="5826760" y="140093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7" name="テキスト ボックス 336"/>
        <xdr:cNvSpPr txBox="1"/>
      </xdr:nvSpPr>
      <xdr:spPr>
        <a:xfrm>
          <a:off x="540530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8" name="直線コネクタ 337"/>
        <xdr:cNvCxnSpPr/>
      </xdr:nvCxnSpPr>
      <xdr:spPr>
        <a:xfrm>
          <a:off x="5826760" y="13563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9" name="テキスト ボックス 338"/>
        <xdr:cNvSpPr txBox="1"/>
      </xdr:nvSpPr>
      <xdr:spPr>
        <a:xfrm>
          <a:off x="540530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40" name="直線コネクタ 339"/>
        <xdr:cNvCxnSpPr/>
      </xdr:nvCxnSpPr>
      <xdr:spPr>
        <a:xfrm>
          <a:off x="5826760" y="131140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41" name="テキスト ボックス 340"/>
        <xdr:cNvSpPr txBox="1"/>
      </xdr:nvSpPr>
      <xdr:spPr>
        <a:xfrm>
          <a:off x="540530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福祉施設】&#10;一人当たり面積グラフ枠"/>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35813</xdr:rowOff>
    </xdr:from>
    <xdr:to>
      <xdr:col>54</xdr:col>
      <xdr:colOff>189865</xdr:colOff>
      <xdr:row>86</xdr:row>
      <xdr:rowOff>31242</xdr:rowOff>
    </xdr:to>
    <xdr:cxnSp macro="">
      <xdr:nvCxnSpPr>
        <xdr:cNvPr id="345" name="直線コネクタ 344"/>
        <xdr:cNvCxnSpPr/>
      </xdr:nvCxnSpPr>
      <xdr:spPr>
        <a:xfrm flipV="1">
          <a:off x="9219565" y="13279373"/>
          <a:ext cx="0" cy="11689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35069</xdr:rowOff>
    </xdr:from>
    <xdr:ext cx="469744" cy="259045"/>
    <xdr:sp macro="" textlink="">
      <xdr:nvSpPr>
        <xdr:cNvPr id="346" name="【福祉施設】&#10;一人当たり面積最小値テキスト"/>
        <xdr:cNvSpPr txBox="1"/>
      </xdr:nvSpPr>
      <xdr:spPr>
        <a:xfrm>
          <a:off x="9258300" y="14452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31242</xdr:rowOff>
    </xdr:from>
    <xdr:to>
      <xdr:col>55</xdr:col>
      <xdr:colOff>88900</xdr:colOff>
      <xdr:row>86</xdr:row>
      <xdr:rowOff>31242</xdr:rowOff>
    </xdr:to>
    <xdr:cxnSp macro="">
      <xdr:nvCxnSpPr>
        <xdr:cNvPr id="347" name="直線コネクタ 346"/>
        <xdr:cNvCxnSpPr/>
      </xdr:nvCxnSpPr>
      <xdr:spPr>
        <a:xfrm>
          <a:off x="9154160" y="1444828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153940</xdr:rowOff>
    </xdr:from>
    <xdr:ext cx="469744" cy="259045"/>
    <xdr:sp macro="" textlink="">
      <xdr:nvSpPr>
        <xdr:cNvPr id="348" name="【福祉施設】&#10;一人当たり面積最大値テキスト"/>
        <xdr:cNvSpPr txBox="1"/>
      </xdr:nvSpPr>
      <xdr:spPr>
        <a:xfrm>
          <a:off x="9258300" y="13062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35813</xdr:rowOff>
    </xdr:from>
    <xdr:to>
      <xdr:col>55</xdr:col>
      <xdr:colOff>88900</xdr:colOff>
      <xdr:row>79</xdr:row>
      <xdr:rowOff>35813</xdr:rowOff>
    </xdr:to>
    <xdr:cxnSp macro="">
      <xdr:nvCxnSpPr>
        <xdr:cNvPr id="349" name="直線コネクタ 348"/>
        <xdr:cNvCxnSpPr/>
      </xdr:nvCxnSpPr>
      <xdr:spPr>
        <a:xfrm>
          <a:off x="9154160" y="1327937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160038</xdr:rowOff>
    </xdr:from>
    <xdr:ext cx="469744" cy="259045"/>
    <xdr:sp macro="" textlink="">
      <xdr:nvSpPr>
        <xdr:cNvPr id="350" name="【福祉施設】&#10;一人当たり面積平均値テキスト"/>
        <xdr:cNvSpPr txBox="1"/>
      </xdr:nvSpPr>
      <xdr:spPr>
        <a:xfrm>
          <a:off x="9258300" y="140741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10161</xdr:rowOff>
    </xdr:from>
    <xdr:to>
      <xdr:col>55</xdr:col>
      <xdr:colOff>50800</xdr:colOff>
      <xdr:row>84</xdr:row>
      <xdr:rowOff>111761</xdr:rowOff>
    </xdr:to>
    <xdr:sp macro="" textlink="">
      <xdr:nvSpPr>
        <xdr:cNvPr id="351" name="フローチャート: 判断 350"/>
        <xdr:cNvSpPr/>
      </xdr:nvSpPr>
      <xdr:spPr>
        <a:xfrm>
          <a:off x="9192260" y="1409192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140463</xdr:rowOff>
    </xdr:from>
    <xdr:to>
      <xdr:col>50</xdr:col>
      <xdr:colOff>165100</xdr:colOff>
      <xdr:row>84</xdr:row>
      <xdr:rowOff>70613</xdr:rowOff>
    </xdr:to>
    <xdr:sp macro="" textlink="">
      <xdr:nvSpPr>
        <xdr:cNvPr id="352" name="フローチャート: 判断 351"/>
        <xdr:cNvSpPr/>
      </xdr:nvSpPr>
      <xdr:spPr>
        <a:xfrm>
          <a:off x="8445500" y="1405458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158750</xdr:rowOff>
    </xdr:from>
    <xdr:to>
      <xdr:col>46</xdr:col>
      <xdr:colOff>38100</xdr:colOff>
      <xdr:row>84</xdr:row>
      <xdr:rowOff>88900</xdr:rowOff>
    </xdr:to>
    <xdr:sp macro="" textlink="">
      <xdr:nvSpPr>
        <xdr:cNvPr id="353" name="フローチャート: 判断 352"/>
        <xdr:cNvSpPr/>
      </xdr:nvSpPr>
      <xdr:spPr>
        <a:xfrm>
          <a:off x="7670800" y="140728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30735</xdr:rowOff>
    </xdr:from>
    <xdr:to>
      <xdr:col>41</xdr:col>
      <xdr:colOff>101600</xdr:colOff>
      <xdr:row>84</xdr:row>
      <xdr:rowOff>132335</xdr:rowOff>
    </xdr:to>
    <xdr:sp macro="" textlink="">
      <xdr:nvSpPr>
        <xdr:cNvPr id="354" name="フローチャート: 判断 353"/>
        <xdr:cNvSpPr/>
      </xdr:nvSpPr>
      <xdr:spPr>
        <a:xfrm>
          <a:off x="6873240" y="14112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19304</xdr:rowOff>
    </xdr:from>
    <xdr:to>
      <xdr:col>36</xdr:col>
      <xdr:colOff>165100</xdr:colOff>
      <xdr:row>84</xdr:row>
      <xdr:rowOff>120904</xdr:rowOff>
    </xdr:to>
    <xdr:sp macro="" textlink="">
      <xdr:nvSpPr>
        <xdr:cNvPr id="355" name="フローチャート: 判断 354"/>
        <xdr:cNvSpPr/>
      </xdr:nvSpPr>
      <xdr:spPr>
        <a:xfrm>
          <a:off x="6098540" y="14101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19304</xdr:rowOff>
    </xdr:from>
    <xdr:to>
      <xdr:col>55</xdr:col>
      <xdr:colOff>50800</xdr:colOff>
      <xdr:row>83</xdr:row>
      <xdr:rowOff>120904</xdr:rowOff>
    </xdr:to>
    <xdr:sp macro="" textlink="">
      <xdr:nvSpPr>
        <xdr:cNvPr id="361" name="楕円 360"/>
        <xdr:cNvSpPr/>
      </xdr:nvSpPr>
      <xdr:spPr>
        <a:xfrm>
          <a:off x="9192260" y="1393342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42181</xdr:rowOff>
    </xdr:from>
    <xdr:ext cx="469744" cy="259045"/>
    <xdr:sp macro="" textlink="">
      <xdr:nvSpPr>
        <xdr:cNvPr id="362" name="【福祉施設】&#10;一人当たり面積該当値テキスト"/>
        <xdr:cNvSpPr txBox="1"/>
      </xdr:nvSpPr>
      <xdr:spPr>
        <a:xfrm>
          <a:off x="9258300" y="13788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23876</xdr:rowOff>
    </xdr:from>
    <xdr:to>
      <xdr:col>50</xdr:col>
      <xdr:colOff>165100</xdr:colOff>
      <xdr:row>83</xdr:row>
      <xdr:rowOff>125476</xdr:rowOff>
    </xdr:to>
    <xdr:sp macro="" textlink="">
      <xdr:nvSpPr>
        <xdr:cNvPr id="363" name="楕円 362"/>
        <xdr:cNvSpPr/>
      </xdr:nvSpPr>
      <xdr:spPr>
        <a:xfrm>
          <a:off x="8445500" y="13937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70104</xdr:rowOff>
    </xdr:from>
    <xdr:to>
      <xdr:col>55</xdr:col>
      <xdr:colOff>0</xdr:colOff>
      <xdr:row>83</xdr:row>
      <xdr:rowOff>74676</xdr:rowOff>
    </xdr:to>
    <xdr:cxnSp macro="">
      <xdr:nvCxnSpPr>
        <xdr:cNvPr id="364" name="直線コネクタ 363"/>
        <xdr:cNvCxnSpPr/>
      </xdr:nvCxnSpPr>
      <xdr:spPr>
        <a:xfrm flipV="1">
          <a:off x="8496300" y="13984224"/>
          <a:ext cx="7239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28448</xdr:rowOff>
    </xdr:from>
    <xdr:to>
      <xdr:col>46</xdr:col>
      <xdr:colOff>38100</xdr:colOff>
      <xdr:row>83</xdr:row>
      <xdr:rowOff>130048</xdr:rowOff>
    </xdr:to>
    <xdr:sp macro="" textlink="">
      <xdr:nvSpPr>
        <xdr:cNvPr id="365" name="楕円 364"/>
        <xdr:cNvSpPr/>
      </xdr:nvSpPr>
      <xdr:spPr>
        <a:xfrm>
          <a:off x="7670800" y="1394256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74676</xdr:rowOff>
    </xdr:from>
    <xdr:to>
      <xdr:col>50</xdr:col>
      <xdr:colOff>114300</xdr:colOff>
      <xdr:row>83</xdr:row>
      <xdr:rowOff>79248</xdr:rowOff>
    </xdr:to>
    <xdr:cxnSp macro="">
      <xdr:nvCxnSpPr>
        <xdr:cNvPr id="366" name="直線コネクタ 365"/>
        <xdr:cNvCxnSpPr/>
      </xdr:nvCxnSpPr>
      <xdr:spPr>
        <a:xfrm flipV="1">
          <a:off x="7713980" y="13988796"/>
          <a:ext cx="78232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167894</xdr:rowOff>
    </xdr:from>
    <xdr:to>
      <xdr:col>41</xdr:col>
      <xdr:colOff>101600</xdr:colOff>
      <xdr:row>84</xdr:row>
      <xdr:rowOff>98044</xdr:rowOff>
    </xdr:to>
    <xdr:sp macro="" textlink="">
      <xdr:nvSpPr>
        <xdr:cNvPr id="367" name="楕円 366"/>
        <xdr:cNvSpPr/>
      </xdr:nvSpPr>
      <xdr:spPr>
        <a:xfrm>
          <a:off x="6873240" y="1408201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79248</xdr:rowOff>
    </xdr:from>
    <xdr:to>
      <xdr:col>45</xdr:col>
      <xdr:colOff>177800</xdr:colOff>
      <xdr:row>84</xdr:row>
      <xdr:rowOff>47244</xdr:rowOff>
    </xdr:to>
    <xdr:cxnSp macro="">
      <xdr:nvCxnSpPr>
        <xdr:cNvPr id="368" name="直線コネクタ 367"/>
        <xdr:cNvCxnSpPr/>
      </xdr:nvCxnSpPr>
      <xdr:spPr>
        <a:xfrm flipV="1">
          <a:off x="6924040" y="13993368"/>
          <a:ext cx="789940" cy="135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90170</xdr:rowOff>
    </xdr:from>
    <xdr:to>
      <xdr:col>36</xdr:col>
      <xdr:colOff>165100</xdr:colOff>
      <xdr:row>84</xdr:row>
      <xdr:rowOff>20320</xdr:rowOff>
    </xdr:to>
    <xdr:sp macro="" textlink="">
      <xdr:nvSpPr>
        <xdr:cNvPr id="369" name="楕円 368"/>
        <xdr:cNvSpPr/>
      </xdr:nvSpPr>
      <xdr:spPr>
        <a:xfrm>
          <a:off x="6098540" y="140042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140970</xdr:rowOff>
    </xdr:from>
    <xdr:to>
      <xdr:col>41</xdr:col>
      <xdr:colOff>50800</xdr:colOff>
      <xdr:row>84</xdr:row>
      <xdr:rowOff>47244</xdr:rowOff>
    </xdr:to>
    <xdr:cxnSp macro="">
      <xdr:nvCxnSpPr>
        <xdr:cNvPr id="370" name="直線コネクタ 369"/>
        <xdr:cNvCxnSpPr/>
      </xdr:nvCxnSpPr>
      <xdr:spPr>
        <a:xfrm>
          <a:off x="6149340" y="14055090"/>
          <a:ext cx="774700" cy="73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61740</xdr:rowOff>
    </xdr:from>
    <xdr:ext cx="469744" cy="259045"/>
    <xdr:sp macro="" textlink="">
      <xdr:nvSpPr>
        <xdr:cNvPr id="371" name="n_1aveValue【福祉施設】&#10;一人当たり面積"/>
        <xdr:cNvSpPr txBox="1"/>
      </xdr:nvSpPr>
      <xdr:spPr>
        <a:xfrm>
          <a:off x="8271587" y="14143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80027</xdr:rowOff>
    </xdr:from>
    <xdr:ext cx="469744" cy="259045"/>
    <xdr:sp macro="" textlink="">
      <xdr:nvSpPr>
        <xdr:cNvPr id="372" name="n_2aveValue【福祉施設】&#10;一人当たり面積"/>
        <xdr:cNvSpPr txBox="1"/>
      </xdr:nvSpPr>
      <xdr:spPr>
        <a:xfrm>
          <a:off x="7509587" y="14161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123462</xdr:rowOff>
    </xdr:from>
    <xdr:ext cx="469744" cy="259045"/>
    <xdr:sp macro="" textlink="">
      <xdr:nvSpPr>
        <xdr:cNvPr id="373" name="n_3aveValue【福祉施設】&#10;一人当たり面積"/>
        <xdr:cNvSpPr txBox="1"/>
      </xdr:nvSpPr>
      <xdr:spPr>
        <a:xfrm>
          <a:off x="6712027" y="14205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112031</xdr:rowOff>
    </xdr:from>
    <xdr:ext cx="469744" cy="259045"/>
    <xdr:sp macro="" textlink="">
      <xdr:nvSpPr>
        <xdr:cNvPr id="374" name="n_4aveValue【福祉施設】&#10;一人当たり面積"/>
        <xdr:cNvSpPr txBox="1"/>
      </xdr:nvSpPr>
      <xdr:spPr>
        <a:xfrm>
          <a:off x="5937327" y="14193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142003</xdr:rowOff>
    </xdr:from>
    <xdr:ext cx="469744" cy="259045"/>
    <xdr:sp macro="" textlink="">
      <xdr:nvSpPr>
        <xdr:cNvPr id="375" name="n_1mainValue【福祉施設】&#10;一人当たり面積"/>
        <xdr:cNvSpPr txBox="1"/>
      </xdr:nvSpPr>
      <xdr:spPr>
        <a:xfrm>
          <a:off x="8271587" y="13720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146575</xdr:rowOff>
    </xdr:from>
    <xdr:ext cx="469744" cy="259045"/>
    <xdr:sp macro="" textlink="">
      <xdr:nvSpPr>
        <xdr:cNvPr id="376" name="n_2mainValue【福祉施設】&#10;一人当たり面積"/>
        <xdr:cNvSpPr txBox="1"/>
      </xdr:nvSpPr>
      <xdr:spPr>
        <a:xfrm>
          <a:off x="7509587" y="13725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114571</xdr:rowOff>
    </xdr:from>
    <xdr:ext cx="469744" cy="259045"/>
    <xdr:sp macro="" textlink="">
      <xdr:nvSpPr>
        <xdr:cNvPr id="377" name="n_3mainValue【福祉施設】&#10;一人当たり面積"/>
        <xdr:cNvSpPr txBox="1"/>
      </xdr:nvSpPr>
      <xdr:spPr>
        <a:xfrm>
          <a:off x="6712027" y="13861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36847</xdr:rowOff>
    </xdr:from>
    <xdr:ext cx="469744" cy="259045"/>
    <xdr:sp macro="" textlink="">
      <xdr:nvSpPr>
        <xdr:cNvPr id="378" name="n_4mainValue【福祉施設】&#10;一人当たり面積"/>
        <xdr:cNvSpPr txBox="1"/>
      </xdr:nvSpPr>
      <xdr:spPr>
        <a:xfrm>
          <a:off x="5937327" y="1378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7" name="テキスト ボックス 386"/>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8" name="直線コネクタ 387"/>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9" name="テキスト ボックス 388"/>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90" name="直線コネクタ 389"/>
        <xdr:cNvCxnSpPr/>
      </xdr:nvCxnSpPr>
      <xdr:spPr>
        <a:xfrm>
          <a:off x="670560" y="183081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1" name="テキスト ボックス 390"/>
        <xdr:cNvSpPr txBox="1"/>
      </xdr:nvSpPr>
      <xdr:spPr>
        <a:xfrm>
          <a:off x="27196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2" name="直線コネクタ 391"/>
        <xdr:cNvCxnSpPr/>
      </xdr:nvCxnSpPr>
      <xdr:spPr>
        <a:xfrm>
          <a:off x="670560" y="179891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3" name="テキスト ボックス 392"/>
        <xdr:cNvSpPr txBox="1"/>
      </xdr:nvSpPr>
      <xdr:spPr>
        <a:xfrm>
          <a:off x="33608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4" name="直線コネクタ 393"/>
        <xdr:cNvCxnSpPr/>
      </xdr:nvCxnSpPr>
      <xdr:spPr>
        <a:xfrm>
          <a:off x="670560" y="176702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5" name="テキスト ボックス 394"/>
        <xdr:cNvSpPr txBox="1"/>
      </xdr:nvSpPr>
      <xdr:spPr>
        <a:xfrm>
          <a:off x="33608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6" name="直線コネクタ 395"/>
        <xdr:cNvCxnSpPr/>
      </xdr:nvCxnSpPr>
      <xdr:spPr>
        <a:xfrm>
          <a:off x="670560" y="173512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7" name="テキスト ボックス 396"/>
        <xdr:cNvSpPr txBox="1"/>
      </xdr:nvSpPr>
      <xdr:spPr>
        <a:xfrm>
          <a:off x="33608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8" name="直線コネクタ 397"/>
        <xdr:cNvCxnSpPr/>
      </xdr:nvCxnSpPr>
      <xdr:spPr>
        <a:xfrm>
          <a:off x="670560" y="170323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9" name="テキスト ボックス 398"/>
        <xdr:cNvSpPr txBox="1"/>
      </xdr:nvSpPr>
      <xdr:spPr>
        <a:xfrm>
          <a:off x="33608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400" name="直線コネクタ 399"/>
        <xdr:cNvCxnSpPr/>
      </xdr:nvCxnSpPr>
      <xdr:spPr>
        <a:xfrm>
          <a:off x="670560" y="1671338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1" name="テキスト ボックス 400"/>
        <xdr:cNvSpPr txBox="1"/>
      </xdr:nvSpPr>
      <xdr:spPr>
        <a:xfrm>
          <a:off x="37734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2" name="直線コネクタ 401"/>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3" name="【市民会館】&#10;有形固定資産減価償却率グラフ枠"/>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89263</xdr:rowOff>
    </xdr:from>
    <xdr:to>
      <xdr:col>24</xdr:col>
      <xdr:colOff>62865</xdr:colOff>
      <xdr:row>108</xdr:row>
      <xdr:rowOff>123552</xdr:rowOff>
    </xdr:to>
    <xdr:cxnSp macro="">
      <xdr:nvCxnSpPr>
        <xdr:cNvPr id="404" name="直線コネクタ 403"/>
        <xdr:cNvCxnSpPr/>
      </xdr:nvCxnSpPr>
      <xdr:spPr>
        <a:xfrm flipV="1">
          <a:off x="4086225" y="16853263"/>
          <a:ext cx="0" cy="13754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127379</xdr:rowOff>
    </xdr:from>
    <xdr:ext cx="405111" cy="259045"/>
    <xdr:sp macro="" textlink="">
      <xdr:nvSpPr>
        <xdr:cNvPr id="405" name="【市民会館】&#10;有形固定資産減価償却率最小値テキスト"/>
        <xdr:cNvSpPr txBox="1"/>
      </xdr:nvSpPr>
      <xdr:spPr>
        <a:xfrm>
          <a:off x="4124960" y="182324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123552</xdr:rowOff>
    </xdr:from>
    <xdr:to>
      <xdr:col>24</xdr:col>
      <xdr:colOff>152400</xdr:colOff>
      <xdr:row>108</xdr:row>
      <xdr:rowOff>123552</xdr:rowOff>
    </xdr:to>
    <xdr:cxnSp macro="">
      <xdr:nvCxnSpPr>
        <xdr:cNvPr id="406" name="直線コネクタ 405"/>
        <xdr:cNvCxnSpPr/>
      </xdr:nvCxnSpPr>
      <xdr:spPr>
        <a:xfrm>
          <a:off x="4020820" y="1822867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35940</xdr:rowOff>
    </xdr:from>
    <xdr:ext cx="340478" cy="259045"/>
    <xdr:sp macro="" textlink="">
      <xdr:nvSpPr>
        <xdr:cNvPr id="407" name="【市民会館】&#10;有形固定資産減価償却率最大値テキスト"/>
        <xdr:cNvSpPr txBox="1"/>
      </xdr:nvSpPr>
      <xdr:spPr>
        <a:xfrm>
          <a:off x="4124960" y="1663230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89263</xdr:rowOff>
    </xdr:from>
    <xdr:to>
      <xdr:col>24</xdr:col>
      <xdr:colOff>152400</xdr:colOff>
      <xdr:row>100</xdr:row>
      <xdr:rowOff>89263</xdr:rowOff>
    </xdr:to>
    <xdr:cxnSp macro="">
      <xdr:nvCxnSpPr>
        <xdr:cNvPr id="408" name="直線コネクタ 407"/>
        <xdr:cNvCxnSpPr/>
      </xdr:nvCxnSpPr>
      <xdr:spPr>
        <a:xfrm>
          <a:off x="4020820" y="168532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75672</xdr:rowOff>
    </xdr:from>
    <xdr:ext cx="405111" cy="259045"/>
    <xdr:sp macro="" textlink="">
      <xdr:nvSpPr>
        <xdr:cNvPr id="409" name="【市民会館】&#10;有形固定資産減価償却率平均値テキスト"/>
        <xdr:cNvSpPr txBox="1"/>
      </xdr:nvSpPr>
      <xdr:spPr>
        <a:xfrm>
          <a:off x="4124960" y="175102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97245</xdr:rowOff>
    </xdr:from>
    <xdr:to>
      <xdr:col>24</xdr:col>
      <xdr:colOff>114300</xdr:colOff>
      <xdr:row>105</xdr:row>
      <xdr:rowOff>27395</xdr:rowOff>
    </xdr:to>
    <xdr:sp macro="" textlink="">
      <xdr:nvSpPr>
        <xdr:cNvPr id="410" name="フローチャート: 判断 409"/>
        <xdr:cNvSpPr/>
      </xdr:nvSpPr>
      <xdr:spPr>
        <a:xfrm>
          <a:off x="4036060" y="175318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89081</xdr:rowOff>
    </xdr:from>
    <xdr:to>
      <xdr:col>20</xdr:col>
      <xdr:colOff>38100</xdr:colOff>
      <xdr:row>105</xdr:row>
      <xdr:rowOff>19231</xdr:rowOff>
    </xdr:to>
    <xdr:sp macro="" textlink="">
      <xdr:nvSpPr>
        <xdr:cNvPr id="411" name="フローチャート: 判断 410"/>
        <xdr:cNvSpPr/>
      </xdr:nvSpPr>
      <xdr:spPr>
        <a:xfrm>
          <a:off x="3312160" y="1752364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111942</xdr:rowOff>
    </xdr:from>
    <xdr:to>
      <xdr:col>15</xdr:col>
      <xdr:colOff>101600</xdr:colOff>
      <xdr:row>105</xdr:row>
      <xdr:rowOff>42092</xdr:rowOff>
    </xdr:to>
    <xdr:sp macro="" textlink="">
      <xdr:nvSpPr>
        <xdr:cNvPr id="412" name="フローチャート: 判断 411"/>
        <xdr:cNvSpPr/>
      </xdr:nvSpPr>
      <xdr:spPr>
        <a:xfrm>
          <a:off x="2514600" y="1754650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58057</xdr:rowOff>
    </xdr:from>
    <xdr:to>
      <xdr:col>10</xdr:col>
      <xdr:colOff>165100</xdr:colOff>
      <xdr:row>104</xdr:row>
      <xdr:rowOff>159657</xdr:rowOff>
    </xdr:to>
    <xdr:sp macro="" textlink="">
      <xdr:nvSpPr>
        <xdr:cNvPr id="413" name="フローチャート: 判断 412"/>
        <xdr:cNvSpPr/>
      </xdr:nvSpPr>
      <xdr:spPr>
        <a:xfrm>
          <a:off x="1739900" y="17492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67855</xdr:rowOff>
    </xdr:from>
    <xdr:to>
      <xdr:col>6</xdr:col>
      <xdr:colOff>38100</xdr:colOff>
      <xdr:row>104</xdr:row>
      <xdr:rowOff>169455</xdr:rowOff>
    </xdr:to>
    <xdr:sp macro="" textlink="">
      <xdr:nvSpPr>
        <xdr:cNvPr id="414" name="フローチャート: 判断 413"/>
        <xdr:cNvSpPr/>
      </xdr:nvSpPr>
      <xdr:spPr>
        <a:xfrm>
          <a:off x="965200" y="1750241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5" name="テキスト ボックス 414"/>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6" name="テキスト ボックス 415"/>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7" name="テキスト ボックス 416"/>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8" name="テキスト ボックス 417"/>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9" name="テキスト ボックス 418"/>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9071</xdr:rowOff>
    </xdr:from>
    <xdr:to>
      <xdr:col>24</xdr:col>
      <xdr:colOff>114300</xdr:colOff>
      <xdr:row>104</xdr:row>
      <xdr:rowOff>110671</xdr:rowOff>
    </xdr:to>
    <xdr:sp macro="" textlink="">
      <xdr:nvSpPr>
        <xdr:cNvPr id="420" name="楕円 419"/>
        <xdr:cNvSpPr/>
      </xdr:nvSpPr>
      <xdr:spPr>
        <a:xfrm>
          <a:off x="4036060" y="17443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103</xdr:row>
      <xdr:rowOff>31948</xdr:rowOff>
    </xdr:from>
    <xdr:ext cx="405111" cy="259045"/>
    <xdr:sp macro="" textlink="">
      <xdr:nvSpPr>
        <xdr:cNvPr id="421" name="【市民会館】&#10;有形固定資産減価償却率該当値テキスト"/>
        <xdr:cNvSpPr txBox="1"/>
      </xdr:nvSpPr>
      <xdr:spPr>
        <a:xfrm>
          <a:off x="4124960" y="172988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144599</xdr:rowOff>
    </xdr:from>
    <xdr:to>
      <xdr:col>20</xdr:col>
      <xdr:colOff>38100</xdr:colOff>
      <xdr:row>104</xdr:row>
      <xdr:rowOff>74749</xdr:rowOff>
    </xdr:to>
    <xdr:sp macro="" textlink="">
      <xdr:nvSpPr>
        <xdr:cNvPr id="422" name="楕円 421"/>
        <xdr:cNvSpPr/>
      </xdr:nvSpPr>
      <xdr:spPr>
        <a:xfrm>
          <a:off x="3312160" y="1741151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23949</xdr:rowOff>
    </xdr:from>
    <xdr:to>
      <xdr:col>24</xdr:col>
      <xdr:colOff>63500</xdr:colOff>
      <xdr:row>104</xdr:row>
      <xdr:rowOff>59871</xdr:rowOff>
    </xdr:to>
    <xdr:cxnSp macro="">
      <xdr:nvCxnSpPr>
        <xdr:cNvPr id="423" name="直線コネクタ 422"/>
        <xdr:cNvCxnSpPr/>
      </xdr:nvCxnSpPr>
      <xdr:spPr>
        <a:xfrm>
          <a:off x="3355340" y="17458509"/>
          <a:ext cx="73152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108676</xdr:rowOff>
    </xdr:from>
    <xdr:to>
      <xdr:col>15</xdr:col>
      <xdr:colOff>101600</xdr:colOff>
      <xdr:row>104</xdr:row>
      <xdr:rowOff>38826</xdr:rowOff>
    </xdr:to>
    <xdr:sp macro="" textlink="">
      <xdr:nvSpPr>
        <xdr:cNvPr id="424" name="楕円 423"/>
        <xdr:cNvSpPr/>
      </xdr:nvSpPr>
      <xdr:spPr>
        <a:xfrm>
          <a:off x="2514600" y="1737559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159476</xdr:rowOff>
    </xdr:from>
    <xdr:to>
      <xdr:col>19</xdr:col>
      <xdr:colOff>177800</xdr:colOff>
      <xdr:row>104</xdr:row>
      <xdr:rowOff>23949</xdr:rowOff>
    </xdr:to>
    <xdr:cxnSp macro="">
      <xdr:nvCxnSpPr>
        <xdr:cNvPr id="425" name="直線コネクタ 424"/>
        <xdr:cNvCxnSpPr/>
      </xdr:nvCxnSpPr>
      <xdr:spPr>
        <a:xfrm>
          <a:off x="2565400" y="17426396"/>
          <a:ext cx="789940" cy="32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69487</xdr:rowOff>
    </xdr:from>
    <xdr:to>
      <xdr:col>10</xdr:col>
      <xdr:colOff>165100</xdr:colOff>
      <xdr:row>103</xdr:row>
      <xdr:rowOff>171087</xdr:rowOff>
    </xdr:to>
    <xdr:sp macro="" textlink="">
      <xdr:nvSpPr>
        <xdr:cNvPr id="426" name="楕円 425"/>
        <xdr:cNvSpPr/>
      </xdr:nvSpPr>
      <xdr:spPr>
        <a:xfrm>
          <a:off x="1739900" y="17336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120287</xdr:rowOff>
    </xdr:from>
    <xdr:to>
      <xdr:col>15</xdr:col>
      <xdr:colOff>50800</xdr:colOff>
      <xdr:row>103</xdr:row>
      <xdr:rowOff>159476</xdr:rowOff>
    </xdr:to>
    <xdr:cxnSp macro="">
      <xdr:nvCxnSpPr>
        <xdr:cNvPr id="427" name="直線コネクタ 426"/>
        <xdr:cNvCxnSpPr/>
      </xdr:nvCxnSpPr>
      <xdr:spPr>
        <a:xfrm>
          <a:off x="1790700" y="17387207"/>
          <a:ext cx="7747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35198</xdr:rowOff>
    </xdr:from>
    <xdr:to>
      <xdr:col>6</xdr:col>
      <xdr:colOff>38100</xdr:colOff>
      <xdr:row>103</xdr:row>
      <xdr:rowOff>136798</xdr:rowOff>
    </xdr:to>
    <xdr:sp macro="" textlink="">
      <xdr:nvSpPr>
        <xdr:cNvPr id="428" name="楕円 427"/>
        <xdr:cNvSpPr/>
      </xdr:nvSpPr>
      <xdr:spPr>
        <a:xfrm>
          <a:off x="965200" y="1730211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85998</xdr:rowOff>
    </xdr:from>
    <xdr:to>
      <xdr:col>10</xdr:col>
      <xdr:colOff>114300</xdr:colOff>
      <xdr:row>103</xdr:row>
      <xdr:rowOff>120287</xdr:rowOff>
    </xdr:to>
    <xdr:cxnSp macro="">
      <xdr:nvCxnSpPr>
        <xdr:cNvPr id="429" name="直線コネクタ 428"/>
        <xdr:cNvCxnSpPr/>
      </xdr:nvCxnSpPr>
      <xdr:spPr>
        <a:xfrm>
          <a:off x="1008380" y="17352918"/>
          <a:ext cx="78232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10358</xdr:rowOff>
    </xdr:from>
    <xdr:ext cx="405111" cy="259045"/>
    <xdr:sp macro="" textlink="">
      <xdr:nvSpPr>
        <xdr:cNvPr id="430" name="n_1aveValue【市民会館】&#10;有形固定資産減価償却率"/>
        <xdr:cNvSpPr txBox="1"/>
      </xdr:nvSpPr>
      <xdr:spPr>
        <a:xfrm>
          <a:off x="3170564" y="176125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33219</xdr:rowOff>
    </xdr:from>
    <xdr:ext cx="405111" cy="259045"/>
    <xdr:sp macro="" textlink="">
      <xdr:nvSpPr>
        <xdr:cNvPr id="431" name="n_2aveValue【市民会館】&#10;有形固定資産減価償却率"/>
        <xdr:cNvSpPr txBox="1"/>
      </xdr:nvSpPr>
      <xdr:spPr>
        <a:xfrm>
          <a:off x="2385704" y="176354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150784</xdr:rowOff>
    </xdr:from>
    <xdr:ext cx="405111" cy="259045"/>
    <xdr:sp macro="" textlink="">
      <xdr:nvSpPr>
        <xdr:cNvPr id="432" name="n_3aveValue【市民会館】&#10;有形固定資産減価償却率"/>
        <xdr:cNvSpPr txBox="1"/>
      </xdr:nvSpPr>
      <xdr:spPr>
        <a:xfrm>
          <a:off x="1611004" y="175853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160582</xdr:rowOff>
    </xdr:from>
    <xdr:ext cx="405111" cy="259045"/>
    <xdr:sp macro="" textlink="">
      <xdr:nvSpPr>
        <xdr:cNvPr id="433" name="n_4aveValue【市民会館】&#10;有形固定資産減価償却率"/>
        <xdr:cNvSpPr txBox="1"/>
      </xdr:nvSpPr>
      <xdr:spPr>
        <a:xfrm>
          <a:off x="836304" y="17595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91276</xdr:rowOff>
    </xdr:from>
    <xdr:ext cx="405111" cy="259045"/>
    <xdr:sp macro="" textlink="">
      <xdr:nvSpPr>
        <xdr:cNvPr id="434" name="n_1mainValue【市民会館】&#10;有形固定資産減価償却率"/>
        <xdr:cNvSpPr txBox="1"/>
      </xdr:nvSpPr>
      <xdr:spPr>
        <a:xfrm>
          <a:off x="3170564" y="171905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55353</xdr:rowOff>
    </xdr:from>
    <xdr:ext cx="405111" cy="259045"/>
    <xdr:sp macro="" textlink="">
      <xdr:nvSpPr>
        <xdr:cNvPr id="435" name="n_2mainValue【市民会館】&#10;有形固定資産減価償却率"/>
        <xdr:cNvSpPr txBox="1"/>
      </xdr:nvSpPr>
      <xdr:spPr>
        <a:xfrm>
          <a:off x="2385704" y="17154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16164</xdr:rowOff>
    </xdr:from>
    <xdr:ext cx="405111" cy="259045"/>
    <xdr:sp macro="" textlink="">
      <xdr:nvSpPr>
        <xdr:cNvPr id="436" name="n_3mainValue【市民会館】&#10;有形固定資産減価償却率"/>
        <xdr:cNvSpPr txBox="1"/>
      </xdr:nvSpPr>
      <xdr:spPr>
        <a:xfrm>
          <a:off x="1611004" y="17115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153325</xdr:rowOff>
    </xdr:from>
    <xdr:ext cx="405111" cy="259045"/>
    <xdr:sp macro="" textlink="">
      <xdr:nvSpPr>
        <xdr:cNvPr id="437" name="n_4mainValue【市民会館】&#10;有形固定資産減価償却率"/>
        <xdr:cNvSpPr txBox="1"/>
      </xdr:nvSpPr>
      <xdr:spPr>
        <a:xfrm>
          <a:off x="836304" y="170849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8" name="正方形/長方形 437"/>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9" name="正方形/長方形 438"/>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0" name="正方形/長方形 439"/>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1" name="正方形/長方形 440"/>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2" name="正方形/長方形 441"/>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3" name="正方形/長方形 442"/>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4" name="正方形/長方形 443"/>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5" name="正方形/長方形 444"/>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6" name="テキスト ボックス 445"/>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7" name="直線コネクタ 446"/>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8" name="直線コネクタ 447"/>
        <xdr:cNvCxnSpPr/>
      </xdr:nvCxnSpPr>
      <xdr:spPr>
        <a:xfrm>
          <a:off x="5826760" y="182575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9" name="テキスト ボックス 448"/>
        <xdr:cNvSpPr txBox="1"/>
      </xdr:nvSpPr>
      <xdr:spPr>
        <a:xfrm>
          <a:off x="54053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0" name="直線コネクタ 449"/>
        <xdr:cNvCxnSpPr/>
      </xdr:nvCxnSpPr>
      <xdr:spPr>
        <a:xfrm>
          <a:off x="5826760" y="17884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1" name="テキスト ボックス 450"/>
        <xdr:cNvSpPr txBox="1"/>
      </xdr:nvSpPr>
      <xdr:spPr>
        <a:xfrm>
          <a:off x="540530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2" name="直線コネクタ 451"/>
        <xdr:cNvCxnSpPr/>
      </xdr:nvCxnSpPr>
      <xdr:spPr>
        <a:xfrm>
          <a:off x="5826760" y="175107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3" name="テキスト ボックス 452"/>
        <xdr:cNvSpPr txBox="1"/>
      </xdr:nvSpPr>
      <xdr:spPr>
        <a:xfrm>
          <a:off x="540530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4" name="直線コネクタ 453"/>
        <xdr:cNvCxnSpPr/>
      </xdr:nvCxnSpPr>
      <xdr:spPr>
        <a:xfrm>
          <a:off x="5826760" y="171373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5" name="テキスト ボックス 454"/>
        <xdr:cNvSpPr txBox="1"/>
      </xdr:nvSpPr>
      <xdr:spPr>
        <a:xfrm>
          <a:off x="540530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6" name="直線コネクタ 455"/>
        <xdr:cNvCxnSpPr/>
      </xdr:nvCxnSpPr>
      <xdr:spPr>
        <a:xfrm>
          <a:off x="5826760" y="167640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7" name="テキスト ボックス 456"/>
        <xdr:cNvSpPr txBox="1"/>
      </xdr:nvSpPr>
      <xdr:spPr>
        <a:xfrm>
          <a:off x="540530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8" name="直線コネクタ 457"/>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9" name="テキスト ボックス 458"/>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0" name="【市民会館】&#10;一人当たり面積グラフ枠"/>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123825</xdr:rowOff>
    </xdr:from>
    <xdr:to>
      <xdr:col>54</xdr:col>
      <xdr:colOff>189865</xdr:colOff>
      <xdr:row>108</xdr:row>
      <xdr:rowOff>91439</xdr:rowOff>
    </xdr:to>
    <xdr:cxnSp macro="">
      <xdr:nvCxnSpPr>
        <xdr:cNvPr id="461" name="直線コネクタ 460"/>
        <xdr:cNvCxnSpPr/>
      </xdr:nvCxnSpPr>
      <xdr:spPr>
        <a:xfrm flipV="1">
          <a:off x="9219565" y="16720185"/>
          <a:ext cx="0" cy="14763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95266</xdr:rowOff>
    </xdr:from>
    <xdr:ext cx="469744" cy="259045"/>
    <xdr:sp macro="" textlink="">
      <xdr:nvSpPr>
        <xdr:cNvPr id="462" name="【市民会館】&#10;一人当たり面積最小値テキスト"/>
        <xdr:cNvSpPr txBox="1"/>
      </xdr:nvSpPr>
      <xdr:spPr>
        <a:xfrm>
          <a:off x="9258300" y="18200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91439</xdr:rowOff>
    </xdr:from>
    <xdr:to>
      <xdr:col>55</xdr:col>
      <xdr:colOff>88900</xdr:colOff>
      <xdr:row>108</xdr:row>
      <xdr:rowOff>91439</xdr:rowOff>
    </xdr:to>
    <xdr:cxnSp macro="">
      <xdr:nvCxnSpPr>
        <xdr:cNvPr id="463" name="直線コネクタ 462"/>
        <xdr:cNvCxnSpPr/>
      </xdr:nvCxnSpPr>
      <xdr:spPr>
        <a:xfrm>
          <a:off x="9154160" y="1819655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70502</xdr:rowOff>
    </xdr:from>
    <xdr:ext cx="469744" cy="259045"/>
    <xdr:sp macro="" textlink="">
      <xdr:nvSpPr>
        <xdr:cNvPr id="464" name="【市民会館】&#10;一人当たり面積最大値テキスト"/>
        <xdr:cNvSpPr txBox="1"/>
      </xdr:nvSpPr>
      <xdr:spPr>
        <a:xfrm>
          <a:off x="9258300" y="16499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123825</xdr:rowOff>
    </xdr:from>
    <xdr:to>
      <xdr:col>55</xdr:col>
      <xdr:colOff>88900</xdr:colOff>
      <xdr:row>99</xdr:row>
      <xdr:rowOff>123825</xdr:rowOff>
    </xdr:to>
    <xdr:cxnSp macro="">
      <xdr:nvCxnSpPr>
        <xdr:cNvPr id="465" name="直線コネクタ 464"/>
        <xdr:cNvCxnSpPr/>
      </xdr:nvCxnSpPr>
      <xdr:spPr>
        <a:xfrm>
          <a:off x="9154160" y="167201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49547</xdr:rowOff>
    </xdr:from>
    <xdr:ext cx="469744" cy="259045"/>
    <xdr:sp macro="" textlink="">
      <xdr:nvSpPr>
        <xdr:cNvPr id="466" name="【市民会館】&#10;一人当たり面積平均値テキスト"/>
        <xdr:cNvSpPr txBox="1"/>
      </xdr:nvSpPr>
      <xdr:spPr>
        <a:xfrm>
          <a:off x="9258300" y="178193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71120</xdr:rowOff>
    </xdr:from>
    <xdr:to>
      <xdr:col>55</xdr:col>
      <xdr:colOff>50800</xdr:colOff>
      <xdr:row>107</xdr:row>
      <xdr:rowOff>1270</xdr:rowOff>
    </xdr:to>
    <xdr:sp macro="" textlink="">
      <xdr:nvSpPr>
        <xdr:cNvPr id="467" name="フローチャート: 判断 466"/>
        <xdr:cNvSpPr/>
      </xdr:nvSpPr>
      <xdr:spPr>
        <a:xfrm>
          <a:off x="9192260" y="178409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84455</xdr:rowOff>
    </xdr:from>
    <xdr:to>
      <xdr:col>50</xdr:col>
      <xdr:colOff>165100</xdr:colOff>
      <xdr:row>107</xdr:row>
      <xdr:rowOff>14605</xdr:rowOff>
    </xdr:to>
    <xdr:sp macro="" textlink="">
      <xdr:nvSpPr>
        <xdr:cNvPr id="468" name="フローチャート: 判断 467"/>
        <xdr:cNvSpPr/>
      </xdr:nvSpPr>
      <xdr:spPr>
        <a:xfrm>
          <a:off x="8445500" y="178542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101600</xdr:rowOff>
    </xdr:from>
    <xdr:to>
      <xdr:col>46</xdr:col>
      <xdr:colOff>38100</xdr:colOff>
      <xdr:row>107</xdr:row>
      <xdr:rowOff>31750</xdr:rowOff>
    </xdr:to>
    <xdr:sp macro="" textlink="">
      <xdr:nvSpPr>
        <xdr:cNvPr id="469" name="フローチャート: 判断 468"/>
        <xdr:cNvSpPr/>
      </xdr:nvSpPr>
      <xdr:spPr>
        <a:xfrm>
          <a:off x="7670800" y="1787144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90170</xdr:rowOff>
    </xdr:from>
    <xdr:to>
      <xdr:col>41</xdr:col>
      <xdr:colOff>101600</xdr:colOff>
      <xdr:row>107</xdr:row>
      <xdr:rowOff>20320</xdr:rowOff>
    </xdr:to>
    <xdr:sp macro="" textlink="">
      <xdr:nvSpPr>
        <xdr:cNvPr id="470" name="フローチャート: 判断 469"/>
        <xdr:cNvSpPr/>
      </xdr:nvSpPr>
      <xdr:spPr>
        <a:xfrm>
          <a:off x="6873240" y="178600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92075</xdr:rowOff>
    </xdr:from>
    <xdr:to>
      <xdr:col>36</xdr:col>
      <xdr:colOff>165100</xdr:colOff>
      <xdr:row>107</xdr:row>
      <xdr:rowOff>22225</xdr:rowOff>
    </xdr:to>
    <xdr:sp macro="" textlink="">
      <xdr:nvSpPr>
        <xdr:cNvPr id="471" name="フローチャート: 判断 470"/>
        <xdr:cNvSpPr/>
      </xdr:nvSpPr>
      <xdr:spPr>
        <a:xfrm>
          <a:off x="6098540" y="178619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2" name="テキスト ボックス 471"/>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3" name="テキスト ボックス 472"/>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4" name="テキスト ボックス 473"/>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5" name="テキスト ボックス 474"/>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6" name="テキスト ボックス 475"/>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13970</xdr:rowOff>
    </xdr:from>
    <xdr:to>
      <xdr:col>55</xdr:col>
      <xdr:colOff>50800</xdr:colOff>
      <xdr:row>106</xdr:row>
      <xdr:rowOff>115570</xdr:rowOff>
    </xdr:to>
    <xdr:sp macro="" textlink="">
      <xdr:nvSpPr>
        <xdr:cNvPr id="477" name="楕円 476"/>
        <xdr:cNvSpPr/>
      </xdr:nvSpPr>
      <xdr:spPr>
        <a:xfrm>
          <a:off x="9192260" y="1778381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36847</xdr:rowOff>
    </xdr:from>
    <xdr:ext cx="469744" cy="259045"/>
    <xdr:sp macro="" textlink="">
      <xdr:nvSpPr>
        <xdr:cNvPr id="478" name="【市民会館】&#10;一人当たり面積該当値テキスト"/>
        <xdr:cNvSpPr txBox="1"/>
      </xdr:nvSpPr>
      <xdr:spPr>
        <a:xfrm>
          <a:off x="9258300" y="17639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17780</xdr:rowOff>
    </xdr:from>
    <xdr:to>
      <xdr:col>50</xdr:col>
      <xdr:colOff>165100</xdr:colOff>
      <xdr:row>106</xdr:row>
      <xdr:rowOff>119380</xdr:rowOff>
    </xdr:to>
    <xdr:sp macro="" textlink="">
      <xdr:nvSpPr>
        <xdr:cNvPr id="479" name="楕円 478"/>
        <xdr:cNvSpPr/>
      </xdr:nvSpPr>
      <xdr:spPr>
        <a:xfrm>
          <a:off x="8445500" y="1778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64770</xdr:rowOff>
    </xdr:from>
    <xdr:to>
      <xdr:col>55</xdr:col>
      <xdr:colOff>0</xdr:colOff>
      <xdr:row>106</xdr:row>
      <xdr:rowOff>68580</xdr:rowOff>
    </xdr:to>
    <xdr:cxnSp macro="">
      <xdr:nvCxnSpPr>
        <xdr:cNvPr id="480" name="直線コネクタ 479"/>
        <xdr:cNvCxnSpPr/>
      </xdr:nvCxnSpPr>
      <xdr:spPr>
        <a:xfrm flipV="1">
          <a:off x="8496300" y="17834610"/>
          <a:ext cx="7239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21589</xdr:rowOff>
    </xdr:from>
    <xdr:to>
      <xdr:col>46</xdr:col>
      <xdr:colOff>38100</xdr:colOff>
      <xdr:row>106</xdr:row>
      <xdr:rowOff>123189</xdr:rowOff>
    </xdr:to>
    <xdr:sp macro="" textlink="">
      <xdr:nvSpPr>
        <xdr:cNvPr id="481" name="楕円 480"/>
        <xdr:cNvSpPr/>
      </xdr:nvSpPr>
      <xdr:spPr>
        <a:xfrm>
          <a:off x="7670800" y="1779142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68580</xdr:rowOff>
    </xdr:from>
    <xdr:to>
      <xdr:col>50</xdr:col>
      <xdr:colOff>114300</xdr:colOff>
      <xdr:row>106</xdr:row>
      <xdr:rowOff>72389</xdr:rowOff>
    </xdr:to>
    <xdr:cxnSp macro="">
      <xdr:nvCxnSpPr>
        <xdr:cNvPr id="482" name="直線コネクタ 481"/>
        <xdr:cNvCxnSpPr/>
      </xdr:nvCxnSpPr>
      <xdr:spPr>
        <a:xfrm flipV="1">
          <a:off x="7713980" y="17838420"/>
          <a:ext cx="78232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25400</xdr:rowOff>
    </xdr:from>
    <xdr:to>
      <xdr:col>41</xdr:col>
      <xdr:colOff>101600</xdr:colOff>
      <xdr:row>106</xdr:row>
      <xdr:rowOff>127000</xdr:rowOff>
    </xdr:to>
    <xdr:sp macro="" textlink="">
      <xdr:nvSpPr>
        <xdr:cNvPr id="483" name="楕円 482"/>
        <xdr:cNvSpPr/>
      </xdr:nvSpPr>
      <xdr:spPr>
        <a:xfrm>
          <a:off x="6873240" y="17795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72389</xdr:rowOff>
    </xdr:from>
    <xdr:to>
      <xdr:col>45</xdr:col>
      <xdr:colOff>177800</xdr:colOff>
      <xdr:row>106</xdr:row>
      <xdr:rowOff>76200</xdr:rowOff>
    </xdr:to>
    <xdr:cxnSp macro="">
      <xdr:nvCxnSpPr>
        <xdr:cNvPr id="484" name="直線コネクタ 483"/>
        <xdr:cNvCxnSpPr/>
      </xdr:nvCxnSpPr>
      <xdr:spPr>
        <a:xfrm flipV="1">
          <a:off x="6924040" y="17842229"/>
          <a:ext cx="78994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168275</xdr:rowOff>
    </xdr:from>
    <xdr:to>
      <xdr:col>36</xdr:col>
      <xdr:colOff>165100</xdr:colOff>
      <xdr:row>106</xdr:row>
      <xdr:rowOff>98425</xdr:rowOff>
    </xdr:to>
    <xdr:sp macro="" textlink="">
      <xdr:nvSpPr>
        <xdr:cNvPr id="485" name="楕円 484"/>
        <xdr:cNvSpPr/>
      </xdr:nvSpPr>
      <xdr:spPr>
        <a:xfrm>
          <a:off x="6098540" y="177704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47625</xdr:rowOff>
    </xdr:from>
    <xdr:to>
      <xdr:col>41</xdr:col>
      <xdr:colOff>50800</xdr:colOff>
      <xdr:row>106</xdr:row>
      <xdr:rowOff>76200</xdr:rowOff>
    </xdr:to>
    <xdr:cxnSp macro="">
      <xdr:nvCxnSpPr>
        <xdr:cNvPr id="486" name="直線コネクタ 485"/>
        <xdr:cNvCxnSpPr/>
      </xdr:nvCxnSpPr>
      <xdr:spPr>
        <a:xfrm>
          <a:off x="6149340" y="17817465"/>
          <a:ext cx="7747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107</xdr:row>
      <xdr:rowOff>5732</xdr:rowOff>
    </xdr:from>
    <xdr:ext cx="469744" cy="259045"/>
    <xdr:sp macro="" textlink="">
      <xdr:nvSpPr>
        <xdr:cNvPr id="487" name="n_1aveValue【市民会館】&#10;一人当たり面積"/>
        <xdr:cNvSpPr txBox="1"/>
      </xdr:nvSpPr>
      <xdr:spPr>
        <a:xfrm>
          <a:off x="8271587" y="17943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22877</xdr:rowOff>
    </xdr:from>
    <xdr:ext cx="469744" cy="259045"/>
    <xdr:sp macro="" textlink="">
      <xdr:nvSpPr>
        <xdr:cNvPr id="488" name="n_2aveValue【市民会館】&#10;一人当たり面積"/>
        <xdr:cNvSpPr txBox="1"/>
      </xdr:nvSpPr>
      <xdr:spPr>
        <a:xfrm>
          <a:off x="7509587" y="17960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11447</xdr:rowOff>
    </xdr:from>
    <xdr:ext cx="469744" cy="259045"/>
    <xdr:sp macro="" textlink="">
      <xdr:nvSpPr>
        <xdr:cNvPr id="489" name="n_3aveValue【市民会館】&#10;一人当たり面積"/>
        <xdr:cNvSpPr txBox="1"/>
      </xdr:nvSpPr>
      <xdr:spPr>
        <a:xfrm>
          <a:off x="6712027" y="17948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13352</xdr:rowOff>
    </xdr:from>
    <xdr:ext cx="469744" cy="259045"/>
    <xdr:sp macro="" textlink="">
      <xdr:nvSpPr>
        <xdr:cNvPr id="490" name="n_4aveValue【市民会館】&#10;一人当たり面積"/>
        <xdr:cNvSpPr txBox="1"/>
      </xdr:nvSpPr>
      <xdr:spPr>
        <a:xfrm>
          <a:off x="5937327" y="17950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104</xdr:row>
      <xdr:rowOff>135907</xdr:rowOff>
    </xdr:from>
    <xdr:ext cx="469744" cy="259045"/>
    <xdr:sp macro="" textlink="">
      <xdr:nvSpPr>
        <xdr:cNvPr id="491" name="n_1mainValue【市民会館】&#10;一人当たり面積"/>
        <xdr:cNvSpPr txBox="1"/>
      </xdr:nvSpPr>
      <xdr:spPr>
        <a:xfrm>
          <a:off x="8271587" y="17570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139716</xdr:rowOff>
    </xdr:from>
    <xdr:ext cx="469744" cy="259045"/>
    <xdr:sp macro="" textlink="">
      <xdr:nvSpPr>
        <xdr:cNvPr id="492" name="n_2mainValue【市民会館】&#10;一人当たり面積"/>
        <xdr:cNvSpPr txBox="1"/>
      </xdr:nvSpPr>
      <xdr:spPr>
        <a:xfrm>
          <a:off x="7509587" y="17574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143527</xdr:rowOff>
    </xdr:from>
    <xdr:ext cx="469744" cy="259045"/>
    <xdr:sp macro="" textlink="">
      <xdr:nvSpPr>
        <xdr:cNvPr id="493" name="n_3mainValue【市民会館】&#10;一人当たり面積"/>
        <xdr:cNvSpPr txBox="1"/>
      </xdr:nvSpPr>
      <xdr:spPr>
        <a:xfrm>
          <a:off x="6712027" y="17578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114952</xdr:rowOff>
    </xdr:from>
    <xdr:ext cx="469744" cy="259045"/>
    <xdr:sp macro="" textlink="">
      <xdr:nvSpPr>
        <xdr:cNvPr id="494" name="n_4mainValue【市民会館】&#10;一人当たり面積"/>
        <xdr:cNvSpPr txBox="1"/>
      </xdr:nvSpPr>
      <xdr:spPr>
        <a:xfrm>
          <a:off x="5937327" y="17549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5" name="正方形/長方形 494"/>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6" name="正方形/長方形 495"/>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7" name="正方形/長方形 496"/>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8" name="正方形/長方形 497"/>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9" name="正方形/長方形 498"/>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0" name="正方形/長方形 499"/>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1" name="正方形/長方形 500"/>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2" name="正方形/長方形 501"/>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3" name="テキスト ボックス 502"/>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4" name="直線コネクタ 503"/>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5" name="テキスト ボックス 504"/>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6" name="直線コネクタ 505"/>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7" name="テキスト ボックス 506"/>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8" name="直線コネクタ 507"/>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9" name="テキスト ボックス 508"/>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0" name="直線コネクタ 509"/>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1" name="テキスト ボックス 510"/>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2" name="直線コネクタ 511"/>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3" name="テキスト ボックス 512"/>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4" name="直線コネクタ 513"/>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5" name="テキスト ボックス 514"/>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6" name="直線コネクタ 515"/>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7" name="テキスト ボックス 516"/>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8" name="【一般廃棄物処理施設】&#10;有形固定資産減価償却率グラフ枠"/>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139065</xdr:rowOff>
    </xdr:from>
    <xdr:to>
      <xdr:col>85</xdr:col>
      <xdr:colOff>126364</xdr:colOff>
      <xdr:row>41</xdr:row>
      <xdr:rowOff>51435</xdr:rowOff>
    </xdr:to>
    <xdr:cxnSp macro="">
      <xdr:nvCxnSpPr>
        <xdr:cNvPr id="519" name="直線コネクタ 518"/>
        <xdr:cNvCxnSpPr/>
      </xdr:nvCxnSpPr>
      <xdr:spPr>
        <a:xfrm flipV="1">
          <a:off x="14375764" y="5503545"/>
          <a:ext cx="0" cy="1421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55262</xdr:rowOff>
    </xdr:from>
    <xdr:ext cx="405111" cy="259045"/>
    <xdr:sp macro="" textlink="">
      <xdr:nvSpPr>
        <xdr:cNvPr id="520" name="【一般廃棄物処理施設】&#10;有形固定資産減価償却率最小値テキスト"/>
        <xdr:cNvSpPr txBox="1"/>
      </xdr:nvSpPr>
      <xdr:spPr>
        <a:xfrm>
          <a:off x="14414500" y="6928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51435</xdr:rowOff>
    </xdr:from>
    <xdr:to>
      <xdr:col>86</xdr:col>
      <xdr:colOff>25400</xdr:colOff>
      <xdr:row>41</xdr:row>
      <xdr:rowOff>51435</xdr:rowOff>
    </xdr:to>
    <xdr:cxnSp macro="">
      <xdr:nvCxnSpPr>
        <xdr:cNvPr id="521" name="直線コネクタ 520"/>
        <xdr:cNvCxnSpPr/>
      </xdr:nvCxnSpPr>
      <xdr:spPr>
        <a:xfrm>
          <a:off x="14287500" y="69246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85742</xdr:rowOff>
    </xdr:from>
    <xdr:ext cx="405111" cy="259045"/>
    <xdr:sp macro="" textlink="">
      <xdr:nvSpPr>
        <xdr:cNvPr id="522" name="【一般廃棄物処理施設】&#10;有形固定資産減価償却率最大値テキスト"/>
        <xdr:cNvSpPr txBox="1"/>
      </xdr:nvSpPr>
      <xdr:spPr>
        <a:xfrm>
          <a:off x="14414500" y="5282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139065</xdr:rowOff>
    </xdr:from>
    <xdr:to>
      <xdr:col>86</xdr:col>
      <xdr:colOff>25400</xdr:colOff>
      <xdr:row>32</xdr:row>
      <xdr:rowOff>139065</xdr:rowOff>
    </xdr:to>
    <xdr:cxnSp macro="">
      <xdr:nvCxnSpPr>
        <xdr:cNvPr id="523" name="直線コネクタ 522"/>
        <xdr:cNvCxnSpPr/>
      </xdr:nvCxnSpPr>
      <xdr:spPr>
        <a:xfrm>
          <a:off x="14287500" y="55035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142892</xdr:rowOff>
    </xdr:from>
    <xdr:ext cx="405111" cy="259045"/>
    <xdr:sp macro="" textlink="">
      <xdr:nvSpPr>
        <xdr:cNvPr id="524" name="【一般廃棄物処理施設】&#10;有形固定資産減価償却率平均値テキスト"/>
        <xdr:cNvSpPr txBox="1"/>
      </xdr:nvSpPr>
      <xdr:spPr>
        <a:xfrm>
          <a:off x="14414500" y="63455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164465</xdr:rowOff>
    </xdr:from>
    <xdr:to>
      <xdr:col>85</xdr:col>
      <xdr:colOff>177800</xdr:colOff>
      <xdr:row>38</xdr:row>
      <xdr:rowOff>94615</xdr:rowOff>
    </xdr:to>
    <xdr:sp macro="" textlink="">
      <xdr:nvSpPr>
        <xdr:cNvPr id="525" name="フローチャート: 判断 524"/>
        <xdr:cNvSpPr/>
      </xdr:nvSpPr>
      <xdr:spPr>
        <a:xfrm>
          <a:off x="14325600" y="636714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103505</xdr:rowOff>
    </xdr:from>
    <xdr:to>
      <xdr:col>81</xdr:col>
      <xdr:colOff>101600</xdr:colOff>
      <xdr:row>38</xdr:row>
      <xdr:rowOff>33655</xdr:rowOff>
    </xdr:to>
    <xdr:sp macro="" textlink="">
      <xdr:nvSpPr>
        <xdr:cNvPr id="526" name="フローチャート: 判断 525"/>
        <xdr:cNvSpPr/>
      </xdr:nvSpPr>
      <xdr:spPr>
        <a:xfrm>
          <a:off x="13578840" y="63061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128270</xdr:rowOff>
    </xdr:from>
    <xdr:to>
      <xdr:col>76</xdr:col>
      <xdr:colOff>165100</xdr:colOff>
      <xdr:row>37</xdr:row>
      <xdr:rowOff>58420</xdr:rowOff>
    </xdr:to>
    <xdr:sp macro="" textlink="">
      <xdr:nvSpPr>
        <xdr:cNvPr id="527" name="フローチャート: 判断 526"/>
        <xdr:cNvSpPr/>
      </xdr:nvSpPr>
      <xdr:spPr>
        <a:xfrm>
          <a:off x="12804140" y="61633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133985</xdr:rowOff>
    </xdr:from>
    <xdr:to>
      <xdr:col>72</xdr:col>
      <xdr:colOff>38100</xdr:colOff>
      <xdr:row>37</xdr:row>
      <xdr:rowOff>64135</xdr:rowOff>
    </xdr:to>
    <xdr:sp macro="" textlink="">
      <xdr:nvSpPr>
        <xdr:cNvPr id="528" name="フローチャート: 判断 527"/>
        <xdr:cNvSpPr/>
      </xdr:nvSpPr>
      <xdr:spPr>
        <a:xfrm>
          <a:off x="12029440" y="616902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128270</xdr:rowOff>
    </xdr:from>
    <xdr:to>
      <xdr:col>67</xdr:col>
      <xdr:colOff>101600</xdr:colOff>
      <xdr:row>37</xdr:row>
      <xdr:rowOff>58420</xdr:rowOff>
    </xdr:to>
    <xdr:sp macro="" textlink="">
      <xdr:nvSpPr>
        <xdr:cNvPr id="529" name="フローチャート: 判断 528"/>
        <xdr:cNvSpPr/>
      </xdr:nvSpPr>
      <xdr:spPr>
        <a:xfrm>
          <a:off x="11231880" y="61633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0" name="テキスト ボックス 529"/>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1" name="テキスト ボックス 530"/>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2" name="テキスト ボックス 531"/>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3" name="テキスト ボックス 532"/>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4" name="テキスト ボックス 533"/>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27305</xdr:rowOff>
    </xdr:from>
    <xdr:to>
      <xdr:col>85</xdr:col>
      <xdr:colOff>177800</xdr:colOff>
      <xdr:row>36</xdr:row>
      <xdr:rowOff>128905</xdr:rowOff>
    </xdr:to>
    <xdr:sp macro="" textlink="">
      <xdr:nvSpPr>
        <xdr:cNvPr id="535" name="楕円 534"/>
        <xdr:cNvSpPr/>
      </xdr:nvSpPr>
      <xdr:spPr>
        <a:xfrm>
          <a:off x="14325600" y="6062345"/>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50182</xdr:rowOff>
    </xdr:from>
    <xdr:ext cx="405111" cy="259045"/>
    <xdr:sp macro="" textlink="">
      <xdr:nvSpPr>
        <xdr:cNvPr id="536" name="【一般廃棄物処理施設】&#10;有形固定資産減価償却率該当値テキスト"/>
        <xdr:cNvSpPr txBox="1"/>
      </xdr:nvSpPr>
      <xdr:spPr>
        <a:xfrm>
          <a:off x="14414500" y="5917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160655</xdr:rowOff>
    </xdr:from>
    <xdr:to>
      <xdr:col>81</xdr:col>
      <xdr:colOff>101600</xdr:colOff>
      <xdr:row>36</xdr:row>
      <xdr:rowOff>90805</xdr:rowOff>
    </xdr:to>
    <xdr:sp macro="" textlink="">
      <xdr:nvSpPr>
        <xdr:cNvPr id="537" name="楕円 536"/>
        <xdr:cNvSpPr/>
      </xdr:nvSpPr>
      <xdr:spPr>
        <a:xfrm>
          <a:off x="13578840" y="60280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40005</xdr:rowOff>
    </xdr:from>
    <xdr:to>
      <xdr:col>85</xdr:col>
      <xdr:colOff>127000</xdr:colOff>
      <xdr:row>36</xdr:row>
      <xdr:rowOff>78105</xdr:rowOff>
    </xdr:to>
    <xdr:cxnSp macro="">
      <xdr:nvCxnSpPr>
        <xdr:cNvPr id="538" name="直線コネクタ 537"/>
        <xdr:cNvCxnSpPr/>
      </xdr:nvCxnSpPr>
      <xdr:spPr>
        <a:xfrm>
          <a:off x="13629640" y="6075045"/>
          <a:ext cx="74676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50165</xdr:rowOff>
    </xdr:from>
    <xdr:to>
      <xdr:col>76</xdr:col>
      <xdr:colOff>165100</xdr:colOff>
      <xdr:row>38</xdr:row>
      <xdr:rowOff>151765</xdr:rowOff>
    </xdr:to>
    <xdr:sp macro="" textlink="">
      <xdr:nvSpPr>
        <xdr:cNvPr id="539" name="楕円 538"/>
        <xdr:cNvSpPr/>
      </xdr:nvSpPr>
      <xdr:spPr>
        <a:xfrm>
          <a:off x="12804140" y="6420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40005</xdr:rowOff>
    </xdr:from>
    <xdr:to>
      <xdr:col>81</xdr:col>
      <xdr:colOff>50800</xdr:colOff>
      <xdr:row>38</xdr:row>
      <xdr:rowOff>100965</xdr:rowOff>
    </xdr:to>
    <xdr:cxnSp macro="">
      <xdr:nvCxnSpPr>
        <xdr:cNvPr id="540" name="直線コネクタ 539"/>
        <xdr:cNvCxnSpPr/>
      </xdr:nvCxnSpPr>
      <xdr:spPr>
        <a:xfrm flipV="1">
          <a:off x="12854940" y="6075045"/>
          <a:ext cx="774700" cy="396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50165</xdr:rowOff>
    </xdr:from>
    <xdr:to>
      <xdr:col>72</xdr:col>
      <xdr:colOff>38100</xdr:colOff>
      <xdr:row>38</xdr:row>
      <xdr:rowOff>151765</xdr:rowOff>
    </xdr:to>
    <xdr:sp macro="" textlink="">
      <xdr:nvSpPr>
        <xdr:cNvPr id="541" name="楕円 540"/>
        <xdr:cNvSpPr/>
      </xdr:nvSpPr>
      <xdr:spPr>
        <a:xfrm>
          <a:off x="12029440" y="642048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100965</xdr:rowOff>
    </xdr:from>
    <xdr:to>
      <xdr:col>76</xdr:col>
      <xdr:colOff>114300</xdr:colOff>
      <xdr:row>38</xdr:row>
      <xdr:rowOff>100965</xdr:rowOff>
    </xdr:to>
    <xdr:cxnSp macro="">
      <xdr:nvCxnSpPr>
        <xdr:cNvPr id="542" name="直線コネクタ 541"/>
        <xdr:cNvCxnSpPr/>
      </xdr:nvCxnSpPr>
      <xdr:spPr>
        <a:xfrm>
          <a:off x="12072620" y="6471285"/>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8255</xdr:rowOff>
    </xdr:from>
    <xdr:to>
      <xdr:col>67</xdr:col>
      <xdr:colOff>101600</xdr:colOff>
      <xdr:row>38</xdr:row>
      <xdr:rowOff>109855</xdr:rowOff>
    </xdr:to>
    <xdr:sp macro="" textlink="">
      <xdr:nvSpPr>
        <xdr:cNvPr id="543" name="楕円 542"/>
        <xdr:cNvSpPr/>
      </xdr:nvSpPr>
      <xdr:spPr>
        <a:xfrm>
          <a:off x="11231880" y="6378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59055</xdr:rowOff>
    </xdr:from>
    <xdr:to>
      <xdr:col>71</xdr:col>
      <xdr:colOff>177800</xdr:colOff>
      <xdr:row>38</xdr:row>
      <xdr:rowOff>100965</xdr:rowOff>
    </xdr:to>
    <xdr:cxnSp macro="">
      <xdr:nvCxnSpPr>
        <xdr:cNvPr id="544" name="直線コネクタ 543"/>
        <xdr:cNvCxnSpPr/>
      </xdr:nvCxnSpPr>
      <xdr:spPr>
        <a:xfrm>
          <a:off x="11282680" y="6429375"/>
          <a:ext cx="78994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24782</xdr:rowOff>
    </xdr:from>
    <xdr:ext cx="405111" cy="259045"/>
    <xdr:sp macro="" textlink="">
      <xdr:nvSpPr>
        <xdr:cNvPr id="545" name="n_1aveValue【一般廃棄物処理施設】&#10;有形固定資産減価償却率"/>
        <xdr:cNvSpPr txBox="1"/>
      </xdr:nvSpPr>
      <xdr:spPr>
        <a:xfrm>
          <a:off x="13437244" y="6395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74947</xdr:rowOff>
    </xdr:from>
    <xdr:ext cx="405111" cy="259045"/>
    <xdr:sp macro="" textlink="">
      <xdr:nvSpPr>
        <xdr:cNvPr id="546" name="n_2aveValue【一般廃棄物処理施設】&#10;有形固定資産減価償却率"/>
        <xdr:cNvSpPr txBox="1"/>
      </xdr:nvSpPr>
      <xdr:spPr>
        <a:xfrm>
          <a:off x="12675244" y="594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80662</xdr:rowOff>
    </xdr:from>
    <xdr:ext cx="405111" cy="259045"/>
    <xdr:sp macro="" textlink="">
      <xdr:nvSpPr>
        <xdr:cNvPr id="547" name="n_3aveValue【一般廃棄物処理施設】&#10;有形固定資産減価償却率"/>
        <xdr:cNvSpPr txBox="1"/>
      </xdr:nvSpPr>
      <xdr:spPr>
        <a:xfrm>
          <a:off x="11900544" y="5948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74947</xdr:rowOff>
    </xdr:from>
    <xdr:ext cx="405111" cy="259045"/>
    <xdr:sp macro="" textlink="">
      <xdr:nvSpPr>
        <xdr:cNvPr id="548" name="n_4aveValue【一般廃棄物処理施設】&#10;有形固定資産減価償却率"/>
        <xdr:cNvSpPr txBox="1"/>
      </xdr:nvSpPr>
      <xdr:spPr>
        <a:xfrm>
          <a:off x="11102984" y="594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107332</xdr:rowOff>
    </xdr:from>
    <xdr:ext cx="405111" cy="259045"/>
    <xdr:sp macro="" textlink="">
      <xdr:nvSpPr>
        <xdr:cNvPr id="549" name="n_1mainValue【一般廃棄物処理施設】&#10;有形固定資産減価償却率"/>
        <xdr:cNvSpPr txBox="1"/>
      </xdr:nvSpPr>
      <xdr:spPr>
        <a:xfrm>
          <a:off x="13437244" y="5807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142892</xdr:rowOff>
    </xdr:from>
    <xdr:ext cx="405111" cy="259045"/>
    <xdr:sp macro="" textlink="">
      <xdr:nvSpPr>
        <xdr:cNvPr id="550" name="n_2mainValue【一般廃棄物処理施設】&#10;有形固定資産減価償却率"/>
        <xdr:cNvSpPr txBox="1"/>
      </xdr:nvSpPr>
      <xdr:spPr>
        <a:xfrm>
          <a:off x="12675244" y="6513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142892</xdr:rowOff>
    </xdr:from>
    <xdr:ext cx="405111" cy="259045"/>
    <xdr:sp macro="" textlink="">
      <xdr:nvSpPr>
        <xdr:cNvPr id="551" name="n_3mainValue【一般廃棄物処理施設】&#10;有形固定資産減価償却率"/>
        <xdr:cNvSpPr txBox="1"/>
      </xdr:nvSpPr>
      <xdr:spPr>
        <a:xfrm>
          <a:off x="11900544" y="6513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100982</xdr:rowOff>
    </xdr:from>
    <xdr:ext cx="405111" cy="259045"/>
    <xdr:sp macro="" textlink="">
      <xdr:nvSpPr>
        <xdr:cNvPr id="552" name="n_4mainValue【一般廃棄物処理施設】&#10;有形固定資産減価償却率"/>
        <xdr:cNvSpPr txBox="1"/>
      </xdr:nvSpPr>
      <xdr:spPr>
        <a:xfrm>
          <a:off x="11102984" y="6471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3" name="正方形/長方形 552"/>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4" name="正方形/長方形 553"/>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5" name="正方形/長方形 554"/>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6" name="正方形/長方形 555"/>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7" name="正方形/長方形 556"/>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8" name="正方形/長方形 557"/>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9" name="正方形/長方形 558"/>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89,807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0" name="正方形/長方形 559"/>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1" name="テキスト ボックス 560"/>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2" name="直線コネクタ 561"/>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63" name="直線コネクタ 562"/>
        <xdr:cNvCxnSpPr/>
      </xdr:nvCxnSpPr>
      <xdr:spPr>
        <a:xfrm>
          <a:off x="1609344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564" name="テキスト ボックス 563"/>
        <xdr:cNvSpPr txBox="1"/>
      </xdr:nvSpPr>
      <xdr:spPr>
        <a:xfrm>
          <a:off x="15890374" y="699499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65" name="直線コネクタ 564"/>
        <xdr:cNvCxnSpPr/>
      </xdr:nvCxnSpPr>
      <xdr:spPr>
        <a:xfrm>
          <a:off x="1609344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138084</xdr:rowOff>
    </xdr:from>
    <xdr:ext cx="595419" cy="259045"/>
    <xdr:sp macro="" textlink="">
      <xdr:nvSpPr>
        <xdr:cNvPr id="566" name="テキスト ボックス 565"/>
        <xdr:cNvSpPr txBox="1"/>
      </xdr:nvSpPr>
      <xdr:spPr>
        <a:xfrm>
          <a:off x="15589461" y="667604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67" name="直線コネクタ 566"/>
        <xdr:cNvCxnSpPr/>
      </xdr:nvCxnSpPr>
      <xdr:spPr>
        <a:xfrm>
          <a:off x="1609344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37</xdr:row>
      <xdr:rowOff>154412</xdr:rowOff>
    </xdr:from>
    <xdr:ext cx="595419" cy="259045"/>
    <xdr:sp macro="" textlink="">
      <xdr:nvSpPr>
        <xdr:cNvPr id="568" name="テキスト ボックス 567"/>
        <xdr:cNvSpPr txBox="1"/>
      </xdr:nvSpPr>
      <xdr:spPr>
        <a:xfrm>
          <a:off x="15589461" y="63570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69" name="直線コネクタ 568"/>
        <xdr:cNvCxnSpPr/>
      </xdr:nvCxnSpPr>
      <xdr:spPr>
        <a:xfrm>
          <a:off x="1609344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170741</xdr:rowOff>
    </xdr:from>
    <xdr:ext cx="595419" cy="259045"/>
    <xdr:sp macro="" textlink="">
      <xdr:nvSpPr>
        <xdr:cNvPr id="570" name="テキスト ボックス 569"/>
        <xdr:cNvSpPr txBox="1"/>
      </xdr:nvSpPr>
      <xdr:spPr>
        <a:xfrm>
          <a:off x="15589461" y="603814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71" name="直線コネクタ 570"/>
        <xdr:cNvCxnSpPr/>
      </xdr:nvCxnSpPr>
      <xdr:spPr>
        <a:xfrm>
          <a:off x="1609344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572" name="テキスト ボックス 571"/>
        <xdr:cNvSpPr txBox="1"/>
      </xdr:nvSpPr>
      <xdr:spPr>
        <a:xfrm>
          <a:off x="15589461" y="571538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73" name="直線コネクタ 572"/>
        <xdr:cNvCxnSpPr/>
      </xdr:nvCxnSpPr>
      <xdr:spPr>
        <a:xfrm>
          <a:off x="1609344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574" name="テキスト ボックス 573"/>
        <xdr:cNvSpPr txBox="1"/>
      </xdr:nvSpPr>
      <xdr:spPr>
        <a:xfrm>
          <a:off x="15589461" y="539642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5" name="直線コネクタ 574"/>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6" name="テキスト ボックス 575"/>
        <xdr:cNvSpPr txBox="1"/>
      </xdr:nvSpPr>
      <xdr:spPr>
        <a:xfrm>
          <a:off x="1558946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7" name="【一般廃棄物処理施設】&#10;一人当たり有形固定資産（償却資産）額グラフ枠"/>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69891</xdr:rowOff>
    </xdr:from>
    <xdr:to>
      <xdr:col>116</xdr:col>
      <xdr:colOff>62864</xdr:colOff>
      <xdr:row>42</xdr:row>
      <xdr:rowOff>86298</xdr:rowOff>
    </xdr:to>
    <xdr:cxnSp macro="">
      <xdr:nvCxnSpPr>
        <xdr:cNvPr id="578" name="直線コネクタ 577"/>
        <xdr:cNvCxnSpPr/>
      </xdr:nvCxnSpPr>
      <xdr:spPr>
        <a:xfrm flipV="1">
          <a:off x="19509104" y="5602011"/>
          <a:ext cx="0" cy="15251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90125</xdr:rowOff>
    </xdr:from>
    <xdr:ext cx="469744" cy="259045"/>
    <xdr:sp macro="" textlink="">
      <xdr:nvSpPr>
        <xdr:cNvPr id="579" name="【一般廃棄物処理施設】&#10;一人当たり有形固定資産（償却資産）額最小値テキスト"/>
        <xdr:cNvSpPr txBox="1"/>
      </xdr:nvSpPr>
      <xdr:spPr>
        <a:xfrm>
          <a:off x="19547840" y="7131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86298</xdr:rowOff>
    </xdr:from>
    <xdr:to>
      <xdr:col>116</xdr:col>
      <xdr:colOff>152400</xdr:colOff>
      <xdr:row>42</xdr:row>
      <xdr:rowOff>86298</xdr:rowOff>
    </xdr:to>
    <xdr:cxnSp macro="">
      <xdr:nvCxnSpPr>
        <xdr:cNvPr id="580" name="直線コネクタ 579"/>
        <xdr:cNvCxnSpPr/>
      </xdr:nvCxnSpPr>
      <xdr:spPr>
        <a:xfrm>
          <a:off x="19443700" y="712717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16568</xdr:rowOff>
    </xdr:from>
    <xdr:ext cx="599010" cy="259045"/>
    <xdr:sp macro="" textlink="">
      <xdr:nvSpPr>
        <xdr:cNvPr id="581" name="【一般廃棄物処理施設】&#10;一人当たり有形固定資産（償却資産）額最大値テキスト"/>
        <xdr:cNvSpPr txBox="1"/>
      </xdr:nvSpPr>
      <xdr:spPr>
        <a:xfrm>
          <a:off x="19547840" y="53810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479,432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69891</xdr:rowOff>
    </xdr:from>
    <xdr:to>
      <xdr:col>116</xdr:col>
      <xdr:colOff>152400</xdr:colOff>
      <xdr:row>33</xdr:row>
      <xdr:rowOff>69891</xdr:rowOff>
    </xdr:to>
    <xdr:cxnSp macro="">
      <xdr:nvCxnSpPr>
        <xdr:cNvPr id="582" name="直線コネクタ 581"/>
        <xdr:cNvCxnSpPr/>
      </xdr:nvCxnSpPr>
      <xdr:spPr>
        <a:xfrm>
          <a:off x="19443700" y="560201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68384</xdr:rowOff>
    </xdr:from>
    <xdr:ext cx="599010" cy="259045"/>
    <xdr:sp macro="" textlink="">
      <xdr:nvSpPr>
        <xdr:cNvPr id="583" name="【一般廃棄物処理施設】&#10;一人当たり有形固定資産（償却資産）額平均値テキスト"/>
        <xdr:cNvSpPr txBox="1"/>
      </xdr:nvSpPr>
      <xdr:spPr>
        <a:xfrm>
          <a:off x="19547840" y="660634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45507</xdr:rowOff>
    </xdr:from>
    <xdr:to>
      <xdr:col>116</xdr:col>
      <xdr:colOff>114300</xdr:colOff>
      <xdr:row>40</xdr:row>
      <xdr:rowOff>147107</xdr:rowOff>
    </xdr:to>
    <xdr:sp macro="" textlink="">
      <xdr:nvSpPr>
        <xdr:cNvPr id="584" name="フローチャート: 判断 583"/>
        <xdr:cNvSpPr/>
      </xdr:nvSpPr>
      <xdr:spPr>
        <a:xfrm>
          <a:off x="19458940" y="6751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61920</xdr:rowOff>
    </xdr:from>
    <xdr:to>
      <xdr:col>112</xdr:col>
      <xdr:colOff>38100</xdr:colOff>
      <xdr:row>40</xdr:row>
      <xdr:rowOff>163520</xdr:rowOff>
    </xdr:to>
    <xdr:sp macro="" textlink="">
      <xdr:nvSpPr>
        <xdr:cNvPr id="585" name="フローチャート: 判断 584"/>
        <xdr:cNvSpPr/>
      </xdr:nvSpPr>
      <xdr:spPr>
        <a:xfrm>
          <a:off x="18735040" y="676752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91798</xdr:rowOff>
    </xdr:from>
    <xdr:to>
      <xdr:col>107</xdr:col>
      <xdr:colOff>101600</xdr:colOff>
      <xdr:row>41</xdr:row>
      <xdr:rowOff>21948</xdr:rowOff>
    </xdr:to>
    <xdr:sp macro="" textlink="">
      <xdr:nvSpPr>
        <xdr:cNvPr id="586" name="フローチャート: 判断 585"/>
        <xdr:cNvSpPr/>
      </xdr:nvSpPr>
      <xdr:spPr>
        <a:xfrm>
          <a:off x="17937480" y="679739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123978</xdr:rowOff>
    </xdr:from>
    <xdr:to>
      <xdr:col>102</xdr:col>
      <xdr:colOff>165100</xdr:colOff>
      <xdr:row>41</xdr:row>
      <xdr:rowOff>54128</xdr:rowOff>
    </xdr:to>
    <xdr:sp macro="" textlink="">
      <xdr:nvSpPr>
        <xdr:cNvPr id="587" name="フローチャート: 判断 586"/>
        <xdr:cNvSpPr/>
      </xdr:nvSpPr>
      <xdr:spPr>
        <a:xfrm>
          <a:off x="17162780" y="682957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139605</xdr:rowOff>
    </xdr:from>
    <xdr:to>
      <xdr:col>98</xdr:col>
      <xdr:colOff>38100</xdr:colOff>
      <xdr:row>41</xdr:row>
      <xdr:rowOff>69755</xdr:rowOff>
    </xdr:to>
    <xdr:sp macro="" textlink="">
      <xdr:nvSpPr>
        <xdr:cNvPr id="588" name="フローチャート: 判断 587"/>
        <xdr:cNvSpPr/>
      </xdr:nvSpPr>
      <xdr:spPr>
        <a:xfrm>
          <a:off x="16388080" y="684520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9" name="テキスト ボックス 588"/>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0" name="テキスト ボックス 589"/>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1" name="テキスト ボックス 590"/>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2" name="テキスト ボックス 591"/>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3" name="テキスト ボックス 592"/>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11893</xdr:rowOff>
    </xdr:from>
    <xdr:to>
      <xdr:col>116</xdr:col>
      <xdr:colOff>114300</xdr:colOff>
      <xdr:row>41</xdr:row>
      <xdr:rowOff>113493</xdr:rowOff>
    </xdr:to>
    <xdr:sp macro="" textlink="">
      <xdr:nvSpPr>
        <xdr:cNvPr id="594" name="楕円 593"/>
        <xdr:cNvSpPr/>
      </xdr:nvSpPr>
      <xdr:spPr>
        <a:xfrm>
          <a:off x="19458940" y="6885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161770</xdr:rowOff>
    </xdr:from>
    <xdr:ext cx="534377" cy="259045"/>
    <xdr:sp macro="" textlink="">
      <xdr:nvSpPr>
        <xdr:cNvPr id="595" name="【一般廃棄物処理施設】&#10;一人当たり有形固定資産（償却資産）額該当値テキスト"/>
        <xdr:cNvSpPr txBox="1"/>
      </xdr:nvSpPr>
      <xdr:spPr>
        <a:xfrm>
          <a:off x="19547840" y="6867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169180</xdr:rowOff>
    </xdr:from>
    <xdr:to>
      <xdr:col>112</xdr:col>
      <xdr:colOff>38100</xdr:colOff>
      <xdr:row>41</xdr:row>
      <xdr:rowOff>99330</xdr:rowOff>
    </xdr:to>
    <xdr:sp macro="" textlink="">
      <xdr:nvSpPr>
        <xdr:cNvPr id="596" name="楕円 595"/>
        <xdr:cNvSpPr/>
      </xdr:nvSpPr>
      <xdr:spPr>
        <a:xfrm>
          <a:off x="18735040" y="68747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48530</xdr:rowOff>
    </xdr:from>
    <xdr:to>
      <xdr:col>116</xdr:col>
      <xdr:colOff>63500</xdr:colOff>
      <xdr:row>41</xdr:row>
      <xdr:rowOff>62693</xdr:rowOff>
    </xdr:to>
    <xdr:cxnSp macro="">
      <xdr:nvCxnSpPr>
        <xdr:cNvPr id="597" name="直線コネクタ 596"/>
        <xdr:cNvCxnSpPr/>
      </xdr:nvCxnSpPr>
      <xdr:spPr>
        <a:xfrm>
          <a:off x="18778220" y="6921770"/>
          <a:ext cx="731520" cy="14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88611</xdr:rowOff>
    </xdr:from>
    <xdr:to>
      <xdr:col>107</xdr:col>
      <xdr:colOff>101600</xdr:colOff>
      <xdr:row>42</xdr:row>
      <xdr:rowOff>18761</xdr:rowOff>
    </xdr:to>
    <xdr:sp macro="" textlink="">
      <xdr:nvSpPr>
        <xdr:cNvPr id="598" name="楕円 597"/>
        <xdr:cNvSpPr/>
      </xdr:nvSpPr>
      <xdr:spPr>
        <a:xfrm>
          <a:off x="17937480" y="696185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48530</xdr:rowOff>
    </xdr:from>
    <xdr:to>
      <xdr:col>111</xdr:col>
      <xdr:colOff>177800</xdr:colOff>
      <xdr:row>41</xdr:row>
      <xdr:rowOff>139411</xdr:rowOff>
    </xdr:to>
    <xdr:cxnSp macro="">
      <xdr:nvCxnSpPr>
        <xdr:cNvPr id="599" name="直線コネクタ 598"/>
        <xdr:cNvCxnSpPr/>
      </xdr:nvCxnSpPr>
      <xdr:spPr>
        <a:xfrm flipV="1">
          <a:off x="17988280" y="6921770"/>
          <a:ext cx="789940" cy="90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59569</xdr:rowOff>
    </xdr:from>
    <xdr:to>
      <xdr:col>102</xdr:col>
      <xdr:colOff>165100</xdr:colOff>
      <xdr:row>41</xdr:row>
      <xdr:rowOff>161169</xdr:rowOff>
    </xdr:to>
    <xdr:sp macro="" textlink="">
      <xdr:nvSpPr>
        <xdr:cNvPr id="600" name="楕円 599"/>
        <xdr:cNvSpPr/>
      </xdr:nvSpPr>
      <xdr:spPr>
        <a:xfrm>
          <a:off x="17162780" y="6932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110369</xdr:rowOff>
    </xdr:from>
    <xdr:to>
      <xdr:col>107</xdr:col>
      <xdr:colOff>50800</xdr:colOff>
      <xdr:row>41</xdr:row>
      <xdr:rowOff>139411</xdr:rowOff>
    </xdr:to>
    <xdr:cxnSp macro="">
      <xdr:nvCxnSpPr>
        <xdr:cNvPr id="601" name="直線コネクタ 600"/>
        <xdr:cNvCxnSpPr/>
      </xdr:nvCxnSpPr>
      <xdr:spPr>
        <a:xfrm>
          <a:off x="17213580" y="6983609"/>
          <a:ext cx="774700" cy="29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70624</xdr:rowOff>
    </xdr:from>
    <xdr:to>
      <xdr:col>98</xdr:col>
      <xdr:colOff>38100</xdr:colOff>
      <xdr:row>42</xdr:row>
      <xdr:rowOff>774</xdr:rowOff>
    </xdr:to>
    <xdr:sp macro="" textlink="">
      <xdr:nvSpPr>
        <xdr:cNvPr id="602" name="楕円 601"/>
        <xdr:cNvSpPr/>
      </xdr:nvSpPr>
      <xdr:spPr>
        <a:xfrm>
          <a:off x="16388080" y="694386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110369</xdr:rowOff>
    </xdr:from>
    <xdr:to>
      <xdr:col>102</xdr:col>
      <xdr:colOff>114300</xdr:colOff>
      <xdr:row>41</xdr:row>
      <xdr:rowOff>121424</xdr:rowOff>
    </xdr:to>
    <xdr:cxnSp macro="">
      <xdr:nvCxnSpPr>
        <xdr:cNvPr id="603" name="直線コネクタ 602"/>
        <xdr:cNvCxnSpPr/>
      </xdr:nvCxnSpPr>
      <xdr:spPr>
        <a:xfrm flipV="1">
          <a:off x="16431260" y="6983609"/>
          <a:ext cx="782320" cy="11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8597</xdr:rowOff>
    </xdr:from>
    <xdr:ext cx="534377" cy="259045"/>
    <xdr:sp macro="" textlink="">
      <xdr:nvSpPr>
        <xdr:cNvPr id="604" name="n_1aveValue【一般廃棄物処理施設】&#10;一人当たり有形固定資産（償却資産）額"/>
        <xdr:cNvSpPr txBox="1"/>
      </xdr:nvSpPr>
      <xdr:spPr>
        <a:xfrm>
          <a:off x="18528811" y="6546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38475</xdr:rowOff>
    </xdr:from>
    <xdr:ext cx="534377" cy="259045"/>
    <xdr:sp macro="" textlink="">
      <xdr:nvSpPr>
        <xdr:cNvPr id="605" name="n_2aveValue【一般廃棄物処理施設】&#10;一人当たり有形固定資産（償却資産）額"/>
        <xdr:cNvSpPr txBox="1"/>
      </xdr:nvSpPr>
      <xdr:spPr>
        <a:xfrm>
          <a:off x="17766811" y="6576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70655</xdr:rowOff>
    </xdr:from>
    <xdr:ext cx="534377" cy="259045"/>
    <xdr:sp macro="" textlink="">
      <xdr:nvSpPr>
        <xdr:cNvPr id="606" name="n_3aveValue【一般廃棄物処理施設】&#10;一人当たり有形固定資産（償却資産）額"/>
        <xdr:cNvSpPr txBox="1"/>
      </xdr:nvSpPr>
      <xdr:spPr>
        <a:xfrm>
          <a:off x="16969251" y="6608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86282</xdr:rowOff>
    </xdr:from>
    <xdr:ext cx="534377" cy="259045"/>
    <xdr:sp macro="" textlink="">
      <xdr:nvSpPr>
        <xdr:cNvPr id="607" name="n_4aveValue【一般廃棄物処理施設】&#10;一人当たり有形固定資産（償却資産）額"/>
        <xdr:cNvSpPr txBox="1"/>
      </xdr:nvSpPr>
      <xdr:spPr>
        <a:xfrm>
          <a:off x="16194551" y="6624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90457</xdr:rowOff>
    </xdr:from>
    <xdr:ext cx="534377" cy="259045"/>
    <xdr:sp macro="" textlink="">
      <xdr:nvSpPr>
        <xdr:cNvPr id="608" name="n_1mainValue【一般廃棄物処理施設】&#10;一人当たり有形固定資産（償却資産）額"/>
        <xdr:cNvSpPr txBox="1"/>
      </xdr:nvSpPr>
      <xdr:spPr>
        <a:xfrm>
          <a:off x="18528811" y="6963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42</xdr:row>
      <xdr:rowOff>9888</xdr:rowOff>
    </xdr:from>
    <xdr:ext cx="534377" cy="259045"/>
    <xdr:sp macro="" textlink="">
      <xdr:nvSpPr>
        <xdr:cNvPr id="609" name="n_2mainValue【一般廃棄物処理施設】&#10;一人当たり有形固定資産（償却資産）額"/>
        <xdr:cNvSpPr txBox="1"/>
      </xdr:nvSpPr>
      <xdr:spPr>
        <a:xfrm>
          <a:off x="17766811" y="7050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152296</xdr:rowOff>
    </xdr:from>
    <xdr:ext cx="534377" cy="259045"/>
    <xdr:sp macro="" textlink="">
      <xdr:nvSpPr>
        <xdr:cNvPr id="610" name="n_3mainValue【一般廃棄物処理施設】&#10;一人当たり有形固定資産（償却資産）額"/>
        <xdr:cNvSpPr txBox="1"/>
      </xdr:nvSpPr>
      <xdr:spPr>
        <a:xfrm>
          <a:off x="16969251" y="7025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163351</xdr:rowOff>
    </xdr:from>
    <xdr:ext cx="534377" cy="259045"/>
    <xdr:sp macro="" textlink="">
      <xdr:nvSpPr>
        <xdr:cNvPr id="611" name="n_4mainValue【一般廃棄物処理施設】&#10;一人当たり有形固定資産（償却資産）額"/>
        <xdr:cNvSpPr txBox="1"/>
      </xdr:nvSpPr>
      <xdr:spPr>
        <a:xfrm>
          <a:off x="16194551" y="7036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2" name="正方形/長方形 611"/>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3" name="正方形/長方形 612"/>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4" name="正方形/長方形 613"/>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5" name="正方形/長方形 614"/>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6" name="正方形/長方形 615"/>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7" name="正方形/長方形 616"/>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8" name="正方形/長方形 617"/>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9" name="正方形/長方形 618"/>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0" name="テキスト ボックス 619"/>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1" name="直線コネクタ 620"/>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2" name="テキスト ボックス 621"/>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3" name="直線コネクタ 622"/>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4" name="テキスト ボックス 623"/>
        <xdr:cNvSpPr txBox="1"/>
      </xdr:nvSpPr>
      <xdr:spPr>
        <a:xfrm>
          <a:off x="105615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5" name="直線コネクタ 624"/>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6" name="テキスト ボックス 625"/>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7" name="直線コネクタ 626"/>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8" name="テキスト ボックス 627"/>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9" name="直線コネクタ 628"/>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30" name="テキスト ボックス 629"/>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1" name="直線コネクタ 630"/>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2" name="テキスト ボックス 631"/>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3" name="直線コネクタ 632"/>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4" name="テキスト ボックス 633"/>
        <xdr:cNvSpPr txBox="1"/>
      </xdr:nvSpPr>
      <xdr:spPr>
        <a:xfrm>
          <a:off x="1066688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5" name="直線コネクタ 634"/>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6" name="【保健センター・保健所】&#10;有形固定資産減価償却率グラフ枠"/>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40822</xdr:rowOff>
    </xdr:from>
    <xdr:to>
      <xdr:col>85</xdr:col>
      <xdr:colOff>126364</xdr:colOff>
      <xdr:row>63</xdr:row>
      <xdr:rowOff>124097</xdr:rowOff>
    </xdr:to>
    <xdr:cxnSp macro="">
      <xdr:nvCxnSpPr>
        <xdr:cNvPr id="637" name="直線コネクタ 636"/>
        <xdr:cNvCxnSpPr/>
      </xdr:nvCxnSpPr>
      <xdr:spPr>
        <a:xfrm flipV="1">
          <a:off x="14375764" y="9261022"/>
          <a:ext cx="0" cy="1424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127924</xdr:rowOff>
    </xdr:from>
    <xdr:ext cx="405111" cy="259045"/>
    <xdr:sp macro="" textlink="">
      <xdr:nvSpPr>
        <xdr:cNvPr id="638" name="【保健センター・保健所】&#10;有形固定資産減価償却率最小値テキスト"/>
        <xdr:cNvSpPr txBox="1"/>
      </xdr:nvSpPr>
      <xdr:spPr>
        <a:xfrm>
          <a:off x="14414500" y="106892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124097</xdr:rowOff>
    </xdr:from>
    <xdr:to>
      <xdr:col>86</xdr:col>
      <xdr:colOff>25400</xdr:colOff>
      <xdr:row>63</xdr:row>
      <xdr:rowOff>124097</xdr:rowOff>
    </xdr:to>
    <xdr:cxnSp macro="">
      <xdr:nvCxnSpPr>
        <xdr:cNvPr id="639" name="直線コネクタ 638"/>
        <xdr:cNvCxnSpPr/>
      </xdr:nvCxnSpPr>
      <xdr:spPr>
        <a:xfrm>
          <a:off x="14287500" y="106854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158949</xdr:rowOff>
    </xdr:from>
    <xdr:ext cx="340478" cy="259045"/>
    <xdr:sp macro="" textlink="">
      <xdr:nvSpPr>
        <xdr:cNvPr id="640" name="【保健センター・保健所】&#10;有形固定資産減価償却率最大値テキスト"/>
        <xdr:cNvSpPr txBox="1"/>
      </xdr:nvSpPr>
      <xdr:spPr>
        <a:xfrm>
          <a:off x="14414500" y="904386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40822</xdr:rowOff>
    </xdr:from>
    <xdr:to>
      <xdr:col>86</xdr:col>
      <xdr:colOff>25400</xdr:colOff>
      <xdr:row>55</xdr:row>
      <xdr:rowOff>40822</xdr:rowOff>
    </xdr:to>
    <xdr:cxnSp macro="">
      <xdr:nvCxnSpPr>
        <xdr:cNvPr id="641" name="直線コネクタ 640"/>
        <xdr:cNvCxnSpPr/>
      </xdr:nvCxnSpPr>
      <xdr:spPr>
        <a:xfrm>
          <a:off x="14287500" y="926102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161489</xdr:rowOff>
    </xdr:from>
    <xdr:ext cx="405111" cy="259045"/>
    <xdr:sp macro="" textlink="">
      <xdr:nvSpPr>
        <xdr:cNvPr id="642" name="【保健センター・保健所】&#10;有形固定資産減価償却率平均値テキスト"/>
        <xdr:cNvSpPr txBox="1"/>
      </xdr:nvSpPr>
      <xdr:spPr>
        <a:xfrm>
          <a:off x="14414500" y="988460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138612</xdr:rowOff>
    </xdr:from>
    <xdr:to>
      <xdr:col>85</xdr:col>
      <xdr:colOff>177800</xdr:colOff>
      <xdr:row>60</xdr:row>
      <xdr:rowOff>68762</xdr:rowOff>
    </xdr:to>
    <xdr:sp macro="" textlink="">
      <xdr:nvSpPr>
        <xdr:cNvPr id="643" name="フローチャート: 判断 642"/>
        <xdr:cNvSpPr/>
      </xdr:nvSpPr>
      <xdr:spPr>
        <a:xfrm>
          <a:off x="14325600" y="10029372"/>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91259</xdr:rowOff>
    </xdr:from>
    <xdr:to>
      <xdr:col>81</xdr:col>
      <xdr:colOff>101600</xdr:colOff>
      <xdr:row>60</xdr:row>
      <xdr:rowOff>21409</xdr:rowOff>
    </xdr:to>
    <xdr:sp macro="" textlink="">
      <xdr:nvSpPr>
        <xdr:cNvPr id="644" name="フローチャート: 判断 643"/>
        <xdr:cNvSpPr/>
      </xdr:nvSpPr>
      <xdr:spPr>
        <a:xfrm>
          <a:off x="13578840" y="998201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91259</xdr:rowOff>
    </xdr:from>
    <xdr:to>
      <xdr:col>76</xdr:col>
      <xdr:colOff>165100</xdr:colOff>
      <xdr:row>60</xdr:row>
      <xdr:rowOff>21409</xdr:rowOff>
    </xdr:to>
    <xdr:sp macro="" textlink="">
      <xdr:nvSpPr>
        <xdr:cNvPr id="645" name="フローチャート: 判断 644"/>
        <xdr:cNvSpPr/>
      </xdr:nvSpPr>
      <xdr:spPr>
        <a:xfrm>
          <a:off x="12804140" y="998201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84727</xdr:rowOff>
    </xdr:from>
    <xdr:to>
      <xdr:col>72</xdr:col>
      <xdr:colOff>38100</xdr:colOff>
      <xdr:row>60</xdr:row>
      <xdr:rowOff>14877</xdr:rowOff>
    </xdr:to>
    <xdr:sp macro="" textlink="">
      <xdr:nvSpPr>
        <xdr:cNvPr id="646" name="フローチャート: 判断 645"/>
        <xdr:cNvSpPr/>
      </xdr:nvSpPr>
      <xdr:spPr>
        <a:xfrm>
          <a:off x="12029440" y="997548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73297</xdr:rowOff>
    </xdr:from>
    <xdr:to>
      <xdr:col>67</xdr:col>
      <xdr:colOff>101600</xdr:colOff>
      <xdr:row>60</xdr:row>
      <xdr:rowOff>3447</xdr:rowOff>
    </xdr:to>
    <xdr:sp macro="" textlink="">
      <xdr:nvSpPr>
        <xdr:cNvPr id="647" name="フローチャート: 判断 646"/>
        <xdr:cNvSpPr/>
      </xdr:nvSpPr>
      <xdr:spPr>
        <a:xfrm>
          <a:off x="11231880" y="996405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8" name="テキスト ボックス 647"/>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9" name="テキスト ボックス 648"/>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0" name="テキスト ボックス 649"/>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1" name="テキスト ボックス 650"/>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2" name="テキスト ボックス 651"/>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12881</xdr:rowOff>
    </xdr:from>
    <xdr:to>
      <xdr:col>85</xdr:col>
      <xdr:colOff>177800</xdr:colOff>
      <xdr:row>63</xdr:row>
      <xdr:rowOff>114481</xdr:rowOff>
    </xdr:to>
    <xdr:sp macro="" textlink="">
      <xdr:nvSpPr>
        <xdr:cNvPr id="653" name="楕円 652"/>
        <xdr:cNvSpPr/>
      </xdr:nvSpPr>
      <xdr:spPr>
        <a:xfrm>
          <a:off x="14325600" y="10574201"/>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99258</xdr:rowOff>
    </xdr:from>
    <xdr:ext cx="405111" cy="259045"/>
    <xdr:sp macro="" textlink="">
      <xdr:nvSpPr>
        <xdr:cNvPr id="654" name="【保健センター・保健所】&#10;有形固定資産減価償却率該当値テキスト"/>
        <xdr:cNvSpPr txBox="1"/>
      </xdr:nvSpPr>
      <xdr:spPr>
        <a:xfrm>
          <a:off x="14414500" y="10492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150041</xdr:rowOff>
    </xdr:from>
    <xdr:to>
      <xdr:col>81</xdr:col>
      <xdr:colOff>101600</xdr:colOff>
      <xdr:row>63</xdr:row>
      <xdr:rowOff>80191</xdr:rowOff>
    </xdr:to>
    <xdr:sp macro="" textlink="">
      <xdr:nvSpPr>
        <xdr:cNvPr id="655" name="楕円 654"/>
        <xdr:cNvSpPr/>
      </xdr:nvSpPr>
      <xdr:spPr>
        <a:xfrm>
          <a:off x="13578840" y="1054372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29391</xdr:rowOff>
    </xdr:from>
    <xdr:to>
      <xdr:col>85</xdr:col>
      <xdr:colOff>127000</xdr:colOff>
      <xdr:row>63</xdr:row>
      <xdr:rowOff>63681</xdr:rowOff>
    </xdr:to>
    <xdr:cxnSp macro="">
      <xdr:nvCxnSpPr>
        <xdr:cNvPr id="656" name="直線コネクタ 655"/>
        <xdr:cNvCxnSpPr/>
      </xdr:nvCxnSpPr>
      <xdr:spPr>
        <a:xfrm>
          <a:off x="13629640" y="10590711"/>
          <a:ext cx="74676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115751</xdr:rowOff>
    </xdr:from>
    <xdr:to>
      <xdr:col>76</xdr:col>
      <xdr:colOff>165100</xdr:colOff>
      <xdr:row>63</xdr:row>
      <xdr:rowOff>45901</xdr:rowOff>
    </xdr:to>
    <xdr:sp macro="" textlink="">
      <xdr:nvSpPr>
        <xdr:cNvPr id="657" name="楕円 656"/>
        <xdr:cNvSpPr/>
      </xdr:nvSpPr>
      <xdr:spPr>
        <a:xfrm>
          <a:off x="12804140" y="1050943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166551</xdr:rowOff>
    </xdr:from>
    <xdr:to>
      <xdr:col>81</xdr:col>
      <xdr:colOff>50800</xdr:colOff>
      <xdr:row>63</xdr:row>
      <xdr:rowOff>29391</xdr:rowOff>
    </xdr:to>
    <xdr:cxnSp macro="">
      <xdr:nvCxnSpPr>
        <xdr:cNvPr id="658" name="直線コネクタ 657"/>
        <xdr:cNvCxnSpPr/>
      </xdr:nvCxnSpPr>
      <xdr:spPr>
        <a:xfrm>
          <a:off x="12854940" y="10560231"/>
          <a:ext cx="7747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81462</xdr:rowOff>
    </xdr:from>
    <xdr:to>
      <xdr:col>72</xdr:col>
      <xdr:colOff>38100</xdr:colOff>
      <xdr:row>63</xdr:row>
      <xdr:rowOff>11612</xdr:rowOff>
    </xdr:to>
    <xdr:sp macro="" textlink="">
      <xdr:nvSpPr>
        <xdr:cNvPr id="659" name="楕円 658"/>
        <xdr:cNvSpPr/>
      </xdr:nvSpPr>
      <xdr:spPr>
        <a:xfrm>
          <a:off x="12029440" y="1047514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132262</xdr:rowOff>
    </xdr:from>
    <xdr:to>
      <xdr:col>76</xdr:col>
      <xdr:colOff>114300</xdr:colOff>
      <xdr:row>62</xdr:row>
      <xdr:rowOff>166551</xdr:rowOff>
    </xdr:to>
    <xdr:cxnSp macro="">
      <xdr:nvCxnSpPr>
        <xdr:cNvPr id="660" name="直線コネクタ 659"/>
        <xdr:cNvCxnSpPr/>
      </xdr:nvCxnSpPr>
      <xdr:spPr>
        <a:xfrm>
          <a:off x="12072620" y="10525942"/>
          <a:ext cx="78232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45538</xdr:rowOff>
    </xdr:from>
    <xdr:to>
      <xdr:col>67</xdr:col>
      <xdr:colOff>101600</xdr:colOff>
      <xdr:row>62</xdr:row>
      <xdr:rowOff>147138</xdr:rowOff>
    </xdr:to>
    <xdr:sp macro="" textlink="">
      <xdr:nvSpPr>
        <xdr:cNvPr id="661" name="楕円 660"/>
        <xdr:cNvSpPr/>
      </xdr:nvSpPr>
      <xdr:spPr>
        <a:xfrm>
          <a:off x="11231880" y="10439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96338</xdr:rowOff>
    </xdr:from>
    <xdr:to>
      <xdr:col>71</xdr:col>
      <xdr:colOff>177800</xdr:colOff>
      <xdr:row>62</xdr:row>
      <xdr:rowOff>132262</xdr:rowOff>
    </xdr:to>
    <xdr:cxnSp macro="">
      <xdr:nvCxnSpPr>
        <xdr:cNvPr id="662" name="直線コネクタ 661"/>
        <xdr:cNvCxnSpPr/>
      </xdr:nvCxnSpPr>
      <xdr:spPr>
        <a:xfrm>
          <a:off x="11282680" y="10490018"/>
          <a:ext cx="78994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37936</xdr:rowOff>
    </xdr:from>
    <xdr:ext cx="405111" cy="259045"/>
    <xdr:sp macro="" textlink="">
      <xdr:nvSpPr>
        <xdr:cNvPr id="663" name="n_1aveValue【保健センター・保健所】&#10;有形固定資産減価償却率"/>
        <xdr:cNvSpPr txBox="1"/>
      </xdr:nvSpPr>
      <xdr:spPr>
        <a:xfrm>
          <a:off x="13437244" y="97610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37936</xdr:rowOff>
    </xdr:from>
    <xdr:ext cx="405111" cy="259045"/>
    <xdr:sp macro="" textlink="">
      <xdr:nvSpPr>
        <xdr:cNvPr id="664" name="n_2aveValue【保健センター・保健所】&#10;有形固定資産減価償却率"/>
        <xdr:cNvSpPr txBox="1"/>
      </xdr:nvSpPr>
      <xdr:spPr>
        <a:xfrm>
          <a:off x="12675244" y="97610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31404</xdr:rowOff>
    </xdr:from>
    <xdr:ext cx="405111" cy="259045"/>
    <xdr:sp macro="" textlink="">
      <xdr:nvSpPr>
        <xdr:cNvPr id="665" name="n_3aveValue【保健センター・保健所】&#10;有形固定資産減価償却率"/>
        <xdr:cNvSpPr txBox="1"/>
      </xdr:nvSpPr>
      <xdr:spPr>
        <a:xfrm>
          <a:off x="11900544" y="97545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19974</xdr:rowOff>
    </xdr:from>
    <xdr:ext cx="405111" cy="259045"/>
    <xdr:sp macro="" textlink="">
      <xdr:nvSpPr>
        <xdr:cNvPr id="666" name="n_4aveValue【保健センター・保健所】&#10;有形固定資産減価償却率"/>
        <xdr:cNvSpPr txBox="1"/>
      </xdr:nvSpPr>
      <xdr:spPr>
        <a:xfrm>
          <a:off x="11102984" y="9743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71318</xdr:rowOff>
    </xdr:from>
    <xdr:ext cx="405111" cy="259045"/>
    <xdr:sp macro="" textlink="">
      <xdr:nvSpPr>
        <xdr:cNvPr id="667" name="n_1mainValue【保健センター・保健所】&#10;有形固定資産減価償却率"/>
        <xdr:cNvSpPr txBox="1"/>
      </xdr:nvSpPr>
      <xdr:spPr>
        <a:xfrm>
          <a:off x="13437244" y="10632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37028</xdr:rowOff>
    </xdr:from>
    <xdr:ext cx="405111" cy="259045"/>
    <xdr:sp macro="" textlink="">
      <xdr:nvSpPr>
        <xdr:cNvPr id="668" name="n_2mainValue【保健センター・保健所】&#10;有形固定資産減価償却率"/>
        <xdr:cNvSpPr txBox="1"/>
      </xdr:nvSpPr>
      <xdr:spPr>
        <a:xfrm>
          <a:off x="12675244" y="105983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2739</xdr:rowOff>
    </xdr:from>
    <xdr:ext cx="405111" cy="259045"/>
    <xdr:sp macro="" textlink="">
      <xdr:nvSpPr>
        <xdr:cNvPr id="669" name="n_3mainValue【保健センター・保健所】&#10;有形固定資産減価償却率"/>
        <xdr:cNvSpPr txBox="1"/>
      </xdr:nvSpPr>
      <xdr:spPr>
        <a:xfrm>
          <a:off x="11900544" y="105640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138265</xdr:rowOff>
    </xdr:from>
    <xdr:ext cx="405111" cy="259045"/>
    <xdr:sp macro="" textlink="">
      <xdr:nvSpPr>
        <xdr:cNvPr id="670" name="n_4mainValue【保健センター・保健所】&#10;有形固定資産減価償却率"/>
        <xdr:cNvSpPr txBox="1"/>
      </xdr:nvSpPr>
      <xdr:spPr>
        <a:xfrm>
          <a:off x="11102984" y="105319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1" name="正方形/長方形 670"/>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2" name="正方形/長方形 671"/>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3" name="正方形/長方形 672"/>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4" name="正方形/長方形 673"/>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5" name="正方形/長方形 674"/>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6" name="正方形/長方形 675"/>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7" name="正方形/長方形 676"/>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8" name="正方形/長方形 677"/>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9" name="テキスト ボックス 678"/>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0" name="直線コネクタ 679"/>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81" name="直線コネクタ 680"/>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82" name="テキスト ボックス 681"/>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83" name="直線コネクタ 682"/>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84" name="テキスト ボックス 683"/>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5" name="直線コネクタ 684"/>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6" name="テキスト ボックス 685"/>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7" name="直線コネクタ 686"/>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8" name="テキスト ボックス 687"/>
        <xdr:cNvSpPr txBox="1"/>
      </xdr:nvSpPr>
      <xdr:spPr>
        <a:xfrm>
          <a:off x="1569484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9" name="直線コネクタ 688"/>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90" name="テキスト ボックス 689"/>
        <xdr:cNvSpPr txBox="1"/>
      </xdr:nvSpPr>
      <xdr:spPr>
        <a:xfrm>
          <a:off x="1569484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1" name="直線コネクタ 690"/>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2" name="テキスト ボックス 691"/>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3" name="【保健センター・保健所】&#10;一人当たり面積グラフ枠"/>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76200</xdr:rowOff>
    </xdr:from>
    <xdr:to>
      <xdr:col>116</xdr:col>
      <xdr:colOff>62864</xdr:colOff>
      <xdr:row>64</xdr:row>
      <xdr:rowOff>53340</xdr:rowOff>
    </xdr:to>
    <xdr:cxnSp macro="">
      <xdr:nvCxnSpPr>
        <xdr:cNvPr id="694" name="直線コネクタ 693"/>
        <xdr:cNvCxnSpPr/>
      </xdr:nvCxnSpPr>
      <xdr:spPr>
        <a:xfrm flipV="1">
          <a:off x="19509104" y="92964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57167</xdr:rowOff>
    </xdr:from>
    <xdr:ext cx="469744" cy="259045"/>
    <xdr:sp macro="" textlink="">
      <xdr:nvSpPr>
        <xdr:cNvPr id="695" name="【保健センター・保健所】&#10;一人当たり面積最小値テキスト"/>
        <xdr:cNvSpPr txBox="1"/>
      </xdr:nvSpPr>
      <xdr:spPr>
        <a:xfrm>
          <a:off x="19547840" y="1078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53340</xdr:rowOff>
    </xdr:from>
    <xdr:to>
      <xdr:col>116</xdr:col>
      <xdr:colOff>152400</xdr:colOff>
      <xdr:row>64</xdr:row>
      <xdr:rowOff>53340</xdr:rowOff>
    </xdr:to>
    <xdr:cxnSp macro="">
      <xdr:nvCxnSpPr>
        <xdr:cNvPr id="696" name="直線コネクタ 695"/>
        <xdr:cNvCxnSpPr/>
      </xdr:nvCxnSpPr>
      <xdr:spPr>
        <a:xfrm>
          <a:off x="19443700" y="107823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22877</xdr:rowOff>
    </xdr:from>
    <xdr:ext cx="469744" cy="259045"/>
    <xdr:sp macro="" textlink="">
      <xdr:nvSpPr>
        <xdr:cNvPr id="697" name="【保健センター・保健所】&#10;一人当たり面積最大値テキスト"/>
        <xdr:cNvSpPr txBox="1"/>
      </xdr:nvSpPr>
      <xdr:spPr>
        <a:xfrm>
          <a:off x="19547840" y="9075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76200</xdr:rowOff>
    </xdr:from>
    <xdr:to>
      <xdr:col>116</xdr:col>
      <xdr:colOff>152400</xdr:colOff>
      <xdr:row>55</xdr:row>
      <xdr:rowOff>76200</xdr:rowOff>
    </xdr:to>
    <xdr:cxnSp macro="">
      <xdr:nvCxnSpPr>
        <xdr:cNvPr id="698" name="直線コネクタ 697"/>
        <xdr:cNvCxnSpPr/>
      </xdr:nvCxnSpPr>
      <xdr:spPr>
        <a:xfrm>
          <a:off x="19443700" y="92964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166387</xdr:rowOff>
    </xdr:from>
    <xdr:ext cx="469744" cy="259045"/>
    <xdr:sp macro="" textlink="">
      <xdr:nvSpPr>
        <xdr:cNvPr id="699" name="【保健センター・保健所】&#10;一人当たり面積平均値テキスト"/>
        <xdr:cNvSpPr txBox="1"/>
      </xdr:nvSpPr>
      <xdr:spPr>
        <a:xfrm>
          <a:off x="19547840" y="103924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143510</xdr:rowOff>
    </xdr:from>
    <xdr:to>
      <xdr:col>116</xdr:col>
      <xdr:colOff>114300</xdr:colOff>
      <xdr:row>63</xdr:row>
      <xdr:rowOff>73660</xdr:rowOff>
    </xdr:to>
    <xdr:sp macro="" textlink="">
      <xdr:nvSpPr>
        <xdr:cNvPr id="700" name="フローチャート: 判断 699"/>
        <xdr:cNvSpPr/>
      </xdr:nvSpPr>
      <xdr:spPr>
        <a:xfrm>
          <a:off x="19458940" y="105371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154940</xdr:rowOff>
    </xdr:from>
    <xdr:to>
      <xdr:col>112</xdr:col>
      <xdr:colOff>38100</xdr:colOff>
      <xdr:row>63</xdr:row>
      <xdr:rowOff>85090</xdr:rowOff>
    </xdr:to>
    <xdr:sp macro="" textlink="">
      <xdr:nvSpPr>
        <xdr:cNvPr id="701" name="フローチャート: 判断 700"/>
        <xdr:cNvSpPr/>
      </xdr:nvSpPr>
      <xdr:spPr>
        <a:xfrm>
          <a:off x="18735040" y="105486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166370</xdr:rowOff>
    </xdr:from>
    <xdr:to>
      <xdr:col>107</xdr:col>
      <xdr:colOff>101600</xdr:colOff>
      <xdr:row>63</xdr:row>
      <xdr:rowOff>96520</xdr:rowOff>
    </xdr:to>
    <xdr:sp macro="" textlink="">
      <xdr:nvSpPr>
        <xdr:cNvPr id="702" name="フローチャート: 判断 701"/>
        <xdr:cNvSpPr/>
      </xdr:nvSpPr>
      <xdr:spPr>
        <a:xfrm>
          <a:off x="17937480" y="105600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13970</xdr:rowOff>
    </xdr:from>
    <xdr:to>
      <xdr:col>102</xdr:col>
      <xdr:colOff>165100</xdr:colOff>
      <xdr:row>63</xdr:row>
      <xdr:rowOff>115570</xdr:rowOff>
    </xdr:to>
    <xdr:sp macro="" textlink="">
      <xdr:nvSpPr>
        <xdr:cNvPr id="703" name="フローチャート: 判断 702"/>
        <xdr:cNvSpPr/>
      </xdr:nvSpPr>
      <xdr:spPr>
        <a:xfrm>
          <a:off x="17162780" y="10575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17780</xdr:rowOff>
    </xdr:from>
    <xdr:to>
      <xdr:col>98</xdr:col>
      <xdr:colOff>38100</xdr:colOff>
      <xdr:row>63</xdr:row>
      <xdr:rowOff>119380</xdr:rowOff>
    </xdr:to>
    <xdr:sp macro="" textlink="">
      <xdr:nvSpPr>
        <xdr:cNvPr id="704" name="フローチャート: 判断 703"/>
        <xdr:cNvSpPr/>
      </xdr:nvSpPr>
      <xdr:spPr>
        <a:xfrm>
          <a:off x="16388080" y="1057910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5" name="テキスト ボックス 704"/>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6" name="テキスト ボックス 705"/>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7" name="テキスト ボックス 706"/>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8" name="テキスト ボックス 707"/>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9" name="テキスト ボックス 708"/>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101600</xdr:rowOff>
    </xdr:from>
    <xdr:to>
      <xdr:col>116</xdr:col>
      <xdr:colOff>114300</xdr:colOff>
      <xdr:row>64</xdr:row>
      <xdr:rowOff>31750</xdr:rowOff>
    </xdr:to>
    <xdr:sp macro="" textlink="">
      <xdr:nvSpPr>
        <xdr:cNvPr id="710" name="楕円 709"/>
        <xdr:cNvSpPr/>
      </xdr:nvSpPr>
      <xdr:spPr>
        <a:xfrm>
          <a:off x="19458940" y="106629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16527</xdr:rowOff>
    </xdr:from>
    <xdr:ext cx="469744" cy="259045"/>
    <xdr:sp macro="" textlink="">
      <xdr:nvSpPr>
        <xdr:cNvPr id="711" name="【保健センター・保健所】&#10;一人当たり面積該当値テキスト"/>
        <xdr:cNvSpPr txBox="1"/>
      </xdr:nvSpPr>
      <xdr:spPr>
        <a:xfrm>
          <a:off x="19547840" y="1057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101600</xdr:rowOff>
    </xdr:from>
    <xdr:to>
      <xdr:col>112</xdr:col>
      <xdr:colOff>38100</xdr:colOff>
      <xdr:row>64</xdr:row>
      <xdr:rowOff>31750</xdr:rowOff>
    </xdr:to>
    <xdr:sp macro="" textlink="">
      <xdr:nvSpPr>
        <xdr:cNvPr id="712" name="楕円 711"/>
        <xdr:cNvSpPr/>
      </xdr:nvSpPr>
      <xdr:spPr>
        <a:xfrm>
          <a:off x="18735040" y="106629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152400</xdr:rowOff>
    </xdr:from>
    <xdr:to>
      <xdr:col>116</xdr:col>
      <xdr:colOff>63500</xdr:colOff>
      <xdr:row>63</xdr:row>
      <xdr:rowOff>152400</xdr:rowOff>
    </xdr:to>
    <xdr:cxnSp macro="">
      <xdr:nvCxnSpPr>
        <xdr:cNvPr id="713" name="直線コネクタ 712"/>
        <xdr:cNvCxnSpPr/>
      </xdr:nvCxnSpPr>
      <xdr:spPr>
        <a:xfrm>
          <a:off x="18778220" y="1071372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105410</xdr:rowOff>
    </xdr:from>
    <xdr:to>
      <xdr:col>107</xdr:col>
      <xdr:colOff>101600</xdr:colOff>
      <xdr:row>64</xdr:row>
      <xdr:rowOff>35560</xdr:rowOff>
    </xdr:to>
    <xdr:sp macro="" textlink="">
      <xdr:nvSpPr>
        <xdr:cNvPr id="714" name="楕円 713"/>
        <xdr:cNvSpPr/>
      </xdr:nvSpPr>
      <xdr:spPr>
        <a:xfrm>
          <a:off x="17937480" y="106667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152400</xdr:rowOff>
    </xdr:from>
    <xdr:to>
      <xdr:col>111</xdr:col>
      <xdr:colOff>177800</xdr:colOff>
      <xdr:row>63</xdr:row>
      <xdr:rowOff>156210</xdr:rowOff>
    </xdr:to>
    <xdr:cxnSp macro="">
      <xdr:nvCxnSpPr>
        <xdr:cNvPr id="715" name="直線コネクタ 714"/>
        <xdr:cNvCxnSpPr/>
      </xdr:nvCxnSpPr>
      <xdr:spPr>
        <a:xfrm flipV="1">
          <a:off x="17988280" y="10713720"/>
          <a:ext cx="78994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105410</xdr:rowOff>
    </xdr:from>
    <xdr:to>
      <xdr:col>102</xdr:col>
      <xdr:colOff>165100</xdr:colOff>
      <xdr:row>64</xdr:row>
      <xdr:rowOff>35560</xdr:rowOff>
    </xdr:to>
    <xdr:sp macro="" textlink="">
      <xdr:nvSpPr>
        <xdr:cNvPr id="716" name="楕円 715"/>
        <xdr:cNvSpPr/>
      </xdr:nvSpPr>
      <xdr:spPr>
        <a:xfrm>
          <a:off x="17162780" y="106667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156210</xdr:rowOff>
    </xdr:from>
    <xdr:to>
      <xdr:col>107</xdr:col>
      <xdr:colOff>50800</xdr:colOff>
      <xdr:row>63</xdr:row>
      <xdr:rowOff>156210</xdr:rowOff>
    </xdr:to>
    <xdr:cxnSp macro="">
      <xdr:nvCxnSpPr>
        <xdr:cNvPr id="717" name="直線コネクタ 716"/>
        <xdr:cNvCxnSpPr/>
      </xdr:nvCxnSpPr>
      <xdr:spPr>
        <a:xfrm>
          <a:off x="17213580" y="1071753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105410</xdr:rowOff>
    </xdr:from>
    <xdr:to>
      <xdr:col>98</xdr:col>
      <xdr:colOff>38100</xdr:colOff>
      <xdr:row>64</xdr:row>
      <xdr:rowOff>35560</xdr:rowOff>
    </xdr:to>
    <xdr:sp macro="" textlink="">
      <xdr:nvSpPr>
        <xdr:cNvPr id="718" name="楕円 717"/>
        <xdr:cNvSpPr/>
      </xdr:nvSpPr>
      <xdr:spPr>
        <a:xfrm>
          <a:off x="16388080" y="106667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156210</xdr:rowOff>
    </xdr:from>
    <xdr:to>
      <xdr:col>102</xdr:col>
      <xdr:colOff>114300</xdr:colOff>
      <xdr:row>63</xdr:row>
      <xdr:rowOff>156210</xdr:rowOff>
    </xdr:to>
    <xdr:cxnSp macro="">
      <xdr:nvCxnSpPr>
        <xdr:cNvPr id="719" name="直線コネクタ 718"/>
        <xdr:cNvCxnSpPr/>
      </xdr:nvCxnSpPr>
      <xdr:spPr>
        <a:xfrm>
          <a:off x="16431260" y="1071753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101617</xdr:rowOff>
    </xdr:from>
    <xdr:ext cx="469744" cy="259045"/>
    <xdr:sp macro="" textlink="">
      <xdr:nvSpPr>
        <xdr:cNvPr id="720" name="n_1aveValue【保健センター・保健所】&#10;一人当たり面積"/>
        <xdr:cNvSpPr txBox="1"/>
      </xdr:nvSpPr>
      <xdr:spPr>
        <a:xfrm>
          <a:off x="18561127" y="10327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113047</xdr:rowOff>
    </xdr:from>
    <xdr:ext cx="469744" cy="259045"/>
    <xdr:sp macro="" textlink="">
      <xdr:nvSpPr>
        <xdr:cNvPr id="721" name="n_2aveValue【保健センター・保健所】&#10;一人当たり面積"/>
        <xdr:cNvSpPr txBox="1"/>
      </xdr:nvSpPr>
      <xdr:spPr>
        <a:xfrm>
          <a:off x="17776267" y="10339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132097</xdr:rowOff>
    </xdr:from>
    <xdr:ext cx="469744" cy="259045"/>
    <xdr:sp macro="" textlink="">
      <xdr:nvSpPr>
        <xdr:cNvPr id="722" name="n_3aveValue【保健センター・保健所】&#10;一人当たり面積"/>
        <xdr:cNvSpPr txBox="1"/>
      </xdr:nvSpPr>
      <xdr:spPr>
        <a:xfrm>
          <a:off x="17001567" y="10358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135907</xdr:rowOff>
    </xdr:from>
    <xdr:ext cx="469744" cy="259045"/>
    <xdr:sp macro="" textlink="">
      <xdr:nvSpPr>
        <xdr:cNvPr id="723" name="n_4aveValue【保健センター・保健所】&#10;一人当たり面積"/>
        <xdr:cNvSpPr txBox="1"/>
      </xdr:nvSpPr>
      <xdr:spPr>
        <a:xfrm>
          <a:off x="16226867" y="10361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22877</xdr:rowOff>
    </xdr:from>
    <xdr:ext cx="469744" cy="259045"/>
    <xdr:sp macro="" textlink="">
      <xdr:nvSpPr>
        <xdr:cNvPr id="724" name="n_1mainValue【保健センター・保健所】&#10;一人当たり面積"/>
        <xdr:cNvSpPr txBox="1"/>
      </xdr:nvSpPr>
      <xdr:spPr>
        <a:xfrm>
          <a:off x="18561127" y="10751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26687</xdr:rowOff>
    </xdr:from>
    <xdr:ext cx="469744" cy="259045"/>
    <xdr:sp macro="" textlink="">
      <xdr:nvSpPr>
        <xdr:cNvPr id="725" name="n_2mainValue【保健センター・保健所】&#10;一人当たり面積"/>
        <xdr:cNvSpPr txBox="1"/>
      </xdr:nvSpPr>
      <xdr:spPr>
        <a:xfrm>
          <a:off x="17776267" y="1075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26687</xdr:rowOff>
    </xdr:from>
    <xdr:ext cx="469744" cy="259045"/>
    <xdr:sp macro="" textlink="">
      <xdr:nvSpPr>
        <xdr:cNvPr id="726" name="n_3mainValue【保健センター・保健所】&#10;一人当たり面積"/>
        <xdr:cNvSpPr txBox="1"/>
      </xdr:nvSpPr>
      <xdr:spPr>
        <a:xfrm>
          <a:off x="17001567" y="1075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26687</xdr:rowOff>
    </xdr:from>
    <xdr:ext cx="469744" cy="259045"/>
    <xdr:sp macro="" textlink="">
      <xdr:nvSpPr>
        <xdr:cNvPr id="727" name="n_4mainValue【保健センター・保健所】&#10;一人当たり面積"/>
        <xdr:cNvSpPr txBox="1"/>
      </xdr:nvSpPr>
      <xdr:spPr>
        <a:xfrm>
          <a:off x="16226867" y="1075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8" name="正方形/長方形 727"/>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9" name="正方形/長方形 728"/>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30" name="正方形/長方形 729"/>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31" name="正方形/長方形 730"/>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2" name="正方形/長方形 731"/>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3" name="正方形/長方形 732"/>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4" name="正方形/長方形 733"/>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5" name="正方形/長方形 734"/>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6" name="テキスト ボックス 735"/>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7" name="直線コネクタ 736"/>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8" name="テキスト ボックス 737"/>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9" name="直線コネクタ 738"/>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40" name="テキスト ボックス 739"/>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41" name="直線コネクタ 740"/>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42" name="テキスト ボックス 741"/>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3" name="直線コネクタ 742"/>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4" name="テキスト ボックス 743"/>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5" name="直線コネクタ 744"/>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6" name="テキスト ボックス 745"/>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7" name="直線コネクタ 746"/>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8" name="テキスト ボックス 747"/>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9" name="直線コネクタ 748"/>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50" name="テキスト ボックス 749"/>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51" name="【消防施設】&#10;有形固定資産減価償却率グラフ枠"/>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86</xdr:row>
      <xdr:rowOff>47625</xdr:rowOff>
    </xdr:to>
    <xdr:cxnSp macro="">
      <xdr:nvCxnSpPr>
        <xdr:cNvPr id="752" name="直線コネクタ 751"/>
        <xdr:cNvCxnSpPr/>
      </xdr:nvCxnSpPr>
      <xdr:spPr>
        <a:xfrm flipV="1">
          <a:off x="14375764" y="13041630"/>
          <a:ext cx="0" cy="1423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51452</xdr:rowOff>
    </xdr:from>
    <xdr:ext cx="405111" cy="259045"/>
    <xdr:sp macro="" textlink="">
      <xdr:nvSpPr>
        <xdr:cNvPr id="753" name="【消防施設】&#10;有形固定資産減価償却率最小値テキスト"/>
        <xdr:cNvSpPr txBox="1"/>
      </xdr:nvSpPr>
      <xdr:spPr>
        <a:xfrm>
          <a:off x="14414500" y="14468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47625</xdr:rowOff>
    </xdr:from>
    <xdr:to>
      <xdr:col>86</xdr:col>
      <xdr:colOff>25400</xdr:colOff>
      <xdr:row>86</xdr:row>
      <xdr:rowOff>47625</xdr:rowOff>
    </xdr:to>
    <xdr:cxnSp macro="">
      <xdr:nvCxnSpPr>
        <xdr:cNvPr id="754" name="直線コネクタ 753"/>
        <xdr:cNvCxnSpPr/>
      </xdr:nvCxnSpPr>
      <xdr:spPr>
        <a:xfrm>
          <a:off x="14287500" y="144646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405111" cy="259045"/>
    <xdr:sp macro="" textlink="">
      <xdr:nvSpPr>
        <xdr:cNvPr id="755" name="【消防施設】&#10;有形固定資産減価償却率最大値テキスト"/>
        <xdr:cNvSpPr txBox="1"/>
      </xdr:nvSpPr>
      <xdr:spPr>
        <a:xfrm>
          <a:off x="14414500" y="12820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756" name="直線コネクタ 755"/>
        <xdr:cNvCxnSpPr/>
      </xdr:nvCxnSpPr>
      <xdr:spPr>
        <a:xfrm>
          <a:off x="14287500" y="130416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6366</xdr:rowOff>
    </xdr:from>
    <xdr:ext cx="405111" cy="259045"/>
    <xdr:sp macro="" textlink="">
      <xdr:nvSpPr>
        <xdr:cNvPr id="757" name="【消防施設】&#10;有形固定資産減価償却率平均値テキスト"/>
        <xdr:cNvSpPr txBox="1"/>
      </xdr:nvSpPr>
      <xdr:spPr>
        <a:xfrm>
          <a:off x="14414500" y="1358520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154939</xdr:rowOff>
    </xdr:from>
    <xdr:to>
      <xdr:col>85</xdr:col>
      <xdr:colOff>177800</xdr:colOff>
      <xdr:row>82</xdr:row>
      <xdr:rowOff>85089</xdr:rowOff>
    </xdr:to>
    <xdr:sp macro="" textlink="">
      <xdr:nvSpPr>
        <xdr:cNvPr id="758" name="フローチャート: 判断 757"/>
        <xdr:cNvSpPr/>
      </xdr:nvSpPr>
      <xdr:spPr>
        <a:xfrm>
          <a:off x="14325600" y="13733779"/>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151130</xdr:rowOff>
    </xdr:from>
    <xdr:to>
      <xdr:col>81</xdr:col>
      <xdr:colOff>101600</xdr:colOff>
      <xdr:row>82</xdr:row>
      <xdr:rowOff>81280</xdr:rowOff>
    </xdr:to>
    <xdr:sp macro="" textlink="">
      <xdr:nvSpPr>
        <xdr:cNvPr id="759" name="フローチャート: 判断 758"/>
        <xdr:cNvSpPr/>
      </xdr:nvSpPr>
      <xdr:spPr>
        <a:xfrm>
          <a:off x="13578840" y="137299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101600</xdr:rowOff>
    </xdr:from>
    <xdr:to>
      <xdr:col>76</xdr:col>
      <xdr:colOff>165100</xdr:colOff>
      <xdr:row>82</xdr:row>
      <xdr:rowOff>31750</xdr:rowOff>
    </xdr:to>
    <xdr:sp macro="" textlink="">
      <xdr:nvSpPr>
        <xdr:cNvPr id="760" name="フローチャート: 判断 759"/>
        <xdr:cNvSpPr/>
      </xdr:nvSpPr>
      <xdr:spPr>
        <a:xfrm>
          <a:off x="12804140" y="136804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57786</xdr:rowOff>
    </xdr:from>
    <xdr:to>
      <xdr:col>72</xdr:col>
      <xdr:colOff>38100</xdr:colOff>
      <xdr:row>81</xdr:row>
      <xdr:rowOff>159386</xdr:rowOff>
    </xdr:to>
    <xdr:sp macro="" textlink="">
      <xdr:nvSpPr>
        <xdr:cNvPr id="761" name="フローチャート: 判断 760"/>
        <xdr:cNvSpPr/>
      </xdr:nvSpPr>
      <xdr:spPr>
        <a:xfrm>
          <a:off x="12029440" y="1363662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63500</xdr:rowOff>
    </xdr:from>
    <xdr:to>
      <xdr:col>67</xdr:col>
      <xdr:colOff>101600</xdr:colOff>
      <xdr:row>81</xdr:row>
      <xdr:rowOff>165100</xdr:rowOff>
    </xdr:to>
    <xdr:sp macro="" textlink="">
      <xdr:nvSpPr>
        <xdr:cNvPr id="762" name="フローチャート: 判断 761"/>
        <xdr:cNvSpPr/>
      </xdr:nvSpPr>
      <xdr:spPr>
        <a:xfrm>
          <a:off x="11231880" y="13642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3" name="テキスト ボックス 762"/>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4" name="テキスト ボックス 763"/>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5" name="テキスト ボックス 764"/>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6" name="テキスト ボックス 765"/>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7" name="テキスト ボックス 766"/>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135889</xdr:rowOff>
    </xdr:from>
    <xdr:to>
      <xdr:col>85</xdr:col>
      <xdr:colOff>177800</xdr:colOff>
      <xdr:row>83</xdr:row>
      <xdr:rowOff>66039</xdr:rowOff>
    </xdr:to>
    <xdr:sp macro="" textlink="">
      <xdr:nvSpPr>
        <xdr:cNvPr id="768" name="楕円 767"/>
        <xdr:cNvSpPr/>
      </xdr:nvSpPr>
      <xdr:spPr>
        <a:xfrm>
          <a:off x="14325600" y="13882369"/>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114316</xdr:rowOff>
    </xdr:from>
    <xdr:ext cx="405111" cy="259045"/>
    <xdr:sp macro="" textlink="">
      <xdr:nvSpPr>
        <xdr:cNvPr id="769" name="【消防施設】&#10;有形固定資産減価償却率該当値テキスト"/>
        <xdr:cNvSpPr txBox="1"/>
      </xdr:nvSpPr>
      <xdr:spPr>
        <a:xfrm>
          <a:off x="14414500" y="138607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118745</xdr:rowOff>
    </xdr:from>
    <xdr:to>
      <xdr:col>81</xdr:col>
      <xdr:colOff>101600</xdr:colOff>
      <xdr:row>83</xdr:row>
      <xdr:rowOff>48895</xdr:rowOff>
    </xdr:to>
    <xdr:sp macro="" textlink="">
      <xdr:nvSpPr>
        <xdr:cNvPr id="770" name="楕円 769"/>
        <xdr:cNvSpPr/>
      </xdr:nvSpPr>
      <xdr:spPr>
        <a:xfrm>
          <a:off x="13578840" y="138652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169545</xdr:rowOff>
    </xdr:from>
    <xdr:to>
      <xdr:col>85</xdr:col>
      <xdr:colOff>127000</xdr:colOff>
      <xdr:row>83</xdr:row>
      <xdr:rowOff>15239</xdr:rowOff>
    </xdr:to>
    <xdr:cxnSp macro="">
      <xdr:nvCxnSpPr>
        <xdr:cNvPr id="771" name="直線コネクタ 770"/>
        <xdr:cNvCxnSpPr/>
      </xdr:nvCxnSpPr>
      <xdr:spPr>
        <a:xfrm>
          <a:off x="13629640" y="13916025"/>
          <a:ext cx="746760" cy="13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88264</xdr:rowOff>
    </xdr:from>
    <xdr:to>
      <xdr:col>76</xdr:col>
      <xdr:colOff>165100</xdr:colOff>
      <xdr:row>83</xdr:row>
      <xdr:rowOff>18414</xdr:rowOff>
    </xdr:to>
    <xdr:sp macro="" textlink="">
      <xdr:nvSpPr>
        <xdr:cNvPr id="772" name="楕円 771"/>
        <xdr:cNvSpPr/>
      </xdr:nvSpPr>
      <xdr:spPr>
        <a:xfrm>
          <a:off x="12804140" y="1383474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139064</xdr:rowOff>
    </xdr:from>
    <xdr:to>
      <xdr:col>81</xdr:col>
      <xdr:colOff>50800</xdr:colOff>
      <xdr:row>82</xdr:row>
      <xdr:rowOff>169545</xdr:rowOff>
    </xdr:to>
    <xdr:cxnSp macro="">
      <xdr:nvCxnSpPr>
        <xdr:cNvPr id="773" name="直線コネクタ 772"/>
        <xdr:cNvCxnSpPr/>
      </xdr:nvCxnSpPr>
      <xdr:spPr>
        <a:xfrm>
          <a:off x="12854940" y="13885544"/>
          <a:ext cx="7747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67311</xdr:rowOff>
    </xdr:from>
    <xdr:to>
      <xdr:col>72</xdr:col>
      <xdr:colOff>38100</xdr:colOff>
      <xdr:row>82</xdr:row>
      <xdr:rowOff>168911</xdr:rowOff>
    </xdr:to>
    <xdr:sp macro="" textlink="">
      <xdr:nvSpPr>
        <xdr:cNvPr id="774" name="楕円 773"/>
        <xdr:cNvSpPr/>
      </xdr:nvSpPr>
      <xdr:spPr>
        <a:xfrm>
          <a:off x="12029440" y="1381379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118111</xdr:rowOff>
    </xdr:from>
    <xdr:to>
      <xdr:col>76</xdr:col>
      <xdr:colOff>114300</xdr:colOff>
      <xdr:row>82</xdr:row>
      <xdr:rowOff>139064</xdr:rowOff>
    </xdr:to>
    <xdr:cxnSp macro="">
      <xdr:nvCxnSpPr>
        <xdr:cNvPr id="775" name="直線コネクタ 774"/>
        <xdr:cNvCxnSpPr/>
      </xdr:nvCxnSpPr>
      <xdr:spPr>
        <a:xfrm>
          <a:off x="12072620" y="13864591"/>
          <a:ext cx="782320" cy="20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168275</xdr:rowOff>
    </xdr:from>
    <xdr:to>
      <xdr:col>67</xdr:col>
      <xdr:colOff>101600</xdr:colOff>
      <xdr:row>85</xdr:row>
      <xdr:rowOff>98425</xdr:rowOff>
    </xdr:to>
    <xdr:sp macro="" textlink="">
      <xdr:nvSpPr>
        <xdr:cNvPr id="776" name="楕円 775"/>
        <xdr:cNvSpPr/>
      </xdr:nvSpPr>
      <xdr:spPr>
        <a:xfrm>
          <a:off x="11231880" y="142500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118111</xdr:rowOff>
    </xdr:from>
    <xdr:to>
      <xdr:col>71</xdr:col>
      <xdr:colOff>177800</xdr:colOff>
      <xdr:row>85</xdr:row>
      <xdr:rowOff>47625</xdr:rowOff>
    </xdr:to>
    <xdr:cxnSp macro="">
      <xdr:nvCxnSpPr>
        <xdr:cNvPr id="777" name="直線コネクタ 776"/>
        <xdr:cNvCxnSpPr/>
      </xdr:nvCxnSpPr>
      <xdr:spPr>
        <a:xfrm flipV="1">
          <a:off x="11282680" y="13864591"/>
          <a:ext cx="789940" cy="432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97807</xdr:rowOff>
    </xdr:from>
    <xdr:ext cx="405111" cy="259045"/>
    <xdr:sp macro="" textlink="">
      <xdr:nvSpPr>
        <xdr:cNvPr id="778" name="n_1aveValue【消防施設】&#10;有形固定資産減価償却率"/>
        <xdr:cNvSpPr txBox="1"/>
      </xdr:nvSpPr>
      <xdr:spPr>
        <a:xfrm>
          <a:off x="13437244" y="1350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48277</xdr:rowOff>
    </xdr:from>
    <xdr:ext cx="405111" cy="259045"/>
    <xdr:sp macro="" textlink="">
      <xdr:nvSpPr>
        <xdr:cNvPr id="779" name="n_2aveValue【消防施設】&#10;有形固定資産減価償却率"/>
        <xdr:cNvSpPr txBox="1"/>
      </xdr:nvSpPr>
      <xdr:spPr>
        <a:xfrm>
          <a:off x="12675244" y="13459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4463</xdr:rowOff>
    </xdr:from>
    <xdr:ext cx="405111" cy="259045"/>
    <xdr:sp macro="" textlink="">
      <xdr:nvSpPr>
        <xdr:cNvPr id="780" name="n_3aveValue【消防施設】&#10;有形固定資産減価償却率"/>
        <xdr:cNvSpPr txBox="1"/>
      </xdr:nvSpPr>
      <xdr:spPr>
        <a:xfrm>
          <a:off x="11900544" y="13415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10177</xdr:rowOff>
    </xdr:from>
    <xdr:ext cx="405111" cy="259045"/>
    <xdr:sp macro="" textlink="">
      <xdr:nvSpPr>
        <xdr:cNvPr id="781" name="n_4aveValue【消防施設】&#10;有形固定資産減価償却率"/>
        <xdr:cNvSpPr txBox="1"/>
      </xdr:nvSpPr>
      <xdr:spPr>
        <a:xfrm>
          <a:off x="11102984" y="13421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40022</xdr:rowOff>
    </xdr:from>
    <xdr:ext cx="405111" cy="259045"/>
    <xdr:sp macro="" textlink="">
      <xdr:nvSpPr>
        <xdr:cNvPr id="782" name="n_1mainValue【消防施設】&#10;有形固定資産減価償却率"/>
        <xdr:cNvSpPr txBox="1"/>
      </xdr:nvSpPr>
      <xdr:spPr>
        <a:xfrm>
          <a:off x="13437244" y="13954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9541</xdr:rowOff>
    </xdr:from>
    <xdr:ext cx="405111" cy="259045"/>
    <xdr:sp macro="" textlink="">
      <xdr:nvSpPr>
        <xdr:cNvPr id="783" name="n_2mainValue【消防施設】&#10;有形固定資産減価償却率"/>
        <xdr:cNvSpPr txBox="1"/>
      </xdr:nvSpPr>
      <xdr:spPr>
        <a:xfrm>
          <a:off x="12675244" y="13923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160038</xdr:rowOff>
    </xdr:from>
    <xdr:ext cx="405111" cy="259045"/>
    <xdr:sp macro="" textlink="">
      <xdr:nvSpPr>
        <xdr:cNvPr id="784" name="n_3mainValue【消防施設】&#10;有形固定資産減価償却率"/>
        <xdr:cNvSpPr txBox="1"/>
      </xdr:nvSpPr>
      <xdr:spPr>
        <a:xfrm>
          <a:off x="11900544" y="139065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89552</xdr:rowOff>
    </xdr:from>
    <xdr:ext cx="405111" cy="259045"/>
    <xdr:sp macro="" textlink="">
      <xdr:nvSpPr>
        <xdr:cNvPr id="785" name="n_4mainValue【消防施設】&#10;有形固定資産減価償却率"/>
        <xdr:cNvSpPr txBox="1"/>
      </xdr:nvSpPr>
      <xdr:spPr>
        <a:xfrm>
          <a:off x="11102984" y="14338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6" name="正方形/長方形 785"/>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7" name="正方形/長方形 786"/>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8" name="正方形/長方形 787"/>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9" name="正方形/長方形 788"/>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90" name="正方形/長方形 789"/>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91" name="正方形/長方形 790"/>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2" name="正方形/長方形 791"/>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3" name="正方形/長方形 792"/>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4" name="テキスト ボックス 793"/>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5" name="直線コネクタ 794"/>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796" name="直線コネクタ 795"/>
        <xdr:cNvCxnSpPr/>
      </xdr:nvCxnSpPr>
      <xdr:spPr>
        <a:xfrm>
          <a:off x="1609344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797" name="テキスト ボックス 796"/>
        <xdr:cNvSpPr txBox="1"/>
      </xdr:nvSpPr>
      <xdr:spPr>
        <a:xfrm>
          <a:off x="1569484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798" name="直線コネクタ 797"/>
        <xdr:cNvCxnSpPr/>
      </xdr:nvCxnSpPr>
      <xdr:spPr>
        <a:xfrm>
          <a:off x="1609344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799" name="テキスト ボックス 798"/>
        <xdr:cNvSpPr txBox="1"/>
      </xdr:nvSpPr>
      <xdr:spPr>
        <a:xfrm>
          <a:off x="1569484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800" name="直線コネクタ 799"/>
        <xdr:cNvCxnSpPr/>
      </xdr:nvCxnSpPr>
      <xdr:spPr>
        <a:xfrm>
          <a:off x="1609344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801" name="テキスト ボックス 800"/>
        <xdr:cNvSpPr txBox="1"/>
      </xdr:nvSpPr>
      <xdr:spPr>
        <a:xfrm>
          <a:off x="1569484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802" name="直線コネクタ 801"/>
        <xdr:cNvCxnSpPr/>
      </xdr:nvCxnSpPr>
      <xdr:spPr>
        <a:xfrm>
          <a:off x="1609344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803" name="テキスト ボックス 802"/>
        <xdr:cNvSpPr txBox="1"/>
      </xdr:nvSpPr>
      <xdr:spPr>
        <a:xfrm>
          <a:off x="1569484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804" name="直線コネクタ 803"/>
        <xdr:cNvCxnSpPr/>
      </xdr:nvCxnSpPr>
      <xdr:spPr>
        <a:xfrm>
          <a:off x="1609344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805" name="テキスト ボックス 804"/>
        <xdr:cNvSpPr txBox="1"/>
      </xdr:nvSpPr>
      <xdr:spPr>
        <a:xfrm>
          <a:off x="1569484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806" name="直線コネクタ 805"/>
        <xdr:cNvCxnSpPr/>
      </xdr:nvCxnSpPr>
      <xdr:spPr>
        <a:xfrm>
          <a:off x="1609344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807" name="テキスト ボックス 806"/>
        <xdr:cNvSpPr txBox="1"/>
      </xdr:nvSpPr>
      <xdr:spPr>
        <a:xfrm>
          <a:off x="1569484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8" name="直線コネクタ 807"/>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9" name="テキスト ボックス 808"/>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10" name="【消防施設】&#10;一人当たり面積グラフ枠"/>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89263</xdr:rowOff>
    </xdr:from>
    <xdr:to>
      <xdr:col>116</xdr:col>
      <xdr:colOff>62864</xdr:colOff>
      <xdr:row>86</xdr:row>
      <xdr:rowOff>149134</xdr:rowOff>
    </xdr:to>
    <xdr:cxnSp macro="">
      <xdr:nvCxnSpPr>
        <xdr:cNvPr id="811" name="直線コネクタ 810"/>
        <xdr:cNvCxnSpPr/>
      </xdr:nvCxnSpPr>
      <xdr:spPr>
        <a:xfrm flipV="1">
          <a:off x="19509104" y="13165183"/>
          <a:ext cx="0" cy="1400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152961</xdr:rowOff>
    </xdr:from>
    <xdr:ext cx="469744" cy="259045"/>
    <xdr:sp macro="" textlink="">
      <xdr:nvSpPr>
        <xdr:cNvPr id="812" name="【消防施設】&#10;一人当たり面積最小値テキスト"/>
        <xdr:cNvSpPr txBox="1"/>
      </xdr:nvSpPr>
      <xdr:spPr>
        <a:xfrm>
          <a:off x="19547840" y="14570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149134</xdr:rowOff>
    </xdr:from>
    <xdr:to>
      <xdr:col>116</xdr:col>
      <xdr:colOff>152400</xdr:colOff>
      <xdr:row>86</xdr:row>
      <xdr:rowOff>149134</xdr:rowOff>
    </xdr:to>
    <xdr:cxnSp macro="">
      <xdr:nvCxnSpPr>
        <xdr:cNvPr id="813" name="直線コネクタ 812"/>
        <xdr:cNvCxnSpPr/>
      </xdr:nvCxnSpPr>
      <xdr:spPr>
        <a:xfrm>
          <a:off x="19443700" y="1456617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35940</xdr:rowOff>
    </xdr:from>
    <xdr:ext cx="469744" cy="259045"/>
    <xdr:sp macro="" textlink="">
      <xdr:nvSpPr>
        <xdr:cNvPr id="814" name="【消防施設】&#10;一人当たり面積最大値テキスト"/>
        <xdr:cNvSpPr txBox="1"/>
      </xdr:nvSpPr>
      <xdr:spPr>
        <a:xfrm>
          <a:off x="19547840" y="12944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89263</xdr:rowOff>
    </xdr:from>
    <xdr:to>
      <xdr:col>116</xdr:col>
      <xdr:colOff>152400</xdr:colOff>
      <xdr:row>78</xdr:row>
      <xdr:rowOff>89263</xdr:rowOff>
    </xdr:to>
    <xdr:cxnSp macro="">
      <xdr:nvCxnSpPr>
        <xdr:cNvPr id="815" name="直線コネクタ 814"/>
        <xdr:cNvCxnSpPr/>
      </xdr:nvCxnSpPr>
      <xdr:spPr>
        <a:xfrm>
          <a:off x="19443700" y="1316518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168564</xdr:rowOff>
    </xdr:from>
    <xdr:ext cx="469744" cy="259045"/>
    <xdr:sp macro="" textlink="">
      <xdr:nvSpPr>
        <xdr:cNvPr id="816" name="【消防施設】&#10;一人当たり面積平均値テキスト"/>
        <xdr:cNvSpPr txBox="1"/>
      </xdr:nvSpPr>
      <xdr:spPr>
        <a:xfrm>
          <a:off x="19547840" y="1425032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145687</xdr:rowOff>
    </xdr:from>
    <xdr:to>
      <xdr:col>116</xdr:col>
      <xdr:colOff>114300</xdr:colOff>
      <xdr:row>86</xdr:row>
      <xdr:rowOff>75837</xdr:rowOff>
    </xdr:to>
    <xdr:sp macro="" textlink="">
      <xdr:nvSpPr>
        <xdr:cNvPr id="817" name="フローチャート: 判断 816"/>
        <xdr:cNvSpPr/>
      </xdr:nvSpPr>
      <xdr:spPr>
        <a:xfrm>
          <a:off x="19458940" y="1439508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153307</xdr:rowOff>
    </xdr:from>
    <xdr:to>
      <xdr:col>112</xdr:col>
      <xdr:colOff>38100</xdr:colOff>
      <xdr:row>86</xdr:row>
      <xdr:rowOff>83457</xdr:rowOff>
    </xdr:to>
    <xdr:sp macro="" textlink="">
      <xdr:nvSpPr>
        <xdr:cNvPr id="818" name="フローチャート: 判断 817"/>
        <xdr:cNvSpPr/>
      </xdr:nvSpPr>
      <xdr:spPr>
        <a:xfrm>
          <a:off x="18735040" y="1440270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162016</xdr:rowOff>
    </xdr:from>
    <xdr:to>
      <xdr:col>107</xdr:col>
      <xdr:colOff>101600</xdr:colOff>
      <xdr:row>86</xdr:row>
      <xdr:rowOff>92166</xdr:rowOff>
    </xdr:to>
    <xdr:sp macro="" textlink="">
      <xdr:nvSpPr>
        <xdr:cNvPr id="819" name="フローチャート: 判断 818"/>
        <xdr:cNvSpPr/>
      </xdr:nvSpPr>
      <xdr:spPr>
        <a:xfrm>
          <a:off x="17937480" y="1441141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163105</xdr:rowOff>
    </xdr:from>
    <xdr:to>
      <xdr:col>102</xdr:col>
      <xdr:colOff>165100</xdr:colOff>
      <xdr:row>86</xdr:row>
      <xdr:rowOff>93255</xdr:rowOff>
    </xdr:to>
    <xdr:sp macro="" textlink="">
      <xdr:nvSpPr>
        <xdr:cNvPr id="820" name="フローチャート: 判断 819"/>
        <xdr:cNvSpPr/>
      </xdr:nvSpPr>
      <xdr:spPr>
        <a:xfrm>
          <a:off x="17162780" y="144125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160927</xdr:rowOff>
    </xdr:from>
    <xdr:to>
      <xdr:col>98</xdr:col>
      <xdr:colOff>38100</xdr:colOff>
      <xdr:row>86</xdr:row>
      <xdr:rowOff>91077</xdr:rowOff>
    </xdr:to>
    <xdr:sp macro="" textlink="">
      <xdr:nvSpPr>
        <xdr:cNvPr id="821" name="フローチャート: 判断 820"/>
        <xdr:cNvSpPr/>
      </xdr:nvSpPr>
      <xdr:spPr>
        <a:xfrm>
          <a:off x="16388080" y="1441032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22" name="テキスト ボックス 821"/>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23" name="テキスト ボックス 822"/>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4" name="テキスト ボックス 823"/>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5" name="テキスト ボックス 824"/>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6" name="テキスト ボックス 825"/>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16692</xdr:rowOff>
    </xdr:from>
    <xdr:to>
      <xdr:col>116</xdr:col>
      <xdr:colOff>114300</xdr:colOff>
      <xdr:row>86</xdr:row>
      <xdr:rowOff>118292</xdr:rowOff>
    </xdr:to>
    <xdr:sp macro="" textlink="">
      <xdr:nvSpPr>
        <xdr:cNvPr id="827" name="楕円 826"/>
        <xdr:cNvSpPr/>
      </xdr:nvSpPr>
      <xdr:spPr>
        <a:xfrm>
          <a:off x="19458940" y="14433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124115</xdr:rowOff>
    </xdr:from>
    <xdr:ext cx="469744" cy="259045"/>
    <xdr:sp macro="" textlink="">
      <xdr:nvSpPr>
        <xdr:cNvPr id="828" name="【消防施設】&#10;一人当たり面積該当値テキスト"/>
        <xdr:cNvSpPr txBox="1"/>
      </xdr:nvSpPr>
      <xdr:spPr>
        <a:xfrm>
          <a:off x="19547840" y="14373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18869</xdr:rowOff>
    </xdr:from>
    <xdr:to>
      <xdr:col>112</xdr:col>
      <xdr:colOff>38100</xdr:colOff>
      <xdr:row>86</xdr:row>
      <xdr:rowOff>120469</xdr:rowOff>
    </xdr:to>
    <xdr:sp macro="" textlink="">
      <xdr:nvSpPr>
        <xdr:cNvPr id="829" name="楕円 828"/>
        <xdr:cNvSpPr/>
      </xdr:nvSpPr>
      <xdr:spPr>
        <a:xfrm>
          <a:off x="18735040" y="1443590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67492</xdr:rowOff>
    </xdr:from>
    <xdr:to>
      <xdr:col>116</xdr:col>
      <xdr:colOff>63500</xdr:colOff>
      <xdr:row>86</xdr:row>
      <xdr:rowOff>69669</xdr:rowOff>
    </xdr:to>
    <xdr:cxnSp macro="">
      <xdr:nvCxnSpPr>
        <xdr:cNvPr id="830" name="直線コネクタ 829"/>
        <xdr:cNvCxnSpPr/>
      </xdr:nvCxnSpPr>
      <xdr:spPr>
        <a:xfrm flipV="1">
          <a:off x="18778220" y="14484532"/>
          <a:ext cx="731520" cy="2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19957</xdr:rowOff>
    </xdr:from>
    <xdr:to>
      <xdr:col>107</xdr:col>
      <xdr:colOff>101600</xdr:colOff>
      <xdr:row>86</xdr:row>
      <xdr:rowOff>121557</xdr:rowOff>
    </xdr:to>
    <xdr:sp macro="" textlink="">
      <xdr:nvSpPr>
        <xdr:cNvPr id="831" name="楕円 830"/>
        <xdr:cNvSpPr/>
      </xdr:nvSpPr>
      <xdr:spPr>
        <a:xfrm>
          <a:off x="17937480" y="14436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69669</xdr:rowOff>
    </xdr:from>
    <xdr:to>
      <xdr:col>111</xdr:col>
      <xdr:colOff>177800</xdr:colOff>
      <xdr:row>86</xdr:row>
      <xdr:rowOff>70757</xdr:rowOff>
    </xdr:to>
    <xdr:cxnSp macro="">
      <xdr:nvCxnSpPr>
        <xdr:cNvPr id="832" name="直線コネクタ 831"/>
        <xdr:cNvCxnSpPr/>
      </xdr:nvCxnSpPr>
      <xdr:spPr>
        <a:xfrm flipV="1">
          <a:off x="17988280" y="14486709"/>
          <a:ext cx="78994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21045</xdr:rowOff>
    </xdr:from>
    <xdr:to>
      <xdr:col>102</xdr:col>
      <xdr:colOff>165100</xdr:colOff>
      <xdr:row>86</xdr:row>
      <xdr:rowOff>122645</xdr:rowOff>
    </xdr:to>
    <xdr:sp macro="" textlink="">
      <xdr:nvSpPr>
        <xdr:cNvPr id="833" name="楕円 832"/>
        <xdr:cNvSpPr/>
      </xdr:nvSpPr>
      <xdr:spPr>
        <a:xfrm>
          <a:off x="17162780" y="14438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70757</xdr:rowOff>
    </xdr:from>
    <xdr:to>
      <xdr:col>107</xdr:col>
      <xdr:colOff>50800</xdr:colOff>
      <xdr:row>86</xdr:row>
      <xdr:rowOff>71845</xdr:rowOff>
    </xdr:to>
    <xdr:cxnSp macro="">
      <xdr:nvCxnSpPr>
        <xdr:cNvPr id="834" name="直線コネクタ 833"/>
        <xdr:cNvCxnSpPr/>
      </xdr:nvCxnSpPr>
      <xdr:spPr>
        <a:xfrm flipV="1">
          <a:off x="17213580" y="14487797"/>
          <a:ext cx="7747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72752</xdr:rowOff>
    </xdr:from>
    <xdr:to>
      <xdr:col>98</xdr:col>
      <xdr:colOff>38100</xdr:colOff>
      <xdr:row>86</xdr:row>
      <xdr:rowOff>2902</xdr:rowOff>
    </xdr:to>
    <xdr:sp macro="" textlink="">
      <xdr:nvSpPr>
        <xdr:cNvPr id="835" name="楕円 834"/>
        <xdr:cNvSpPr/>
      </xdr:nvSpPr>
      <xdr:spPr>
        <a:xfrm>
          <a:off x="16388080" y="1432215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123552</xdr:rowOff>
    </xdr:from>
    <xdr:to>
      <xdr:col>102</xdr:col>
      <xdr:colOff>114300</xdr:colOff>
      <xdr:row>86</xdr:row>
      <xdr:rowOff>71845</xdr:rowOff>
    </xdr:to>
    <xdr:cxnSp macro="">
      <xdr:nvCxnSpPr>
        <xdr:cNvPr id="836" name="直線コネクタ 835"/>
        <xdr:cNvCxnSpPr/>
      </xdr:nvCxnSpPr>
      <xdr:spPr>
        <a:xfrm>
          <a:off x="16431260" y="14372952"/>
          <a:ext cx="782320" cy="115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99984</xdr:rowOff>
    </xdr:from>
    <xdr:ext cx="469744" cy="259045"/>
    <xdr:sp macro="" textlink="">
      <xdr:nvSpPr>
        <xdr:cNvPr id="837" name="n_1aveValue【消防施設】&#10;一人当たり面積"/>
        <xdr:cNvSpPr txBox="1"/>
      </xdr:nvSpPr>
      <xdr:spPr>
        <a:xfrm>
          <a:off x="18561127" y="141817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108693</xdr:rowOff>
    </xdr:from>
    <xdr:ext cx="469744" cy="259045"/>
    <xdr:sp macro="" textlink="">
      <xdr:nvSpPr>
        <xdr:cNvPr id="838" name="n_2aveValue【消防施設】&#10;一人当たり面積"/>
        <xdr:cNvSpPr txBox="1"/>
      </xdr:nvSpPr>
      <xdr:spPr>
        <a:xfrm>
          <a:off x="17776267" y="14190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109782</xdr:rowOff>
    </xdr:from>
    <xdr:ext cx="469744" cy="259045"/>
    <xdr:sp macro="" textlink="">
      <xdr:nvSpPr>
        <xdr:cNvPr id="839" name="n_3aveValue【消防施設】&#10;一人当たり面積"/>
        <xdr:cNvSpPr txBox="1"/>
      </xdr:nvSpPr>
      <xdr:spPr>
        <a:xfrm>
          <a:off x="17001567" y="14191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82204</xdr:rowOff>
    </xdr:from>
    <xdr:ext cx="469744" cy="259045"/>
    <xdr:sp macro="" textlink="">
      <xdr:nvSpPr>
        <xdr:cNvPr id="840" name="n_4aveValue【消防施設】&#10;一人当たり面積"/>
        <xdr:cNvSpPr txBox="1"/>
      </xdr:nvSpPr>
      <xdr:spPr>
        <a:xfrm>
          <a:off x="16226867" y="14499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111596</xdr:rowOff>
    </xdr:from>
    <xdr:ext cx="469744" cy="259045"/>
    <xdr:sp macro="" textlink="">
      <xdr:nvSpPr>
        <xdr:cNvPr id="841" name="n_1mainValue【消防施設】&#10;一人当たり面積"/>
        <xdr:cNvSpPr txBox="1"/>
      </xdr:nvSpPr>
      <xdr:spPr>
        <a:xfrm>
          <a:off x="18561127" y="14528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112684</xdr:rowOff>
    </xdr:from>
    <xdr:ext cx="469744" cy="259045"/>
    <xdr:sp macro="" textlink="">
      <xdr:nvSpPr>
        <xdr:cNvPr id="842" name="n_2mainValue【消防施設】&#10;一人当たり面積"/>
        <xdr:cNvSpPr txBox="1"/>
      </xdr:nvSpPr>
      <xdr:spPr>
        <a:xfrm>
          <a:off x="17776267" y="14529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113772</xdr:rowOff>
    </xdr:from>
    <xdr:ext cx="469744" cy="259045"/>
    <xdr:sp macro="" textlink="">
      <xdr:nvSpPr>
        <xdr:cNvPr id="843" name="n_3mainValue【消防施設】&#10;一人当たり面積"/>
        <xdr:cNvSpPr txBox="1"/>
      </xdr:nvSpPr>
      <xdr:spPr>
        <a:xfrm>
          <a:off x="17001567" y="14530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19429</xdr:rowOff>
    </xdr:from>
    <xdr:ext cx="469744" cy="259045"/>
    <xdr:sp macro="" textlink="">
      <xdr:nvSpPr>
        <xdr:cNvPr id="844" name="n_4mainValue【消防施設】&#10;一人当たり面積"/>
        <xdr:cNvSpPr txBox="1"/>
      </xdr:nvSpPr>
      <xdr:spPr>
        <a:xfrm>
          <a:off x="16226867" y="14101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5" name="正方形/長方形 844"/>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6" name="正方形/長方形 845"/>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7" name="正方形/長方形 846"/>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8" name="正方形/長方形 847"/>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9" name="正方形/長方形 848"/>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50" name="正方形/長方形 849"/>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51" name="正方形/長方形 850"/>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2" name="正方形/長方形 851"/>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53" name="テキスト ボックス 852"/>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4" name="直線コネクタ 853"/>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5" name="テキスト ボックス 854"/>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6" name="直線コネクタ 855"/>
        <xdr:cNvCxnSpPr/>
      </xdr:nvCxnSpPr>
      <xdr:spPr>
        <a:xfrm>
          <a:off x="10960100" y="183081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7" name="テキスト ボックス 856"/>
        <xdr:cNvSpPr txBox="1"/>
      </xdr:nvSpPr>
      <xdr:spPr>
        <a:xfrm>
          <a:off x="1056150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8" name="直線コネクタ 857"/>
        <xdr:cNvCxnSpPr/>
      </xdr:nvCxnSpPr>
      <xdr:spPr>
        <a:xfrm>
          <a:off x="10960100" y="179891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9" name="テキスト ボックス 858"/>
        <xdr:cNvSpPr txBox="1"/>
      </xdr:nvSpPr>
      <xdr:spPr>
        <a:xfrm>
          <a:off x="1060276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60" name="直線コネクタ 859"/>
        <xdr:cNvCxnSpPr/>
      </xdr:nvCxnSpPr>
      <xdr:spPr>
        <a:xfrm>
          <a:off x="10960100" y="176702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61" name="テキスト ボックス 860"/>
        <xdr:cNvSpPr txBox="1"/>
      </xdr:nvSpPr>
      <xdr:spPr>
        <a:xfrm>
          <a:off x="1060276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62" name="直線コネクタ 861"/>
        <xdr:cNvCxnSpPr/>
      </xdr:nvCxnSpPr>
      <xdr:spPr>
        <a:xfrm>
          <a:off x="10960100" y="173512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63" name="テキスト ボックス 862"/>
        <xdr:cNvSpPr txBox="1"/>
      </xdr:nvSpPr>
      <xdr:spPr>
        <a:xfrm>
          <a:off x="1060276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64" name="直線コネクタ 863"/>
        <xdr:cNvCxnSpPr/>
      </xdr:nvCxnSpPr>
      <xdr:spPr>
        <a:xfrm>
          <a:off x="10960100" y="170323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5" name="テキスト ボックス 864"/>
        <xdr:cNvSpPr txBox="1"/>
      </xdr:nvSpPr>
      <xdr:spPr>
        <a:xfrm>
          <a:off x="1060276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6" name="直線コネクタ 865"/>
        <xdr:cNvCxnSpPr/>
      </xdr:nvCxnSpPr>
      <xdr:spPr>
        <a:xfrm>
          <a:off x="10960100" y="1671338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7" name="テキスト ボックス 866"/>
        <xdr:cNvSpPr txBox="1"/>
      </xdr:nvSpPr>
      <xdr:spPr>
        <a:xfrm>
          <a:off x="1066688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8" name="直線コネクタ 867"/>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9" name="【庁舎】&#10;有形固定資産減価償却率グラフ枠"/>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109</xdr:row>
      <xdr:rowOff>30480</xdr:rowOff>
    </xdr:to>
    <xdr:cxnSp macro="">
      <xdr:nvCxnSpPr>
        <xdr:cNvPr id="870" name="直線コネクタ 869"/>
        <xdr:cNvCxnSpPr/>
      </xdr:nvCxnSpPr>
      <xdr:spPr>
        <a:xfrm flipV="1">
          <a:off x="14375764" y="16713381"/>
          <a:ext cx="0" cy="15898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34307</xdr:rowOff>
    </xdr:from>
    <xdr:ext cx="405111" cy="259045"/>
    <xdr:sp macro="" textlink="">
      <xdr:nvSpPr>
        <xdr:cNvPr id="871" name="【庁舎】&#10;有形固定資産減価償却率最小値テキスト"/>
        <xdr:cNvSpPr txBox="1"/>
      </xdr:nvSpPr>
      <xdr:spPr>
        <a:xfrm>
          <a:off x="14414500" y="18307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30480</xdr:rowOff>
    </xdr:from>
    <xdr:to>
      <xdr:col>86</xdr:col>
      <xdr:colOff>25400</xdr:colOff>
      <xdr:row>109</xdr:row>
      <xdr:rowOff>30480</xdr:rowOff>
    </xdr:to>
    <xdr:cxnSp macro="">
      <xdr:nvCxnSpPr>
        <xdr:cNvPr id="872" name="直線コネクタ 871"/>
        <xdr:cNvCxnSpPr/>
      </xdr:nvCxnSpPr>
      <xdr:spPr>
        <a:xfrm>
          <a:off x="14287500" y="183032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340478" cy="259045"/>
    <xdr:sp macro="" textlink="">
      <xdr:nvSpPr>
        <xdr:cNvPr id="873" name="【庁舎】&#10;有形固定資産減価償却率最大値テキスト"/>
        <xdr:cNvSpPr txBox="1"/>
      </xdr:nvSpPr>
      <xdr:spPr>
        <a:xfrm>
          <a:off x="14414500" y="1649241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874" name="直線コネクタ 873"/>
        <xdr:cNvCxnSpPr/>
      </xdr:nvCxnSpPr>
      <xdr:spPr>
        <a:xfrm>
          <a:off x="14287500" y="167133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49547</xdr:rowOff>
    </xdr:from>
    <xdr:ext cx="405111" cy="259045"/>
    <xdr:sp macro="" textlink="">
      <xdr:nvSpPr>
        <xdr:cNvPr id="875" name="【庁舎】&#10;有形固定資産減価償却率平均値テキスト"/>
        <xdr:cNvSpPr txBox="1"/>
      </xdr:nvSpPr>
      <xdr:spPr>
        <a:xfrm>
          <a:off x="14414500" y="174841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71120</xdr:rowOff>
    </xdr:from>
    <xdr:to>
      <xdr:col>85</xdr:col>
      <xdr:colOff>177800</xdr:colOff>
      <xdr:row>105</xdr:row>
      <xdr:rowOff>1270</xdr:rowOff>
    </xdr:to>
    <xdr:sp macro="" textlink="">
      <xdr:nvSpPr>
        <xdr:cNvPr id="876" name="フローチャート: 判断 875"/>
        <xdr:cNvSpPr/>
      </xdr:nvSpPr>
      <xdr:spPr>
        <a:xfrm>
          <a:off x="14325600" y="1750568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72752</xdr:rowOff>
    </xdr:from>
    <xdr:to>
      <xdr:col>81</xdr:col>
      <xdr:colOff>101600</xdr:colOff>
      <xdr:row>105</xdr:row>
      <xdr:rowOff>2902</xdr:rowOff>
    </xdr:to>
    <xdr:sp macro="" textlink="">
      <xdr:nvSpPr>
        <xdr:cNvPr id="877" name="フローチャート: 判断 876"/>
        <xdr:cNvSpPr/>
      </xdr:nvSpPr>
      <xdr:spPr>
        <a:xfrm>
          <a:off x="13578840" y="1750731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46627</xdr:rowOff>
    </xdr:from>
    <xdr:to>
      <xdr:col>76</xdr:col>
      <xdr:colOff>165100</xdr:colOff>
      <xdr:row>104</xdr:row>
      <xdr:rowOff>148227</xdr:rowOff>
    </xdr:to>
    <xdr:sp macro="" textlink="">
      <xdr:nvSpPr>
        <xdr:cNvPr id="878" name="フローチャート: 判断 877"/>
        <xdr:cNvSpPr/>
      </xdr:nvSpPr>
      <xdr:spPr>
        <a:xfrm>
          <a:off x="12804140" y="17481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27032</xdr:rowOff>
    </xdr:from>
    <xdr:to>
      <xdr:col>72</xdr:col>
      <xdr:colOff>38100</xdr:colOff>
      <xdr:row>105</xdr:row>
      <xdr:rowOff>128632</xdr:rowOff>
    </xdr:to>
    <xdr:sp macro="" textlink="">
      <xdr:nvSpPr>
        <xdr:cNvPr id="879" name="フローチャート: 判断 878"/>
        <xdr:cNvSpPr/>
      </xdr:nvSpPr>
      <xdr:spPr>
        <a:xfrm>
          <a:off x="12029440" y="1762923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5806</xdr:rowOff>
    </xdr:from>
    <xdr:to>
      <xdr:col>67</xdr:col>
      <xdr:colOff>101600</xdr:colOff>
      <xdr:row>105</xdr:row>
      <xdr:rowOff>107406</xdr:rowOff>
    </xdr:to>
    <xdr:sp macro="" textlink="">
      <xdr:nvSpPr>
        <xdr:cNvPr id="880" name="フローチャート: 判断 879"/>
        <xdr:cNvSpPr/>
      </xdr:nvSpPr>
      <xdr:spPr>
        <a:xfrm>
          <a:off x="11231880" y="17608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81" name="テキスト ボックス 880"/>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82" name="テキスト ボックス 881"/>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83" name="テキスト ボックス 882"/>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84" name="テキスト ボックス 883"/>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5" name="テキスト ボックス 884"/>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59689</xdr:rowOff>
    </xdr:from>
    <xdr:to>
      <xdr:col>85</xdr:col>
      <xdr:colOff>177800</xdr:colOff>
      <xdr:row>102</xdr:row>
      <xdr:rowOff>161289</xdr:rowOff>
    </xdr:to>
    <xdr:sp macro="" textlink="">
      <xdr:nvSpPr>
        <xdr:cNvPr id="886" name="楕円 885"/>
        <xdr:cNvSpPr/>
      </xdr:nvSpPr>
      <xdr:spPr>
        <a:xfrm>
          <a:off x="14325600" y="17158969"/>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82566</xdr:rowOff>
    </xdr:from>
    <xdr:ext cx="405111" cy="259045"/>
    <xdr:sp macro="" textlink="">
      <xdr:nvSpPr>
        <xdr:cNvPr id="887" name="【庁舎】&#10;有形固定資産減価償却率該当値テキスト"/>
        <xdr:cNvSpPr txBox="1"/>
      </xdr:nvSpPr>
      <xdr:spPr>
        <a:xfrm>
          <a:off x="14414500" y="170142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15602</xdr:rowOff>
    </xdr:from>
    <xdr:to>
      <xdr:col>81</xdr:col>
      <xdr:colOff>101600</xdr:colOff>
      <xdr:row>102</xdr:row>
      <xdr:rowOff>117202</xdr:rowOff>
    </xdr:to>
    <xdr:sp macro="" textlink="">
      <xdr:nvSpPr>
        <xdr:cNvPr id="888" name="楕円 887"/>
        <xdr:cNvSpPr/>
      </xdr:nvSpPr>
      <xdr:spPr>
        <a:xfrm>
          <a:off x="13578840" y="17114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66402</xdr:rowOff>
    </xdr:from>
    <xdr:to>
      <xdr:col>85</xdr:col>
      <xdr:colOff>127000</xdr:colOff>
      <xdr:row>102</xdr:row>
      <xdr:rowOff>110489</xdr:rowOff>
    </xdr:to>
    <xdr:cxnSp macro="">
      <xdr:nvCxnSpPr>
        <xdr:cNvPr id="889" name="直線コネクタ 888"/>
        <xdr:cNvCxnSpPr/>
      </xdr:nvCxnSpPr>
      <xdr:spPr>
        <a:xfrm>
          <a:off x="13629640" y="17165682"/>
          <a:ext cx="74676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67855</xdr:rowOff>
    </xdr:from>
    <xdr:to>
      <xdr:col>76</xdr:col>
      <xdr:colOff>165100</xdr:colOff>
      <xdr:row>107</xdr:row>
      <xdr:rowOff>169455</xdr:rowOff>
    </xdr:to>
    <xdr:sp macro="" textlink="">
      <xdr:nvSpPr>
        <xdr:cNvPr id="890" name="楕円 889"/>
        <xdr:cNvSpPr/>
      </xdr:nvSpPr>
      <xdr:spPr>
        <a:xfrm>
          <a:off x="12804140" y="18005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66402</xdr:rowOff>
    </xdr:from>
    <xdr:to>
      <xdr:col>81</xdr:col>
      <xdr:colOff>50800</xdr:colOff>
      <xdr:row>107</xdr:row>
      <xdr:rowOff>118655</xdr:rowOff>
    </xdr:to>
    <xdr:cxnSp macro="">
      <xdr:nvCxnSpPr>
        <xdr:cNvPr id="891" name="直線コネクタ 890"/>
        <xdr:cNvCxnSpPr/>
      </xdr:nvCxnSpPr>
      <xdr:spPr>
        <a:xfrm flipV="1">
          <a:off x="12854940" y="17165682"/>
          <a:ext cx="774700" cy="890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44994</xdr:rowOff>
    </xdr:from>
    <xdr:to>
      <xdr:col>72</xdr:col>
      <xdr:colOff>38100</xdr:colOff>
      <xdr:row>107</xdr:row>
      <xdr:rowOff>146594</xdr:rowOff>
    </xdr:to>
    <xdr:sp macro="" textlink="">
      <xdr:nvSpPr>
        <xdr:cNvPr id="892" name="楕円 891"/>
        <xdr:cNvSpPr/>
      </xdr:nvSpPr>
      <xdr:spPr>
        <a:xfrm>
          <a:off x="12029440" y="1798247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95794</xdr:rowOff>
    </xdr:from>
    <xdr:to>
      <xdr:col>76</xdr:col>
      <xdr:colOff>114300</xdr:colOff>
      <xdr:row>107</xdr:row>
      <xdr:rowOff>118655</xdr:rowOff>
    </xdr:to>
    <xdr:cxnSp macro="">
      <xdr:nvCxnSpPr>
        <xdr:cNvPr id="893" name="直線コネクタ 892"/>
        <xdr:cNvCxnSpPr/>
      </xdr:nvCxnSpPr>
      <xdr:spPr>
        <a:xfrm>
          <a:off x="12072620" y="18033274"/>
          <a:ext cx="78232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20501</xdr:rowOff>
    </xdr:from>
    <xdr:to>
      <xdr:col>67</xdr:col>
      <xdr:colOff>101600</xdr:colOff>
      <xdr:row>107</xdr:row>
      <xdr:rowOff>122101</xdr:rowOff>
    </xdr:to>
    <xdr:sp macro="" textlink="">
      <xdr:nvSpPr>
        <xdr:cNvPr id="894" name="楕円 893"/>
        <xdr:cNvSpPr/>
      </xdr:nvSpPr>
      <xdr:spPr>
        <a:xfrm>
          <a:off x="11231880" y="17957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71301</xdr:rowOff>
    </xdr:from>
    <xdr:to>
      <xdr:col>71</xdr:col>
      <xdr:colOff>177800</xdr:colOff>
      <xdr:row>107</xdr:row>
      <xdr:rowOff>95794</xdr:rowOff>
    </xdr:to>
    <xdr:cxnSp macro="">
      <xdr:nvCxnSpPr>
        <xdr:cNvPr id="895" name="直線コネクタ 894"/>
        <xdr:cNvCxnSpPr/>
      </xdr:nvCxnSpPr>
      <xdr:spPr>
        <a:xfrm>
          <a:off x="11282680" y="18008781"/>
          <a:ext cx="78994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165479</xdr:rowOff>
    </xdr:from>
    <xdr:ext cx="405111" cy="259045"/>
    <xdr:sp macro="" textlink="">
      <xdr:nvSpPr>
        <xdr:cNvPr id="896" name="n_1aveValue【庁舎】&#10;有形固定資産減価償却率"/>
        <xdr:cNvSpPr txBox="1"/>
      </xdr:nvSpPr>
      <xdr:spPr>
        <a:xfrm>
          <a:off x="13437244" y="176000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164754</xdr:rowOff>
    </xdr:from>
    <xdr:ext cx="405111" cy="259045"/>
    <xdr:sp macro="" textlink="">
      <xdr:nvSpPr>
        <xdr:cNvPr id="897" name="n_2aveValue【庁舎】&#10;有形固定資産減価償却率"/>
        <xdr:cNvSpPr txBox="1"/>
      </xdr:nvSpPr>
      <xdr:spPr>
        <a:xfrm>
          <a:off x="12675244" y="172640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145159</xdr:rowOff>
    </xdr:from>
    <xdr:ext cx="405111" cy="259045"/>
    <xdr:sp macro="" textlink="">
      <xdr:nvSpPr>
        <xdr:cNvPr id="898" name="n_3aveValue【庁舎】&#10;有形固定資産減価償却率"/>
        <xdr:cNvSpPr txBox="1"/>
      </xdr:nvSpPr>
      <xdr:spPr>
        <a:xfrm>
          <a:off x="11900544" y="174120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123933</xdr:rowOff>
    </xdr:from>
    <xdr:ext cx="405111" cy="259045"/>
    <xdr:sp macro="" textlink="">
      <xdr:nvSpPr>
        <xdr:cNvPr id="899" name="n_4aveValue【庁舎】&#10;有形固定資産減価償却率"/>
        <xdr:cNvSpPr txBox="1"/>
      </xdr:nvSpPr>
      <xdr:spPr>
        <a:xfrm>
          <a:off x="11102984" y="17390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133729</xdr:rowOff>
    </xdr:from>
    <xdr:ext cx="405111" cy="259045"/>
    <xdr:sp macro="" textlink="">
      <xdr:nvSpPr>
        <xdr:cNvPr id="900" name="n_1mainValue【庁舎】&#10;有形固定資産減価償却率"/>
        <xdr:cNvSpPr txBox="1"/>
      </xdr:nvSpPr>
      <xdr:spPr>
        <a:xfrm>
          <a:off x="13437244" y="168977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160582</xdr:rowOff>
    </xdr:from>
    <xdr:ext cx="405111" cy="259045"/>
    <xdr:sp macro="" textlink="">
      <xdr:nvSpPr>
        <xdr:cNvPr id="901" name="n_2mainValue【庁舎】&#10;有形固定資産減価償却率"/>
        <xdr:cNvSpPr txBox="1"/>
      </xdr:nvSpPr>
      <xdr:spPr>
        <a:xfrm>
          <a:off x="12675244" y="18098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137721</xdr:rowOff>
    </xdr:from>
    <xdr:ext cx="405111" cy="259045"/>
    <xdr:sp macro="" textlink="">
      <xdr:nvSpPr>
        <xdr:cNvPr id="902" name="n_3mainValue【庁舎】&#10;有形固定資産減価償却率"/>
        <xdr:cNvSpPr txBox="1"/>
      </xdr:nvSpPr>
      <xdr:spPr>
        <a:xfrm>
          <a:off x="11900544" y="180752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113228</xdr:rowOff>
    </xdr:from>
    <xdr:ext cx="405111" cy="259045"/>
    <xdr:sp macro="" textlink="">
      <xdr:nvSpPr>
        <xdr:cNvPr id="903" name="n_4mainValue【庁舎】&#10;有形固定資産減価償却率"/>
        <xdr:cNvSpPr txBox="1"/>
      </xdr:nvSpPr>
      <xdr:spPr>
        <a:xfrm>
          <a:off x="11102984" y="180507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904" name="正方形/長方形 903"/>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5" name="正方形/長方形 904"/>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6" name="正方形/長方形 905"/>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7" name="正方形/長方形 906"/>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8" name="正方形/長方形 907"/>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9" name="正方形/長方形 908"/>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10" name="正方形/長方形 909"/>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11" name="正方形/長方形 910"/>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12" name="テキスト ボックス 911"/>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13" name="直線コネクタ 912"/>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914" name="直線コネクタ 913"/>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15" name="テキスト ボックス 914"/>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16" name="直線コネクタ 915"/>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17" name="テキスト ボックス 916"/>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8" name="直線コネクタ 917"/>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9" name="テキスト ボックス 918"/>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20" name="直線コネクタ 919"/>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21" name="テキスト ボックス 920"/>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22" name="直線コネクタ 921"/>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23" name="テキスト ボックス 922"/>
        <xdr:cNvSpPr txBox="1"/>
      </xdr:nvSpPr>
      <xdr:spPr>
        <a:xfrm>
          <a:off x="1569484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4" name="直線コネクタ 923"/>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5" name="テキスト ボックス 924"/>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6" name="【庁舎】&#10;一人当たり面積グラフ枠"/>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13336</xdr:rowOff>
    </xdr:from>
    <xdr:to>
      <xdr:col>116</xdr:col>
      <xdr:colOff>62864</xdr:colOff>
      <xdr:row>108</xdr:row>
      <xdr:rowOff>106680</xdr:rowOff>
    </xdr:to>
    <xdr:cxnSp macro="">
      <xdr:nvCxnSpPr>
        <xdr:cNvPr id="927" name="直線コネクタ 926"/>
        <xdr:cNvCxnSpPr/>
      </xdr:nvCxnSpPr>
      <xdr:spPr>
        <a:xfrm flipV="1">
          <a:off x="19509104" y="16944976"/>
          <a:ext cx="0" cy="12668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110507</xdr:rowOff>
    </xdr:from>
    <xdr:ext cx="469744" cy="259045"/>
    <xdr:sp macro="" textlink="">
      <xdr:nvSpPr>
        <xdr:cNvPr id="928" name="【庁舎】&#10;一人当たり面積最小値テキスト"/>
        <xdr:cNvSpPr txBox="1"/>
      </xdr:nvSpPr>
      <xdr:spPr>
        <a:xfrm>
          <a:off x="19547840" y="1821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106680</xdr:rowOff>
    </xdr:from>
    <xdr:to>
      <xdr:col>116</xdr:col>
      <xdr:colOff>152400</xdr:colOff>
      <xdr:row>108</xdr:row>
      <xdr:rowOff>106680</xdr:rowOff>
    </xdr:to>
    <xdr:cxnSp macro="">
      <xdr:nvCxnSpPr>
        <xdr:cNvPr id="929" name="直線コネクタ 928"/>
        <xdr:cNvCxnSpPr/>
      </xdr:nvCxnSpPr>
      <xdr:spPr>
        <a:xfrm>
          <a:off x="19443700" y="182118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131463</xdr:rowOff>
    </xdr:from>
    <xdr:ext cx="469744" cy="259045"/>
    <xdr:sp macro="" textlink="">
      <xdr:nvSpPr>
        <xdr:cNvPr id="930" name="【庁舎】&#10;一人当たり面積最大値テキスト"/>
        <xdr:cNvSpPr txBox="1"/>
      </xdr:nvSpPr>
      <xdr:spPr>
        <a:xfrm>
          <a:off x="19547840" y="16727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13336</xdr:rowOff>
    </xdr:from>
    <xdr:to>
      <xdr:col>116</xdr:col>
      <xdr:colOff>152400</xdr:colOff>
      <xdr:row>101</xdr:row>
      <xdr:rowOff>13336</xdr:rowOff>
    </xdr:to>
    <xdr:cxnSp macro="">
      <xdr:nvCxnSpPr>
        <xdr:cNvPr id="931" name="直線コネクタ 930"/>
        <xdr:cNvCxnSpPr/>
      </xdr:nvCxnSpPr>
      <xdr:spPr>
        <a:xfrm>
          <a:off x="19443700" y="1694497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15257</xdr:rowOff>
    </xdr:from>
    <xdr:ext cx="469744" cy="259045"/>
    <xdr:sp macro="" textlink="">
      <xdr:nvSpPr>
        <xdr:cNvPr id="932" name="【庁舎】&#10;一人当たり面積平均値テキスト"/>
        <xdr:cNvSpPr txBox="1"/>
      </xdr:nvSpPr>
      <xdr:spPr>
        <a:xfrm>
          <a:off x="19547840" y="176174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36830</xdr:rowOff>
    </xdr:from>
    <xdr:to>
      <xdr:col>116</xdr:col>
      <xdr:colOff>114300</xdr:colOff>
      <xdr:row>105</xdr:row>
      <xdr:rowOff>138430</xdr:rowOff>
    </xdr:to>
    <xdr:sp macro="" textlink="">
      <xdr:nvSpPr>
        <xdr:cNvPr id="933" name="フローチャート: 判断 932"/>
        <xdr:cNvSpPr/>
      </xdr:nvSpPr>
      <xdr:spPr>
        <a:xfrm>
          <a:off x="19458940" y="1763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44450</xdr:rowOff>
    </xdr:from>
    <xdr:to>
      <xdr:col>112</xdr:col>
      <xdr:colOff>38100</xdr:colOff>
      <xdr:row>105</xdr:row>
      <xdr:rowOff>146050</xdr:rowOff>
    </xdr:to>
    <xdr:sp macro="" textlink="">
      <xdr:nvSpPr>
        <xdr:cNvPr id="934" name="フローチャート: 判断 933"/>
        <xdr:cNvSpPr/>
      </xdr:nvSpPr>
      <xdr:spPr>
        <a:xfrm>
          <a:off x="18735040" y="1764665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109220</xdr:rowOff>
    </xdr:from>
    <xdr:to>
      <xdr:col>107</xdr:col>
      <xdr:colOff>101600</xdr:colOff>
      <xdr:row>106</xdr:row>
      <xdr:rowOff>39370</xdr:rowOff>
    </xdr:to>
    <xdr:sp macro="" textlink="">
      <xdr:nvSpPr>
        <xdr:cNvPr id="935" name="フローチャート: 判断 934"/>
        <xdr:cNvSpPr/>
      </xdr:nvSpPr>
      <xdr:spPr>
        <a:xfrm>
          <a:off x="17937480" y="177114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145414</xdr:rowOff>
    </xdr:from>
    <xdr:to>
      <xdr:col>102</xdr:col>
      <xdr:colOff>165100</xdr:colOff>
      <xdr:row>106</xdr:row>
      <xdr:rowOff>75564</xdr:rowOff>
    </xdr:to>
    <xdr:sp macro="" textlink="">
      <xdr:nvSpPr>
        <xdr:cNvPr id="936" name="フローチャート: 判断 935"/>
        <xdr:cNvSpPr/>
      </xdr:nvSpPr>
      <xdr:spPr>
        <a:xfrm>
          <a:off x="17162780" y="177476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151130</xdr:rowOff>
    </xdr:from>
    <xdr:to>
      <xdr:col>98</xdr:col>
      <xdr:colOff>38100</xdr:colOff>
      <xdr:row>106</xdr:row>
      <xdr:rowOff>81280</xdr:rowOff>
    </xdr:to>
    <xdr:sp macro="" textlink="">
      <xdr:nvSpPr>
        <xdr:cNvPr id="937" name="フローチャート: 判断 936"/>
        <xdr:cNvSpPr/>
      </xdr:nvSpPr>
      <xdr:spPr>
        <a:xfrm>
          <a:off x="16388080" y="177533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8" name="テキスト ボックス 937"/>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9" name="テキスト ボックス 938"/>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40" name="テキスト ボックス 939"/>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41" name="テキスト ボックス 940"/>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42" name="テキスト ボックス 941"/>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100</xdr:row>
      <xdr:rowOff>133986</xdr:rowOff>
    </xdr:from>
    <xdr:to>
      <xdr:col>116</xdr:col>
      <xdr:colOff>114300</xdr:colOff>
      <xdr:row>101</xdr:row>
      <xdr:rowOff>64136</xdr:rowOff>
    </xdr:to>
    <xdr:sp macro="" textlink="">
      <xdr:nvSpPr>
        <xdr:cNvPr id="943" name="楕円 942"/>
        <xdr:cNvSpPr/>
      </xdr:nvSpPr>
      <xdr:spPr>
        <a:xfrm>
          <a:off x="19458940" y="1689798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100</xdr:row>
      <xdr:rowOff>87013</xdr:rowOff>
    </xdr:from>
    <xdr:ext cx="469744" cy="259045"/>
    <xdr:sp macro="" textlink="">
      <xdr:nvSpPr>
        <xdr:cNvPr id="944" name="【庁舎】&#10;一人当たり面積該当値テキスト"/>
        <xdr:cNvSpPr txBox="1"/>
      </xdr:nvSpPr>
      <xdr:spPr>
        <a:xfrm>
          <a:off x="19547840" y="16851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100</xdr:row>
      <xdr:rowOff>147320</xdr:rowOff>
    </xdr:from>
    <xdr:to>
      <xdr:col>112</xdr:col>
      <xdr:colOff>38100</xdr:colOff>
      <xdr:row>101</xdr:row>
      <xdr:rowOff>77470</xdr:rowOff>
    </xdr:to>
    <xdr:sp macro="" textlink="">
      <xdr:nvSpPr>
        <xdr:cNvPr id="945" name="楕円 944"/>
        <xdr:cNvSpPr/>
      </xdr:nvSpPr>
      <xdr:spPr>
        <a:xfrm>
          <a:off x="18735040" y="169113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101</xdr:row>
      <xdr:rowOff>13336</xdr:rowOff>
    </xdr:from>
    <xdr:to>
      <xdr:col>116</xdr:col>
      <xdr:colOff>63500</xdr:colOff>
      <xdr:row>101</xdr:row>
      <xdr:rowOff>26670</xdr:rowOff>
    </xdr:to>
    <xdr:cxnSp macro="">
      <xdr:nvCxnSpPr>
        <xdr:cNvPr id="946" name="直線コネクタ 945"/>
        <xdr:cNvCxnSpPr/>
      </xdr:nvCxnSpPr>
      <xdr:spPr>
        <a:xfrm flipV="1">
          <a:off x="18778220" y="16944976"/>
          <a:ext cx="731520" cy="13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93980</xdr:rowOff>
    </xdr:from>
    <xdr:to>
      <xdr:col>107</xdr:col>
      <xdr:colOff>101600</xdr:colOff>
      <xdr:row>105</xdr:row>
      <xdr:rowOff>24130</xdr:rowOff>
    </xdr:to>
    <xdr:sp macro="" textlink="">
      <xdr:nvSpPr>
        <xdr:cNvPr id="947" name="楕円 946"/>
        <xdr:cNvSpPr/>
      </xdr:nvSpPr>
      <xdr:spPr>
        <a:xfrm>
          <a:off x="17937480" y="175285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101</xdr:row>
      <xdr:rowOff>26670</xdr:rowOff>
    </xdr:from>
    <xdr:to>
      <xdr:col>111</xdr:col>
      <xdr:colOff>177800</xdr:colOff>
      <xdr:row>104</xdr:row>
      <xdr:rowOff>144780</xdr:rowOff>
    </xdr:to>
    <xdr:cxnSp macro="">
      <xdr:nvCxnSpPr>
        <xdr:cNvPr id="948" name="直線コネクタ 947"/>
        <xdr:cNvCxnSpPr/>
      </xdr:nvCxnSpPr>
      <xdr:spPr>
        <a:xfrm flipV="1">
          <a:off x="17988280" y="16958310"/>
          <a:ext cx="789940" cy="621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99695</xdr:rowOff>
    </xdr:from>
    <xdr:to>
      <xdr:col>102</xdr:col>
      <xdr:colOff>165100</xdr:colOff>
      <xdr:row>105</xdr:row>
      <xdr:rowOff>29845</xdr:rowOff>
    </xdr:to>
    <xdr:sp macro="" textlink="">
      <xdr:nvSpPr>
        <xdr:cNvPr id="949" name="楕円 948"/>
        <xdr:cNvSpPr/>
      </xdr:nvSpPr>
      <xdr:spPr>
        <a:xfrm>
          <a:off x="17162780" y="175342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144780</xdr:rowOff>
    </xdr:from>
    <xdr:to>
      <xdr:col>107</xdr:col>
      <xdr:colOff>50800</xdr:colOff>
      <xdr:row>104</xdr:row>
      <xdr:rowOff>150495</xdr:rowOff>
    </xdr:to>
    <xdr:cxnSp macro="">
      <xdr:nvCxnSpPr>
        <xdr:cNvPr id="950" name="直線コネクタ 949"/>
        <xdr:cNvCxnSpPr/>
      </xdr:nvCxnSpPr>
      <xdr:spPr>
        <a:xfrm flipV="1">
          <a:off x="17213580" y="17579340"/>
          <a:ext cx="7747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105411</xdr:rowOff>
    </xdr:from>
    <xdr:to>
      <xdr:col>98</xdr:col>
      <xdr:colOff>38100</xdr:colOff>
      <xdr:row>105</xdr:row>
      <xdr:rowOff>35561</xdr:rowOff>
    </xdr:to>
    <xdr:sp macro="" textlink="">
      <xdr:nvSpPr>
        <xdr:cNvPr id="951" name="楕円 950"/>
        <xdr:cNvSpPr/>
      </xdr:nvSpPr>
      <xdr:spPr>
        <a:xfrm>
          <a:off x="16388080" y="1753997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150495</xdr:rowOff>
    </xdr:from>
    <xdr:to>
      <xdr:col>102</xdr:col>
      <xdr:colOff>114300</xdr:colOff>
      <xdr:row>104</xdr:row>
      <xdr:rowOff>156211</xdr:rowOff>
    </xdr:to>
    <xdr:cxnSp macro="">
      <xdr:nvCxnSpPr>
        <xdr:cNvPr id="952" name="直線コネクタ 951"/>
        <xdr:cNvCxnSpPr/>
      </xdr:nvCxnSpPr>
      <xdr:spPr>
        <a:xfrm flipV="1">
          <a:off x="16431260" y="17585055"/>
          <a:ext cx="78232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137177</xdr:rowOff>
    </xdr:from>
    <xdr:ext cx="469744" cy="259045"/>
    <xdr:sp macro="" textlink="">
      <xdr:nvSpPr>
        <xdr:cNvPr id="953" name="n_1aveValue【庁舎】&#10;一人当たり面積"/>
        <xdr:cNvSpPr txBox="1"/>
      </xdr:nvSpPr>
      <xdr:spPr>
        <a:xfrm>
          <a:off x="18561127" y="17739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30497</xdr:rowOff>
    </xdr:from>
    <xdr:ext cx="469744" cy="259045"/>
    <xdr:sp macro="" textlink="">
      <xdr:nvSpPr>
        <xdr:cNvPr id="954" name="n_2aveValue【庁舎】&#10;一人当たり面積"/>
        <xdr:cNvSpPr txBox="1"/>
      </xdr:nvSpPr>
      <xdr:spPr>
        <a:xfrm>
          <a:off x="17776267" y="17800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66691</xdr:rowOff>
    </xdr:from>
    <xdr:ext cx="469744" cy="259045"/>
    <xdr:sp macro="" textlink="">
      <xdr:nvSpPr>
        <xdr:cNvPr id="955" name="n_3aveValue【庁舎】&#10;一人当たり面積"/>
        <xdr:cNvSpPr txBox="1"/>
      </xdr:nvSpPr>
      <xdr:spPr>
        <a:xfrm>
          <a:off x="17001567" y="17836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72407</xdr:rowOff>
    </xdr:from>
    <xdr:ext cx="469744" cy="259045"/>
    <xdr:sp macro="" textlink="">
      <xdr:nvSpPr>
        <xdr:cNvPr id="956" name="n_4aveValue【庁舎】&#10;一人当たり面積"/>
        <xdr:cNvSpPr txBox="1"/>
      </xdr:nvSpPr>
      <xdr:spPr>
        <a:xfrm>
          <a:off x="16226867" y="17842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99</xdr:row>
      <xdr:rowOff>93997</xdr:rowOff>
    </xdr:from>
    <xdr:ext cx="469744" cy="259045"/>
    <xdr:sp macro="" textlink="">
      <xdr:nvSpPr>
        <xdr:cNvPr id="957" name="n_1mainValue【庁舎】&#10;一人当たり面積"/>
        <xdr:cNvSpPr txBox="1"/>
      </xdr:nvSpPr>
      <xdr:spPr>
        <a:xfrm>
          <a:off x="18561127" y="16690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40657</xdr:rowOff>
    </xdr:from>
    <xdr:ext cx="469744" cy="259045"/>
    <xdr:sp macro="" textlink="">
      <xdr:nvSpPr>
        <xdr:cNvPr id="958" name="n_2mainValue【庁舎】&#10;一人当たり面積"/>
        <xdr:cNvSpPr txBox="1"/>
      </xdr:nvSpPr>
      <xdr:spPr>
        <a:xfrm>
          <a:off x="17776267" y="1730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46372</xdr:rowOff>
    </xdr:from>
    <xdr:ext cx="469744" cy="259045"/>
    <xdr:sp macro="" textlink="">
      <xdr:nvSpPr>
        <xdr:cNvPr id="959" name="n_3mainValue【庁舎】&#10;一人当たり面積"/>
        <xdr:cNvSpPr txBox="1"/>
      </xdr:nvSpPr>
      <xdr:spPr>
        <a:xfrm>
          <a:off x="17001567" y="17313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52088</xdr:rowOff>
    </xdr:from>
    <xdr:ext cx="469744" cy="259045"/>
    <xdr:sp macro="" textlink="">
      <xdr:nvSpPr>
        <xdr:cNvPr id="960" name="n_4mainValue【庁舎】&#10;一人当たり面積"/>
        <xdr:cNvSpPr txBox="1"/>
      </xdr:nvSpPr>
      <xdr:spPr>
        <a:xfrm>
          <a:off x="16226867" y="17319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61" name="正方形/長方形 960"/>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62" name="正方形/長方形 961"/>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63" name="テキスト ボックス 962"/>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類似団体と比較して特に有形固定資産減価償却率が高くなっている施設は保健センター・保健所であり、特に低くなっている施設は庁舎、福祉施設、体育館・プール、一般廃棄物処理施設である。</a:t>
          </a:r>
        </a:p>
        <a:p>
          <a:r>
            <a:rPr kumimoji="1" lang="ja-JP" altLang="en-US" sz="1300">
              <a:latin typeface="ＭＳ Ｐゴシック" panose="020B0600070205080204" pitchFamily="50" charset="-128"/>
              <a:ea typeface="ＭＳ Ｐゴシック" panose="020B0600070205080204" pitchFamily="50" charset="-128"/>
            </a:rPr>
            <a:t>　庁舎については、令和２年度に本庁舎を建設したことにより有形固定資産減価償却率が低くなっている。</a:t>
          </a:r>
        </a:p>
        <a:p>
          <a:r>
            <a:rPr kumimoji="1" lang="ja-JP" altLang="en-US" sz="1300">
              <a:latin typeface="ＭＳ Ｐゴシック" panose="020B0600070205080204" pitchFamily="50" charset="-128"/>
              <a:ea typeface="ＭＳ Ｐゴシック" panose="020B0600070205080204" pitchFamily="50" charset="-128"/>
            </a:rPr>
            <a:t>　福祉施設については、平成</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年の合併後に複数のデイサービスセンター等が整備されたこと、平成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年度に地域包括医療福祉センターを整備したことにより有形固定資産減価償却率が低くなっている。</a:t>
          </a:r>
        </a:p>
        <a:p>
          <a:r>
            <a:rPr kumimoji="1" lang="ja-JP" altLang="en-US" sz="1300">
              <a:latin typeface="ＭＳ Ｐゴシック" panose="020B0600070205080204" pitchFamily="50" charset="-128"/>
              <a:ea typeface="ＭＳ Ｐゴシック" panose="020B0600070205080204" pitchFamily="50" charset="-128"/>
            </a:rPr>
            <a:t>　一般廃棄物処理施設については、令和２年度に斎場を建設したことにより有形固定資産減価償却率が低くなっている。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滋賀県米原市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38,136
37,598
250.39
23,914,168
22,671,037
1,049,989
13,369,240
26,532,237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9667875" cy="592470"/>
    <xdr:sp macro="" textlink="">
      <xdr:nvSpPr>
        <xdr:cNvPr id="35" name="テキスト ボックス 34"/>
        <xdr:cNvSpPr txBox="1"/>
      </xdr:nvSpPr>
      <xdr:spPr>
        <a:xfrm>
          <a:off x="762000" y="4533900"/>
          <a:ext cx="9667875" cy="5924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squar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人当たり職員数」の算出に用いる職員数及び「給与水準（国との比較）」の「ラスパイレス指数」については、各調査対象年度の翌年の</a:t>
          </a:r>
        </a:p>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地方公務員給与実態調査に基づいているが、令和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年調査の数値を引用している。 </a:t>
          </a:r>
        </a:p>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財政力指数は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0.53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で、前年度とほぼ同数値であるものの、類似団体平均を下回り、人口の減少や全国平均を上回る高齢化率に加え、産業基盤が脆弱であるため、県内市で比較すると</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市中２番目に低い位置にある。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普通交付税について、令和２年度をもって合併算定替による特例加算措置が終了したため、より一層の行財政改革を進め、財政の健全化を図る。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139700</xdr:rowOff>
    </xdr:from>
    <xdr:to>
      <xdr:col>23</xdr:col>
      <xdr:colOff>133350</xdr:colOff>
      <xdr:row>44</xdr:row>
      <xdr:rowOff>84667</xdr:rowOff>
    </xdr:to>
    <xdr:cxnSp macro="">
      <xdr:nvCxnSpPr>
        <xdr:cNvPr id="64" name="直線コネクタ 63"/>
        <xdr:cNvCxnSpPr/>
      </xdr:nvCxnSpPr>
      <xdr:spPr>
        <a:xfrm flipV="1">
          <a:off x="4953000" y="6140450"/>
          <a:ext cx="0" cy="14880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56744</xdr:rowOff>
    </xdr:from>
    <xdr:ext cx="762000" cy="259045"/>
    <xdr:sp macro="" textlink="">
      <xdr:nvSpPr>
        <xdr:cNvPr id="65" name="財政力最小値テキスト"/>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84667</xdr:rowOff>
    </xdr:from>
    <xdr:to>
      <xdr:col>24</xdr:col>
      <xdr:colOff>12700</xdr:colOff>
      <xdr:row>44</xdr:row>
      <xdr:rowOff>84667</xdr:rowOff>
    </xdr:to>
    <xdr:cxnSp macro="">
      <xdr:nvCxnSpPr>
        <xdr:cNvPr id="66" name="直線コネクタ 65"/>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54627</xdr:rowOff>
    </xdr:from>
    <xdr:ext cx="762000" cy="259045"/>
    <xdr:sp macro="" textlink="">
      <xdr:nvSpPr>
        <xdr:cNvPr id="67" name="財政力最大値テキスト"/>
        <xdr:cNvSpPr txBox="1"/>
      </xdr:nvSpPr>
      <xdr:spPr>
        <a:xfrm>
          <a:off x="5041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139700</xdr:rowOff>
    </xdr:from>
    <xdr:to>
      <xdr:col>24</xdr:col>
      <xdr:colOff>12700</xdr:colOff>
      <xdr:row>35</xdr:row>
      <xdr:rowOff>139700</xdr:rowOff>
    </xdr:to>
    <xdr:cxnSp macro="">
      <xdr:nvCxnSpPr>
        <xdr:cNvPr id="68" name="直線コネクタ 67"/>
        <xdr:cNvCxnSpPr/>
      </xdr:nvCxnSpPr>
      <xdr:spPr>
        <a:xfrm>
          <a:off x="4864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56092</xdr:rowOff>
    </xdr:from>
    <xdr:to>
      <xdr:col>23</xdr:col>
      <xdr:colOff>133350</xdr:colOff>
      <xdr:row>41</xdr:row>
      <xdr:rowOff>96308</xdr:rowOff>
    </xdr:to>
    <xdr:cxnSp macro="">
      <xdr:nvCxnSpPr>
        <xdr:cNvPr id="69" name="直線コネクタ 68"/>
        <xdr:cNvCxnSpPr/>
      </xdr:nvCxnSpPr>
      <xdr:spPr>
        <a:xfrm>
          <a:off x="4114800" y="7085542"/>
          <a:ext cx="8382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1710</xdr:rowOff>
    </xdr:from>
    <xdr:ext cx="762000" cy="259045"/>
    <xdr:sp macro="" textlink="">
      <xdr:nvSpPr>
        <xdr:cNvPr id="70" name="財政力平均値テキスト"/>
        <xdr:cNvSpPr txBox="1"/>
      </xdr:nvSpPr>
      <xdr:spPr>
        <a:xfrm>
          <a:off x="5041900" y="68597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156633</xdr:rowOff>
    </xdr:from>
    <xdr:to>
      <xdr:col>23</xdr:col>
      <xdr:colOff>184150</xdr:colOff>
      <xdr:row>41</xdr:row>
      <xdr:rowOff>86783</xdr:rowOff>
    </xdr:to>
    <xdr:sp macro="" textlink="">
      <xdr:nvSpPr>
        <xdr:cNvPr id="71" name="フローチャート: 判断 70"/>
        <xdr:cNvSpPr/>
      </xdr:nvSpPr>
      <xdr:spPr>
        <a:xfrm>
          <a:off x="49022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56092</xdr:rowOff>
    </xdr:from>
    <xdr:to>
      <xdr:col>19</xdr:col>
      <xdr:colOff>133350</xdr:colOff>
      <xdr:row>41</xdr:row>
      <xdr:rowOff>56092</xdr:rowOff>
    </xdr:to>
    <xdr:cxnSp macro="">
      <xdr:nvCxnSpPr>
        <xdr:cNvPr id="72" name="直線コネクタ 71"/>
        <xdr:cNvCxnSpPr/>
      </xdr:nvCxnSpPr>
      <xdr:spPr>
        <a:xfrm>
          <a:off x="3225800" y="708554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136525</xdr:rowOff>
    </xdr:from>
    <xdr:to>
      <xdr:col>19</xdr:col>
      <xdr:colOff>184150</xdr:colOff>
      <xdr:row>41</xdr:row>
      <xdr:rowOff>66675</xdr:rowOff>
    </xdr:to>
    <xdr:sp macro="" textlink="">
      <xdr:nvSpPr>
        <xdr:cNvPr id="73" name="フローチャート: 判断 72"/>
        <xdr:cNvSpPr/>
      </xdr:nvSpPr>
      <xdr:spPr>
        <a:xfrm>
          <a:off x="40640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76852</xdr:rowOff>
    </xdr:from>
    <xdr:ext cx="736600" cy="259045"/>
    <xdr:sp macro="" textlink="">
      <xdr:nvSpPr>
        <xdr:cNvPr id="74" name="テキスト ボックス 73"/>
        <xdr:cNvSpPr txBox="1"/>
      </xdr:nvSpPr>
      <xdr:spPr>
        <a:xfrm>
          <a:off x="3733800" y="67634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35983</xdr:rowOff>
    </xdr:from>
    <xdr:to>
      <xdr:col>15</xdr:col>
      <xdr:colOff>82550</xdr:colOff>
      <xdr:row>41</xdr:row>
      <xdr:rowOff>56092</xdr:rowOff>
    </xdr:to>
    <xdr:cxnSp macro="">
      <xdr:nvCxnSpPr>
        <xdr:cNvPr id="75" name="直線コネクタ 74"/>
        <xdr:cNvCxnSpPr/>
      </xdr:nvCxnSpPr>
      <xdr:spPr>
        <a:xfrm>
          <a:off x="2336800" y="706543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136525</xdr:rowOff>
    </xdr:from>
    <xdr:to>
      <xdr:col>15</xdr:col>
      <xdr:colOff>133350</xdr:colOff>
      <xdr:row>41</xdr:row>
      <xdr:rowOff>66675</xdr:rowOff>
    </xdr:to>
    <xdr:sp macro="" textlink="">
      <xdr:nvSpPr>
        <xdr:cNvPr id="76" name="フローチャート: 判断 75"/>
        <xdr:cNvSpPr/>
      </xdr:nvSpPr>
      <xdr:spPr>
        <a:xfrm>
          <a:off x="31750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76852</xdr:rowOff>
    </xdr:from>
    <xdr:ext cx="762000" cy="259045"/>
    <xdr:sp macro="" textlink="">
      <xdr:nvSpPr>
        <xdr:cNvPr id="77" name="テキスト ボックス 76"/>
        <xdr:cNvSpPr txBox="1"/>
      </xdr:nvSpPr>
      <xdr:spPr>
        <a:xfrm>
          <a:off x="2844800" y="676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15875</xdr:rowOff>
    </xdr:from>
    <xdr:to>
      <xdr:col>11</xdr:col>
      <xdr:colOff>31750</xdr:colOff>
      <xdr:row>41</xdr:row>
      <xdr:rowOff>35983</xdr:rowOff>
    </xdr:to>
    <xdr:cxnSp macro="">
      <xdr:nvCxnSpPr>
        <xdr:cNvPr id="78" name="直線コネクタ 77"/>
        <xdr:cNvCxnSpPr/>
      </xdr:nvCxnSpPr>
      <xdr:spPr>
        <a:xfrm>
          <a:off x="1447800" y="7045325"/>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116417</xdr:rowOff>
    </xdr:from>
    <xdr:to>
      <xdr:col>11</xdr:col>
      <xdr:colOff>82550</xdr:colOff>
      <xdr:row>41</xdr:row>
      <xdr:rowOff>46567</xdr:rowOff>
    </xdr:to>
    <xdr:sp macro="" textlink="">
      <xdr:nvSpPr>
        <xdr:cNvPr id="79" name="フローチャート: 判断 78"/>
        <xdr:cNvSpPr/>
      </xdr:nvSpPr>
      <xdr:spPr>
        <a:xfrm>
          <a:off x="22860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56744</xdr:rowOff>
    </xdr:from>
    <xdr:ext cx="762000" cy="259045"/>
    <xdr:sp macro="" textlink="">
      <xdr:nvSpPr>
        <xdr:cNvPr id="80" name="テキスト ボックス 79"/>
        <xdr:cNvSpPr txBox="1"/>
      </xdr:nvSpPr>
      <xdr:spPr>
        <a:xfrm>
          <a:off x="1955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116417</xdr:rowOff>
    </xdr:from>
    <xdr:to>
      <xdr:col>7</xdr:col>
      <xdr:colOff>31750</xdr:colOff>
      <xdr:row>41</xdr:row>
      <xdr:rowOff>46567</xdr:rowOff>
    </xdr:to>
    <xdr:sp macro="" textlink="">
      <xdr:nvSpPr>
        <xdr:cNvPr id="81" name="フローチャート: 判断 80"/>
        <xdr:cNvSpPr/>
      </xdr:nvSpPr>
      <xdr:spPr>
        <a:xfrm>
          <a:off x="13970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56744</xdr:rowOff>
    </xdr:from>
    <xdr:ext cx="762000" cy="259045"/>
    <xdr:sp macro="" textlink="">
      <xdr:nvSpPr>
        <xdr:cNvPr id="82" name="テキスト ボックス 81"/>
        <xdr:cNvSpPr txBox="1"/>
      </xdr:nvSpPr>
      <xdr:spPr>
        <a:xfrm>
          <a:off x="1066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45508</xdr:rowOff>
    </xdr:from>
    <xdr:to>
      <xdr:col>23</xdr:col>
      <xdr:colOff>184150</xdr:colOff>
      <xdr:row>41</xdr:row>
      <xdr:rowOff>147108</xdr:rowOff>
    </xdr:to>
    <xdr:sp macro="" textlink="">
      <xdr:nvSpPr>
        <xdr:cNvPr id="88" name="楕円 87"/>
        <xdr:cNvSpPr/>
      </xdr:nvSpPr>
      <xdr:spPr>
        <a:xfrm>
          <a:off x="4902200" y="7074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17585</xdr:rowOff>
    </xdr:from>
    <xdr:ext cx="762000" cy="259045"/>
    <xdr:sp macro="" textlink="">
      <xdr:nvSpPr>
        <xdr:cNvPr id="89" name="財政力該当値テキスト"/>
        <xdr:cNvSpPr txBox="1"/>
      </xdr:nvSpPr>
      <xdr:spPr>
        <a:xfrm>
          <a:off x="5041900" y="7047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5292</xdr:rowOff>
    </xdr:from>
    <xdr:to>
      <xdr:col>19</xdr:col>
      <xdr:colOff>184150</xdr:colOff>
      <xdr:row>41</xdr:row>
      <xdr:rowOff>106892</xdr:rowOff>
    </xdr:to>
    <xdr:sp macro="" textlink="">
      <xdr:nvSpPr>
        <xdr:cNvPr id="90" name="楕円 89"/>
        <xdr:cNvSpPr/>
      </xdr:nvSpPr>
      <xdr:spPr>
        <a:xfrm>
          <a:off x="4064000" y="7034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91669</xdr:rowOff>
    </xdr:from>
    <xdr:ext cx="736600" cy="259045"/>
    <xdr:sp macro="" textlink="">
      <xdr:nvSpPr>
        <xdr:cNvPr id="91" name="テキスト ボックス 90"/>
        <xdr:cNvSpPr txBox="1"/>
      </xdr:nvSpPr>
      <xdr:spPr>
        <a:xfrm>
          <a:off x="3733800" y="71211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5292</xdr:rowOff>
    </xdr:from>
    <xdr:to>
      <xdr:col>15</xdr:col>
      <xdr:colOff>133350</xdr:colOff>
      <xdr:row>41</xdr:row>
      <xdr:rowOff>106892</xdr:rowOff>
    </xdr:to>
    <xdr:sp macro="" textlink="">
      <xdr:nvSpPr>
        <xdr:cNvPr id="92" name="楕円 91"/>
        <xdr:cNvSpPr/>
      </xdr:nvSpPr>
      <xdr:spPr>
        <a:xfrm>
          <a:off x="3175000" y="7034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91669</xdr:rowOff>
    </xdr:from>
    <xdr:ext cx="762000" cy="259045"/>
    <xdr:sp macro="" textlink="">
      <xdr:nvSpPr>
        <xdr:cNvPr id="93" name="テキスト ボックス 92"/>
        <xdr:cNvSpPr txBox="1"/>
      </xdr:nvSpPr>
      <xdr:spPr>
        <a:xfrm>
          <a:off x="2844800" y="7121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156633</xdr:rowOff>
    </xdr:from>
    <xdr:to>
      <xdr:col>11</xdr:col>
      <xdr:colOff>82550</xdr:colOff>
      <xdr:row>41</xdr:row>
      <xdr:rowOff>86783</xdr:rowOff>
    </xdr:to>
    <xdr:sp macro="" textlink="">
      <xdr:nvSpPr>
        <xdr:cNvPr id="94" name="楕円 93"/>
        <xdr:cNvSpPr/>
      </xdr:nvSpPr>
      <xdr:spPr>
        <a:xfrm>
          <a:off x="2286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71560</xdr:rowOff>
    </xdr:from>
    <xdr:ext cx="762000" cy="259045"/>
    <xdr:sp macro="" textlink="">
      <xdr:nvSpPr>
        <xdr:cNvPr id="95" name="テキスト ボックス 94"/>
        <xdr:cNvSpPr txBox="1"/>
      </xdr:nvSpPr>
      <xdr:spPr>
        <a:xfrm>
          <a:off x="1955800" y="710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136525</xdr:rowOff>
    </xdr:from>
    <xdr:to>
      <xdr:col>7</xdr:col>
      <xdr:colOff>31750</xdr:colOff>
      <xdr:row>41</xdr:row>
      <xdr:rowOff>66675</xdr:rowOff>
    </xdr:to>
    <xdr:sp macro="" textlink="">
      <xdr:nvSpPr>
        <xdr:cNvPr id="96" name="楕円 95"/>
        <xdr:cNvSpPr/>
      </xdr:nvSpPr>
      <xdr:spPr>
        <a:xfrm>
          <a:off x="1397000" y="699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51452</xdr:rowOff>
    </xdr:from>
    <xdr:ext cx="762000" cy="259045"/>
    <xdr:sp macro="" textlink="">
      <xdr:nvSpPr>
        <xdr:cNvPr id="97" name="テキスト ボックス 96"/>
        <xdr:cNvSpPr txBox="1"/>
      </xdr:nvSpPr>
      <xdr:spPr>
        <a:xfrm>
          <a:off x="1066800" y="7080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経常一般財源は市税収入が増加し、経常経費充当一般財源は横ばい推移となったため、経常収支比率は前年度に比べ</a:t>
          </a:r>
          <a:r>
            <a:rPr kumimoji="1" lang="en-US" altLang="ja-JP" sz="1200">
              <a:latin typeface="ＭＳ Ｐゴシック" panose="020B0600070205080204" pitchFamily="50" charset="-128"/>
              <a:ea typeface="ＭＳ Ｐゴシック" panose="020B0600070205080204" pitchFamily="50" charset="-128"/>
            </a:rPr>
            <a:t>6.9</a:t>
          </a:r>
          <a:r>
            <a:rPr kumimoji="1" lang="ja-JP" altLang="en-US" sz="1200">
              <a:latin typeface="ＭＳ Ｐゴシック" panose="020B0600070205080204" pitchFamily="50" charset="-128"/>
              <a:ea typeface="ＭＳ Ｐゴシック" panose="020B0600070205080204" pitchFamily="50" charset="-128"/>
            </a:rPr>
            <a:t>ポイント減少し</a:t>
          </a:r>
          <a:r>
            <a:rPr kumimoji="1" lang="en-US" altLang="ja-JP" sz="1200">
              <a:latin typeface="ＭＳ Ｐゴシック" panose="020B0600070205080204" pitchFamily="50" charset="-128"/>
              <a:ea typeface="ＭＳ Ｐゴシック" panose="020B0600070205080204" pitchFamily="50" charset="-128"/>
            </a:rPr>
            <a:t>86.9</a:t>
          </a:r>
          <a:r>
            <a:rPr kumimoji="1" lang="ja-JP" altLang="en-US" sz="1200">
              <a:latin typeface="ＭＳ Ｐゴシック" panose="020B0600070205080204" pitchFamily="50" charset="-128"/>
              <a:ea typeface="ＭＳ Ｐゴシック" panose="020B0600070205080204" pitchFamily="50" charset="-128"/>
            </a:rPr>
            <a:t>％となった。結果的に令和３年度は全国平均および類似団体平均を下回ることとなった。</a:t>
          </a:r>
        </a:p>
        <a:p>
          <a:r>
            <a:rPr kumimoji="1" lang="ja-JP" altLang="en-US" sz="1200">
              <a:latin typeface="ＭＳ Ｐゴシック" panose="020B0600070205080204" pitchFamily="50" charset="-128"/>
              <a:ea typeface="ＭＳ Ｐゴシック" panose="020B0600070205080204" pitchFamily="50" charset="-128"/>
            </a:rPr>
            <a:t>　ただし、減少の要因は普通交付税の再算定や新型コロナウイルス対策の特例措置等の影響による特殊なものであり、今後も公債費や扶助費等の義務的経費の増加が見込まれることから、事務事業の見直しを更に進めるとともに、市税の徴収強化等による財源確保に努め、歳入歳出両面から改善を図る。</a:t>
          </a: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124460</xdr:rowOff>
    </xdr:from>
    <xdr:to>
      <xdr:col>23</xdr:col>
      <xdr:colOff>133350</xdr:colOff>
      <xdr:row>67</xdr:row>
      <xdr:rowOff>104140</xdr:rowOff>
    </xdr:to>
    <xdr:cxnSp macro="">
      <xdr:nvCxnSpPr>
        <xdr:cNvPr id="127" name="直線コネクタ 126"/>
        <xdr:cNvCxnSpPr/>
      </xdr:nvCxnSpPr>
      <xdr:spPr>
        <a:xfrm flipV="1">
          <a:off x="4953000" y="10240010"/>
          <a:ext cx="0" cy="13512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76217</xdr:rowOff>
    </xdr:from>
    <xdr:ext cx="762000" cy="259045"/>
    <xdr:sp macro="" textlink="">
      <xdr:nvSpPr>
        <xdr:cNvPr id="128" name="財政構造の弾力性最小値テキスト"/>
        <xdr:cNvSpPr txBox="1"/>
      </xdr:nvSpPr>
      <xdr:spPr>
        <a:xfrm>
          <a:off x="5041900" y="11563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104140</xdr:rowOff>
    </xdr:from>
    <xdr:to>
      <xdr:col>24</xdr:col>
      <xdr:colOff>12700</xdr:colOff>
      <xdr:row>67</xdr:row>
      <xdr:rowOff>104140</xdr:rowOff>
    </xdr:to>
    <xdr:cxnSp macro="">
      <xdr:nvCxnSpPr>
        <xdr:cNvPr id="129" name="直線コネクタ 128"/>
        <xdr:cNvCxnSpPr/>
      </xdr:nvCxnSpPr>
      <xdr:spPr>
        <a:xfrm>
          <a:off x="4864100" y="11591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39387</xdr:rowOff>
    </xdr:from>
    <xdr:ext cx="762000" cy="259045"/>
    <xdr:sp macro="" textlink="">
      <xdr:nvSpPr>
        <xdr:cNvPr id="130" name="財政構造の弾力性最大値テキスト"/>
        <xdr:cNvSpPr txBox="1"/>
      </xdr:nvSpPr>
      <xdr:spPr>
        <a:xfrm>
          <a:off x="5041900" y="9983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124460</xdr:rowOff>
    </xdr:from>
    <xdr:to>
      <xdr:col>24</xdr:col>
      <xdr:colOff>12700</xdr:colOff>
      <xdr:row>59</xdr:row>
      <xdr:rowOff>124460</xdr:rowOff>
    </xdr:to>
    <xdr:cxnSp macro="">
      <xdr:nvCxnSpPr>
        <xdr:cNvPr id="131" name="直線コネクタ 130"/>
        <xdr:cNvCxnSpPr/>
      </xdr:nvCxnSpPr>
      <xdr:spPr>
        <a:xfrm>
          <a:off x="4864100" y="10240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146473</xdr:rowOff>
    </xdr:from>
    <xdr:to>
      <xdr:col>23</xdr:col>
      <xdr:colOff>133350</xdr:colOff>
      <xdr:row>67</xdr:row>
      <xdr:rowOff>15663</xdr:rowOff>
    </xdr:to>
    <xdr:cxnSp macro="">
      <xdr:nvCxnSpPr>
        <xdr:cNvPr id="132" name="直線コネクタ 131"/>
        <xdr:cNvCxnSpPr/>
      </xdr:nvCxnSpPr>
      <xdr:spPr>
        <a:xfrm flipV="1">
          <a:off x="4114800" y="10947823"/>
          <a:ext cx="838200" cy="554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75794</xdr:rowOff>
    </xdr:from>
    <xdr:ext cx="762000" cy="259045"/>
    <xdr:sp macro="" textlink="">
      <xdr:nvSpPr>
        <xdr:cNvPr id="133" name="財政構造の弾力性平均値テキスト"/>
        <xdr:cNvSpPr txBox="1"/>
      </xdr:nvSpPr>
      <xdr:spPr>
        <a:xfrm>
          <a:off x="5041900" y="108771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103717</xdr:rowOff>
    </xdr:from>
    <xdr:to>
      <xdr:col>23</xdr:col>
      <xdr:colOff>184150</xdr:colOff>
      <xdr:row>64</xdr:row>
      <xdr:rowOff>33867</xdr:rowOff>
    </xdr:to>
    <xdr:sp macro="" textlink="">
      <xdr:nvSpPr>
        <xdr:cNvPr id="134" name="フローチャート: 判断 133"/>
        <xdr:cNvSpPr/>
      </xdr:nvSpPr>
      <xdr:spPr>
        <a:xfrm>
          <a:off x="4902200" y="1090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66</xdr:row>
      <xdr:rowOff>66463</xdr:rowOff>
    </xdr:from>
    <xdr:to>
      <xdr:col>19</xdr:col>
      <xdr:colOff>133350</xdr:colOff>
      <xdr:row>67</xdr:row>
      <xdr:rowOff>15663</xdr:rowOff>
    </xdr:to>
    <xdr:cxnSp macro="">
      <xdr:nvCxnSpPr>
        <xdr:cNvPr id="135" name="直線コネクタ 134"/>
        <xdr:cNvCxnSpPr/>
      </xdr:nvCxnSpPr>
      <xdr:spPr>
        <a:xfrm>
          <a:off x="3225800" y="11382163"/>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106680</xdr:rowOff>
    </xdr:from>
    <xdr:to>
      <xdr:col>19</xdr:col>
      <xdr:colOff>184150</xdr:colOff>
      <xdr:row>66</xdr:row>
      <xdr:rowOff>36830</xdr:rowOff>
    </xdr:to>
    <xdr:sp macro="" textlink="">
      <xdr:nvSpPr>
        <xdr:cNvPr id="136" name="フローチャート: 判断 135"/>
        <xdr:cNvSpPr/>
      </xdr:nvSpPr>
      <xdr:spPr>
        <a:xfrm>
          <a:off x="4064000" y="1125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47007</xdr:rowOff>
    </xdr:from>
    <xdr:ext cx="736600" cy="259045"/>
    <xdr:sp macro="" textlink="">
      <xdr:nvSpPr>
        <xdr:cNvPr id="137" name="テキスト ボックス 136"/>
        <xdr:cNvSpPr txBox="1"/>
      </xdr:nvSpPr>
      <xdr:spPr>
        <a:xfrm>
          <a:off x="3733800" y="110198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165523</xdr:rowOff>
    </xdr:from>
    <xdr:to>
      <xdr:col>15</xdr:col>
      <xdr:colOff>82550</xdr:colOff>
      <xdr:row>66</xdr:row>
      <xdr:rowOff>66463</xdr:rowOff>
    </xdr:to>
    <xdr:cxnSp macro="">
      <xdr:nvCxnSpPr>
        <xdr:cNvPr id="138" name="直線コネクタ 137"/>
        <xdr:cNvCxnSpPr/>
      </xdr:nvCxnSpPr>
      <xdr:spPr>
        <a:xfrm>
          <a:off x="2336800" y="11309773"/>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66</xdr:row>
      <xdr:rowOff>23706</xdr:rowOff>
    </xdr:from>
    <xdr:to>
      <xdr:col>15</xdr:col>
      <xdr:colOff>133350</xdr:colOff>
      <xdr:row>66</xdr:row>
      <xdr:rowOff>125306</xdr:rowOff>
    </xdr:to>
    <xdr:sp macro="" textlink="">
      <xdr:nvSpPr>
        <xdr:cNvPr id="139" name="フローチャート: 判断 138"/>
        <xdr:cNvSpPr/>
      </xdr:nvSpPr>
      <xdr:spPr>
        <a:xfrm>
          <a:off x="3175000" y="11339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110083</xdr:rowOff>
    </xdr:from>
    <xdr:ext cx="762000" cy="259045"/>
    <xdr:sp macro="" textlink="">
      <xdr:nvSpPr>
        <xdr:cNvPr id="140" name="テキスト ボックス 139"/>
        <xdr:cNvSpPr txBox="1"/>
      </xdr:nvSpPr>
      <xdr:spPr>
        <a:xfrm>
          <a:off x="2844800" y="114257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125306</xdr:rowOff>
    </xdr:from>
    <xdr:to>
      <xdr:col>11</xdr:col>
      <xdr:colOff>31750</xdr:colOff>
      <xdr:row>65</xdr:row>
      <xdr:rowOff>165523</xdr:rowOff>
    </xdr:to>
    <xdr:cxnSp macro="">
      <xdr:nvCxnSpPr>
        <xdr:cNvPr id="141" name="直線コネクタ 140"/>
        <xdr:cNvCxnSpPr/>
      </xdr:nvCxnSpPr>
      <xdr:spPr>
        <a:xfrm>
          <a:off x="1447800" y="11269556"/>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65</xdr:row>
      <xdr:rowOff>138854</xdr:rowOff>
    </xdr:from>
    <xdr:to>
      <xdr:col>11</xdr:col>
      <xdr:colOff>82550</xdr:colOff>
      <xdr:row>66</xdr:row>
      <xdr:rowOff>69004</xdr:rowOff>
    </xdr:to>
    <xdr:sp macro="" textlink="">
      <xdr:nvSpPr>
        <xdr:cNvPr id="142" name="フローチャート: 判断 141"/>
        <xdr:cNvSpPr/>
      </xdr:nvSpPr>
      <xdr:spPr>
        <a:xfrm>
          <a:off x="2286000" y="11283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53781</xdr:rowOff>
    </xdr:from>
    <xdr:ext cx="762000" cy="259045"/>
    <xdr:sp macro="" textlink="">
      <xdr:nvSpPr>
        <xdr:cNvPr id="143" name="テキスト ボックス 142"/>
        <xdr:cNvSpPr txBox="1"/>
      </xdr:nvSpPr>
      <xdr:spPr>
        <a:xfrm>
          <a:off x="1955800" y="11369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146896</xdr:rowOff>
    </xdr:from>
    <xdr:to>
      <xdr:col>7</xdr:col>
      <xdr:colOff>31750</xdr:colOff>
      <xdr:row>66</xdr:row>
      <xdr:rowOff>77046</xdr:rowOff>
    </xdr:to>
    <xdr:sp macro="" textlink="">
      <xdr:nvSpPr>
        <xdr:cNvPr id="144" name="フローチャート: 判断 143"/>
        <xdr:cNvSpPr/>
      </xdr:nvSpPr>
      <xdr:spPr>
        <a:xfrm>
          <a:off x="1397000" y="11291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61823</xdr:rowOff>
    </xdr:from>
    <xdr:ext cx="762000" cy="259045"/>
    <xdr:sp macro="" textlink="">
      <xdr:nvSpPr>
        <xdr:cNvPr id="145" name="テキスト ボックス 144"/>
        <xdr:cNvSpPr txBox="1"/>
      </xdr:nvSpPr>
      <xdr:spPr>
        <a:xfrm>
          <a:off x="1066800" y="11377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95673</xdr:rowOff>
    </xdr:from>
    <xdr:to>
      <xdr:col>23</xdr:col>
      <xdr:colOff>184150</xdr:colOff>
      <xdr:row>64</xdr:row>
      <xdr:rowOff>25823</xdr:rowOff>
    </xdr:to>
    <xdr:sp macro="" textlink="">
      <xdr:nvSpPr>
        <xdr:cNvPr id="151" name="楕円 150"/>
        <xdr:cNvSpPr/>
      </xdr:nvSpPr>
      <xdr:spPr>
        <a:xfrm>
          <a:off x="4902200" y="10897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112200</xdr:rowOff>
    </xdr:from>
    <xdr:ext cx="762000" cy="259045"/>
    <xdr:sp macro="" textlink="">
      <xdr:nvSpPr>
        <xdr:cNvPr id="152" name="財政構造の弾力性該当値テキスト"/>
        <xdr:cNvSpPr txBox="1"/>
      </xdr:nvSpPr>
      <xdr:spPr>
        <a:xfrm>
          <a:off x="5041900" y="10742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66</xdr:row>
      <xdr:rowOff>136313</xdr:rowOff>
    </xdr:from>
    <xdr:to>
      <xdr:col>19</xdr:col>
      <xdr:colOff>184150</xdr:colOff>
      <xdr:row>67</xdr:row>
      <xdr:rowOff>66463</xdr:rowOff>
    </xdr:to>
    <xdr:sp macro="" textlink="">
      <xdr:nvSpPr>
        <xdr:cNvPr id="153" name="楕円 152"/>
        <xdr:cNvSpPr/>
      </xdr:nvSpPr>
      <xdr:spPr>
        <a:xfrm>
          <a:off x="4064000" y="11452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67</xdr:row>
      <xdr:rowOff>51240</xdr:rowOff>
    </xdr:from>
    <xdr:ext cx="736600" cy="259045"/>
    <xdr:sp macro="" textlink="">
      <xdr:nvSpPr>
        <xdr:cNvPr id="154" name="テキスト ボックス 153"/>
        <xdr:cNvSpPr txBox="1"/>
      </xdr:nvSpPr>
      <xdr:spPr>
        <a:xfrm>
          <a:off x="3733800" y="115383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66</xdr:row>
      <xdr:rowOff>15663</xdr:rowOff>
    </xdr:from>
    <xdr:to>
      <xdr:col>15</xdr:col>
      <xdr:colOff>133350</xdr:colOff>
      <xdr:row>66</xdr:row>
      <xdr:rowOff>117263</xdr:rowOff>
    </xdr:to>
    <xdr:sp macro="" textlink="">
      <xdr:nvSpPr>
        <xdr:cNvPr id="155" name="楕円 154"/>
        <xdr:cNvSpPr/>
      </xdr:nvSpPr>
      <xdr:spPr>
        <a:xfrm>
          <a:off x="3175000" y="11331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127440</xdr:rowOff>
    </xdr:from>
    <xdr:ext cx="762000" cy="259045"/>
    <xdr:sp macro="" textlink="">
      <xdr:nvSpPr>
        <xdr:cNvPr id="156" name="テキスト ボックス 155"/>
        <xdr:cNvSpPr txBox="1"/>
      </xdr:nvSpPr>
      <xdr:spPr>
        <a:xfrm>
          <a:off x="2844800" y="11100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114723</xdr:rowOff>
    </xdr:from>
    <xdr:to>
      <xdr:col>11</xdr:col>
      <xdr:colOff>82550</xdr:colOff>
      <xdr:row>66</xdr:row>
      <xdr:rowOff>44873</xdr:rowOff>
    </xdr:to>
    <xdr:sp macro="" textlink="">
      <xdr:nvSpPr>
        <xdr:cNvPr id="157" name="楕円 156"/>
        <xdr:cNvSpPr/>
      </xdr:nvSpPr>
      <xdr:spPr>
        <a:xfrm>
          <a:off x="2286000" y="11258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55050</xdr:rowOff>
    </xdr:from>
    <xdr:ext cx="762000" cy="259045"/>
    <xdr:sp macro="" textlink="">
      <xdr:nvSpPr>
        <xdr:cNvPr id="158" name="テキスト ボックス 157"/>
        <xdr:cNvSpPr txBox="1"/>
      </xdr:nvSpPr>
      <xdr:spPr>
        <a:xfrm>
          <a:off x="1955800" y="110278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74506</xdr:rowOff>
    </xdr:from>
    <xdr:to>
      <xdr:col>7</xdr:col>
      <xdr:colOff>31750</xdr:colOff>
      <xdr:row>66</xdr:row>
      <xdr:rowOff>4656</xdr:rowOff>
    </xdr:to>
    <xdr:sp macro="" textlink="">
      <xdr:nvSpPr>
        <xdr:cNvPr id="159" name="楕円 158"/>
        <xdr:cNvSpPr/>
      </xdr:nvSpPr>
      <xdr:spPr>
        <a:xfrm>
          <a:off x="1397000" y="11218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14833</xdr:rowOff>
    </xdr:from>
    <xdr:ext cx="762000" cy="259045"/>
    <xdr:sp macro="" textlink="">
      <xdr:nvSpPr>
        <xdr:cNvPr id="160" name="テキスト ボックス 159"/>
        <xdr:cNvSpPr txBox="1"/>
      </xdr:nvSpPr>
      <xdr:spPr>
        <a:xfrm>
          <a:off x="1066800" y="10987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[194,802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人口１人当たり人件費・物件費等決算額は</a:t>
          </a:r>
          <a:r>
            <a:rPr kumimoji="1" lang="en-US" altLang="ja-JP" sz="1300">
              <a:latin typeface="ＭＳ Ｐゴシック" panose="020B0600070205080204" pitchFamily="50" charset="-128"/>
              <a:ea typeface="ＭＳ Ｐゴシック" panose="020B0600070205080204" pitchFamily="50" charset="-128"/>
            </a:rPr>
            <a:t>194,802</a:t>
          </a:r>
          <a:r>
            <a:rPr kumimoji="1" lang="ja-JP" altLang="en-US" sz="1300">
              <a:latin typeface="ＭＳ Ｐゴシック" panose="020B0600070205080204" pitchFamily="50" charset="-128"/>
              <a:ea typeface="ＭＳ Ｐゴシック" panose="020B0600070205080204" pitchFamily="50" charset="-128"/>
            </a:rPr>
            <a:t>円で、一般職員、会計年度任用職員関係経費の増加や、新型コロナウイルスワクチン接種事業が本格稼働したことによる関係経費の増加などにより、前年度と比べると</a:t>
          </a:r>
          <a:r>
            <a:rPr kumimoji="1" lang="en-US" altLang="ja-JP" sz="1300">
              <a:latin typeface="ＭＳ Ｐゴシック" panose="020B0600070205080204" pitchFamily="50" charset="-128"/>
              <a:ea typeface="ＭＳ Ｐゴシック" panose="020B0600070205080204" pitchFamily="50" charset="-128"/>
            </a:rPr>
            <a:t>12,020</a:t>
          </a:r>
          <a:r>
            <a:rPr kumimoji="1" lang="ja-JP" altLang="en-US" sz="1300">
              <a:latin typeface="ＭＳ Ｐゴシック" panose="020B0600070205080204" pitchFamily="50" charset="-128"/>
              <a:ea typeface="ＭＳ Ｐゴシック" panose="020B0600070205080204" pitchFamily="50" charset="-128"/>
            </a:rPr>
            <a:t>円増加した。</a:t>
          </a:r>
        </a:p>
        <a:p>
          <a:r>
            <a:rPr kumimoji="1" lang="ja-JP" altLang="en-US" sz="1300">
              <a:latin typeface="ＭＳ Ｐゴシック" panose="020B0600070205080204" pitchFamily="50" charset="-128"/>
              <a:ea typeface="ＭＳ Ｐゴシック" panose="020B0600070205080204" pitchFamily="50" charset="-128"/>
            </a:rPr>
            <a:t>　また、ごみ処理業務や消防業務を一部事務組合で行っているため、これらを加味した場合、大幅に増加することとなる。人口１人当たりの金額が、類似団体平均を上回っている状況であり、引き続き抑制に努める必要がある。</a:t>
          </a:r>
        </a:p>
      </xdr:txBody>
    </xdr:sp>
    <xdr:clientData/>
  </xdr:twoCellAnchor>
  <xdr:oneCellAnchor>
    <xdr:from>
      <xdr:col>3</xdr:col>
      <xdr:colOff>95250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15681</xdr:rowOff>
    </xdr:from>
    <xdr:to>
      <xdr:col>23</xdr:col>
      <xdr:colOff>133350</xdr:colOff>
      <xdr:row>90</xdr:row>
      <xdr:rowOff>10806</xdr:rowOff>
    </xdr:to>
    <xdr:cxnSp macro="">
      <xdr:nvCxnSpPr>
        <xdr:cNvPr id="190" name="直線コネクタ 189"/>
        <xdr:cNvCxnSpPr/>
      </xdr:nvCxnSpPr>
      <xdr:spPr>
        <a:xfrm flipV="1">
          <a:off x="4953000" y="13903131"/>
          <a:ext cx="0" cy="153817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154333</xdr:rowOff>
    </xdr:from>
    <xdr:ext cx="762000" cy="259045"/>
    <xdr:sp macro="" textlink="">
      <xdr:nvSpPr>
        <xdr:cNvPr id="191" name="人件費・物件費等の状況最小値テキスト"/>
        <xdr:cNvSpPr txBox="1"/>
      </xdr:nvSpPr>
      <xdr:spPr>
        <a:xfrm>
          <a:off x="5041900" y="15413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10806</xdr:rowOff>
    </xdr:from>
    <xdr:to>
      <xdr:col>24</xdr:col>
      <xdr:colOff>12700</xdr:colOff>
      <xdr:row>90</xdr:row>
      <xdr:rowOff>10806</xdr:rowOff>
    </xdr:to>
    <xdr:cxnSp macro="">
      <xdr:nvCxnSpPr>
        <xdr:cNvPr id="192" name="直線コネクタ 191"/>
        <xdr:cNvCxnSpPr/>
      </xdr:nvCxnSpPr>
      <xdr:spPr>
        <a:xfrm>
          <a:off x="4864100" y="154413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102058</xdr:rowOff>
    </xdr:from>
    <xdr:ext cx="762000" cy="259045"/>
    <xdr:sp macro="" textlink="">
      <xdr:nvSpPr>
        <xdr:cNvPr id="193" name="人件費・物件費等の状況最大値テキスト"/>
        <xdr:cNvSpPr txBox="1"/>
      </xdr:nvSpPr>
      <xdr:spPr>
        <a:xfrm>
          <a:off x="5041900" y="136466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15681</xdr:rowOff>
    </xdr:from>
    <xdr:to>
      <xdr:col>24</xdr:col>
      <xdr:colOff>12700</xdr:colOff>
      <xdr:row>81</xdr:row>
      <xdr:rowOff>15681</xdr:rowOff>
    </xdr:to>
    <xdr:cxnSp macro="">
      <xdr:nvCxnSpPr>
        <xdr:cNvPr id="194" name="直線コネクタ 193"/>
        <xdr:cNvCxnSpPr/>
      </xdr:nvCxnSpPr>
      <xdr:spPr>
        <a:xfrm>
          <a:off x="4864100" y="13903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64709</xdr:rowOff>
    </xdr:from>
    <xdr:to>
      <xdr:col>23</xdr:col>
      <xdr:colOff>133350</xdr:colOff>
      <xdr:row>84</xdr:row>
      <xdr:rowOff>161390</xdr:rowOff>
    </xdr:to>
    <xdr:cxnSp macro="">
      <xdr:nvCxnSpPr>
        <xdr:cNvPr id="195" name="直線コネクタ 194"/>
        <xdr:cNvCxnSpPr/>
      </xdr:nvCxnSpPr>
      <xdr:spPr>
        <a:xfrm>
          <a:off x="4114800" y="14466509"/>
          <a:ext cx="838200" cy="96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115848</xdr:rowOff>
    </xdr:from>
    <xdr:ext cx="762000" cy="259045"/>
    <xdr:sp macro="" textlink="">
      <xdr:nvSpPr>
        <xdr:cNvPr id="196" name="人件費・物件費等の状況平均値テキスト"/>
        <xdr:cNvSpPr txBox="1"/>
      </xdr:nvSpPr>
      <xdr:spPr>
        <a:xfrm>
          <a:off x="5041900" y="14174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99321</xdr:rowOff>
    </xdr:from>
    <xdr:to>
      <xdr:col>23</xdr:col>
      <xdr:colOff>184150</xdr:colOff>
      <xdr:row>84</xdr:row>
      <xdr:rowOff>29471</xdr:rowOff>
    </xdr:to>
    <xdr:sp macro="" textlink="">
      <xdr:nvSpPr>
        <xdr:cNvPr id="197" name="フローチャート: 判断 196"/>
        <xdr:cNvSpPr/>
      </xdr:nvSpPr>
      <xdr:spPr>
        <a:xfrm>
          <a:off x="4902200" y="14329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16560</xdr:rowOff>
    </xdr:from>
    <xdr:to>
      <xdr:col>19</xdr:col>
      <xdr:colOff>133350</xdr:colOff>
      <xdr:row>84</xdr:row>
      <xdr:rowOff>64709</xdr:rowOff>
    </xdr:to>
    <xdr:cxnSp macro="">
      <xdr:nvCxnSpPr>
        <xdr:cNvPr id="198" name="直線コネクタ 197"/>
        <xdr:cNvCxnSpPr/>
      </xdr:nvCxnSpPr>
      <xdr:spPr>
        <a:xfrm>
          <a:off x="3225800" y="14246910"/>
          <a:ext cx="889000" cy="219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11102</xdr:rowOff>
    </xdr:from>
    <xdr:to>
      <xdr:col>19</xdr:col>
      <xdr:colOff>184150</xdr:colOff>
      <xdr:row>83</xdr:row>
      <xdr:rowOff>112702</xdr:rowOff>
    </xdr:to>
    <xdr:sp macro="" textlink="">
      <xdr:nvSpPr>
        <xdr:cNvPr id="199" name="フローチャート: 判断 198"/>
        <xdr:cNvSpPr/>
      </xdr:nvSpPr>
      <xdr:spPr>
        <a:xfrm>
          <a:off x="4064000" y="14241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122879</xdr:rowOff>
    </xdr:from>
    <xdr:ext cx="736600" cy="259045"/>
    <xdr:sp macro="" textlink="">
      <xdr:nvSpPr>
        <xdr:cNvPr id="200" name="テキスト ボックス 199"/>
        <xdr:cNvSpPr txBox="1"/>
      </xdr:nvSpPr>
      <xdr:spPr>
        <a:xfrm>
          <a:off x="3733800" y="140103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145703</xdr:rowOff>
    </xdr:from>
    <xdr:to>
      <xdr:col>15</xdr:col>
      <xdr:colOff>82550</xdr:colOff>
      <xdr:row>83</xdr:row>
      <xdr:rowOff>16560</xdr:rowOff>
    </xdr:to>
    <xdr:cxnSp macro="">
      <xdr:nvCxnSpPr>
        <xdr:cNvPr id="201" name="直線コネクタ 200"/>
        <xdr:cNvCxnSpPr/>
      </xdr:nvCxnSpPr>
      <xdr:spPr>
        <a:xfrm>
          <a:off x="2336800" y="14204603"/>
          <a:ext cx="889000" cy="42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49119</xdr:rowOff>
    </xdr:from>
    <xdr:to>
      <xdr:col>15</xdr:col>
      <xdr:colOff>133350</xdr:colOff>
      <xdr:row>82</xdr:row>
      <xdr:rowOff>150719</xdr:rowOff>
    </xdr:to>
    <xdr:sp macro="" textlink="">
      <xdr:nvSpPr>
        <xdr:cNvPr id="202" name="フローチャート: 判断 201"/>
        <xdr:cNvSpPr/>
      </xdr:nvSpPr>
      <xdr:spPr>
        <a:xfrm>
          <a:off x="3175000" y="14108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160896</xdr:rowOff>
    </xdr:from>
    <xdr:ext cx="762000" cy="259045"/>
    <xdr:sp macro="" textlink="">
      <xdr:nvSpPr>
        <xdr:cNvPr id="203" name="テキスト ボックス 202"/>
        <xdr:cNvSpPr txBox="1"/>
      </xdr:nvSpPr>
      <xdr:spPr>
        <a:xfrm>
          <a:off x="2844800" y="13876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145703</xdr:rowOff>
    </xdr:from>
    <xdr:to>
      <xdr:col>11</xdr:col>
      <xdr:colOff>31750</xdr:colOff>
      <xdr:row>83</xdr:row>
      <xdr:rowOff>14221</xdr:rowOff>
    </xdr:to>
    <xdr:cxnSp macro="">
      <xdr:nvCxnSpPr>
        <xdr:cNvPr id="204" name="直線コネクタ 203"/>
        <xdr:cNvCxnSpPr/>
      </xdr:nvCxnSpPr>
      <xdr:spPr>
        <a:xfrm flipV="1">
          <a:off x="1447800" y="14204603"/>
          <a:ext cx="889000" cy="39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6764</xdr:rowOff>
    </xdr:from>
    <xdr:to>
      <xdr:col>11</xdr:col>
      <xdr:colOff>82550</xdr:colOff>
      <xdr:row>82</xdr:row>
      <xdr:rowOff>108364</xdr:rowOff>
    </xdr:to>
    <xdr:sp macro="" textlink="">
      <xdr:nvSpPr>
        <xdr:cNvPr id="205" name="フローチャート: 判断 204"/>
        <xdr:cNvSpPr/>
      </xdr:nvSpPr>
      <xdr:spPr>
        <a:xfrm>
          <a:off x="2286000" y="14065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118541</xdr:rowOff>
    </xdr:from>
    <xdr:ext cx="762000" cy="259045"/>
    <xdr:sp macro="" textlink="">
      <xdr:nvSpPr>
        <xdr:cNvPr id="206" name="テキスト ボックス 205"/>
        <xdr:cNvSpPr txBox="1"/>
      </xdr:nvSpPr>
      <xdr:spPr>
        <a:xfrm>
          <a:off x="1955800" y="13834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27814</xdr:rowOff>
    </xdr:from>
    <xdr:to>
      <xdr:col>7</xdr:col>
      <xdr:colOff>31750</xdr:colOff>
      <xdr:row>82</xdr:row>
      <xdr:rowOff>129414</xdr:rowOff>
    </xdr:to>
    <xdr:sp macro="" textlink="">
      <xdr:nvSpPr>
        <xdr:cNvPr id="207" name="フローチャート: 判断 206"/>
        <xdr:cNvSpPr/>
      </xdr:nvSpPr>
      <xdr:spPr>
        <a:xfrm>
          <a:off x="1397000" y="1408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139591</xdr:rowOff>
    </xdr:from>
    <xdr:ext cx="762000" cy="259045"/>
    <xdr:sp macro="" textlink="">
      <xdr:nvSpPr>
        <xdr:cNvPr id="208" name="テキスト ボックス 207"/>
        <xdr:cNvSpPr txBox="1"/>
      </xdr:nvSpPr>
      <xdr:spPr>
        <a:xfrm>
          <a:off x="1066800" y="13855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110590</xdr:rowOff>
    </xdr:from>
    <xdr:to>
      <xdr:col>23</xdr:col>
      <xdr:colOff>184150</xdr:colOff>
      <xdr:row>85</xdr:row>
      <xdr:rowOff>40740</xdr:rowOff>
    </xdr:to>
    <xdr:sp macro="" textlink="">
      <xdr:nvSpPr>
        <xdr:cNvPr id="214" name="楕円 213"/>
        <xdr:cNvSpPr/>
      </xdr:nvSpPr>
      <xdr:spPr>
        <a:xfrm>
          <a:off x="4902200" y="14512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82667</xdr:rowOff>
    </xdr:from>
    <xdr:ext cx="762000" cy="259045"/>
    <xdr:sp macro="" textlink="">
      <xdr:nvSpPr>
        <xdr:cNvPr id="215" name="人件費・物件費等の状況該当値テキスト"/>
        <xdr:cNvSpPr txBox="1"/>
      </xdr:nvSpPr>
      <xdr:spPr>
        <a:xfrm>
          <a:off x="5041900" y="14484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13909</xdr:rowOff>
    </xdr:from>
    <xdr:to>
      <xdr:col>19</xdr:col>
      <xdr:colOff>184150</xdr:colOff>
      <xdr:row>84</xdr:row>
      <xdr:rowOff>115509</xdr:rowOff>
    </xdr:to>
    <xdr:sp macro="" textlink="">
      <xdr:nvSpPr>
        <xdr:cNvPr id="216" name="楕円 215"/>
        <xdr:cNvSpPr/>
      </xdr:nvSpPr>
      <xdr:spPr>
        <a:xfrm>
          <a:off x="4064000" y="14415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100286</xdr:rowOff>
    </xdr:from>
    <xdr:ext cx="736600" cy="259045"/>
    <xdr:sp macro="" textlink="">
      <xdr:nvSpPr>
        <xdr:cNvPr id="217" name="テキスト ボックス 216"/>
        <xdr:cNvSpPr txBox="1"/>
      </xdr:nvSpPr>
      <xdr:spPr>
        <a:xfrm>
          <a:off x="3733800" y="145020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137210</xdr:rowOff>
    </xdr:from>
    <xdr:to>
      <xdr:col>15</xdr:col>
      <xdr:colOff>133350</xdr:colOff>
      <xdr:row>83</xdr:row>
      <xdr:rowOff>67360</xdr:rowOff>
    </xdr:to>
    <xdr:sp macro="" textlink="">
      <xdr:nvSpPr>
        <xdr:cNvPr id="218" name="楕円 217"/>
        <xdr:cNvSpPr/>
      </xdr:nvSpPr>
      <xdr:spPr>
        <a:xfrm>
          <a:off x="3175000" y="14196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52137</xdr:rowOff>
    </xdr:from>
    <xdr:ext cx="762000" cy="259045"/>
    <xdr:sp macro="" textlink="">
      <xdr:nvSpPr>
        <xdr:cNvPr id="219" name="テキスト ボックス 218"/>
        <xdr:cNvSpPr txBox="1"/>
      </xdr:nvSpPr>
      <xdr:spPr>
        <a:xfrm>
          <a:off x="2844800" y="14282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94903</xdr:rowOff>
    </xdr:from>
    <xdr:to>
      <xdr:col>11</xdr:col>
      <xdr:colOff>82550</xdr:colOff>
      <xdr:row>83</xdr:row>
      <xdr:rowOff>25053</xdr:rowOff>
    </xdr:to>
    <xdr:sp macro="" textlink="">
      <xdr:nvSpPr>
        <xdr:cNvPr id="220" name="楕円 219"/>
        <xdr:cNvSpPr/>
      </xdr:nvSpPr>
      <xdr:spPr>
        <a:xfrm>
          <a:off x="2286000" y="14153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9830</xdr:rowOff>
    </xdr:from>
    <xdr:ext cx="762000" cy="259045"/>
    <xdr:sp macro="" textlink="">
      <xdr:nvSpPr>
        <xdr:cNvPr id="221" name="テキスト ボックス 220"/>
        <xdr:cNvSpPr txBox="1"/>
      </xdr:nvSpPr>
      <xdr:spPr>
        <a:xfrm>
          <a:off x="1955800" y="14240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134871</xdr:rowOff>
    </xdr:from>
    <xdr:to>
      <xdr:col>7</xdr:col>
      <xdr:colOff>31750</xdr:colOff>
      <xdr:row>83</xdr:row>
      <xdr:rowOff>65021</xdr:rowOff>
    </xdr:to>
    <xdr:sp macro="" textlink="">
      <xdr:nvSpPr>
        <xdr:cNvPr id="222" name="楕円 221"/>
        <xdr:cNvSpPr/>
      </xdr:nvSpPr>
      <xdr:spPr>
        <a:xfrm>
          <a:off x="1397000" y="14193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49798</xdr:rowOff>
    </xdr:from>
    <xdr:ext cx="762000" cy="259045"/>
    <xdr:sp macro="" textlink="">
      <xdr:nvSpPr>
        <xdr:cNvPr id="223" name="テキスト ボックス 222"/>
        <xdr:cNvSpPr txBox="1"/>
      </xdr:nvSpPr>
      <xdr:spPr>
        <a:xfrm>
          <a:off x="1066800" y="14280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ラスパイレス指数は前年度と同じ</a:t>
          </a:r>
          <a:r>
            <a:rPr kumimoji="1" lang="en-US" altLang="ja-JP" sz="1300">
              <a:latin typeface="ＭＳ Ｐゴシック" panose="020B0600070205080204" pitchFamily="50" charset="-128"/>
              <a:ea typeface="ＭＳ Ｐゴシック" panose="020B0600070205080204" pitchFamily="50" charset="-128"/>
            </a:rPr>
            <a:t>99.4</a:t>
          </a:r>
          <a:r>
            <a:rPr kumimoji="1" lang="ja-JP" altLang="en-US" sz="1300">
              <a:latin typeface="ＭＳ Ｐゴシック" panose="020B0600070205080204" pitchFamily="50" charset="-128"/>
              <a:ea typeface="ＭＳ Ｐゴシック" panose="020B0600070205080204" pitchFamily="50" charset="-128"/>
            </a:rPr>
            <a:t>となったが、類似団体平均と比較して</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ポイント高い数値となっている。</a:t>
          </a:r>
        </a:p>
        <a:p>
          <a:r>
            <a:rPr kumimoji="1" lang="ja-JP" altLang="en-US" sz="1300">
              <a:latin typeface="ＭＳ Ｐゴシック" panose="020B0600070205080204" pitchFamily="50" charset="-128"/>
              <a:ea typeface="ＭＳ Ｐゴシック" panose="020B0600070205080204" pitchFamily="50" charset="-128"/>
            </a:rPr>
            <a:t>　当該数値が高い理由に経験年数階層別の職員分布による影響があるが、人件費の増加は財政の硬直化を招く要因となるため、引き続き給与水準の適正化に努める。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31045</xdr:rowOff>
    </xdr:from>
    <xdr:to>
      <xdr:col>81</xdr:col>
      <xdr:colOff>44450</xdr:colOff>
      <xdr:row>88</xdr:row>
      <xdr:rowOff>40216</xdr:rowOff>
    </xdr:to>
    <xdr:cxnSp macro="">
      <xdr:nvCxnSpPr>
        <xdr:cNvPr id="252" name="直線コネクタ 251"/>
        <xdr:cNvCxnSpPr/>
      </xdr:nvCxnSpPr>
      <xdr:spPr>
        <a:xfrm flipV="1">
          <a:off x="17018000" y="13747045"/>
          <a:ext cx="0" cy="13807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12293</xdr:rowOff>
    </xdr:from>
    <xdr:ext cx="762000" cy="259045"/>
    <xdr:sp macro="" textlink="">
      <xdr:nvSpPr>
        <xdr:cNvPr id="253" name="給与水準   （国との比較）最小値テキスト"/>
        <xdr:cNvSpPr txBox="1"/>
      </xdr:nvSpPr>
      <xdr:spPr>
        <a:xfrm>
          <a:off x="17106900" y="15099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40216</xdr:rowOff>
    </xdr:from>
    <xdr:to>
      <xdr:col>81</xdr:col>
      <xdr:colOff>133350</xdr:colOff>
      <xdr:row>88</xdr:row>
      <xdr:rowOff>40216</xdr:rowOff>
    </xdr:to>
    <xdr:cxnSp macro="">
      <xdr:nvCxnSpPr>
        <xdr:cNvPr id="254" name="直線コネクタ 253"/>
        <xdr:cNvCxnSpPr/>
      </xdr:nvCxnSpPr>
      <xdr:spPr>
        <a:xfrm>
          <a:off x="16929100" y="15127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117422</xdr:rowOff>
    </xdr:from>
    <xdr:ext cx="762000" cy="259045"/>
    <xdr:sp macro="" textlink="">
      <xdr:nvSpPr>
        <xdr:cNvPr id="255" name="給与水準   （国との比較）最大値テキスト"/>
        <xdr:cNvSpPr txBox="1"/>
      </xdr:nvSpPr>
      <xdr:spPr>
        <a:xfrm>
          <a:off x="17106900" y="13490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31045</xdr:rowOff>
    </xdr:from>
    <xdr:to>
      <xdr:col>81</xdr:col>
      <xdr:colOff>133350</xdr:colOff>
      <xdr:row>80</xdr:row>
      <xdr:rowOff>31045</xdr:rowOff>
    </xdr:to>
    <xdr:cxnSp macro="">
      <xdr:nvCxnSpPr>
        <xdr:cNvPr id="256" name="直線コネクタ 255"/>
        <xdr:cNvCxnSpPr/>
      </xdr:nvCxnSpPr>
      <xdr:spPr>
        <a:xfrm>
          <a:off x="16929100" y="13747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85372</xdr:rowOff>
    </xdr:from>
    <xdr:to>
      <xdr:col>81</xdr:col>
      <xdr:colOff>44450</xdr:colOff>
      <xdr:row>85</xdr:row>
      <xdr:rowOff>85372</xdr:rowOff>
    </xdr:to>
    <xdr:cxnSp macro="">
      <xdr:nvCxnSpPr>
        <xdr:cNvPr id="257" name="直線コネクタ 256"/>
        <xdr:cNvCxnSpPr/>
      </xdr:nvCxnSpPr>
      <xdr:spPr>
        <a:xfrm>
          <a:off x="16179800" y="1465862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82</xdr:row>
      <xdr:rowOff>139293</xdr:rowOff>
    </xdr:from>
    <xdr:ext cx="762000" cy="259045"/>
    <xdr:sp macro="" textlink="">
      <xdr:nvSpPr>
        <xdr:cNvPr id="258" name="給与水準   （国との比較）平均値テキスト"/>
        <xdr:cNvSpPr txBox="1"/>
      </xdr:nvSpPr>
      <xdr:spPr>
        <a:xfrm>
          <a:off x="17106900" y="141981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122766</xdr:rowOff>
    </xdr:from>
    <xdr:to>
      <xdr:col>81</xdr:col>
      <xdr:colOff>95250</xdr:colOff>
      <xdr:row>84</xdr:row>
      <xdr:rowOff>52916</xdr:rowOff>
    </xdr:to>
    <xdr:sp macro="" textlink="">
      <xdr:nvSpPr>
        <xdr:cNvPr id="259" name="フローチャート: 判断 258"/>
        <xdr:cNvSpPr/>
      </xdr:nvSpPr>
      <xdr:spPr>
        <a:xfrm>
          <a:off x="16967200" y="1435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85372</xdr:rowOff>
    </xdr:from>
    <xdr:to>
      <xdr:col>77</xdr:col>
      <xdr:colOff>44450</xdr:colOff>
      <xdr:row>85</xdr:row>
      <xdr:rowOff>152400</xdr:rowOff>
    </xdr:to>
    <xdr:cxnSp macro="">
      <xdr:nvCxnSpPr>
        <xdr:cNvPr id="260" name="直線コネクタ 259"/>
        <xdr:cNvCxnSpPr/>
      </xdr:nvCxnSpPr>
      <xdr:spPr>
        <a:xfrm flipV="1">
          <a:off x="15290800" y="14658622"/>
          <a:ext cx="889000" cy="67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83</xdr:row>
      <xdr:rowOff>122766</xdr:rowOff>
    </xdr:from>
    <xdr:to>
      <xdr:col>77</xdr:col>
      <xdr:colOff>95250</xdr:colOff>
      <xdr:row>84</xdr:row>
      <xdr:rowOff>52916</xdr:rowOff>
    </xdr:to>
    <xdr:sp macro="" textlink="">
      <xdr:nvSpPr>
        <xdr:cNvPr id="261" name="フローチャート: 判断 260"/>
        <xdr:cNvSpPr/>
      </xdr:nvSpPr>
      <xdr:spPr>
        <a:xfrm>
          <a:off x="16129000" y="1435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63093</xdr:rowOff>
    </xdr:from>
    <xdr:ext cx="736600" cy="259045"/>
    <xdr:sp macro="" textlink="">
      <xdr:nvSpPr>
        <xdr:cNvPr id="262" name="テキスト ボックス 261"/>
        <xdr:cNvSpPr txBox="1"/>
      </xdr:nvSpPr>
      <xdr:spPr>
        <a:xfrm>
          <a:off x="15798800" y="141219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112184</xdr:rowOff>
    </xdr:from>
    <xdr:to>
      <xdr:col>72</xdr:col>
      <xdr:colOff>203200</xdr:colOff>
      <xdr:row>85</xdr:row>
      <xdr:rowOff>152400</xdr:rowOff>
    </xdr:to>
    <xdr:cxnSp macro="">
      <xdr:nvCxnSpPr>
        <xdr:cNvPr id="263" name="直線コネクタ 262"/>
        <xdr:cNvCxnSpPr/>
      </xdr:nvCxnSpPr>
      <xdr:spPr>
        <a:xfrm>
          <a:off x="14401800" y="14685434"/>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83</xdr:row>
      <xdr:rowOff>149578</xdr:rowOff>
    </xdr:from>
    <xdr:to>
      <xdr:col>73</xdr:col>
      <xdr:colOff>44450</xdr:colOff>
      <xdr:row>84</xdr:row>
      <xdr:rowOff>79728</xdr:rowOff>
    </xdr:to>
    <xdr:sp macro="" textlink="">
      <xdr:nvSpPr>
        <xdr:cNvPr id="264" name="フローチャート: 判断 263"/>
        <xdr:cNvSpPr/>
      </xdr:nvSpPr>
      <xdr:spPr>
        <a:xfrm>
          <a:off x="15240000" y="14379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89905</xdr:rowOff>
    </xdr:from>
    <xdr:ext cx="762000" cy="259045"/>
    <xdr:sp macro="" textlink="">
      <xdr:nvSpPr>
        <xdr:cNvPr id="265" name="テキスト ボックス 264"/>
        <xdr:cNvSpPr txBox="1"/>
      </xdr:nvSpPr>
      <xdr:spPr>
        <a:xfrm>
          <a:off x="14909800" y="1414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98778</xdr:rowOff>
    </xdr:from>
    <xdr:to>
      <xdr:col>68</xdr:col>
      <xdr:colOff>152400</xdr:colOff>
      <xdr:row>85</xdr:row>
      <xdr:rowOff>112184</xdr:rowOff>
    </xdr:to>
    <xdr:cxnSp macro="">
      <xdr:nvCxnSpPr>
        <xdr:cNvPr id="266" name="直線コネクタ 265"/>
        <xdr:cNvCxnSpPr/>
      </xdr:nvCxnSpPr>
      <xdr:spPr>
        <a:xfrm>
          <a:off x="13512800" y="14672028"/>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83</xdr:row>
      <xdr:rowOff>149578</xdr:rowOff>
    </xdr:from>
    <xdr:to>
      <xdr:col>68</xdr:col>
      <xdr:colOff>203200</xdr:colOff>
      <xdr:row>84</xdr:row>
      <xdr:rowOff>79728</xdr:rowOff>
    </xdr:to>
    <xdr:sp macro="" textlink="">
      <xdr:nvSpPr>
        <xdr:cNvPr id="267" name="フローチャート: 判断 266"/>
        <xdr:cNvSpPr/>
      </xdr:nvSpPr>
      <xdr:spPr>
        <a:xfrm>
          <a:off x="14351000" y="14379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89905</xdr:rowOff>
    </xdr:from>
    <xdr:ext cx="762000" cy="259045"/>
    <xdr:sp macro="" textlink="">
      <xdr:nvSpPr>
        <xdr:cNvPr id="268" name="テキスト ボックス 267"/>
        <xdr:cNvSpPr txBox="1"/>
      </xdr:nvSpPr>
      <xdr:spPr>
        <a:xfrm>
          <a:off x="14020800" y="1414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4939</xdr:rowOff>
    </xdr:from>
    <xdr:to>
      <xdr:col>64</xdr:col>
      <xdr:colOff>152400</xdr:colOff>
      <xdr:row>84</xdr:row>
      <xdr:rowOff>106539</xdr:rowOff>
    </xdr:to>
    <xdr:sp macro="" textlink="">
      <xdr:nvSpPr>
        <xdr:cNvPr id="269" name="フローチャート: 判断 268"/>
        <xdr:cNvSpPr/>
      </xdr:nvSpPr>
      <xdr:spPr>
        <a:xfrm>
          <a:off x="13462000" y="14406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116716</xdr:rowOff>
    </xdr:from>
    <xdr:ext cx="762000" cy="259045"/>
    <xdr:sp macro="" textlink="">
      <xdr:nvSpPr>
        <xdr:cNvPr id="270" name="テキスト ボックス 269"/>
        <xdr:cNvSpPr txBox="1"/>
      </xdr:nvSpPr>
      <xdr:spPr>
        <a:xfrm>
          <a:off x="13131800" y="14175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34572</xdr:rowOff>
    </xdr:from>
    <xdr:to>
      <xdr:col>81</xdr:col>
      <xdr:colOff>95250</xdr:colOff>
      <xdr:row>85</xdr:row>
      <xdr:rowOff>136172</xdr:rowOff>
    </xdr:to>
    <xdr:sp macro="" textlink="">
      <xdr:nvSpPr>
        <xdr:cNvPr id="276" name="楕円 275"/>
        <xdr:cNvSpPr/>
      </xdr:nvSpPr>
      <xdr:spPr>
        <a:xfrm>
          <a:off x="16967200" y="14607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6649</xdr:rowOff>
    </xdr:from>
    <xdr:ext cx="762000" cy="259045"/>
    <xdr:sp macro="" textlink="">
      <xdr:nvSpPr>
        <xdr:cNvPr id="277" name="給与水準   （国との比較）該当値テキスト"/>
        <xdr:cNvSpPr txBox="1"/>
      </xdr:nvSpPr>
      <xdr:spPr>
        <a:xfrm>
          <a:off x="17106900" y="14579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34572</xdr:rowOff>
    </xdr:from>
    <xdr:to>
      <xdr:col>77</xdr:col>
      <xdr:colOff>95250</xdr:colOff>
      <xdr:row>85</xdr:row>
      <xdr:rowOff>136172</xdr:rowOff>
    </xdr:to>
    <xdr:sp macro="" textlink="">
      <xdr:nvSpPr>
        <xdr:cNvPr id="278" name="楕円 277"/>
        <xdr:cNvSpPr/>
      </xdr:nvSpPr>
      <xdr:spPr>
        <a:xfrm>
          <a:off x="16129000" y="14607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120949</xdr:rowOff>
    </xdr:from>
    <xdr:ext cx="736600" cy="259045"/>
    <xdr:sp macro="" textlink="">
      <xdr:nvSpPr>
        <xdr:cNvPr id="279" name="テキスト ボックス 278"/>
        <xdr:cNvSpPr txBox="1"/>
      </xdr:nvSpPr>
      <xdr:spPr>
        <a:xfrm>
          <a:off x="15798800" y="146941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101600</xdr:rowOff>
    </xdr:from>
    <xdr:to>
      <xdr:col>73</xdr:col>
      <xdr:colOff>44450</xdr:colOff>
      <xdr:row>86</xdr:row>
      <xdr:rowOff>31750</xdr:rowOff>
    </xdr:to>
    <xdr:sp macro="" textlink="">
      <xdr:nvSpPr>
        <xdr:cNvPr id="280" name="楕円 279"/>
        <xdr:cNvSpPr/>
      </xdr:nvSpPr>
      <xdr:spPr>
        <a:xfrm>
          <a:off x="152400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16527</xdr:rowOff>
    </xdr:from>
    <xdr:ext cx="762000" cy="259045"/>
    <xdr:sp macro="" textlink="">
      <xdr:nvSpPr>
        <xdr:cNvPr id="281" name="テキスト ボックス 280"/>
        <xdr:cNvSpPr txBox="1"/>
      </xdr:nvSpPr>
      <xdr:spPr>
        <a:xfrm>
          <a:off x="14909800" y="1476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61384</xdr:rowOff>
    </xdr:from>
    <xdr:to>
      <xdr:col>68</xdr:col>
      <xdr:colOff>203200</xdr:colOff>
      <xdr:row>85</xdr:row>
      <xdr:rowOff>162984</xdr:rowOff>
    </xdr:to>
    <xdr:sp macro="" textlink="">
      <xdr:nvSpPr>
        <xdr:cNvPr id="282" name="楕円 281"/>
        <xdr:cNvSpPr/>
      </xdr:nvSpPr>
      <xdr:spPr>
        <a:xfrm>
          <a:off x="14351000" y="14634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147761</xdr:rowOff>
    </xdr:from>
    <xdr:ext cx="762000" cy="259045"/>
    <xdr:sp macro="" textlink="">
      <xdr:nvSpPr>
        <xdr:cNvPr id="283" name="テキスト ボックス 282"/>
        <xdr:cNvSpPr txBox="1"/>
      </xdr:nvSpPr>
      <xdr:spPr>
        <a:xfrm>
          <a:off x="14020800" y="14721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47978</xdr:rowOff>
    </xdr:from>
    <xdr:to>
      <xdr:col>64</xdr:col>
      <xdr:colOff>152400</xdr:colOff>
      <xdr:row>85</xdr:row>
      <xdr:rowOff>149578</xdr:rowOff>
    </xdr:to>
    <xdr:sp macro="" textlink="">
      <xdr:nvSpPr>
        <xdr:cNvPr id="284" name="楕円 283"/>
        <xdr:cNvSpPr/>
      </xdr:nvSpPr>
      <xdr:spPr>
        <a:xfrm>
          <a:off x="13462000" y="14621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134355</xdr:rowOff>
    </xdr:from>
    <xdr:ext cx="762000" cy="259045"/>
    <xdr:sp macro="" textlink="">
      <xdr:nvSpPr>
        <xdr:cNvPr id="285" name="テキスト ボックス 284"/>
        <xdr:cNvSpPr txBox="1"/>
      </xdr:nvSpPr>
      <xdr:spPr>
        <a:xfrm>
          <a:off x="13131800" y="14707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人口千人当たりの職員数は</a:t>
          </a:r>
          <a:r>
            <a:rPr kumimoji="1" lang="en-US" altLang="ja-JP" sz="1300">
              <a:latin typeface="ＭＳ Ｐゴシック" panose="020B0600070205080204" pitchFamily="50" charset="-128"/>
              <a:ea typeface="ＭＳ Ｐゴシック" panose="020B0600070205080204" pitchFamily="50" charset="-128"/>
            </a:rPr>
            <a:t>9.83</a:t>
          </a:r>
          <a:r>
            <a:rPr kumimoji="1" lang="ja-JP" altLang="en-US" sz="1300">
              <a:latin typeface="ＭＳ Ｐゴシック" panose="020B0600070205080204" pitchFamily="50" charset="-128"/>
              <a:ea typeface="ＭＳ Ｐゴシック" panose="020B0600070205080204" pitchFamily="50" charset="-128"/>
            </a:rPr>
            <a:t>人で、住民基本台帳人口の減少に伴い前年度と比較して</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人増加し、類似団体平均を</a:t>
          </a:r>
          <a:r>
            <a:rPr kumimoji="1" lang="en-US" altLang="ja-JP" sz="1300">
              <a:latin typeface="ＭＳ Ｐゴシック" panose="020B0600070205080204" pitchFamily="50" charset="-128"/>
              <a:ea typeface="ＭＳ Ｐゴシック" panose="020B0600070205080204" pitchFamily="50" charset="-128"/>
            </a:rPr>
            <a:t>0.98</a:t>
          </a:r>
          <a:r>
            <a:rPr kumimoji="1" lang="ja-JP" altLang="en-US" sz="1300">
              <a:latin typeface="ＭＳ Ｐゴシック" panose="020B0600070205080204" pitchFamily="50" charset="-128"/>
              <a:ea typeface="ＭＳ Ｐゴシック" panose="020B0600070205080204" pitchFamily="50" charset="-128"/>
            </a:rPr>
            <a:t>人上回る職員数となった。</a:t>
          </a:r>
        </a:p>
        <a:p>
          <a:r>
            <a:rPr kumimoji="1" lang="ja-JP" altLang="en-US" sz="1300">
              <a:latin typeface="ＭＳ Ｐゴシック" panose="020B0600070205080204" pitchFamily="50" charset="-128"/>
              <a:ea typeface="ＭＳ Ｐゴシック" panose="020B0600070205080204" pitchFamily="50" charset="-128"/>
            </a:rPr>
            <a:t>　また、ごみ処理業務や消防業務を一部事務組合で行っているため、これらを加味した場合、更に大幅に高くなることになる。</a:t>
          </a:r>
        </a:p>
        <a:p>
          <a:r>
            <a:rPr kumimoji="1" lang="ja-JP" altLang="en-US" sz="1300">
              <a:latin typeface="ＭＳ Ｐゴシック" panose="020B0600070205080204" pitchFamily="50" charset="-128"/>
              <a:ea typeface="ＭＳ Ｐゴシック" panose="020B0600070205080204" pitchFamily="50" charset="-128"/>
            </a:rPr>
            <a:t>　今後は、民間でも実施可能な業務の更なる検討や事務事業の抜本的な見直しを行い、職員数の適正化に努める。</a:t>
          </a: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68</xdr:row>
      <xdr:rowOff>41275</xdr:rowOff>
    </xdr:from>
    <xdr:to>
      <xdr:col>85</xdr:col>
      <xdr:colOff>95250</xdr:colOff>
      <xdr:row>68</xdr:row>
      <xdr:rowOff>41275</xdr:rowOff>
    </xdr:to>
    <xdr:cxnSp macro="">
      <xdr:nvCxnSpPr>
        <xdr:cNvPr id="302" name="直線コネクタ 301"/>
        <xdr:cNvCxnSpPr/>
      </xdr:nvCxnSpPr>
      <xdr:spPr>
        <a:xfrm>
          <a:off x="12827000" y="1169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70502</xdr:rowOff>
    </xdr:from>
    <xdr:ext cx="762000" cy="259045"/>
    <xdr:sp macro="" textlink="">
      <xdr:nvSpPr>
        <xdr:cNvPr id="303" name="テキスト ボックス 302"/>
        <xdr:cNvSpPr txBox="1"/>
      </xdr:nvSpPr>
      <xdr:spPr>
        <a:xfrm>
          <a:off x="12065000" y="1155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304" name="直線コネクタ 303"/>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305" name="テキスト ボックス 304"/>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123825</xdr:rowOff>
    </xdr:from>
    <xdr:to>
      <xdr:col>85</xdr:col>
      <xdr:colOff>95250</xdr:colOff>
      <xdr:row>64</xdr:row>
      <xdr:rowOff>123825</xdr:rowOff>
    </xdr:to>
    <xdr:cxnSp macro="">
      <xdr:nvCxnSpPr>
        <xdr:cNvPr id="306" name="直線コネクタ 305"/>
        <xdr:cNvCxnSpPr/>
      </xdr:nvCxnSpPr>
      <xdr:spPr>
        <a:xfrm>
          <a:off x="12827000" y="1109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153052</xdr:rowOff>
    </xdr:from>
    <xdr:ext cx="762000" cy="259045"/>
    <xdr:sp macro="" textlink="">
      <xdr:nvSpPr>
        <xdr:cNvPr id="307" name="テキスト ボックス 306"/>
        <xdr:cNvSpPr txBox="1"/>
      </xdr:nvSpPr>
      <xdr:spPr>
        <a:xfrm>
          <a:off x="12065000" y="1095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34925</xdr:rowOff>
    </xdr:from>
    <xdr:to>
      <xdr:col>85</xdr:col>
      <xdr:colOff>95250</xdr:colOff>
      <xdr:row>61</xdr:row>
      <xdr:rowOff>34925</xdr:rowOff>
    </xdr:to>
    <xdr:cxnSp macro="">
      <xdr:nvCxnSpPr>
        <xdr:cNvPr id="310" name="直線コネクタ 309"/>
        <xdr:cNvCxnSpPr/>
      </xdr:nvCxnSpPr>
      <xdr:spPr>
        <a:xfrm>
          <a:off x="12827000" y="1049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64152</xdr:rowOff>
    </xdr:from>
    <xdr:ext cx="762000" cy="259045"/>
    <xdr:sp macro="" textlink="">
      <xdr:nvSpPr>
        <xdr:cNvPr id="311" name="テキスト ボックス 310"/>
        <xdr:cNvSpPr txBox="1"/>
      </xdr:nvSpPr>
      <xdr:spPr>
        <a:xfrm>
          <a:off x="12065000" y="1035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12" name="直線コネクタ 311"/>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13" name="テキスト ボックス 312"/>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117475</xdr:rowOff>
    </xdr:from>
    <xdr:to>
      <xdr:col>85</xdr:col>
      <xdr:colOff>95250</xdr:colOff>
      <xdr:row>57</xdr:row>
      <xdr:rowOff>117475</xdr:rowOff>
    </xdr:to>
    <xdr:cxnSp macro="">
      <xdr:nvCxnSpPr>
        <xdr:cNvPr id="314" name="直線コネクタ 313"/>
        <xdr:cNvCxnSpPr/>
      </xdr:nvCxnSpPr>
      <xdr:spPr>
        <a:xfrm>
          <a:off x="12827000" y="989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56</xdr:row>
      <xdr:rowOff>146702</xdr:rowOff>
    </xdr:from>
    <xdr:ext cx="762000" cy="259045"/>
    <xdr:sp macro="" textlink="">
      <xdr:nvSpPr>
        <xdr:cNvPr id="315" name="テキスト ボックス 314"/>
        <xdr:cNvSpPr txBox="1"/>
      </xdr:nvSpPr>
      <xdr:spPr>
        <a:xfrm>
          <a:off x="12065000" y="974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95329</xdr:rowOff>
    </xdr:from>
    <xdr:to>
      <xdr:col>81</xdr:col>
      <xdr:colOff>44450</xdr:colOff>
      <xdr:row>67</xdr:row>
      <xdr:rowOff>42307</xdr:rowOff>
    </xdr:to>
    <xdr:cxnSp macro="">
      <xdr:nvCxnSpPr>
        <xdr:cNvPr id="319" name="直線コネクタ 318"/>
        <xdr:cNvCxnSpPr/>
      </xdr:nvCxnSpPr>
      <xdr:spPr>
        <a:xfrm flipV="1">
          <a:off x="17018000" y="10039429"/>
          <a:ext cx="0" cy="14900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14384</xdr:rowOff>
    </xdr:from>
    <xdr:ext cx="762000" cy="259045"/>
    <xdr:sp macro="" textlink="">
      <xdr:nvSpPr>
        <xdr:cNvPr id="320" name="定員管理の状況最小値テキスト"/>
        <xdr:cNvSpPr txBox="1"/>
      </xdr:nvSpPr>
      <xdr:spPr>
        <a:xfrm>
          <a:off x="17106900" y="11501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42307</xdr:rowOff>
    </xdr:from>
    <xdr:to>
      <xdr:col>81</xdr:col>
      <xdr:colOff>133350</xdr:colOff>
      <xdr:row>67</xdr:row>
      <xdr:rowOff>42307</xdr:rowOff>
    </xdr:to>
    <xdr:cxnSp macro="">
      <xdr:nvCxnSpPr>
        <xdr:cNvPr id="321" name="直線コネクタ 320"/>
        <xdr:cNvCxnSpPr/>
      </xdr:nvCxnSpPr>
      <xdr:spPr>
        <a:xfrm>
          <a:off x="16929100" y="11529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10256</xdr:rowOff>
    </xdr:from>
    <xdr:ext cx="762000" cy="259045"/>
    <xdr:sp macro="" textlink="">
      <xdr:nvSpPr>
        <xdr:cNvPr id="322" name="定員管理の状況最大値テキスト"/>
        <xdr:cNvSpPr txBox="1"/>
      </xdr:nvSpPr>
      <xdr:spPr>
        <a:xfrm>
          <a:off x="17106900" y="9782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95329</xdr:rowOff>
    </xdr:from>
    <xdr:to>
      <xdr:col>81</xdr:col>
      <xdr:colOff>133350</xdr:colOff>
      <xdr:row>58</xdr:row>
      <xdr:rowOff>95329</xdr:rowOff>
    </xdr:to>
    <xdr:cxnSp macro="">
      <xdr:nvCxnSpPr>
        <xdr:cNvPr id="323" name="直線コネクタ 322"/>
        <xdr:cNvCxnSpPr/>
      </xdr:nvCxnSpPr>
      <xdr:spPr>
        <a:xfrm>
          <a:off x="16929100" y="10039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124381</xdr:rowOff>
    </xdr:from>
    <xdr:to>
      <xdr:col>81</xdr:col>
      <xdr:colOff>44450</xdr:colOff>
      <xdr:row>62</xdr:row>
      <xdr:rowOff>139462</xdr:rowOff>
    </xdr:to>
    <xdr:cxnSp macro="">
      <xdr:nvCxnSpPr>
        <xdr:cNvPr id="324" name="直線コネクタ 323"/>
        <xdr:cNvCxnSpPr/>
      </xdr:nvCxnSpPr>
      <xdr:spPr>
        <a:xfrm>
          <a:off x="16179800" y="10754281"/>
          <a:ext cx="838200" cy="15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128843</xdr:rowOff>
    </xdr:from>
    <xdr:ext cx="762000" cy="259045"/>
    <xdr:sp macro="" textlink="">
      <xdr:nvSpPr>
        <xdr:cNvPr id="325" name="定員管理の状況平均値テキスト"/>
        <xdr:cNvSpPr txBox="1"/>
      </xdr:nvSpPr>
      <xdr:spPr>
        <a:xfrm>
          <a:off x="17106900" y="104158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112316</xdr:rowOff>
    </xdr:from>
    <xdr:to>
      <xdr:col>81</xdr:col>
      <xdr:colOff>95250</xdr:colOff>
      <xdr:row>62</xdr:row>
      <xdr:rowOff>42466</xdr:rowOff>
    </xdr:to>
    <xdr:sp macro="" textlink="">
      <xdr:nvSpPr>
        <xdr:cNvPr id="326" name="フローチャート: 判断 325"/>
        <xdr:cNvSpPr/>
      </xdr:nvSpPr>
      <xdr:spPr>
        <a:xfrm>
          <a:off x="16967200" y="10570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113824</xdr:rowOff>
    </xdr:from>
    <xdr:to>
      <xdr:col>77</xdr:col>
      <xdr:colOff>44450</xdr:colOff>
      <xdr:row>62</xdr:row>
      <xdr:rowOff>124381</xdr:rowOff>
    </xdr:to>
    <xdr:cxnSp macro="">
      <xdr:nvCxnSpPr>
        <xdr:cNvPr id="327" name="直線コネクタ 326"/>
        <xdr:cNvCxnSpPr/>
      </xdr:nvCxnSpPr>
      <xdr:spPr>
        <a:xfrm>
          <a:off x="15290800" y="10743724"/>
          <a:ext cx="889000" cy="10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62547</xdr:rowOff>
    </xdr:from>
    <xdr:to>
      <xdr:col>77</xdr:col>
      <xdr:colOff>95250</xdr:colOff>
      <xdr:row>61</xdr:row>
      <xdr:rowOff>164147</xdr:rowOff>
    </xdr:to>
    <xdr:sp macro="" textlink="">
      <xdr:nvSpPr>
        <xdr:cNvPr id="328" name="フローチャート: 判断 327"/>
        <xdr:cNvSpPr/>
      </xdr:nvSpPr>
      <xdr:spPr>
        <a:xfrm>
          <a:off x="16129000" y="10520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2874</xdr:rowOff>
    </xdr:from>
    <xdr:ext cx="736600" cy="259045"/>
    <xdr:sp macro="" textlink="">
      <xdr:nvSpPr>
        <xdr:cNvPr id="329" name="テキスト ボックス 328"/>
        <xdr:cNvSpPr txBox="1"/>
      </xdr:nvSpPr>
      <xdr:spPr>
        <a:xfrm>
          <a:off x="15798800" y="102898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113824</xdr:rowOff>
    </xdr:from>
    <xdr:to>
      <xdr:col>72</xdr:col>
      <xdr:colOff>203200</xdr:colOff>
      <xdr:row>62</xdr:row>
      <xdr:rowOff>115332</xdr:rowOff>
    </xdr:to>
    <xdr:cxnSp macro="">
      <xdr:nvCxnSpPr>
        <xdr:cNvPr id="330" name="直線コネクタ 329"/>
        <xdr:cNvCxnSpPr/>
      </xdr:nvCxnSpPr>
      <xdr:spPr>
        <a:xfrm flipV="1">
          <a:off x="14401800" y="10743724"/>
          <a:ext cx="889000" cy="1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29369</xdr:rowOff>
    </xdr:from>
    <xdr:to>
      <xdr:col>73</xdr:col>
      <xdr:colOff>44450</xdr:colOff>
      <xdr:row>61</xdr:row>
      <xdr:rowOff>130969</xdr:rowOff>
    </xdr:to>
    <xdr:sp macro="" textlink="">
      <xdr:nvSpPr>
        <xdr:cNvPr id="331" name="フローチャート: 判断 330"/>
        <xdr:cNvSpPr/>
      </xdr:nvSpPr>
      <xdr:spPr>
        <a:xfrm>
          <a:off x="15240000" y="10487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141146</xdr:rowOff>
    </xdr:from>
    <xdr:ext cx="762000" cy="259045"/>
    <xdr:sp macro="" textlink="">
      <xdr:nvSpPr>
        <xdr:cNvPr id="332" name="テキスト ボックス 331"/>
        <xdr:cNvSpPr txBox="1"/>
      </xdr:nvSpPr>
      <xdr:spPr>
        <a:xfrm>
          <a:off x="14909800" y="10256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83662</xdr:rowOff>
    </xdr:from>
    <xdr:to>
      <xdr:col>68</xdr:col>
      <xdr:colOff>152400</xdr:colOff>
      <xdr:row>62</xdr:row>
      <xdr:rowOff>115332</xdr:rowOff>
    </xdr:to>
    <xdr:cxnSp macro="">
      <xdr:nvCxnSpPr>
        <xdr:cNvPr id="333" name="直線コネクタ 332"/>
        <xdr:cNvCxnSpPr/>
      </xdr:nvCxnSpPr>
      <xdr:spPr>
        <a:xfrm>
          <a:off x="13512800" y="10713562"/>
          <a:ext cx="889000" cy="31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167640</xdr:rowOff>
    </xdr:from>
    <xdr:to>
      <xdr:col>68</xdr:col>
      <xdr:colOff>203200</xdr:colOff>
      <xdr:row>61</xdr:row>
      <xdr:rowOff>97790</xdr:rowOff>
    </xdr:to>
    <xdr:sp macro="" textlink="">
      <xdr:nvSpPr>
        <xdr:cNvPr id="334" name="フローチャート: 判断 333"/>
        <xdr:cNvSpPr/>
      </xdr:nvSpPr>
      <xdr:spPr>
        <a:xfrm>
          <a:off x="14351000" y="1045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107967</xdr:rowOff>
    </xdr:from>
    <xdr:ext cx="762000" cy="259045"/>
    <xdr:sp macro="" textlink="">
      <xdr:nvSpPr>
        <xdr:cNvPr id="335" name="テキスト ボックス 334"/>
        <xdr:cNvSpPr txBox="1"/>
      </xdr:nvSpPr>
      <xdr:spPr>
        <a:xfrm>
          <a:off x="14020800" y="1022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160100</xdr:rowOff>
    </xdr:from>
    <xdr:to>
      <xdr:col>64</xdr:col>
      <xdr:colOff>152400</xdr:colOff>
      <xdr:row>61</xdr:row>
      <xdr:rowOff>90250</xdr:rowOff>
    </xdr:to>
    <xdr:sp macro="" textlink="">
      <xdr:nvSpPr>
        <xdr:cNvPr id="336" name="フローチャート: 判断 335"/>
        <xdr:cNvSpPr/>
      </xdr:nvSpPr>
      <xdr:spPr>
        <a:xfrm>
          <a:off x="13462000" y="1044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100427</xdr:rowOff>
    </xdr:from>
    <xdr:ext cx="762000" cy="259045"/>
    <xdr:sp macro="" textlink="">
      <xdr:nvSpPr>
        <xdr:cNvPr id="337" name="テキスト ボックス 336"/>
        <xdr:cNvSpPr txBox="1"/>
      </xdr:nvSpPr>
      <xdr:spPr>
        <a:xfrm>
          <a:off x="13131800" y="1021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88662</xdr:rowOff>
    </xdr:from>
    <xdr:to>
      <xdr:col>81</xdr:col>
      <xdr:colOff>95250</xdr:colOff>
      <xdr:row>63</xdr:row>
      <xdr:rowOff>18812</xdr:rowOff>
    </xdr:to>
    <xdr:sp macro="" textlink="">
      <xdr:nvSpPr>
        <xdr:cNvPr id="343" name="楕円 342"/>
        <xdr:cNvSpPr/>
      </xdr:nvSpPr>
      <xdr:spPr>
        <a:xfrm>
          <a:off x="16967200" y="10718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60739</xdr:rowOff>
    </xdr:from>
    <xdr:ext cx="762000" cy="259045"/>
    <xdr:sp macro="" textlink="">
      <xdr:nvSpPr>
        <xdr:cNvPr id="344" name="定員管理の状況該当値テキスト"/>
        <xdr:cNvSpPr txBox="1"/>
      </xdr:nvSpPr>
      <xdr:spPr>
        <a:xfrm>
          <a:off x="17106900" y="10690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73581</xdr:rowOff>
    </xdr:from>
    <xdr:to>
      <xdr:col>77</xdr:col>
      <xdr:colOff>95250</xdr:colOff>
      <xdr:row>63</xdr:row>
      <xdr:rowOff>3731</xdr:rowOff>
    </xdr:to>
    <xdr:sp macro="" textlink="">
      <xdr:nvSpPr>
        <xdr:cNvPr id="345" name="楕円 344"/>
        <xdr:cNvSpPr/>
      </xdr:nvSpPr>
      <xdr:spPr>
        <a:xfrm>
          <a:off x="16129000" y="10703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159958</xdr:rowOff>
    </xdr:from>
    <xdr:ext cx="736600" cy="259045"/>
    <xdr:sp macro="" textlink="">
      <xdr:nvSpPr>
        <xdr:cNvPr id="346" name="テキスト ボックス 345"/>
        <xdr:cNvSpPr txBox="1"/>
      </xdr:nvSpPr>
      <xdr:spPr>
        <a:xfrm>
          <a:off x="15798800" y="107898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63024</xdr:rowOff>
    </xdr:from>
    <xdr:to>
      <xdr:col>73</xdr:col>
      <xdr:colOff>44450</xdr:colOff>
      <xdr:row>62</xdr:row>
      <xdr:rowOff>164624</xdr:rowOff>
    </xdr:to>
    <xdr:sp macro="" textlink="">
      <xdr:nvSpPr>
        <xdr:cNvPr id="347" name="楕円 346"/>
        <xdr:cNvSpPr/>
      </xdr:nvSpPr>
      <xdr:spPr>
        <a:xfrm>
          <a:off x="15240000" y="10692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149401</xdr:rowOff>
    </xdr:from>
    <xdr:ext cx="762000" cy="259045"/>
    <xdr:sp macro="" textlink="">
      <xdr:nvSpPr>
        <xdr:cNvPr id="348" name="テキスト ボックス 347"/>
        <xdr:cNvSpPr txBox="1"/>
      </xdr:nvSpPr>
      <xdr:spPr>
        <a:xfrm>
          <a:off x="14909800" y="10779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64532</xdr:rowOff>
    </xdr:from>
    <xdr:to>
      <xdr:col>68</xdr:col>
      <xdr:colOff>203200</xdr:colOff>
      <xdr:row>62</xdr:row>
      <xdr:rowOff>166132</xdr:rowOff>
    </xdr:to>
    <xdr:sp macro="" textlink="">
      <xdr:nvSpPr>
        <xdr:cNvPr id="349" name="楕円 348"/>
        <xdr:cNvSpPr/>
      </xdr:nvSpPr>
      <xdr:spPr>
        <a:xfrm>
          <a:off x="14351000" y="10694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150909</xdr:rowOff>
    </xdr:from>
    <xdr:ext cx="762000" cy="259045"/>
    <xdr:sp macro="" textlink="">
      <xdr:nvSpPr>
        <xdr:cNvPr id="350" name="テキスト ボックス 349"/>
        <xdr:cNvSpPr txBox="1"/>
      </xdr:nvSpPr>
      <xdr:spPr>
        <a:xfrm>
          <a:off x="14020800" y="10780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32862</xdr:rowOff>
    </xdr:from>
    <xdr:to>
      <xdr:col>64</xdr:col>
      <xdr:colOff>152400</xdr:colOff>
      <xdr:row>62</xdr:row>
      <xdr:rowOff>134462</xdr:rowOff>
    </xdr:to>
    <xdr:sp macro="" textlink="">
      <xdr:nvSpPr>
        <xdr:cNvPr id="351" name="楕円 350"/>
        <xdr:cNvSpPr/>
      </xdr:nvSpPr>
      <xdr:spPr>
        <a:xfrm>
          <a:off x="13462000" y="1066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119239</xdr:rowOff>
    </xdr:from>
    <xdr:ext cx="762000" cy="259045"/>
    <xdr:sp macro="" textlink="">
      <xdr:nvSpPr>
        <xdr:cNvPr id="352" name="テキスト ボックス 351"/>
        <xdr:cNvSpPr txBox="1"/>
      </xdr:nvSpPr>
      <xdr:spPr>
        <a:xfrm>
          <a:off x="13131800" y="10749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令和３年度の単年度数値は、元利償還金が増加した一方、標準財政規模が増加したことなどの影響により、令和２年度と同数値の</a:t>
          </a:r>
          <a:r>
            <a:rPr kumimoji="1" lang="en-US" altLang="ja-JP" sz="1300">
              <a:latin typeface="ＭＳ Ｐゴシック" panose="020B0600070205080204" pitchFamily="50" charset="-128"/>
              <a:ea typeface="ＭＳ Ｐゴシック" panose="020B0600070205080204" pitchFamily="50" charset="-128"/>
            </a:rPr>
            <a:t>4.9</a:t>
          </a:r>
          <a:r>
            <a:rPr kumimoji="1" lang="ja-JP" altLang="en-US" sz="1300">
              <a:latin typeface="ＭＳ Ｐゴシック" panose="020B0600070205080204" pitchFamily="50" charset="-128"/>
              <a:ea typeface="ＭＳ Ｐゴシック" panose="020B0600070205080204" pitchFamily="50" charset="-128"/>
            </a:rPr>
            <a:t>％となり、また３か年平均の実質公債費比率は令和２年度とほぼ同数値の</a:t>
          </a:r>
          <a:r>
            <a:rPr kumimoji="1" lang="en-US" altLang="ja-JP" sz="1300">
              <a:latin typeface="ＭＳ Ｐゴシック" panose="020B0600070205080204" pitchFamily="50" charset="-128"/>
              <a:ea typeface="ＭＳ Ｐゴシック" panose="020B0600070205080204" pitchFamily="50" charset="-128"/>
            </a:rPr>
            <a:t>4.9</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　今後も元金償還が新たに始まる地方債の影響もあるため、交付税上より有利な市債発行事業を厳選する等、当該数値の健全性の維持に努める。</a:t>
          </a:r>
        </a:p>
      </xdr:txBody>
    </xdr:sp>
    <xdr:clientData/>
  </xdr:twoCellAnchor>
  <xdr:oneCellAnchor>
    <xdr:from>
      <xdr:col>61</xdr:col>
      <xdr:colOff>6350</xdr:colOff>
      <xdr:row>32</xdr:row>
      <xdr:rowOff>101600</xdr:rowOff>
    </xdr:from>
    <xdr:ext cx="298543" cy="225703"/>
    <xdr:sp macro="" textlink="">
      <xdr:nvSpPr>
        <xdr:cNvPr id="366" name="テキスト ボックス 365"/>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9" name="直線コネクタ 368"/>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70" name="テキスト ボックス 369"/>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71" name="直線コネクタ 370"/>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2" name="テキスト ボックス 371"/>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3" name="直線コネクタ 372"/>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4" name="テキスト ボックス 373"/>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5" name="直線コネクタ 374"/>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6" name="テキスト ボックス 375"/>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7" name="直線コネクタ 376"/>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8" name="テキスト ボックス 377"/>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9" name="直線コネクタ 378"/>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80" name="テキスト ボックス 379"/>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81" name="直線コネクタ 380"/>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2"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122464</xdr:rowOff>
    </xdr:from>
    <xdr:to>
      <xdr:col>81</xdr:col>
      <xdr:colOff>44450</xdr:colOff>
      <xdr:row>45</xdr:row>
      <xdr:rowOff>74083</xdr:rowOff>
    </xdr:to>
    <xdr:cxnSp macro="">
      <xdr:nvCxnSpPr>
        <xdr:cNvPr id="383" name="直線コネクタ 382"/>
        <xdr:cNvCxnSpPr/>
      </xdr:nvCxnSpPr>
      <xdr:spPr>
        <a:xfrm flipV="1">
          <a:off x="17018000" y="6123214"/>
          <a:ext cx="0" cy="166611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46160</xdr:rowOff>
    </xdr:from>
    <xdr:ext cx="762000" cy="259045"/>
    <xdr:sp macro="" textlink="">
      <xdr:nvSpPr>
        <xdr:cNvPr id="384" name="公債費負担の状況最小値テキスト"/>
        <xdr:cNvSpPr txBox="1"/>
      </xdr:nvSpPr>
      <xdr:spPr>
        <a:xfrm>
          <a:off x="17106900" y="776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74083</xdr:rowOff>
    </xdr:from>
    <xdr:to>
      <xdr:col>81</xdr:col>
      <xdr:colOff>133350</xdr:colOff>
      <xdr:row>45</xdr:row>
      <xdr:rowOff>74083</xdr:rowOff>
    </xdr:to>
    <xdr:cxnSp macro="">
      <xdr:nvCxnSpPr>
        <xdr:cNvPr id="385" name="直線コネクタ 384"/>
        <xdr:cNvCxnSpPr/>
      </xdr:nvCxnSpPr>
      <xdr:spPr>
        <a:xfrm>
          <a:off x="16929100" y="778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37391</xdr:rowOff>
    </xdr:from>
    <xdr:ext cx="762000" cy="259045"/>
    <xdr:sp macro="" textlink="">
      <xdr:nvSpPr>
        <xdr:cNvPr id="386" name="公債費負担の状況最大値テキスト"/>
        <xdr:cNvSpPr txBox="1"/>
      </xdr:nvSpPr>
      <xdr:spPr>
        <a:xfrm>
          <a:off x="17106900" y="586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122464</xdr:rowOff>
    </xdr:from>
    <xdr:to>
      <xdr:col>81</xdr:col>
      <xdr:colOff>133350</xdr:colOff>
      <xdr:row>35</xdr:row>
      <xdr:rowOff>122464</xdr:rowOff>
    </xdr:to>
    <xdr:cxnSp macro="">
      <xdr:nvCxnSpPr>
        <xdr:cNvPr id="387" name="直線コネクタ 386"/>
        <xdr:cNvCxnSpPr/>
      </xdr:nvCxnSpPr>
      <xdr:spPr>
        <a:xfrm>
          <a:off x="16929100" y="612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159657</xdr:rowOff>
    </xdr:from>
    <xdr:to>
      <xdr:col>81</xdr:col>
      <xdr:colOff>44450</xdr:colOff>
      <xdr:row>38</xdr:row>
      <xdr:rowOff>171148</xdr:rowOff>
    </xdr:to>
    <xdr:cxnSp macro="">
      <xdr:nvCxnSpPr>
        <xdr:cNvPr id="388" name="直線コネクタ 387"/>
        <xdr:cNvCxnSpPr/>
      </xdr:nvCxnSpPr>
      <xdr:spPr>
        <a:xfrm>
          <a:off x="16179800" y="6674757"/>
          <a:ext cx="8382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140201</xdr:rowOff>
    </xdr:from>
    <xdr:ext cx="762000" cy="259045"/>
    <xdr:sp macro="" textlink="">
      <xdr:nvSpPr>
        <xdr:cNvPr id="389" name="公債費負担の状況平均値テキスト"/>
        <xdr:cNvSpPr txBox="1"/>
      </xdr:nvSpPr>
      <xdr:spPr>
        <a:xfrm>
          <a:off x="17106900" y="6998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168124</xdr:rowOff>
    </xdr:from>
    <xdr:to>
      <xdr:col>81</xdr:col>
      <xdr:colOff>95250</xdr:colOff>
      <xdr:row>41</xdr:row>
      <xdr:rowOff>98274</xdr:rowOff>
    </xdr:to>
    <xdr:sp macro="" textlink="">
      <xdr:nvSpPr>
        <xdr:cNvPr id="390" name="フローチャート: 判断 389"/>
        <xdr:cNvSpPr/>
      </xdr:nvSpPr>
      <xdr:spPr>
        <a:xfrm>
          <a:off x="16967200" y="70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159657</xdr:rowOff>
    </xdr:from>
    <xdr:to>
      <xdr:col>77</xdr:col>
      <xdr:colOff>44450</xdr:colOff>
      <xdr:row>39</xdr:row>
      <xdr:rowOff>149074</xdr:rowOff>
    </xdr:to>
    <xdr:cxnSp macro="">
      <xdr:nvCxnSpPr>
        <xdr:cNvPr id="391" name="直線コネクタ 390"/>
        <xdr:cNvCxnSpPr/>
      </xdr:nvCxnSpPr>
      <xdr:spPr>
        <a:xfrm flipV="1">
          <a:off x="15290800" y="6674757"/>
          <a:ext cx="889000" cy="16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31145</xdr:rowOff>
    </xdr:from>
    <xdr:to>
      <xdr:col>77</xdr:col>
      <xdr:colOff>95250</xdr:colOff>
      <xdr:row>41</xdr:row>
      <xdr:rowOff>132745</xdr:rowOff>
    </xdr:to>
    <xdr:sp macro="" textlink="">
      <xdr:nvSpPr>
        <xdr:cNvPr id="392" name="フローチャート: 判断 391"/>
        <xdr:cNvSpPr/>
      </xdr:nvSpPr>
      <xdr:spPr>
        <a:xfrm>
          <a:off x="16129000" y="706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117522</xdr:rowOff>
    </xdr:from>
    <xdr:ext cx="736600" cy="259045"/>
    <xdr:sp macro="" textlink="">
      <xdr:nvSpPr>
        <xdr:cNvPr id="393" name="テキスト ボックス 392"/>
        <xdr:cNvSpPr txBox="1"/>
      </xdr:nvSpPr>
      <xdr:spPr>
        <a:xfrm>
          <a:off x="15798800" y="71469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137583</xdr:rowOff>
    </xdr:from>
    <xdr:to>
      <xdr:col>72</xdr:col>
      <xdr:colOff>203200</xdr:colOff>
      <xdr:row>39</xdr:row>
      <xdr:rowOff>149074</xdr:rowOff>
    </xdr:to>
    <xdr:cxnSp macro="">
      <xdr:nvCxnSpPr>
        <xdr:cNvPr id="394" name="直線コネクタ 393"/>
        <xdr:cNvCxnSpPr/>
      </xdr:nvCxnSpPr>
      <xdr:spPr>
        <a:xfrm>
          <a:off x="14401800" y="6824133"/>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100088</xdr:rowOff>
    </xdr:from>
    <xdr:to>
      <xdr:col>73</xdr:col>
      <xdr:colOff>44450</xdr:colOff>
      <xdr:row>42</xdr:row>
      <xdr:rowOff>30238</xdr:rowOff>
    </xdr:to>
    <xdr:sp macro="" textlink="">
      <xdr:nvSpPr>
        <xdr:cNvPr id="395" name="フローチャート: 判断 394"/>
        <xdr:cNvSpPr/>
      </xdr:nvSpPr>
      <xdr:spPr>
        <a:xfrm>
          <a:off x="15240000" y="7129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15015</xdr:rowOff>
    </xdr:from>
    <xdr:ext cx="762000" cy="259045"/>
    <xdr:sp macro="" textlink="">
      <xdr:nvSpPr>
        <xdr:cNvPr id="396" name="テキスト ボックス 395"/>
        <xdr:cNvSpPr txBox="1"/>
      </xdr:nvSpPr>
      <xdr:spPr>
        <a:xfrm>
          <a:off x="14909800" y="7215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11188</xdr:rowOff>
    </xdr:from>
    <xdr:to>
      <xdr:col>68</xdr:col>
      <xdr:colOff>152400</xdr:colOff>
      <xdr:row>39</xdr:row>
      <xdr:rowOff>137583</xdr:rowOff>
    </xdr:to>
    <xdr:cxnSp macro="">
      <xdr:nvCxnSpPr>
        <xdr:cNvPr id="397" name="直線コネクタ 396"/>
        <xdr:cNvCxnSpPr/>
      </xdr:nvCxnSpPr>
      <xdr:spPr>
        <a:xfrm>
          <a:off x="13512800" y="6697738"/>
          <a:ext cx="889000" cy="126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134559</xdr:rowOff>
    </xdr:from>
    <xdr:to>
      <xdr:col>68</xdr:col>
      <xdr:colOff>203200</xdr:colOff>
      <xdr:row>42</xdr:row>
      <xdr:rowOff>64709</xdr:rowOff>
    </xdr:to>
    <xdr:sp macro="" textlink="">
      <xdr:nvSpPr>
        <xdr:cNvPr id="398" name="フローチャート: 判断 397"/>
        <xdr:cNvSpPr/>
      </xdr:nvSpPr>
      <xdr:spPr>
        <a:xfrm>
          <a:off x="14351000" y="7164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49486</xdr:rowOff>
    </xdr:from>
    <xdr:ext cx="762000" cy="259045"/>
    <xdr:sp macro="" textlink="">
      <xdr:nvSpPr>
        <xdr:cNvPr id="399" name="テキスト ボックス 398"/>
        <xdr:cNvSpPr txBox="1"/>
      </xdr:nvSpPr>
      <xdr:spPr>
        <a:xfrm>
          <a:off x="14020800" y="7250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157541</xdr:rowOff>
    </xdr:from>
    <xdr:to>
      <xdr:col>64</xdr:col>
      <xdr:colOff>152400</xdr:colOff>
      <xdr:row>42</xdr:row>
      <xdr:rowOff>87691</xdr:rowOff>
    </xdr:to>
    <xdr:sp macro="" textlink="">
      <xdr:nvSpPr>
        <xdr:cNvPr id="400" name="フローチャート: 判断 399"/>
        <xdr:cNvSpPr/>
      </xdr:nvSpPr>
      <xdr:spPr>
        <a:xfrm>
          <a:off x="13462000" y="7186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72468</xdr:rowOff>
    </xdr:from>
    <xdr:ext cx="762000" cy="259045"/>
    <xdr:sp macro="" textlink="">
      <xdr:nvSpPr>
        <xdr:cNvPr id="401" name="テキスト ボックス 400"/>
        <xdr:cNvSpPr txBox="1"/>
      </xdr:nvSpPr>
      <xdr:spPr>
        <a:xfrm>
          <a:off x="13131800" y="7273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2" name="テキスト ボックス 401"/>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3" name="テキスト ボックス 402"/>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4" name="テキスト ボックス 403"/>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5" name="テキスト ボックス 404"/>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6" name="テキスト ボックス 405"/>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120348</xdr:rowOff>
    </xdr:from>
    <xdr:to>
      <xdr:col>81</xdr:col>
      <xdr:colOff>95250</xdr:colOff>
      <xdr:row>39</xdr:row>
      <xdr:rowOff>50498</xdr:rowOff>
    </xdr:to>
    <xdr:sp macro="" textlink="">
      <xdr:nvSpPr>
        <xdr:cNvPr id="407" name="楕円 406"/>
        <xdr:cNvSpPr/>
      </xdr:nvSpPr>
      <xdr:spPr>
        <a:xfrm>
          <a:off x="16967200" y="6635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136875</xdr:rowOff>
    </xdr:from>
    <xdr:ext cx="762000" cy="259045"/>
    <xdr:sp macro="" textlink="">
      <xdr:nvSpPr>
        <xdr:cNvPr id="408" name="公債費負担の状況該当値テキスト"/>
        <xdr:cNvSpPr txBox="1"/>
      </xdr:nvSpPr>
      <xdr:spPr>
        <a:xfrm>
          <a:off x="17106900" y="6480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108857</xdr:rowOff>
    </xdr:from>
    <xdr:to>
      <xdr:col>77</xdr:col>
      <xdr:colOff>95250</xdr:colOff>
      <xdr:row>39</xdr:row>
      <xdr:rowOff>39007</xdr:rowOff>
    </xdr:to>
    <xdr:sp macro="" textlink="">
      <xdr:nvSpPr>
        <xdr:cNvPr id="409" name="楕円 408"/>
        <xdr:cNvSpPr/>
      </xdr:nvSpPr>
      <xdr:spPr>
        <a:xfrm>
          <a:off x="16129000" y="662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49184</xdr:rowOff>
    </xdr:from>
    <xdr:ext cx="736600" cy="259045"/>
    <xdr:sp macro="" textlink="">
      <xdr:nvSpPr>
        <xdr:cNvPr id="410" name="テキスト ボックス 409"/>
        <xdr:cNvSpPr txBox="1"/>
      </xdr:nvSpPr>
      <xdr:spPr>
        <a:xfrm>
          <a:off x="15798800" y="6392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98274</xdr:rowOff>
    </xdr:from>
    <xdr:to>
      <xdr:col>73</xdr:col>
      <xdr:colOff>44450</xdr:colOff>
      <xdr:row>40</xdr:row>
      <xdr:rowOff>28424</xdr:rowOff>
    </xdr:to>
    <xdr:sp macro="" textlink="">
      <xdr:nvSpPr>
        <xdr:cNvPr id="411" name="楕円 410"/>
        <xdr:cNvSpPr/>
      </xdr:nvSpPr>
      <xdr:spPr>
        <a:xfrm>
          <a:off x="15240000" y="6784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38601</xdr:rowOff>
    </xdr:from>
    <xdr:ext cx="762000" cy="259045"/>
    <xdr:sp macro="" textlink="">
      <xdr:nvSpPr>
        <xdr:cNvPr id="412" name="テキスト ボックス 411"/>
        <xdr:cNvSpPr txBox="1"/>
      </xdr:nvSpPr>
      <xdr:spPr>
        <a:xfrm>
          <a:off x="14909800" y="6553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86783</xdr:rowOff>
    </xdr:from>
    <xdr:to>
      <xdr:col>68</xdr:col>
      <xdr:colOff>203200</xdr:colOff>
      <xdr:row>40</xdr:row>
      <xdr:rowOff>16933</xdr:rowOff>
    </xdr:to>
    <xdr:sp macro="" textlink="">
      <xdr:nvSpPr>
        <xdr:cNvPr id="413" name="楕円 412"/>
        <xdr:cNvSpPr/>
      </xdr:nvSpPr>
      <xdr:spPr>
        <a:xfrm>
          <a:off x="14351000" y="677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27110</xdr:rowOff>
    </xdr:from>
    <xdr:ext cx="762000" cy="259045"/>
    <xdr:sp macro="" textlink="">
      <xdr:nvSpPr>
        <xdr:cNvPr id="414" name="テキスト ボックス 413"/>
        <xdr:cNvSpPr txBox="1"/>
      </xdr:nvSpPr>
      <xdr:spPr>
        <a:xfrm>
          <a:off x="14020800" y="654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131838</xdr:rowOff>
    </xdr:from>
    <xdr:to>
      <xdr:col>64</xdr:col>
      <xdr:colOff>152400</xdr:colOff>
      <xdr:row>39</xdr:row>
      <xdr:rowOff>61988</xdr:rowOff>
    </xdr:to>
    <xdr:sp macro="" textlink="">
      <xdr:nvSpPr>
        <xdr:cNvPr id="415" name="楕円 414"/>
        <xdr:cNvSpPr/>
      </xdr:nvSpPr>
      <xdr:spPr>
        <a:xfrm>
          <a:off x="13462000" y="6646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72165</xdr:rowOff>
    </xdr:from>
    <xdr:ext cx="762000" cy="259045"/>
    <xdr:sp macro="" textlink="">
      <xdr:nvSpPr>
        <xdr:cNvPr id="416" name="テキスト ボックス 415"/>
        <xdr:cNvSpPr txBox="1"/>
      </xdr:nvSpPr>
      <xdr:spPr>
        <a:xfrm>
          <a:off x="13131800" y="6415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7" name="正方形/長方形 416"/>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8" name="テキスト ボックス 417"/>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9" name="テキスト ボックス 418"/>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0" name="正方形/長方形 419"/>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1" name="正方形/長方形 420"/>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2" name="正方形/長方形 421"/>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3" name="正方形/長方形 422"/>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4" name="正方形/長方形 423"/>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5" name="正方形/長方形 424"/>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6" name="正方形/長方形 425"/>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7" name="正方形/長方形 426"/>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8" name="正方形/長方形 427"/>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9" name="テキスト ボックス 428"/>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将来負担比率は、前年度と同様、算定されなかった。これは、将来負担軽減のための繰上償還による地方債現在高の減少および下水道事業会計繰入見込額が減少したことなどに起因するものである。</a:t>
          </a:r>
        </a:p>
        <a:p>
          <a:r>
            <a:rPr kumimoji="1" lang="ja-JP" altLang="en-US" sz="1300">
              <a:latin typeface="ＭＳ Ｐゴシック" panose="020B0600070205080204" pitchFamily="50" charset="-128"/>
              <a:ea typeface="ＭＳ Ｐゴシック" panose="020B0600070205080204" pitchFamily="50" charset="-128"/>
            </a:rPr>
            <a:t>　しかし、今後も公共施設の長寿命化対策などにより地方債現在高の増加が見込まれるため、後世への負担を少しでも軽減するよう、新規事業について総点検を図るとともに、市債発行事業を厳選し財政規律の維持に努める。</a:t>
          </a:r>
        </a:p>
      </xdr:txBody>
    </xdr:sp>
    <xdr:clientData/>
  </xdr:twoCellAnchor>
  <xdr:oneCellAnchor>
    <xdr:from>
      <xdr:col>61</xdr:col>
      <xdr:colOff>6350</xdr:colOff>
      <xdr:row>10</xdr:row>
      <xdr:rowOff>63500</xdr:rowOff>
    </xdr:from>
    <xdr:ext cx="298543" cy="225703"/>
    <xdr:sp macro="" textlink="">
      <xdr:nvSpPr>
        <xdr:cNvPr id="430" name="テキスト ボックス 429"/>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1" name="直線コネクタ 430"/>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2" name="テキスト ボックス 431"/>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6350</xdr:rowOff>
    </xdr:from>
    <xdr:to>
      <xdr:col>85</xdr:col>
      <xdr:colOff>95250</xdr:colOff>
      <xdr:row>22</xdr:row>
      <xdr:rowOff>6350</xdr:rowOff>
    </xdr:to>
    <xdr:cxnSp macro="">
      <xdr:nvCxnSpPr>
        <xdr:cNvPr id="433" name="直線コネクタ 432"/>
        <xdr:cNvCxnSpPr/>
      </xdr:nvCxnSpPr>
      <xdr:spPr>
        <a:xfrm>
          <a:off x="12827000" y="377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35577</xdr:rowOff>
    </xdr:from>
    <xdr:ext cx="762000" cy="259045"/>
    <xdr:sp macro="" textlink="">
      <xdr:nvSpPr>
        <xdr:cNvPr id="434" name="テキスト ボックス 433"/>
        <xdr:cNvSpPr txBox="1"/>
      </xdr:nvSpPr>
      <xdr:spPr>
        <a:xfrm>
          <a:off x="12065000" y="363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5" name="直線コネクタ 434"/>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6" name="テキスト ボックス 435"/>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0</xdr:rowOff>
    </xdr:from>
    <xdr:to>
      <xdr:col>85</xdr:col>
      <xdr:colOff>95250</xdr:colOff>
      <xdr:row>15</xdr:row>
      <xdr:rowOff>0</xdr:rowOff>
    </xdr:to>
    <xdr:cxnSp macro="">
      <xdr:nvCxnSpPr>
        <xdr:cNvPr id="437" name="直線コネクタ 436"/>
        <xdr:cNvCxnSpPr/>
      </xdr:nvCxnSpPr>
      <xdr:spPr>
        <a:xfrm>
          <a:off x="12827000" y="257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29227</xdr:rowOff>
    </xdr:from>
    <xdr:ext cx="762000" cy="259045"/>
    <xdr:sp macro="" textlink="">
      <xdr:nvSpPr>
        <xdr:cNvPr id="438" name="テキスト ボックス 437"/>
        <xdr:cNvSpPr txBox="1"/>
      </xdr:nvSpPr>
      <xdr:spPr>
        <a:xfrm>
          <a:off x="12065000" y="242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9" name="直線コネクタ 438"/>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0"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15</xdr:row>
      <xdr:rowOff>0</xdr:rowOff>
    </xdr:from>
    <xdr:to>
      <xdr:col>81</xdr:col>
      <xdr:colOff>44450</xdr:colOff>
      <xdr:row>22</xdr:row>
      <xdr:rowOff>157163</xdr:rowOff>
    </xdr:to>
    <xdr:cxnSp macro="">
      <xdr:nvCxnSpPr>
        <xdr:cNvPr id="441" name="直線コネクタ 440"/>
        <xdr:cNvCxnSpPr/>
      </xdr:nvCxnSpPr>
      <xdr:spPr>
        <a:xfrm flipV="1">
          <a:off x="17018000" y="2571750"/>
          <a:ext cx="0" cy="135731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129240</xdr:rowOff>
    </xdr:from>
    <xdr:ext cx="762000" cy="259045"/>
    <xdr:sp macro="" textlink="">
      <xdr:nvSpPr>
        <xdr:cNvPr id="442" name="将来負担の状況最小値テキスト"/>
        <xdr:cNvSpPr txBox="1"/>
      </xdr:nvSpPr>
      <xdr:spPr>
        <a:xfrm>
          <a:off x="17106900" y="3901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157163</xdr:rowOff>
    </xdr:from>
    <xdr:to>
      <xdr:col>81</xdr:col>
      <xdr:colOff>133350</xdr:colOff>
      <xdr:row>22</xdr:row>
      <xdr:rowOff>157163</xdr:rowOff>
    </xdr:to>
    <xdr:cxnSp macro="">
      <xdr:nvCxnSpPr>
        <xdr:cNvPr id="443" name="直線コネクタ 442"/>
        <xdr:cNvCxnSpPr/>
      </xdr:nvCxnSpPr>
      <xdr:spPr>
        <a:xfrm>
          <a:off x="16929100" y="3929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86377</xdr:rowOff>
    </xdr:from>
    <xdr:ext cx="762000" cy="259045"/>
    <xdr:sp macro="" textlink="">
      <xdr:nvSpPr>
        <xdr:cNvPr id="444" name="将来負担の状況最大値テキスト"/>
        <xdr:cNvSpPr txBox="1"/>
      </xdr:nvSpPr>
      <xdr:spPr>
        <a:xfrm>
          <a:off x="17106900" y="231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15</xdr:row>
      <xdr:rowOff>0</xdr:rowOff>
    </xdr:from>
    <xdr:to>
      <xdr:col>81</xdr:col>
      <xdr:colOff>133350</xdr:colOff>
      <xdr:row>15</xdr:row>
      <xdr:rowOff>0</xdr:rowOff>
    </xdr:to>
    <xdr:cxnSp macro="">
      <xdr:nvCxnSpPr>
        <xdr:cNvPr id="445" name="直線コネクタ 444"/>
        <xdr:cNvCxnSpPr/>
      </xdr:nvCxnSpPr>
      <xdr:spPr>
        <a:xfrm>
          <a:off x="16929100" y="257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15</xdr:row>
      <xdr:rowOff>72693</xdr:rowOff>
    </xdr:from>
    <xdr:ext cx="762000" cy="259045"/>
    <xdr:sp macro="" textlink="">
      <xdr:nvSpPr>
        <xdr:cNvPr id="446" name="将来負担の状況平均値テキスト"/>
        <xdr:cNvSpPr txBox="1"/>
      </xdr:nvSpPr>
      <xdr:spPr>
        <a:xfrm>
          <a:off x="17106900" y="26444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100616</xdr:rowOff>
    </xdr:from>
    <xdr:to>
      <xdr:col>81</xdr:col>
      <xdr:colOff>95250</xdr:colOff>
      <xdr:row>16</xdr:row>
      <xdr:rowOff>30766</xdr:rowOff>
    </xdr:to>
    <xdr:sp macro="" textlink="">
      <xdr:nvSpPr>
        <xdr:cNvPr id="447" name="フローチャート: 判断 446"/>
        <xdr:cNvSpPr/>
      </xdr:nvSpPr>
      <xdr:spPr>
        <a:xfrm>
          <a:off x="16967200" y="2672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16</xdr:row>
      <xdr:rowOff>2762</xdr:rowOff>
    </xdr:from>
    <xdr:to>
      <xdr:col>77</xdr:col>
      <xdr:colOff>95250</xdr:colOff>
      <xdr:row>16</xdr:row>
      <xdr:rowOff>104362</xdr:rowOff>
    </xdr:to>
    <xdr:sp macro="" textlink="">
      <xdr:nvSpPr>
        <xdr:cNvPr id="448" name="フローチャート: 判断 447"/>
        <xdr:cNvSpPr/>
      </xdr:nvSpPr>
      <xdr:spPr>
        <a:xfrm>
          <a:off x="16129000" y="2745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114539</xdr:rowOff>
    </xdr:from>
    <xdr:ext cx="736600" cy="259045"/>
    <xdr:sp macro="" textlink="">
      <xdr:nvSpPr>
        <xdr:cNvPr id="449" name="テキスト ボックス 448"/>
        <xdr:cNvSpPr txBox="1"/>
      </xdr:nvSpPr>
      <xdr:spPr>
        <a:xfrm>
          <a:off x="15798800" y="25148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77565</xdr:rowOff>
    </xdr:from>
    <xdr:to>
      <xdr:col>73</xdr:col>
      <xdr:colOff>44450</xdr:colOff>
      <xdr:row>17</xdr:row>
      <xdr:rowOff>7715</xdr:rowOff>
    </xdr:to>
    <xdr:sp macro="" textlink="">
      <xdr:nvSpPr>
        <xdr:cNvPr id="450" name="フローチャート: 判断 449"/>
        <xdr:cNvSpPr/>
      </xdr:nvSpPr>
      <xdr:spPr>
        <a:xfrm>
          <a:off x="15240000" y="2820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17892</xdr:rowOff>
    </xdr:from>
    <xdr:ext cx="762000" cy="259045"/>
    <xdr:sp macro="" textlink="">
      <xdr:nvSpPr>
        <xdr:cNvPr id="451" name="テキスト ボックス 450"/>
        <xdr:cNvSpPr txBox="1"/>
      </xdr:nvSpPr>
      <xdr:spPr>
        <a:xfrm>
          <a:off x="14909800" y="2589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95663</xdr:rowOff>
    </xdr:from>
    <xdr:to>
      <xdr:col>68</xdr:col>
      <xdr:colOff>203200</xdr:colOff>
      <xdr:row>17</xdr:row>
      <xdr:rowOff>25813</xdr:rowOff>
    </xdr:to>
    <xdr:sp macro="" textlink="">
      <xdr:nvSpPr>
        <xdr:cNvPr id="452" name="フローチャート: 判断 451"/>
        <xdr:cNvSpPr/>
      </xdr:nvSpPr>
      <xdr:spPr>
        <a:xfrm>
          <a:off x="14351000" y="2838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35990</xdr:rowOff>
    </xdr:from>
    <xdr:ext cx="762000" cy="259045"/>
    <xdr:sp macro="" textlink="">
      <xdr:nvSpPr>
        <xdr:cNvPr id="453" name="テキスト ボックス 452"/>
        <xdr:cNvSpPr txBox="1"/>
      </xdr:nvSpPr>
      <xdr:spPr>
        <a:xfrm>
          <a:off x="14020800" y="2607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111951</xdr:rowOff>
    </xdr:from>
    <xdr:to>
      <xdr:col>64</xdr:col>
      <xdr:colOff>152400</xdr:colOff>
      <xdr:row>17</xdr:row>
      <xdr:rowOff>42101</xdr:rowOff>
    </xdr:to>
    <xdr:sp macro="" textlink="">
      <xdr:nvSpPr>
        <xdr:cNvPr id="454" name="フローチャート: 判断 453"/>
        <xdr:cNvSpPr/>
      </xdr:nvSpPr>
      <xdr:spPr>
        <a:xfrm>
          <a:off x="13462000" y="2855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52278</xdr:rowOff>
    </xdr:from>
    <xdr:ext cx="762000" cy="259045"/>
    <xdr:sp macro="" textlink="">
      <xdr:nvSpPr>
        <xdr:cNvPr id="455" name="テキスト ボックス 454"/>
        <xdr:cNvSpPr txBox="1"/>
      </xdr:nvSpPr>
      <xdr:spPr>
        <a:xfrm>
          <a:off x="13131800" y="26240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6" name="テキスト ボックス 455"/>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7" name="テキスト ボックス 456"/>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8" name="テキスト ボックス 457"/>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9" name="テキスト ボックス 458"/>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0" name="テキスト ボックス 459"/>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滋賀県米原市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38,136
37,598
250.39
23,914,168
22,671,037
1,049,989
13,369,240
26,532,237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人件費に係る経常収支比率は、市税等の増加による経常一般財源の増加等により</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ポイント減少したものの、依然として類似団体平均を上回っている。</a:t>
          </a:r>
        </a:p>
        <a:p>
          <a:r>
            <a:rPr kumimoji="1" lang="ja-JP" altLang="en-US" sz="1300">
              <a:latin typeface="ＭＳ Ｐゴシック" panose="020B0600070205080204" pitchFamily="50" charset="-128"/>
              <a:ea typeface="ＭＳ Ｐゴシック" panose="020B0600070205080204" pitchFamily="50" charset="-128"/>
            </a:rPr>
            <a:t>　ごみ処理や消防業務を一部事務組合で行っているため、これらを加味した場合、大幅に増加することとなることから、民間でも実施可能な業務の更なる検討や事務事業の抜本的な見直しなどを行い、引き続き定員管理、給与の適正化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135164</xdr:rowOff>
    </xdr:from>
    <xdr:to>
      <xdr:col>24</xdr:col>
      <xdr:colOff>25400</xdr:colOff>
      <xdr:row>42</xdr:row>
      <xdr:rowOff>50800</xdr:rowOff>
    </xdr:to>
    <xdr:cxnSp macro="">
      <xdr:nvCxnSpPr>
        <xdr:cNvPr id="63" name="直線コネクタ 62"/>
        <xdr:cNvCxnSpPr/>
      </xdr:nvCxnSpPr>
      <xdr:spPr>
        <a:xfrm flipV="1">
          <a:off x="4826000" y="5793014"/>
          <a:ext cx="0" cy="14586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22877</xdr:rowOff>
    </xdr:from>
    <xdr:ext cx="762000" cy="259045"/>
    <xdr:sp macro="" textlink="">
      <xdr:nvSpPr>
        <xdr:cNvPr id="64" name="人件費最小値テキスト"/>
        <xdr:cNvSpPr txBox="1"/>
      </xdr:nvSpPr>
      <xdr:spPr>
        <a:xfrm>
          <a:off x="4914900" y="722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50800</xdr:rowOff>
    </xdr:from>
    <xdr:to>
      <xdr:col>24</xdr:col>
      <xdr:colOff>114300</xdr:colOff>
      <xdr:row>42</xdr:row>
      <xdr:rowOff>50800</xdr:rowOff>
    </xdr:to>
    <xdr:cxnSp macro="">
      <xdr:nvCxnSpPr>
        <xdr:cNvPr id="65" name="直線コネクタ 64"/>
        <xdr:cNvCxnSpPr/>
      </xdr:nvCxnSpPr>
      <xdr:spPr>
        <a:xfrm>
          <a:off x="4737100" y="7251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50091</xdr:rowOff>
    </xdr:from>
    <xdr:ext cx="762000" cy="259045"/>
    <xdr:sp macro="" textlink="">
      <xdr:nvSpPr>
        <xdr:cNvPr id="66" name="人件費最大値テキスト"/>
        <xdr:cNvSpPr txBox="1"/>
      </xdr:nvSpPr>
      <xdr:spPr>
        <a:xfrm>
          <a:off x="4914900" y="553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135164</xdr:rowOff>
    </xdr:from>
    <xdr:to>
      <xdr:col>24</xdr:col>
      <xdr:colOff>114300</xdr:colOff>
      <xdr:row>33</xdr:row>
      <xdr:rowOff>135164</xdr:rowOff>
    </xdr:to>
    <xdr:cxnSp macro="">
      <xdr:nvCxnSpPr>
        <xdr:cNvPr id="67" name="直線コネクタ 66"/>
        <xdr:cNvCxnSpPr/>
      </xdr:nvCxnSpPr>
      <xdr:spPr>
        <a:xfrm>
          <a:off x="4737100" y="5793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39</xdr:row>
      <xdr:rowOff>53522</xdr:rowOff>
    </xdr:from>
    <xdr:to>
      <xdr:col>24</xdr:col>
      <xdr:colOff>25400</xdr:colOff>
      <xdr:row>40</xdr:row>
      <xdr:rowOff>34472</xdr:rowOff>
    </xdr:to>
    <xdr:cxnSp macro="">
      <xdr:nvCxnSpPr>
        <xdr:cNvPr id="68" name="直線コネクタ 67"/>
        <xdr:cNvCxnSpPr/>
      </xdr:nvCxnSpPr>
      <xdr:spPr>
        <a:xfrm flipV="1">
          <a:off x="3987800" y="6740072"/>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144434</xdr:rowOff>
    </xdr:from>
    <xdr:ext cx="762000" cy="259045"/>
    <xdr:sp macro="" textlink="">
      <xdr:nvSpPr>
        <xdr:cNvPr id="69" name="人件費平均値テキスト"/>
        <xdr:cNvSpPr txBox="1"/>
      </xdr:nvSpPr>
      <xdr:spPr>
        <a:xfrm>
          <a:off x="4914900" y="63166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127907</xdr:rowOff>
    </xdr:from>
    <xdr:to>
      <xdr:col>24</xdr:col>
      <xdr:colOff>76200</xdr:colOff>
      <xdr:row>38</xdr:row>
      <xdr:rowOff>58057</xdr:rowOff>
    </xdr:to>
    <xdr:sp macro="" textlink="">
      <xdr:nvSpPr>
        <xdr:cNvPr id="70" name="フローチャート: 判断 69"/>
        <xdr:cNvSpPr/>
      </xdr:nvSpPr>
      <xdr:spPr>
        <a:xfrm>
          <a:off x="4775200" y="6471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37193</xdr:rowOff>
    </xdr:from>
    <xdr:to>
      <xdr:col>19</xdr:col>
      <xdr:colOff>187325</xdr:colOff>
      <xdr:row>40</xdr:row>
      <xdr:rowOff>34472</xdr:rowOff>
    </xdr:to>
    <xdr:cxnSp macro="">
      <xdr:nvCxnSpPr>
        <xdr:cNvPr id="71" name="直線コネクタ 70"/>
        <xdr:cNvCxnSpPr/>
      </xdr:nvCxnSpPr>
      <xdr:spPr>
        <a:xfrm>
          <a:off x="3098800" y="6380843"/>
          <a:ext cx="889000" cy="511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38</xdr:row>
      <xdr:rowOff>65315</xdr:rowOff>
    </xdr:from>
    <xdr:to>
      <xdr:col>20</xdr:col>
      <xdr:colOff>38100</xdr:colOff>
      <xdr:row>38</xdr:row>
      <xdr:rowOff>166915</xdr:rowOff>
    </xdr:to>
    <xdr:sp macro="" textlink="">
      <xdr:nvSpPr>
        <xdr:cNvPr id="72" name="フローチャート: 判断 71"/>
        <xdr:cNvSpPr/>
      </xdr:nvSpPr>
      <xdr:spPr>
        <a:xfrm>
          <a:off x="3937000" y="6580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5641</xdr:rowOff>
    </xdr:from>
    <xdr:ext cx="736600" cy="259045"/>
    <xdr:sp macro="" textlink="">
      <xdr:nvSpPr>
        <xdr:cNvPr id="73" name="テキスト ボックス 72"/>
        <xdr:cNvSpPr txBox="1"/>
      </xdr:nvSpPr>
      <xdr:spPr>
        <a:xfrm>
          <a:off x="3606800" y="6349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15422</xdr:rowOff>
    </xdr:from>
    <xdr:to>
      <xdr:col>15</xdr:col>
      <xdr:colOff>98425</xdr:colOff>
      <xdr:row>37</xdr:row>
      <xdr:rowOff>37193</xdr:rowOff>
    </xdr:to>
    <xdr:cxnSp macro="">
      <xdr:nvCxnSpPr>
        <xdr:cNvPr id="74" name="直線コネクタ 73"/>
        <xdr:cNvCxnSpPr/>
      </xdr:nvCxnSpPr>
      <xdr:spPr>
        <a:xfrm>
          <a:off x="2209800" y="6359072"/>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168728</xdr:rowOff>
    </xdr:from>
    <xdr:to>
      <xdr:col>15</xdr:col>
      <xdr:colOff>149225</xdr:colOff>
      <xdr:row>37</xdr:row>
      <xdr:rowOff>98878</xdr:rowOff>
    </xdr:to>
    <xdr:sp macro="" textlink="">
      <xdr:nvSpPr>
        <xdr:cNvPr id="75" name="フローチャート: 判断 74"/>
        <xdr:cNvSpPr/>
      </xdr:nvSpPr>
      <xdr:spPr>
        <a:xfrm>
          <a:off x="3048000" y="634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83655</xdr:rowOff>
    </xdr:from>
    <xdr:ext cx="762000" cy="259045"/>
    <xdr:sp macro="" textlink="">
      <xdr:nvSpPr>
        <xdr:cNvPr id="76" name="テキスト ボックス 75"/>
        <xdr:cNvSpPr txBox="1"/>
      </xdr:nvSpPr>
      <xdr:spPr>
        <a:xfrm>
          <a:off x="2717800" y="642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15422</xdr:rowOff>
    </xdr:from>
    <xdr:to>
      <xdr:col>11</xdr:col>
      <xdr:colOff>9525</xdr:colOff>
      <xdr:row>37</xdr:row>
      <xdr:rowOff>58964</xdr:rowOff>
    </xdr:to>
    <xdr:cxnSp macro="">
      <xdr:nvCxnSpPr>
        <xdr:cNvPr id="77" name="直線コネクタ 76"/>
        <xdr:cNvCxnSpPr/>
      </xdr:nvCxnSpPr>
      <xdr:spPr>
        <a:xfrm flipV="1">
          <a:off x="1320800" y="6359072"/>
          <a:ext cx="8890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168728</xdr:rowOff>
    </xdr:from>
    <xdr:to>
      <xdr:col>11</xdr:col>
      <xdr:colOff>60325</xdr:colOff>
      <xdr:row>37</xdr:row>
      <xdr:rowOff>98878</xdr:rowOff>
    </xdr:to>
    <xdr:sp macro="" textlink="">
      <xdr:nvSpPr>
        <xdr:cNvPr id="78" name="フローチャート: 判断 77"/>
        <xdr:cNvSpPr/>
      </xdr:nvSpPr>
      <xdr:spPr>
        <a:xfrm>
          <a:off x="2159000" y="634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83655</xdr:rowOff>
    </xdr:from>
    <xdr:ext cx="762000" cy="259045"/>
    <xdr:sp macro="" textlink="">
      <xdr:nvSpPr>
        <xdr:cNvPr id="79" name="テキスト ボックス 78"/>
        <xdr:cNvSpPr txBox="1"/>
      </xdr:nvSpPr>
      <xdr:spPr>
        <a:xfrm>
          <a:off x="1828800" y="642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168728</xdr:rowOff>
    </xdr:from>
    <xdr:to>
      <xdr:col>6</xdr:col>
      <xdr:colOff>171450</xdr:colOff>
      <xdr:row>37</xdr:row>
      <xdr:rowOff>98878</xdr:rowOff>
    </xdr:to>
    <xdr:sp macro="" textlink="">
      <xdr:nvSpPr>
        <xdr:cNvPr id="80" name="フローチャート: 判断 79"/>
        <xdr:cNvSpPr/>
      </xdr:nvSpPr>
      <xdr:spPr>
        <a:xfrm>
          <a:off x="1270000" y="634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109055</xdr:rowOff>
    </xdr:from>
    <xdr:ext cx="762000" cy="259045"/>
    <xdr:sp macro="" textlink="">
      <xdr:nvSpPr>
        <xdr:cNvPr id="81" name="テキスト ボックス 80"/>
        <xdr:cNvSpPr txBox="1"/>
      </xdr:nvSpPr>
      <xdr:spPr>
        <a:xfrm>
          <a:off x="939800" y="6109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2722</xdr:rowOff>
    </xdr:from>
    <xdr:to>
      <xdr:col>24</xdr:col>
      <xdr:colOff>76200</xdr:colOff>
      <xdr:row>39</xdr:row>
      <xdr:rowOff>104322</xdr:rowOff>
    </xdr:to>
    <xdr:sp macro="" textlink="">
      <xdr:nvSpPr>
        <xdr:cNvPr id="87" name="楕円 86"/>
        <xdr:cNvSpPr/>
      </xdr:nvSpPr>
      <xdr:spPr>
        <a:xfrm>
          <a:off x="4775200" y="6689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146249</xdr:rowOff>
    </xdr:from>
    <xdr:ext cx="762000" cy="259045"/>
    <xdr:sp macro="" textlink="">
      <xdr:nvSpPr>
        <xdr:cNvPr id="88" name="人件費該当値テキスト"/>
        <xdr:cNvSpPr txBox="1"/>
      </xdr:nvSpPr>
      <xdr:spPr>
        <a:xfrm>
          <a:off x="4914900" y="6661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39</xdr:row>
      <xdr:rowOff>155122</xdr:rowOff>
    </xdr:from>
    <xdr:to>
      <xdr:col>20</xdr:col>
      <xdr:colOff>38100</xdr:colOff>
      <xdr:row>40</xdr:row>
      <xdr:rowOff>85272</xdr:rowOff>
    </xdr:to>
    <xdr:sp macro="" textlink="">
      <xdr:nvSpPr>
        <xdr:cNvPr id="89" name="楕円 88"/>
        <xdr:cNvSpPr/>
      </xdr:nvSpPr>
      <xdr:spPr>
        <a:xfrm>
          <a:off x="3937000" y="6841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40</xdr:row>
      <xdr:rowOff>70049</xdr:rowOff>
    </xdr:from>
    <xdr:ext cx="736600" cy="259045"/>
    <xdr:sp macro="" textlink="">
      <xdr:nvSpPr>
        <xdr:cNvPr id="90" name="テキスト ボックス 89"/>
        <xdr:cNvSpPr txBox="1"/>
      </xdr:nvSpPr>
      <xdr:spPr>
        <a:xfrm>
          <a:off x="3606800" y="69280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157843</xdr:rowOff>
    </xdr:from>
    <xdr:to>
      <xdr:col>15</xdr:col>
      <xdr:colOff>149225</xdr:colOff>
      <xdr:row>37</xdr:row>
      <xdr:rowOff>87993</xdr:rowOff>
    </xdr:to>
    <xdr:sp macro="" textlink="">
      <xdr:nvSpPr>
        <xdr:cNvPr id="91" name="楕円 90"/>
        <xdr:cNvSpPr/>
      </xdr:nvSpPr>
      <xdr:spPr>
        <a:xfrm>
          <a:off x="3048000" y="6330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98170</xdr:rowOff>
    </xdr:from>
    <xdr:ext cx="762000" cy="259045"/>
    <xdr:sp macro="" textlink="">
      <xdr:nvSpPr>
        <xdr:cNvPr id="92" name="テキスト ボックス 91"/>
        <xdr:cNvSpPr txBox="1"/>
      </xdr:nvSpPr>
      <xdr:spPr>
        <a:xfrm>
          <a:off x="2717800" y="6098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136072</xdr:rowOff>
    </xdr:from>
    <xdr:to>
      <xdr:col>11</xdr:col>
      <xdr:colOff>60325</xdr:colOff>
      <xdr:row>37</xdr:row>
      <xdr:rowOff>66222</xdr:rowOff>
    </xdr:to>
    <xdr:sp macro="" textlink="">
      <xdr:nvSpPr>
        <xdr:cNvPr id="93" name="楕円 92"/>
        <xdr:cNvSpPr/>
      </xdr:nvSpPr>
      <xdr:spPr>
        <a:xfrm>
          <a:off x="2159000" y="6308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76399</xdr:rowOff>
    </xdr:from>
    <xdr:ext cx="762000" cy="259045"/>
    <xdr:sp macro="" textlink="">
      <xdr:nvSpPr>
        <xdr:cNvPr id="94" name="テキスト ボックス 93"/>
        <xdr:cNvSpPr txBox="1"/>
      </xdr:nvSpPr>
      <xdr:spPr>
        <a:xfrm>
          <a:off x="1828800" y="607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8164</xdr:rowOff>
    </xdr:from>
    <xdr:to>
      <xdr:col>6</xdr:col>
      <xdr:colOff>171450</xdr:colOff>
      <xdr:row>37</xdr:row>
      <xdr:rowOff>109764</xdr:rowOff>
    </xdr:to>
    <xdr:sp macro="" textlink="">
      <xdr:nvSpPr>
        <xdr:cNvPr id="95" name="楕円 94"/>
        <xdr:cNvSpPr/>
      </xdr:nvSpPr>
      <xdr:spPr>
        <a:xfrm>
          <a:off x="1270000" y="6351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94542</xdr:rowOff>
    </xdr:from>
    <xdr:ext cx="762000" cy="259045"/>
    <xdr:sp macro="" textlink="">
      <xdr:nvSpPr>
        <xdr:cNvPr id="96" name="テキスト ボックス 95"/>
        <xdr:cNvSpPr txBox="1"/>
      </xdr:nvSpPr>
      <xdr:spPr>
        <a:xfrm>
          <a:off x="939800" y="6438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物件費に係る経常収支比率は、新型コロナウイルスワクチン接種事業が本格稼働したことによる関係経費増などにより増加しているものの、類似団体平均を下回る状況である。</a:t>
          </a:r>
        </a:p>
        <a:p>
          <a:r>
            <a:rPr kumimoji="1" lang="ja-JP" altLang="en-US" sz="1300">
              <a:latin typeface="ＭＳ Ｐゴシック" panose="020B0600070205080204" pitchFamily="50" charset="-128"/>
              <a:ea typeface="ＭＳ Ｐゴシック" panose="020B0600070205080204" pitchFamily="50" charset="-128"/>
            </a:rPr>
            <a:t>　今後、新たな行政需要への対応などにより、物件費の増加が考えられるが、事務事業の更なる見直しや施設の再編・統合を進め、経費の抑制に努める。</a:t>
          </a:r>
        </a:p>
      </xdr:txBody>
    </xdr:sp>
    <xdr:clientData/>
  </xdr:twoCellAnchor>
  <xdr:oneCellAnchor>
    <xdr:from>
      <xdr:col>62</xdr:col>
      <xdr:colOff>6350</xdr:colOff>
      <xdr:row>9</xdr:row>
      <xdr:rowOff>107950</xdr:rowOff>
    </xdr:from>
    <xdr:ext cx="298543" cy="225703"/>
    <xdr:sp macro="" textlink="">
      <xdr:nvSpPr>
        <xdr:cNvPr id="108" name="テキスト ボックス 107"/>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1" name="直線コネクタ 110"/>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2" name="テキスト ボックス 111"/>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3" name="直線コネクタ 112"/>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4" name="テキスト ボックス 113"/>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7" name="直線コネクタ 116"/>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8" name="テキスト ボックス 117"/>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9" name="直線コネクタ 118"/>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0" name="テキスト ボックス 119"/>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39370</xdr:rowOff>
    </xdr:from>
    <xdr:to>
      <xdr:col>82</xdr:col>
      <xdr:colOff>107950</xdr:colOff>
      <xdr:row>21</xdr:row>
      <xdr:rowOff>8890</xdr:rowOff>
    </xdr:to>
    <xdr:cxnSp macro="">
      <xdr:nvCxnSpPr>
        <xdr:cNvPr id="124" name="直線コネクタ 123"/>
        <xdr:cNvCxnSpPr/>
      </xdr:nvCxnSpPr>
      <xdr:spPr>
        <a:xfrm flipV="1">
          <a:off x="16510000" y="226822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152417</xdr:rowOff>
    </xdr:from>
    <xdr:ext cx="762000" cy="259045"/>
    <xdr:sp macro="" textlink="">
      <xdr:nvSpPr>
        <xdr:cNvPr id="125" name="物件費最小値テキスト"/>
        <xdr:cNvSpPr txBox="1"/>
      </xdr:nvSpPr>
      <xdr:spPr>
        <a:xfrm>
          <a:off x="16598900" y="3581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8890</xdr:rowOff>
    </xdr:from>
    <xdr:to>
      <xdr:col>82</xdr:col>
      <xdr:colOff>196850</xdr:colOff>
      <xdr:row>21</xdr:row>
      <xdr:rowOff>8890</xdr:rowOff>
    </xdr:to>
    <xdr:cxnSp macro="">
      <xdr:nvCxnSpPr>
        <xdr:cNvPr id="126" name="直線コネクタ 125"/>
        <xdr:cNvCxnSpPr/>
      </xdr:nvCxnSpPr>
      <xdr:spPr>
        <a:xfrm>
          <a:off x="16421100" y="3609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125747</xdr:rowOff>
    </xdr:from>
    <xdr:ext cx="762000" cy="259045"/>
    <xdr:sp macro="" textlink="">
      <xdr:nvSpPr>
        <xdr:cNvPr id="127" name="物件費最大値テキスト"/>
        <xdr:cNvSpPr txBox="1"/>
      </xdr:nvSpPr>
      <xdr:spPr>
        <a:xfrm>
          <a:off x="16598900" y="2011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39370</xdr:rowOff>
    </xdr:from>
    <xdr:to>
      <xdr:col>82</xdr:col>
      <xdr:colOff>196850</xdr:colOff>
      <xdr:row>13</xdr:row>
      <xdr:rowOff>39370</xdr:rowOff>
    </xdr:to>
    <xdr:cxnSp macro="">
      <xdr:nvCxnSpPr>
        <xdr:cNvPr id="128" name="直線コネクタ 127"/>
        <xdr:cNvCxnSpPr/>
      </xdr:nvCxnSpPr>
      <xdr:spPr>
        <a:xfrm>
          <a:off x="16421100" y="2268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138430</xdr:rowOff>
    </xdr:from>
    <xdr:to>
      <xdr:col>82</xdr:col>
      <xdr:colOff>107950</xdr:colOff>
      <xdr:row>16</xdr:row>
      <xdr:rowOff>73660</xdr:rowOff>
    </xdr:to>
    <xdr:cxnSp macro="">
      <xdr:nvCxnSpPr>
        <xdr:cNvPr id="129" name="直線コネクタ 128"/>
        <xdr:cNvCxnSpPr/>
      </xdr:nvCxnSpPr>
      <xdr:spPr>
        <a:xfrm>
          <a:off x="15671800" y="2710180"/>
          <a:ext cx="8382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48277</xdr:rowOff>
    </xdr:from>
    <xdr:ext cx="762000" cy="259045"/>
    <xdr:sp macro="" textlink="">
      <xdr:nvSpPr>
        <xdr:cNvPr id="130" name="物件費平均値テキスト"/>
        <xdr:cNvSpPr txBox="1"/>
      </xdr:nvSpPr>
      <xdr:spPr>
        <a:xfrm>
          <a:off x="16598900" y="2791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76200</xdr:rowOff>
    </xdr:from>
    <xdr:to>
      <xdr:col>82</xdr:col>
      <xdr:colOff>158750</xdr:colOff>
      <xdr:row>17</xdr:row>
      <xdr:rowOff>6350</xdr:rowOff>
    </xdr:to>
    <xdr:sp macro="" textlink="">
      <xdr:nvSpPr>
        <xdr:cNvPr id="131" name="フローチャート: 判断 130"/>
        <xdr:cNvSpPr/>
      </xdr:nvSpPr>
      <xdr:spPr>
        <a:xfrm>
          <a:off x="16459200" y="28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138430</xdr:rowOff>
    </xdr:from>
    <xdr:to>
      <xdr:col>78</xdr:col>
      <xdr:colOff>69850</xdr:colOff>
      <xdr:row>17</xdr:row>
      <xdr:rowOff>1270</xdr:rowOff>
    </xdr:to>
    <xdr:cxnSp macro="">
      <xdr:nvCxnSpPr>
        <xdr:cNvPr id="132" name="直線コネクタ 131"/>
        <xdr:cNvCxnSpPr/>
      </xdr:nvCxnSpPr>
      <xdr:spPr>
        <a:xfrm flipV="1">
          <a:off x="14782800" y="2710180"/>
          <a:ext cx="8890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83820</xdr:rowOff>
    </xdr:from>
    <xdr:to>
      <xdr:col>78</xdr:col>
      <xdr:colOff>120650</xdr:colOff>
      <xdr:row>17</xdr:row>
      <xdr:rowOff>13970</xdr:rowOff>
    </xdr:to>
    <xdr:sp macro="" textlink="">
      <xdr:nvSpPr>
        <xdr:cNvPr id="133" name="フローチャート: 判断 132"/>
        <xdr:cNvSpPr/>
      </xdr:nvSpPr>
      <xdr:spPr>
        <a:xfrm>
          <a:off x="156210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170197</xdr:rowOff>
    </xdr:from>
    <xdr:ext cx="736600" cy="259045"/>
    <xdr:sp macro="" textlink="">
      <xdr:nvSpPr>
        <xdr:cNvPr id="134" name="テキスト ボックス 133"/>
        <xdr:cNvSpPr txBox="1"/>
      </xdr:nvSpPr>
      <xdr:spPr>
        <a:xfrm>
          <a:off x="15290800" y="2913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165100</xdr:rowOff>
    </xdr:from>
    <xdr:to>
      <xdr:col>73</xdr:col>
      <xdr:colOff>180975</xdr:colOff>
      <xdr:row>17</xdr:row>
      <xdr:rowOff>1270</xdr:rowOff>
    </xdr:to>
    <xdr:cxnSp macro="">
      <xdr:nvCxnSpPr>
        <xdr:cNvPr id="135" name="直線コネクタ 134"/>
        <xdr:cNvCxnSpPr/>
      </xdr:nvCxnSpPr>
      <xdr:spPr>
        <a:xfrm>
          <a:off x="13893800" y="29083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41910</xdr:rowOff>
    </xdr:from>
    <xdr:to>
      <xdr:col>74</xdr:col>
      <xdr:colOff>31750</xdr:colOff>
      <xdr:row>17</xdr:row>
      <xdr:rowOff>143510</xdr:rowOff>
    </xdr:to>
    <xdr:sp macro="" textlink="">
      <xdr:nvSpPr>
        <xdr:cNvPr id="136" name="フローチャート: 判断 135"/>
        <xdr:cNvSpPr/>
      </xdr:nvSpPr>
      <xdr:spPr>
        <a:xfrm>
          <a:off x="14732000" y="2956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128287</xdr:rowOff>
    </xdr:from>
    <xdr:ext cx="762000" cy="259045"/>
    <xdr:sp macro="" textlink="">
      <xdr:nvSpPr>
        <xdr:cNvPr id="137" name="テキスト ボックス 136"/>
        <xdr:cNvSpPr txBox="1"/>
      </xdr:nvSpPr>
      <xdr:spPr>
        <a:xfrm>
          <a:off x="14401800" y="304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165100</xdr:rowOff>
    </xdr:from>
    <xdr:to>
      <xdr:col>69</xdr:col>
      <xdr:colOff>92075</xdr:colOff>
      <xdr:row>17</xdr:row>
      <xdr:rowOff>100330</xdr:rowOff>
    </xdr:to>
    <xdr:cxnSp macro="">
      <xdr:nvCxnSpPr>
        <xdr:cNvPr id="138" name="直線コネクタ 137"/>
        <xdr:cNvCxnSpPr/>
      </xdr:nvCxnSpPr>
      <xdr:spPr>
        <a:xfrm flipV="1">
          <a:off x="13004800" y="290830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11430</xdr:rowOff>
    </xdr:from>
    <xdr:to>
      <xdr:col>69</xdr:col>
      <xdr:colOff>142875</xdr:colOff>
      <xdr:row>17</xdr:row>
      <xdr:rowOff>113030</xdr:rowOff>
    </xdr:to>
    <xdr:sp macro="" textlink="">
      <xdr:nvSpPr>
        <xdr:cNvPr id="139" name="フローチャート: 判断 138"/>
        <xdr:cNvSpPr/>
      </xdr:nvSpPr>
      <xdr:spPr>
        <a:xfrm>
          <a:off x="13843000" y="2926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97807</xdr:rowOff>
    </xdr:from>
    <xdr:ext cx="762000" cy="259045"/>
    <xdr:sp macro="" textlink="">
      <xdr:nvSpPr>
        <xdr:cNvPr id="140" name="テキスト ボックス 139"/>
        <xdr:cNvSpPr txBox="1"/>
      </xdr:nvSpPr>
      <xdr:spPr>
        <a:xfrm>
          <a:off x="13512800" y="301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160020</xdr:rowOff>
    </xdr:from>
    <xdr:to>
      <xdr:col>65</xdr:col>
      <xdr:colOff>53975</xdr:colOff>
      <xdr:row>17</xdr:row>
      <xdr:rowOff>90170</xdr:rowOff>
    </xdr:to>
    <xdr:sp macro="" textlink="">
      <xdr:nvSpPr>
        <xdr:cNvPr id="141" name="フローチャート: 判断 140"/>
        <xdr:cNvSpPr/>
      </xdr:nvSpPr>
      <xdr:spPr>
        <a:xfrm>
          <a:off x="12954000" y="2903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100347</xdr:rowOff>
    </xdr:from>
    <xdr:ext cx="762000" cy="259045"/>
    <xdr:sp macro="" textlink="">
      <xdr:nvSpPr>
        <xdr:cNvPr id="142" name="テキスト ボックス 141"/>
        <xdr:cNvSpPr txBox="1"/>
      </xdr:nvSpPr>
      <xdr:spPr>
        <a:xfrm>
          <a:off x="12623800" y="2672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22860</xdr:rowOff>
    </xdr:from>
    <xdr:to>
      <xdr:col>82</xdr:col>
      <xdr:colOff>158750</xdr:colOff>
      <xdr:row>16</xdr:row>
      <xdr:rowOff>124460</xdr:rowOff>
    </xdr:to>
    <xdr:sp macro="" textlink="">
      <xdr:nvSpPr>
        <xdr:cNvPr id="148" name="楕円 147"/>
        <xdr:cNvSpPr/>
      </xdr:nvSpPr>
      <xdr:spPr>
        <a:xfrm>
          <a:off x="16459200" y="276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39387</xdr:rowOff>
    </xdr:from>
    <xdr:ext cx="762000" cy="259045"/>
    <xdr:sp macro="" textlink="">
      <xdr:nvSpPr>
        <xdr:cNvPr id="149" name="物件費該当値テキスト"/>
        <xdr:cNvSpPr txBox="1"/>
      </xdr:nvSpPr>
      <xdr:spPr>
        <a:xfrm>
          <a:off x="16598900" y="2611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87630</xdr:rowOff>
    </xdr:from>
    <xdr:to>
      <xdr:col>78</xdr:col>
      <xdr:colOff>120650</xdr:colOff>
      <xdr:row>16</xdr:row>
      <xdr:rowOff>17780</xdr:rowOff>
    </xdr:to>
    <xdr:sp macro="" textlink="">
      <xdr:nvSpPr>
        <xdr:cNvPr id="150" name="楕円 149"/>
        <xdr:cNvSpPr/>
      </xdr:nvSpPr>
      <xdr:spPr>
        <a:xfrm>
          <a:off x="15621000" y="265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27957</xdr:rowOff>
    </xdr:from>
    <xdr:ext cx="736600" cy="259045"/>
    <xdr:sp macro="" textlink="">
      <xdr:nvSpPr>
        <xdr:cNvPr id="151" name="テキスト ボックス 150"/>
        <xdr:cNvSpPr txBox="1"/>
      </xdr:nvSpPr>
      <xdr:spPr>
        <a:xfrm>
          <a:off x="15290800" y="2428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121920</xdr:rowOff>
    </xdr:from>
    <xdr:to>
      <xdr:col>74</xdr:col>
      <xdr:colOff>31750</xdr:colOff>
      <xdr:row>17</xdr:row>
      <xdr:rowOff>52070</xdr:rowOff>
    </xdr:to>
    <xdr:sp macro="" textlink="">
      <xdr:nvSpPr>
        <xdr:cNvPr id="152" name="楕円 151"/>
        <xdr:cNvSpPr/>
      </xdr:nvSpPr>
      <xdr:spPr>
        <a:xfrm>
          <a:off x="14732000" y="2865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62247</xdr:rowOff>
    </xdr:from>
    <xdr:ext cx="762000" cy="259045"/>
    <xdr:sp macro="" textlink="">
      <xdr:nvSpPr>
        <xdr:cNvPr id="153" name="テキスト ボックス 152"/>
        <xdr:cNvSpPr txBox="1"/>
      </xdr:nvSpPr>
      <xdr:spPr>
        <a:xfrm>
          <a:off x="14401800" y="2633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114300</xdr:rowOff>
    </xdr:from>
    <xdr:to>
      <xdr:col>69</xdr:col>
      <xdr:colOff>142875</xdr:colOff>
      <xdr:row>17</xdr:row>
      <xdr:rowOff>44450</xdr:rowOff>
    </xdr:to>
    <xdr:sp macro="" textlink="">
      <xdr:nvSpPr>
        <xdr:cNvPr id="154" name="楕円 153"/>
        <xdr:cNvSpPr/>
      </xdr:nvSpPr>
      <xdr:spPr>
        <a:xfrm>
          <a:off x="13843000" y="285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54627</xdr:rowOff>
    </xdr:from>
    <xdr:ext cx="762000" cy="259045"/>
    <xdr:sp macro="" textlink="">
      <xdr:nvSpPr>
        <xdr:cNvPr id="155" name="テキスト ボックス 154"/>
        <xdr:cNvSpPr txBox="1"/>
      </xdr:nvSpPr>
      <xdr:spPr>
        <a:xfrm>
          <a:off x="13512800" y="262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49530</xdr:rowOff>
    </xdr:from>
    <xdr:to>
      <xdr:col>65</xdr:col>
      <xdr:colOff>53975</xdr:colOff>
      <xdr:row>17</xdr:row>
      <xdr:rowOff>151130</xdr:rowOff>
    </xdr:to>
    <xdr:sp macro="" textlink="">
      <xdr:nvSpPr>
        <xdr:cNvPr id="156" name="楕円 155"/>
        <xdr:cNvSpPr/>
      </xdr:nvSpPr>
      <xdr:spPr>
        <a:xfrm>
          <a:off x="12954000" y="296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135907</xdr:rowOff>
    </xdr:from>
    <xdr:ext cx="762000" cy="259045"/>
    <xdr:sp macro="" textlink="">
      <xdr:nvSpPr>
        <xdr:cNvPr id="157" name="テキスト ボックス 156"/>
        <xdr:cNvSpPr txBox="1"/>
      </xdr:nvSpPr>
      <xdr:spPr>
        <a:xfrm>
          <a:off x="12623800" y="305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扶助費に係る経常収支比率は、前年度とほぼ同様の数値であるが、類似団体を下回る数値となった。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しかし、全国平均を上回る高齢化率、障がい福祉サービス利用者数の増による自立支援給付の増加など、今後も扶助費の増加が見込まれるため、引き続き、資格審査等の適正化と予防施策の推進に努める。</a:t>
          </a: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2" name="直線コネクタ 171"/>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3" name="テキスト ボックス 172"/>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4" name="直線コネクタ 173"/>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5" name="テキスト ボックス 174"/>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8" name="直線コネクタ 177"/>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9" name="テキスト ボックス 178"/>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0" name="直線コネクタ 179"/>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1" name="テキスト ボックス 180"/>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120650</xdr:rowOff>
    </xdr:from>
    <xdr:to>
      <xdr:col>24</xdr:col>
      <xdr:colOff>25400</xdr:colOff>
      <xdr:row>61</xdr:row>
      <xdr:rowOff>82550</xdr:rowOff>
    </xdr:to>
    <xdr:cxnSp macro="">
      <xdr:nvCxnSpPr>
        <xdr:cNvPr id="185" name="直線コネクタ 184"/>
        <xdr:cNvCxnSpPr/>
      </xdr:nvCxnSpPr>
      <xdr:spPr>
        <a:xfrm flipV="1">
          <a:off x="4826000" y="920750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54627</xdr:rowOff>
    </xdr:from>
    <xdr:ext cx="762000" cy="259045"/>
    <xdr:sp macro="" textlink="">
      <xdr:nvSpPr>
        <xdr:cNvPr id="186" name="扶助費最小値テキスト"/>
        <xdr:cNvSpPr txBox="1"/>
      </xdr:nvSpPr>
      <xdr:spPr>
        <a:xfrm>
          <a:off x="4914900" y="1051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82550</xdr:rowOff>
    </xdr:from>
    <xdr:to>
      <xdr:col>24</xdr:col>
      <xdr:colOff>114300</xdr:colOff>
      <xdr:row>61</xdr:row>
      <xdr:rowOff>82550</xdr:rowOff>
    </xdr:to>
    <xdr:cxnSp macro="">
      <xdr:nvCxnSpPr>
        <xdr:cNvPr id="187" name="直線コネクタ 186"/>
        <xdr:cNvCxnSpPr/>
      </xdr:nvCxnSpPr>
      <xdr:spPr>
        <a:xfrm>
          <a:off x="4737100" y="1054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35577</xdr:rowOff>
    </xdr:from>
    <xdr:ext cx="762000" cy="259045"/>
    <xdr:sp macro="" textlink="">
      <xdr:nvSpPr>
        <xdr:cNvPr id="188" name="扶助費最大値テキスト"/>
        <xdr:cNvSpPr txBox="1"/>
      </xdr:nvSpPr>
      <xdr:spPr>
        <a:xfrm>
          <a:off x="4914900" y="895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120650</xdr:rowOff>
    </xdr:from>
    <xdr:to>
      <xdr:col>24</xdr:col>
      <xdr:colOff>114300</xdr:colOff>
      <xdr:row>53</xdr:row>
      <xdr:rowOff>120650</xdr:rowOff>
    </xdr:to>
    <xdr:cxnSp macro="">
      <xdr:nvCxnSpPr>
        <xdr:cNvPr id="189" name="直線コネクタ 188"/>
        <xdr:cNvCxnSpPr/>
      </xdr:nvCxnSpPr>
      <xdr:spPr>
        <a:xfrm>
          <a:off x="4737100" y="9207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57150</xdr:rowOff>
    </xdr:from>
    <xdr:to>
      <xdr:col>24</xdr:col>
      <xdr:colOff>25400</xdr:colOff>
      <xdr:row>55</xdr:row>
      <xdr:rowOff>69850</xdr:rowOff>
    </xdr:to>
    <xdr:cxnSp macro="">
      <xdr:nvCxnSpPr>
        <xdr:cNvPr id="190" name="直線コネクタ 189"/>
        <xdr:cNvCxnSpPr/>
      </xdr:nvCxnSpPr>
      <xdr:spPr>
        <a:xfrm flipV="1">
          <a:off x="3987800" y="94869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168927</xdr:rowOff>
    </xdr:from>
    <xdr:ext cx="762000" cy="259045"/>
    <xdr:sp macro="" textlink="">
      <xdr:nvSpPr>
        <xdr:cNvPr id="191" name="扶助費平均値テキスト"/>
        <xdr:cNvSpPr txBox="1"/>
      </xdr:nvSpPr>
      <xdr:spPr>
        <a:xfrm>
          <a:off x="4914900" y="9598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25400</xdr:rowOff>
    </xdr:from>
    <xdr:to>
      <xdr:col>24</xdr:col>
      <xdr:colOff>76200</xdr:colOff>
      <xdr:row>56</xdr:row>
      <xdr:rowOff>127000</xdr:rowOff>
    </xdr:to>
    <xdr:sp macro="" textlink="">
      <xdr:nvSpPr>
        <xdr:cNvPr id="192" name="フローチャート: 判断 191"/>
        <xdr:cNvSpPr/>
      </xdr:nvSpPr>
      <xdr:spPr>
        <a:xfrm>
          <a:off x="4775200" y="9626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69850</xdr:rowOff>
    </xdr:from>
    <xdr:to>
      <xdr:col>19</xdr:col>
      <xdr:colOff>187325</xdr:colOff>
      <xdr:row>56</xdr:row>
      <xdr:rowOff>127000</xdr:rowOff>
    </xdr:to>
    <xdr:cxnSp macro="">
      <xdr:nvCxnSpPr>
        <xdr:cNvPr id="193" name="直線コネクタ 192"/>
        <xdr:cNvCxnSpPr/>
      </xdr:nvCxnSpPr>
      <xdr:spPr>
        <a:xfrm flipV="1">
          <a:off x="3098800" y="94996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88900</xdr:rowOff>
    </xdr:from>
    <xdr:to>
      <xdr:col>20</xdr:col>
      <xdr:colOff>38100</xdr:colOff>
      <xdr:row>57</xdr:row>
      <xdr:rowOff>19050</xdr:rowOff>
    </xdr:to>
    <xdr:sp macro="" textlink="">
      <xdr:nvSpPr>
        <xdr:cNvPr id="194" name="フローチャート: 判断 193"/>
        <xdr:cNvSpPr/>
      </xdr:nvSpPr>
      <xdr:spPr>
        <a:xfrm>
          <a:off x="3937000" y="9690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3827</xdr:rowOff>
    </xdr:from>
    <xdr:ext cx="736600" cy="259045"/>
    <xdr:sp macro="" textlink="">
      <xdr:nvSpPr>
        <xdr:cNvPr id="195" name="テキスト ボックス 194"/>
        <xdr:cNvSpPr txBox="1"/>
      </xdr:nvSpPr>
      <xdr:spPr>
        <a:xfrm>
          <a:off x="3606800" y="9776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101600</xdr:rowOff>
    </xdr:from>
    <xdr:to>
      <xdr:col>15</xdr:col>
      <xdr:colOff>98425</xdr:colOff>
      <xdr:row>56</xdr:row>
      <xdr:rowOff>127000</xdr:rowOff>
    </xdr:to>
    <xdr:cxnSp macro="">
      <xdr:nvCxnSpPr>
        <xdr:cNvPr id="196" name="直線コネクタ 195"/>
        <xdr:cNvCxnSpPr/>
      </xdr:nvCxnSpPr>
      <xdr:spPr>
        <a:xfrm>
          <a:off x="2209800" y="97028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57150</xdr:rowOff>
    </xdr:from>
    <xdr:to>
      <xdr:col>15</xdr:col>
      <xdr:colOff>149225</xdr:colOff>
      <xdr:row>57</xdr:row>
      <xdr:rowOff>158750</xdr:rowOff>
    </xdr:to>
    <xdr:sp macro="" textlink="">
      <xdr:nvSpPr>
        <xdr:cNvPr id="197" name="フローチャート: 判断 196"/>
        <xdr:cNvSpPr/>
      </xdr:nvSpPr>
      <xdr:spPr>
        <a:xfrm>
          <a:off x="3048000" y="982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143527</xdr:rowOff>
    </xdr:from>
    <xdr:ext cx="762000" cy="259045"/>
    <xdr:sp macro="" textlink="">
      <xdr:nvSpPr>
        <xdr:cNvPr id="198" name="テキスト ボックス 197"/>
        <xdr:cNvSpPr txBox="1"/>
      </xdr:nvSpPr>
      <xdr:spPr>
        <a:xfrm>
          <a:off x="27178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76200</xdr:rowOff>
    </xdr:from>
    <xdr:to>
      <xdr:col>11</xdr:col>
      <xdr:colOff>9525</xdr:colOff>
      <xdr:row>56</xdr:row>
      <xdr:rowOff>101600</xdr:rowOff>
    </xdr:to>
    <xdr:cxnSp macro="">
      <xdr:nvCxnSpPr>
        <xdr:cNvPr id="199" name="直線コネクタ 198"/>
        <xdr:cNvCxnSpPr/>
      </xdr:nvCxnSpPr>
      <xdr:spPr>
        <a:xfrm>
          <a:off x="1320800" y="96774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19050</xdr:rowOff>
    </xdr:from>
    <xdr:to>
      <xdr:col>11</xdr:col>
      <xdr:colOff>60325</xdr:colOff>
      <xdr:row>57</xdr:row>
      <xdr:rowOff>120650</xdr:rowOff>
    </xdr:to>
    <xdr:sp macro="" textlink="">
      <xdr:nvSpPr>
        <xdr:cNvPr id="200" name="フローチャート: 判断 199"/>
        <xdr:cNvSpPr/>
      </xdr:nvSpPr>
      <xdr:spPr>
        <a:xfrm>
          <a:off x="2159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105427</xdr:rowOff>
    </xdr:from>
    <xdr:ext cx="762000" cy="259045"/>
    <xdr:sp macro="" textlink="">
      <xdr:nvSpPr>
        <xdr:cNvPr id="201" name="テキスト ボックス 200"/>
        <xdr:cNvSpPr txBox="1"/>
      </xdr:nvSpPr>
      <xdr:spPr>
        <a:xfrm>
          <a:off x="1828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19050</xdr:rowOff>
    </xdr:from>
    <xdr:to>
      <xdr:col>6</xdr:col>
      <xdr:colOff>171450</xdr:colOff>
      <xdr:row>57</xdr:row>
      <xdr:rowOff>120650</xdr:rowOff>
    </xdr:to>
    <xdr:sp macro="" textlink="">
      <xdr:nvSpPr>
        <xdr:cNvPr id="202" name="フローチャート: 判断 201"/>
        <xdr:cNvSpPr/>
      </xdr:nvSpPr>
      <xdr:spPr>
        <a:xfrm>
          <a:off x="1270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105427</xdr:rowOff>
    </xdr:from>
    <xdr:ext cx="762000" cy="259045"/>
    <xdr:sp macro="" textlink="">
      <xdr:nvSpPr>
        <xdr:cNvPr id="203" name="テキスト ボックス 202"/>
        <xdr:cNvSpPr txBox="1"/>
      </xdr:nvSpPr>
      <xdr:spPr>
        <a:xfrm>
          <a:off x="939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6350</xdr:rowOff>
    </xdr:from>
    <xdr:to>
      <xdr:col>24</xdr:col>
      <xdr:colOff>76200</xdr:colOff>
      <xdr:row>55</xdr:row>
      <xdr:rowOff>107950</xdr:rowOff>
    </xdr:to>
    <xdr:sp macro="" textlink="">
      <xdr:nvSpPr>
        <xdr:cNvPr id="209" name="楕円 208"/>
        <xdr:cNvSpPr/>
      </xdr:nvSpPr>
      <xdr:spPr>
        <a:xfrm>
          <a:off x="4775200" y="943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22877</xdr:rowOff>
    </xdr:from>
    <xdr:ext cx="762000" cy="259045"/>
    <xdr:sp macro="" textlink="">
      <xdr:nvSpPr>
        <xdr:cNvPr id="210" name="扶助費該当値テキスト"/>
        <xdr:cNvSpPr txBox="1"/>
      </xdr:nvSpPr>
      <xdr:spPr>
        <a:xfrm>
          <a:off x="4914900" y="928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19050</xdr:rowOff>
    </xdr:from>
    <xdr:to>
      <xdr:col>20</xdr:col>
      <xdr:colOff>38100</xdr:colOff>
      <xdr:row>55</xdr:row>
      <xdr:rowOff>120650</xdr:rowOff>
    </xdr:to>
    <xdr:sp macro="" textlink="">
      <xdr:nvSpPr>
        <xdr:cNvPr id="211" name="楕円 210"/>
        <xdr:cNvSpPr/>
      </xdr:nvSpPr>
      <xdr:spPr>
        <a:xfrm>
          <a:off x="3937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130827</xdr:rowOff>
    </xdr:from>
    <xdr:ext cx="736600" cy="259045"/>
    <xdr:sp macro="" textlink="">
      <xdr:nvSpPr>
        <xdr:cNvPr id="212" name="テキスト ボックス 211"/>
        <xdr:cNvSpPr txBox="1"/>
      </xdr:nvSpPr>
      <xdr:spPr>
        <a:xfrm>
          <a:off x="3606800" y="9217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76200</xdr:rowOff>
    </xdr:from>
    <xdr:to>
      <xdr:col>15</xdr:col>
      <xdr:colOff>149225</xdr:colOff>
      <xdr:row>57</xdr:row>
      <xdr:rowOff>6350</xdr:rowOff>
    </xdr:to>
    <xdr:sp macro="" textlink="">
      <xdr:nvSpPr>
        <xdr:cNvPr id="213" name="楕円 212"/>
        <xdr:cNvSpPr/>
      </xdr:nvSpPr>
      <xdr:spPr>
        <a:xfrm>
          <a:off x="3048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16527</xdr:rowOff>
    </xdr:from>
    <xdr:ext cx="762000" cy="259045"/>
    <xdr:sp macro="" textlink="">
      <xdr:nvSpPr>
        <xdr:cNvPr id="214" name="テキスト ボックス 213"/>
        <xdr:cNvSpPr txBox="1"/>
      </xdr:nvSpPr>
      <xdr:spPr>
        <a:xfrm>
          <a:off x="2717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50800</xdr:rowOff>
    </xdr:from>
    <xdr:to>
      <xdr:col>11</xdr:col>
      <xdr:colOff>60325</xdr:colOff>
      <xdr:row>56</xdr:row>
      <xdr:rowOff>152400</xdr:rowOff>
    </xdr:to>
    <xdr:sp macro="" textlink="">
      <xdr:nvSpPr>
        <xdr:cNvPr id="215" name="楕円 214"/>
        <xdr:cNvSpPr/>
      </xdr:nvSpPr>
      <xdr:spPr>
        <a:xfrm>
          <a:off x="2159000" y="965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162577</xdr:rowOff>
    </xdr:from>
    <xdr:ext cx="762000" cy="259045"/>
    <xdr:sp macro="" textlink="">
      <xdr:nvSpPr>
        <xdr:cNvPr id="216" name="テキスト ボックス 215"/>
        <xdr:cNvSpPr txBox="1"/>
      </xdr:nvSpPr>
      <xdr:spPr>
        <a:xfrm>
          <a:off x="1828800" y="942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25400</xdr:rowOff>
    </xdr:from>
    <xdr:to>
      <xdr:col>6</xdr:col>
      <xdr:colOff>171450</xdr:colOff>
      <xdr:row>56</xdr:row>
      <xdr:rowOff>127000</xdr:rowOff>
    </xdr:to>
    <xdr:sp macro="" textlink="">
      <xdr:nvSpPr>
        <xdr:cNvPr id="217" name="楕円 216"/>
        <xdr:cNvSpPr/>
      </xdr:nvSpPr>
      <xdr:spPr>
        <a:xfrm>
          <a:off x="1270000" y="962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137177</xdr:rowOff>
    </xdr:from>
    <xdr:ext cx="762000" cy="259045"/>
    <xdr:sp macro="" textlink="">
      <xdr:nvSpPr>
        <xdr:cNvPr id="218" name="テキスト ボックス 217"/>
        <xdr:cNvSpPr txBox="1"/>
      </xdr:nvSpPr>
      <xdr:spPr>
        <a:xfrm>
          <a:off x="939800" y="939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その他の経常収支比率は、市税等の増加による経常一般財源の増加等により、前年度と比較して</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ポイント減少し、引き続き類似団体平均を下回った。</a:t>
          </a:r>
        </a:p>
        <a:p>
          <a:r>
            <a:rPr kumimoji="1" lang="ja-JP" altLang="en-US" sz="1300">
              <a:latin typeface="ＭＳ Ｐゴシック" panose="020B0600070205080204" pitchFamily="50" charset="-128"/>
              <a:ea typeface="ＭＳ Ｐゴシック" panose="020B0600070205080204" pitchFamily="50" charset="-128"/>
            </a:rPr>
            <a:t>　各特別会計においては、業務効率化による経費の削減と独立採算の原則に基づき、料金の適正化による財政の健全化に努める。特に介護保険事業について、給付費の適正化と予防施策の推進を重点的に行う必要がある。</a:t>
          </a:r>
        </a:p>
      </xdr:txBody>
    </xdr:sp>
    <xdr:clientData/>
  </xdr:twoCellAnchor>
  <xdr:oneCellAnchor>
    <xdr:from>
      <xdr:col>62</xdr:col>
      <xdr:colOff>6350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168910</xdr:rowOff>
    </xdr:from>
    <xdr:to>
      <xdr:col>82</xdr:col>
      <xdr:colOff>107950</xdr:colOff>
      <xdr:row>60</xdr:row>
      <xdr:rowOff>142240</xdr:rowOff>
    </xdr:to>
    <xdr:cxnSp macro="">
      <xdr:nvCxnSpPr>
        <xdr:cNvPr id="246" name="直線コネクタ 245"/>
        <xdr:cNvCxnSpPr/>
      </xdr:nvCxnSpPr>
      <xdr:spPr>
        <a:xfrm flipV="1">
          <a:off x="16510000" y="9255760"/>
          <a:ext cx="0" cy="1173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114317</xdr:rowOff>
    </xdr:from>
    <xdr:ext cx="762000" cy="259045"/>
    <xdr:sp macro="" textlink="">
      <xdr:nvSpPr>
        <xdr:cNvPr id="247" name="その他最小値テキスト"/>
        <xdr:cNvSpPr txBox="1"/>
      </xdr:nvSpPr>
      <xdr:spPr>
        <a:xfrm>
          <a:off x="16598900" y="10401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142240</xdr:rowOff>
    </xdr:from>
    <xdr:to>
      <xdr:col>82</xdr:col>
      <xdr:colOff>196850</xdr:colOff>
      <xdr:row>60</xdr:row>
      <xdr:rowOff>142240</xdr:rowOff>
    </xdr:to>
    <xdr:cxnSp macro="">
      <xdr:nvCxnSpPr>
        <xdr:cNvPr id="248" name="直線コネクタ 247"/>
        <xdr:cNvCxnSpPr/>
      </xdr:nvCxnSpPr>
      <xdr:spPr>
        <a:xfrm>
          <a:off x="16421100" y="10429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83837</xdr:rowOff>
    </xdr:from>
    <xdr:ext cx="762000" cy="259045"/>
    <xdr:sp macro="" textlink="">
      <xdr:nvSpPr>
        <xdr:cNvPr id="249" name="その他最大値テキスト"/>
        <xdr:cNvSpPr txBox="1"/>
      </xdr:nvSpPr>
      <xdr:spPr>
        <a:xfrm>
          <a:off x="16598900" y="899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168910</xdr:rowOff>
    </xdr:from>
    <xdr:to>
      <xdr:col>82</xdr:col>
      <xdr:colOff>196850</xdr:colOff>
      <xdr:row>53</xdr:row>
      <xdr:rowOff>168910</xdr:rowOff>
    </xdr:to>
    <xdr:cxnSp macro="">
      <xdr:nvCxnSpPr>
        <xdr:cNvPr id="250" name="直線コネクタ 249"/>
        <xdr:cNvCxnSpPr/>
      </xdr:nvCxnSpPr>
      <xdr:spPr>
        <a:xfrm>
          <a:off x="16421100" y="9255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69850</xdr:rowOff>
    </xdr:from>
    <xdr:to>
      <xdr:col>82</xdr:col>
      <xdr:colOff>107950</xdr:colOff>
      <xdr:row>55</xdr:row>
      <xdr:rowOff>130810</xdr:rowOff>
    </xdr:to>
    <xdr:cxnSp macro="">
      <xdr:nvCxnSpPr>
        <xdr:cNvPr id="251" name="直線コネクタ 250"/>
        <xdr:cNvCxnSpPr/>
      </xdr:nvCxnSpPr>
      <xdr:spPr>
        <a:xfrm flipV="1">
          <a:off x="15671800" y="949960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135907</xdr:rowOff>
    </xdr:from>
    <xdr:ext cx="762000" cy="259045"/>
    <xdr:sp macro="" textlink="">
      <xdr:nvSpPr>
        <xdr:cNvPr id="252" name="その他平均値テキスト"/>
        <xdr:cNvSpPr txBox="1"/>
      </xdr:nvSpPr>
      <xdr:spPr>
        <a:xfrm>
          <a:off x="16598900" y="9565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163830</xdr:rowOff>
    </xdr:from>
    <xdr:to>
      <xdr:col>82</xdr:col>
      <xdr:colOff>158750</xdr:colOff>
      <xdr:row>56</xdr:row>
      <xdr:rowOff>93980</xdr:rowOff>
    </xdr:to>
    <xdr:sp macro="" textlink="">
      <xdr:nvSpPr>
        <xdr:cNvPr id="253" name="フローチャート: 判断 252"/>
        <xdr:cNvSpPr/>
      </xdr:nvSpPr>
      <xdr:spPr>
        <a:xfrm>
          <a:off x="16459200" y="959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77470</xdr:rowOff>
    </xdr:from>
    <xdr:to>
      <xdr:col>78</xdr:col>
      <xdr:colOff>69850</xdr:colOff>
      <xdr:row>55</xdr:row>
      <xdr:rowOff>130810</xdr:rowOff>
    </xdr:to>
    <xdr:cxnSp macro="">
      <xdr:nvCxnSpPr>
        <xdr:cNvPr id="254" name="直線コネクタ 253"/>
        <xdr:cNvCxnSpPr/>
      </xdr:nvCxnSpPr>
      <xdr:spPr>
        <a:xfrm>
          <a:off x="14782800" y="950722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30480</xdr:rowOff>
    </xdr:from>
    <xdr:to>
      <xdr:col>78</xdr:col>
      <xdr:colOff>120650</xdr:colOff>
      <xdr:row>56</xdr:row>
      <xdr:rowOff>132080</xdr:rowOff>
    </xdr:to>
    <xdr:sp macro="" textlink="">
      <xdr:nvSpPr>
        <xdr:cNvPr id="255" name="フローチャート: 判断 254"/>
        <xdr:cNvSpPr/>
      </xdr:nvSpPr>
      <xdr:spPr>
        <a:xfrm>
          <a:off x="156210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116857</xdr:rowOff>
    </xdr:from>
    <xdr:ext cx="736600" cy="259045"/>
    <xdr:sp macro="" textlink="">
      <xdr:nvSpPr>
        <xdr:cNvPr id="256" name="テキスト ボックス 255"/>
        <xdr:cNvSpPr txBox="1"/>
      </xdr:nvSpPr>
      <xdr:spPr>
        <a:xfrm>
          <a:off x="15290800" y="9718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77470</xdr:rowOff>
    </xdr:from>
    <xdr:to>
      <xdr:col>73</xdr:col>
      <xdr:colOff>180975</xdr:colOff>
      <xdr:row>55</xdr:row>
      <xdr:rowOff>92710</xdr:rowOff>
    </xdr:to>
    <xdr:cxnSp macro="">
      <xdr:nvCxnSpPr>
        <xdr:cNvPr id="257" name="直線コネクタ 256"/>
        <xdr:cNvCxnSpPr/>
      </xdr:nvCxnSpPr>
      <xdr:spPr>
        <a:xfrm flipV="1">
          <a:off x="13893800" y="95072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160020</xdr:rowOff>
    </xdr:from>
    <xdr:to>
      <xdr:col>74</xdr:col>
      <xdr:colOff>31750</xdr:colOff>
      <xdr:row>57</xdr:row>
      <xdr:rowOff>90170</xdr:rowOff>
    </xdr:to>
    <xdr:sp macro="" textlink="">
      <xdr:nvSpPr>
        <xdr:cNvPr id="258" name="フローチャート: 判断 257"/>
        <xdr:cNvSpPr/>
      </xdr:nvSpPr>
      <xdr:spPr>
        <a:xfrm>
          <a:off x="14732000" y="976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74947</xdr:rowOff>
    </xdr:from>
    <xdr:ext cx="762000" cy="259045"/>
    <xdr:sp macro="" textlink="">
      <xdr:nvSpPr>
        <xdr:cNvPr id="259" name="テキスト ボックス 258"/>
        <xdr:cNvSpPr txBox="1"/>
      </xdr:nvSpPr>
      <xdr:spPr>
        <a:xfrm>
          <a:off x="14401800" y="9847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92710</xdr:rowOff>
    </xdr:from>
    <xdr:to>
      <xdr:col>69</xdr:col>
      <xdr:colOff>92075</xdr:colOff>
      <xdr:row>60</xdr:row>
      <xdr:rowOff>12700</xdr:rowOff>
    </xdr:to>
    <xdr:cxnSp macro="">
      <xdr:nvCxnSpPr>
        <xdr:cNvPr id="260" name="直線コネクタ 259"/>
        <xdr:cNvCxnSpPr/>
      </xdr:nvCxnSpPr>
      <xdr:spPr>
        <a:xfrm flipV="1">
          <a:off x="13004800" y="9522460"/>
          <a:ext cx="889000" cy="777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49530</xdr:rowOff>
    </xdr:from>
    <xdr:to>
      <xdr:col>69</xdr:col>
      <xdr:colOff>142875</xdr:colOff>
      <xdr:row>57</xdr:row>
      <xdr:rowOff>151130</xdr:rowOff>
    </xdr:to>
    <xdr:sp macro="" textlink="">
      <xdr:nvSpPr>
        <xdr:cNvPr id="261" name="フローチャート: 判断 260"/>
        <xdr:cNvSpPr/>
      </xdr:nvSpPr>
      <xdr:spPr>
        <a:xfrm>
          <a:off x="13843000" y="982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135907</xdr:rowOff>
    </xdr:from>
    <xdr:ext cx="762000" cy="259045"/>
    <xdr:sp macro="" textlink="">
      <xdr:nvSpPr>
        <xdr:cNvPr id="262" name="テキスト ボックス 261"/>
        <xdr:cNvSpPr txBox="1"/>
      </xdr:nvSpPr>
      <xdr:spPr>
        <a:xfrm>
          <a:off x="13512800" y="990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72390</xdr:rowOff>
    </xdr:from>
    <xdr:to>
      <xdr:col>65</xdr:col>
      <xdr:colOff>53975</xdr:colOff>
      <xdr:row>58</xdr:row>
      <xdr:rowOff>2540</xdr:rowOff>
    </xdr:to>
    <xdr:sp macro="" textlink="">
      <xdr:nvSpPr>
        <xdr:cNvPr id="263" name="フローチャート: 判断 262"/>
        <xdr:cNvSpPr/>
      </xdr:nvSpPr>
      <xdr:spPr>
        <a:xfrm>
          <a:off x="12954000" y="9845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12717</xdr:rowOff>
    </xdr:from>
    <xdr:ext cx="762000" cy="259045"/>
    <xdr:sp macro="" textlink="">
      <xdr:nvSpPr>
        <xdr:cNvPr id="264" name="テキスト ボックス 263"/>
        <xdr:cNvSpPr txBox="1"/>
      </xdr:nvSpPr>
      <xdr:spPr>
        <a:xfrm>
          <a:off x="12623800" y="9613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19050</xdr:rowOff>
    </xdr:from>
    <xdr:to>
      <xdr:col>82</xdr:col>
      <xdr:colOff>158750</xdr:colOff>
      <xdr:row>55</xdr:row>
      <xdr:rowOff>120650</xdr:rowOff>
    </xdr:to>
    <xdr:sp macro="" textlink="">
      <xdr:nvSpPr>
        <xdr:cNvPr id="270" name="楕円 269"/>
        <xdr:cNvSpPr/>
      </xdr:nvSpPr>
      <xdr:spPr>
        <a:xfrm>
          <a:off x="164592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35577</xdr:rowOff>
    </xdr:from>
    <xdr:ext cx="762000" cy="259045"/>
    <xdr:sp macro="" textlink="">
      <xdr:nvSpPr>
        <xdr:cNvPr id="271" name="その他該当値テキスト"/>
        <xdr:cNvSpPr txBox="1"/>
      </xdr:nvSpPr>
      <xdr:spPr>
        <a:xfrm>
          <a:off x="165989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80010</xdr:rowOff>
    </xdr:from>
    <xdr:to>
      <xdr:col>78</xdr:col>
      <xdr:colOff>120650</xdr:colOff>
      <xdr:row>56</xdr:row>
      <xdr:rowOff>10160</xdr:rowOff>
    </xdr:to>
    <xdr:sp macro="" textlink="">
      <xdr:nvSpPr>
        <xdr:cNvPr id="272" name="楕円 271"/>
        <xdr:cNvSpPr/>
      </xdr:nvSpPr>
      <xdr:spPr>
        <a:xfrm>
          <a:off x="15621000" y="9509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20337</xdr:rowOff>
    </xdr:from>
    <xdr:ext cx="736600" cy="259045"/>
    <xdr:sp macro="" textlink="">
      <xdr:nvSpPr>
        <xdr:cNvPr id="273" name="テキスト ボックス 272"/>
        <xdr:cNvSpPr txBox="1"/>
      </xdr:nvSpPr>
      <xdr:spPr>
        <a:xfrm>
          <a:off x="15290800" y="9278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26670</xdr:rowOff>
    </xdr:from>
    <xdr:to>
      <xdr:col>74</xdr:col>
      <xdr:colOff>31750</xdr:colOff>
      <xdr:row>55</xdr:row>
      <xdr:rowOff>128270</xdr:rowOff>
    </xdr:to>
    <xdr:sp macro="" textlink="">
      <xdr:nvSpPr>
        <xdr:cNvPr id="274" name="楕円 273"/>
        <xdr:cNvSpPr/>
      </xdr:nvSpPr>
      <xdr:spPr>
        <a:xfrm>
          <a:off x="14732000" y="945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138447</xdr:rowOff>
    </xdr:from>
    <xdr:ext cx="762000" cy="259045"/>
    <xdr:sp macro="" textlink="">
      <xdr:nvSpPr>
        <xdr:cNvPr id="275" name="テキスト ボックス 274"/>
        <xdr:cNvSpPr txBox="1"/>
      </xdr:nvSpPr>
      <xdr:spPr>
        <a:xfrm>
          <a:off x="14401800" y="922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41910</xdr:rowOff>
    </xdr:from>
    <xdr:to>
      <xdr:col>69</xdr:col>
      <xdr:colOff>142875</xdr:colOff>
      <xdr:row>55</xdr:row>
      <xdr:rowOff>143510</xdr:rowOff>
    </xdr:to>
    <xdr:sp macro="" textlink="">
      <xdr:nvSpPr>
        <xdr:cNvPr id="276" name="楕円 275"/>
        <xdr:cNvSpPr/>
      </xdr:nvSpPr>
      <xdr:spPr>
        <a:xfrm>
          <a:off x="13843000" y="9471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153687</xdr:rowOff>
    </xdr:from>
    <xdr:ext cx="762000" cy="259045"/>
    <xdr:sp macro="" textlink="">
      <xdr:nvSpPr>
        <xdr:cNvPr id="277" name="テキスト ボックス 276"/>
        <xdr:cNvSpPr txBox="1"/>
      </xdr:nvSpPr>
      <xdr:spPr>
        <a:xfrm>
          <a:off x="13512800" y="9240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133350</xdr:rowOff>
    </xdr:from>
    <xdr:to>
      <xdr:col>65</xdr:col>
      <xdr:colOff>53975</xdr:colOff>
      <xdr:row>60</xdr:row>
      <xdr:rowOff>63500</xdr:rowOff>
    </xdr:to>
    <xdr:sp macro="" textlink="">
      <xdr:nvSpPr>
        <xdr:cNvPr id="278" name="楕円 277"/>
        <xdr:cNvSpPr/>
      </xdr:nvSpPr>
      <xdr:spPr>
        <a:xfrm>
          <a:off x="12954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48277</xdr:rowOff>
    </xdr:from>
    <xdr:ext cx="762000" cy="259045"/>
    <xdr:sp macro="" textlink="">
      <xdr:nvSpPr>
        <xdr:cNvPr id="279" name="テキスト ボックス 278"/>
        <xdr:cNvSpPr txBox="1"/>
      </xdr:nvSpPr>
      <xdr:spPr>
        <a:xfrm>
          <a:off x="126238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補助費等に係る経常収支比率は、下水道事業への繰出金に係る計上費用が減少したこと等により</a:t>
          </a:r>
          <a:r>
            <a:rPr kumimoji="1" lang="en-US" altLang="ja-JP" sz="1300">
              <a:latin typeface="ＭＳ Ｐゴシック" panose="020B0600070205080204" pitchFamily="50" charset="-128"/>
              <a:ea typeface="ＭＳ Ｐゴシック" panose="020B0600070205080204" pitchFamily="50" charset="-128"/>
            </a:rPr>
            <a:t>5.3</a:t>
          </a:r>
          <a:r>
            <a:rPr kumimoji="1" lang="ja-JP" altLang="en-US" sz="1300">
              <a:latin typeface="ＭＳ Ｐゴシック" panose="020B0600070205080204" pitchFamily="50" charset="-128"/>
              <a:ea typeface="ＭＳ Ｐゴシック" panose="020B0600070205080204" pitchFamily="50" charset="-128"/>
            </a:rPr>
            <a:t>ポイント減少したものの、引き続き類似団体平均を大きく上回る状況となった。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今後は、下水道使用料の適正化等を図るとともに、各種補助事業についても、妥当性、効果等を検証し、社会的・経済情勢に合致しない補助金などは廃止するなど、不断の見直しを図る。</a:t>
          </a:r>
        </a:p>
      </xdr:txBody>
    </xdr:sp>
    <xdr:clientData/>
  </xdr:twoCellAnchor>
  <xdr:oneCellAnchor>
    <xdr:from>
      <xdr:col>62</xdr:col>
      <xdr:colOff>6350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85852</xdr:rowOff>
    </xdr:from>
    <xdr:to>
      <xdr:col>82</xdr:col>
      <xdr:colOff>107950</xdr:colOff>
      <xdr:row>40</xdr:row>
      <xdr:rowOff>145288</xdr:rowOff>
    </xdr:to>
    <xdr:cxnSp macro="">
      <xdr:nvCxnSpPr>
        <xdr:cNvPr id="304" name="直線コネクタ 303"/>
        <xdr:cNvCxnSpPr/>
      </xdr:nvCxnSpPr>
      <xdr:spPr>
        <a:xfrm flipV="1">
          <a:off x="16510000" y="5915152"/>
          <a:ext cx="0" cy="1088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117365</xdr:rowOff>
    </xdr:from>
    <xdr:ext cx="762000" cy="259045"/>
    <xdr:sp macro="" textlink="">
      <xdr:nvSpPr>
        <xdr:cNvPr id="305" name="補助費等最小値テキスト"/>
        <xdr:cNvSpPr txBox="1"/>
      </xdr:nvSpPr>
      <xdr:spPr>
        <a:xfrm>
          <a:off x="16598900" y="6975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145288</xdr:rowOff>
    </xdr:from>
    <xdr:to>
      <xdr:col>82</xdr:col>
      <xdr:colOff>196850</xdr:colOff>
      <xdr:row>40</xdr:row>
      <xdr:rowOff>145288</xdr:rowOff>
    </xdr:to>
    <xdr:cxnSp macro="">
      <xdr:nvCxnSpPr>
        <xdr:cNvPr id="306" name="直線コネクタ 305"/>
        <xdr:cNvCxnSpPr/>
      </xdr:nvCxnSpPr>
      <xdr:spPr>
        <a:xfrm>
          <a:off x="16421100" y="7003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779</xdr:rowOff>
    </xdr:from>
    <xdr:ext cx="762000" cy="259045"/>
    <xdr:sp macro="" textlink="">
      <xdr:nvSpPr>
        <xdr:cNvPr id="307" name="補助費等最大値テキスト"/>
        <xdr:cNvSpPr txBox="1"/>
      </xdr:nvSpPr>
      <xdr:spPr>
        <a:xfrm>
          <a:off x="16598900" y="5658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85852</xdr:rowOff>
    </xdr:from>
    <xdr:to>
      <xdr:col>82</xdr:col>
      <xdr:colOff>196850</xdr:colOff>
      <xdr:row>34</xdr:row>
      <xdr:rowOff>85852</xdr:rowOff>
    </xdr:to>
    <xdr:cxnSp macro="">
      <xdr:nvCxnSpPr>
        <xdr:cNvPr id="308" name="直線コネクタ 307"/>
        <xdr:cNvCxnSpPr/>
      </xdr:nvCxnSpPr>
      <xdr:spPr>
        <a:xfrm>
          <a:off x="16421100" y="5915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3556</xdr:rowOff>
    </xdr:from>
    <xdr:to>
      <xdr:col>82</xdr:col>
      <xdr:colOff>107950</xdr:colOff>
      <xdr:row>39</xdr:row>
      <xdr:rowOff>74422</xdr:rowOff>
    </xdr:to>
    <xdr:cxnSp macro="">
      <xdr:nvCxnSpPr>
        <xdr:cNvPr id="309" name="直線コネクタ 308"/>
        <xdr:cNvCxnSpPr/>
      </xdr:nvCxnSpPr>
      <xdr:spPr>
        <a:xfrm flipV="1">
          <a:off x="15671800" y="6518656"/>
          <a:ext cx="838200" cy="242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147591</xdr:rowOff>
    </xdr:from>
    <xdr:ext cx="762000" cy="259045"/>
    <xdr:sp macro="" textlink="">
      <xdr:nvSpPr>
        <xdr:cNvPr id="310" name="補助費等平均値テキスト"/>
        <xdr:cNvSpPr txBox="1"/>
      </xdr:nvSpPr>
      <xdr:spPr>
        <a:xfrm>
          <a:off x="16598900" y="61483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131064</xdr:rowOff>
    </xdr:from>
    <xdr:to>
      <xdr:col>82</xdr:col>
      <xdr:colOff>158750</xdr:colOff>
      <xdr:row>37</xdr:row>
      <xdr:rowOff>61214</xdr:rowOff>
    </xdr:to>
    <xdr:sp macro="" textlink="">
      <xdr:nvSpPr>
        <xdr:cNvPr id="311" name="フローチャート: 判断 310"/>
        <xdr:cNvSpPr/>
      </xdr:nvSpPr>
      <xdr:spPr>
        <a:xfrm>
          <a:off x="164592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39</xdr:row>
      <xdr:rowOff>60706</xdr:rowOff>
    </xdr:from>
    <xdr:to>
      <xdr:col>78</xdr:col>
      <xdr:colOff>69850</xdr:colOff>
      <xdr:row>39</xdr:row>
      <xdr:rowOff>74422</xdr:rowOff>
    </xdr:to>
    <xdr:cxnSp macro="">
      <xdr:nvCxnSpPr>
        <xdr:cNvPr id="312" name="直線コネクタ 311"/>
        <xdr:cNvCxnSpPr/>
      </xdr:nvCxnSpPr>
      <xdr:spPr>
        <a:xfrm>
          <a:off x="14782800" y="674725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14478</xdr:rowOff>
    </xdr:from>
    <xdr:to>
      <xdr:col>78</xdr:col>
      <xdr:colOff>120650</xdr:colOff>
      <xdr:row>37</xdr:row>
      <xdr:rowOff>116078</xdr:rowOff>
    </xdr:to>
    <xdr:sp macro="" textlink="">
      <xdr:nvSpPr>
        <xdr:cNvPr id="313" name="フローチャート: 判断 312"/>
        <xdr:cNvSpPr/>
      </xdr:nvSpPr>
      <xdr:spPr>
        <a:xfrm>
          <a:off x="156210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126255</xdr:rowOff>
    </xdr:from>
    <xdr:ext cx="736600" cy="259045"/>
    <xdr:sp macro="" textlink="">
      <xdr:nvSpPr>
        <xdr:cNvPr id="314" name="テキスト ボックス 313"/>
        <xdr:cNvSpPr txBox="1"/>
      </xdr:nvSpPr>
      <xdr:spPr>
        <a:xfrm>
          <a:off x="15290800" y="61270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39</xdr:row>
      <xdr:rowOff>51562</xdr:rowOff>
    </xdr:from>
    <xdr:to>
      <xdr:col>73</xdr:col>
      <xdr:colOff>180975</xdr:colOff>
      <xdr:row>39</xdr:row>
      <xdr:rowOff>60706</xdr:rowOff>
    </xdr:to>
    <xdr:cxnSp macro="">
      <xdr:nvCxnSpPr>
        <xdr:cNvPr id="315" name="直線コネクタ 314"/>
        <xdr:cNvCxnSpPr/>
      </xdr:nvCxnSpPr>
      <xdr:spPr>
        <a:xfrm>
          <a:off x="13893800" y="673811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131064</xdr:rowOff>
    </xdr:from>
    <xdr:to>
      <xdr:col>74</xdr:col>
      <xdr:colOff>31750</xdr:colOff>
      <xdr:row>37</xdr:row>
      <xdr:rowOff>61214</xdr:rowOff>
    </xdr:to>
    <xdr:sp macro="" textlink="">
      <xdr:nvSpPr>
        <xdr:cNvPr id="316" name="フローチャート: 判断 315"/>
        <xdr:cNvSpPr/>
      </xdr:nvSpPr>
      <xdr:spPr>
        <a:xfrm>
          <a:off x="14732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71391</xdr:rowOff>
    </xdr:from>
    <xdr:ext cx="762000" cy="259045"/>
    <xdr:sp macro="" textlink="">
      <xdr:nvSpPr>
        <xdr:cNvPr id="317" name="テキスト ボックス 316"/>
        <xdr:cNvSpPr txBox="1"/>
      </xdr:nvSpPr>
      <xdr:spPr>
        <a:xfrm>
          <a:off x="14401800" y="6072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44704</xdr:rowOff>
    </xdr:from>
    <xdr:to>
      <xdr:col>69</xdr:col>
      <xdr:colOff>92075</xdr:colOff>
      <xdr:row>39</xdr:row>
      <xdr:rowOff>51562</xdr:rowOff>
    </xdr:to>
    <xdr:cxnSp macro="">
      <xdr:nvCxnSpPr>
        <xdr:cNvPr id="318" name="直線コネクタ 317"/>
        <xdr:cNvCxnSpPr/>
      </xdr:nvCxnSpPr>
      <xdr:spPr>
        <a:xfrm>
          <a:off x="13004800" y="6216904"/>
          <a:ext cx="889000" cy="521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103632</xdr:rowOff>
    </xdr:from>
    <xdr:to>
      <xdr:col>69</xdr:col>
      <xdr:colOff>142875</xdr:colOff>
      <xdr:row>37</xdr:row>
      <xdr:rowOff>33782</xdr:rowOff>
    </xdr:to>
    <xdr:sp macro="" textlink="">
      <xdr:nvSpPr>
        <xdr:cNvPr id="319" name="フローチャート: 判断 318"/>
        <xdr:cNvSpPr/>
      </xdr:nvSpPr>
      <xdr:spPr>
        <a:xfrm>
          <a:off x="13843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43959</xdr:rowOff>
    </xdr:from>
    <xdr:ext cx="762000" cy="259045"/>
    <xdr:sp macro="" textlink="">
      <xdr:nvSpPr>
        <xdr:cNvPr id="320" name="テキスト ボックス 319"/>
        <xdr:cNvSpPr txBox="1"/>
      </xdr:nvSpPr>
      <xdr:spPr>
        <a:xfrm>
          <a:off x="13512800" y="6044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94488</xdr:rowOff>
    </xdr:from>
    <xdr:to>
      <xdr:col>65</xdr:col>
      <xdr:colOff>53975</xdr:colOff>
      <xdr:row>37</xdr:row>
      <xdr:rowOff>24638</xdr:rowOff>
    </xdr:to>
    <xdr:sp macro="" textlink="">
      <xdr:nvSpPr>
        <xdr:cNvPr id="321" name="フローチャート: 判断 320"/>
        <xdr:cNvSpPr/>
      </xdr:nvSpPr>
      <xdr:spPr>
        <a:xfrm>
          <a:off x="129540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9415</xdr:rowOff>
    </xdr:from>
    <xdr:ext cx="762000" cy="259045"/>
    <xdr:sp macro="" textlink="">
      <xdr:nvSpPr>
        <xdr:cNvPr id="322" name="テキスト ボックス 321"/>
        <xdr:cNvSpPr txBox="1"/>
      </xdr:nvSpPr>
      <xdr:spPr>
        <a:xfrm>
          <a:off x="12623800" y="635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124206</xdr:rowOff>
    </xdr:from>
    <xdr:to>
      <xdr:col>82</xdr:col>
      <xdr:colOff>158750</xdr:colOff>
      <xdr:row>38</xdr:row>
      <xdr:rowOff>54356</xdr:rowOff>
    </xdr:to>
    <xdr:sp macro="" textlink="">
      <xdr:nvSpPr>
        <xdr:cNvPr id="328" name="楕円 327"/>
        <xdr:cNvSpPr/>
      </xdr:nvSpPr>
      <xdr:spPr>
        <a:xfrm>
          <a:off x="16459200" y="6467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96283</xdr:rowOff>
    </xdr:from>
    <xdr:ext cx="762000" cy="259045"/>
    <xdr:sp macro="" textlink="">
      <xdr:nvSpPr>
        <xdr:cNvPr id="329" name="補助費等該当値テキスト"/>
        <xdr:cNvSpPr txBox="1"/>
      </xdr:nvSpPr>
      <xdr:spPr>
        <a:xfrm>
          <a:off x="16598900" y="64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39</xdr:row>
      <xdr:rowOff>23622</xdr:rowOff>
    </xdr:from>
    <xdr:to>
      <xdr:col>78</xdr:col>
      <xdr:colOff>120650</xdr:colOff>
      <xdr:row>39</xdr:row>
      <xdr:rowOff>125222</xdr:rowOff>
    </xdr:to>
    <xdr:sp macro="" textlink="">
      <xdr:nvSpPr>
        <xdr:cNvPr id="330" name="楕円 329"/>
        <xdr:cNvSpPr/>
      </xdr:nvSpPr>
      <xdr:spPr>
        <a:xfrm>
          <a:off x="15621000" y="6710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109999</xdr:rowOff>
    </xdr:from>
    <xdr:ext cx="736600" cy="259045"/>
    <xdr:sp macro="" textlink="">
      <xdr:nvSpPr>
        <xdr:cNvPr id="331" name="テキスト ボックス 330"/>
        <xdr:cNvSpPr txBox="1"/>
      </xdr:nvSpPr>
      <xdr:spPr>
        <a:xfrm>
          <a:off x="15290800" y="6796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39</xdr:row>
      <xdr:rowOff>9906</xdr:rowOff>
    </xdr:from>
    <xdr:to>
      <xdr:col>74</xdr:col>
      <xdr:colOff>31750</xdr:colOff>
      <xdr:row>39</xdr:row>
      <xdr:rowOff>111506</xdr:rowOff>
    </xdr:to>
    <xdr:sp macro="" textlink="">
      <xdr:nvSpPr>
        <xdr:cNvPr id="332" name="楕円 331"/>
        <xdr:cNvSpPr/>
      </xdr:nvSpPr>
      <xdr:spPr>
        <a:xfrm>
          <a:off x="14732000" y="6696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96283</xdr:rowOff>
    </xdr:from>
    <xdr:ext cx="762000" cy="259045"/>
    <xdr:sp macro="" textlink="">
      <xdr:nvSpPr>
        <xdr:cNvPr id="333" name="テキスト ボックス 332"/>
        <xdr:cNvSpPr txBox="1"/>
      </xdr:nvSpPr>
      <xdr:spPr>
        <a:xfrm>
          <a:off x="14401800" y="6782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39</xdr:row>
      <xdr:rowOff>762</xdr:rowOff>
    </xdr:from>
    <xdr:to>
      <xdr:col>69</xdr:col>
      <xdr:colOff>142875</xdr:colOff>
      <xdr:row>39</xdr:row>
      <xdr:rowOff>102362</xdr:rowOff>
    </xdr:to>
    <xdr:sp macro="" textlink="">
      <xdr:nvSpPr>
        <xdr:cNvPr id="334" name="楕円 333"/>
        <xdr:cNvSpPr/>
      </xdr:nvSpPr>
      <xdr:spPr>
        <a:xfrm>
          <a:off x="13843000" y="6687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39</xdr:row>
      <xdr:rowOff>87139</xdr:rowOff>
    </xdr:from>
    <xdr:ext cx="762000" cy="259045"/>
    <xdr:sp macro="" textlink="">
      <xdr:nvSpPr>
        <xdr:cNvPr id="335" name="テキスト ボックス 334"/>
        <xdr:cNvSpPr txBox="1"/>
      </xdr:nvSpPr>
      <xdr:spPr>
        <a:xfrm>
          <a:off x="13512800" y="6773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165354</xdr:rowOff>
    </xdr:from>
    <xdr:to>
      <xdr:col>65</xdr:col>
      <xdr:colOff>53975</xdr:colOff>
      <xdr:row>36</xdr:row>
      <xdr:rowOff>95504</xdr:rowOff>
    </xdr:to>
    <xdr:sp macro="" textlink="">
      <xdr:nvSpPr>
        <xdr:cNvPr id="336" name="楕円 335"/>
        <xdr:cNvSpPr/>
      </xdr:nvSpPr>
      <xdr:spPr>
        <a:xfrm>
          <a:off x="12954000" y="6166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105681</xdr:rowOff>
    </xdr:from>
    <xdr:ext cx="762000" cy="259045"/>
    <xdr:sp macro="" textlink="">
      <xdr:nvSpPr>
        <xdr:cNvPr id="337" name="テキスト ボックス 336"/>
        <xdr:cNvSpPr txBox="1"/>
      </xdr:nvSpPr>
      <xdr:spPr>
        <a:xfrm>
          <a:off x="12623800" y="5934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公債費に係る経常収支比率は、大規模事業に係る元金償還の開始等により費用が増加しているものの、経常一般財源の増に伴い、前年度と比較して</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ポイント減少した。</a:t>
          </a:r>
        </a:p>
        <a:p>
          <a:r>
            <a:rPr kumimoji="1" lang="ja-JP" altLang="en-US" sz="1300">
              <a:latin typeface="ＭＳ Ｐゴシック" panose="020B0600070205080204" pitchFamily="50" charset="-128"/>
              <a:ea typeface="ＭＳ Ｐゴシック" panose="020B0600070205080204" pitchFamily="50" charset="-128"/>
            </a:rPr>
            <a:t>　類似団体平均よりも低くなっているが、今後、定時償還額の上昇が見込まれることから、後年度の財源負担を考慮し、計画的な基金の活用、市債発行事業の厳選、繰上償還の実施などを行い公債費の抑制に努める。</a:t>
          </a:r>
        </a:p>
      </xdr:txBody>
    </xdr:sp>
    <xdr:clientData/>
  </xdr:twoCellAnchor>
  <xdr:oneCellAnchor>
    <xdr:from>
      <xdr:col>3</xdr:col>
      <xdr:colOff>123825</xdr:colOff>
      <xdr:row>69</xdr:row>
      <xdr:rowOff>107950</xdr:rowOff>
    </xdr:from>
    <xdr:ext cx="298543" cy="225703"/>
    <xdr:sp macro="" textlink="">
      <xdr:nvSpPr>
        <xdr:cNvPr id="349" name="テキスト ボックス 348"/>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2" name="直線コネクタ 351"/>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3" name="テキスト ボックス 352"/>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4" name="直線コネクタ 353"/>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5" name="テキスト ボックス 354"/>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6" name="直線コネクタ 355"/>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7" name="テキスト ボックス 356"/>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8" name="直線コネクタ 357"/>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9" name="テキスト ボックス 358"/>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0" name="直線コネクタ 359"/>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1" name="テキスト ボックス 360"/>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3" name="テキスト ボックス 362"/>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50800</xdr:rowOff>
    </xdr:from>
    <xdr:to>
      <xdr:col>24</xdr:col>
      <xdr:colOff>25400</xdr:colOff>
      <xdr:row>81</xdr:row>
      <xdr:rowOff>24130</xdr:rowOff>
    </xdr:to>
    <xdr:cxnSp macro="">
      <xdr:nvCxnSpPr>
        <xdr:cNvPr id="365" name="直線コネクタ 364"/>
        <xdr:cNvCxnSpPr/>
      </xdr:nvCxnSpPr>
      <xdr:spPr>
        <a:xfrm flipV="1">
          <a:off x="4826000" y="12395200"/>
          <a:ext cx="0" cy="1516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167657</xdr:rowOff>
    </xdr:from>
    <xdr:ext cx="762000" cy="259045"/>
    <xdr:sp macro="" textlink="">
      <xdr:nvSpPr>
        <xdr:cNvPr id="366" name="公債費最小値テキスト"/>
        <xdr:cNvSpPr txBox="1"/>
      </xdr:nvSpPr>
      <xdr:spPr>
        <a:xfrm>
          <a:off x="4914900" y="13883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24130</xdr:rowOff>
    </xdr:from>
    <xdr:to>
      <xdr:col>24</xdr:col>
      <xdr:colOff>114300</xdr:colOff>
      <xdr:row>81</xdr:row>
      <xdr:rowOff>24130</xdr:rowOff>
    </xdr:to>
    <xdr:cxnSp macro="">
      <xdr:nvCxnSpPr>
        <xdr:cNvPr id="367" name="直線コネクタ 366"/>
        <xdr:cNvCxnSpPr/>
      </xdr:nvCxnSpPr>
      <xdr:spPr>
        <a:xfrm>
          <a:off x="4737100" y="13911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137177</xdr:rowOff>
    </xdr:from>
    <xdr:ext cx="762000" cy="259045"/>
    <xdr:sp macro="" textlink="">
      <xdr:nvSpPr>
        <xdr:cNvPr id="368" name="公債費最大値テキスト"/>
        <xdr:cNvSpPr txBox="1"/>
      </xdr:nvSpPr>
      <xdr:spPr>
        <a:xfrm>
          <a:off x="4914900" y="1213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50800</xdr:rowOff>
    </xdr:from>
    <xdr:to>
      <xdr:col>24</xdr:col>
      <xdr:colOff>114300</xdr:colOff>
      <xdr:row>72</xdr:row>
      <xdr:rowOff>50800</xdr:rowOff>
    </xdr:to>
    <xdr:cxnSp macro="">
      <xdr:nvCxnSpPr>
        <xdr:cNvPr id="369" name="直線コネクタ 368"/>
        <xdr:cNvCxnSpPr/>
      </xdr:nvCxnSpPr>
      <xdr:spPr>
        <a:xfrm>
          <a:off x="4737100" y="12395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39370</xdr:rowOff>
    </xdr:from>
    <xdr:to>
      <xdr:col>24</xdr:col>
      <xdr:colOff>25400</xdr:colOff>
      <xdr:row>77</xdr:row>
      <xdr:rowOff>92711</xdr:rowOff>
    </xdr:to>
    <xdr:cxnSp macro="">
      <xdr:nvCxnSpPr>
        <xdr:cNvPr id="370" name="直線コネクタ 369"/>
        <xdr:cNvCxnSpPr/>
      </xdr:nvCxnSpPr>
      <xdr:spPr>
        <a:xfrm flipV="1">
          <a:off x="3987800" y="13241020"/>
          <a:ext cx="8382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82566</xdr:rowOff>
    </xdr:from>
    <xdr:ext cx="762000" cy="259045"/>
    <xdr:sp macro="" textlink="">
      <xdr:nvSpPr>
        <xdr:cNvPr id="371" name="公債費平均値テキスト"/>
        <xdr:cNvSpPr txBox="1"/>
      </xdr:nvSpPr>
      <xdr:spPr>
        <a:xfrm>
          <a:off x="4914900" y="132842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110489</xdr:rowOff>
    </xdr:from>
    <xdr:to>
      <xdr:col>24</xdr:col>
      <xdr:colOff>76200</xdr:colOff>
      <xdr:row>78</xdr:row>
      <xdr:rowOff>40639</xdr:rowOff>
    </xdr:to>
    <xdr:sp macro="" textlink="">
      <xdr:nvSpPr>
        <xdr:cNvPr id="372" name="フローチャート: 判断 371"/>
        <xdr:cNvSpPr/>
      </xdr:nvSpPr>
      <xdr:spPr>
        <a:xfrm>
          <a:off x="47752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69850</xdr:rowOff>
    </xdr:from>
    <xdr:to>
      <xdr:col>19</xdr:col>
      <xdr:colOff>187325</xdr:colOff>
      <xdr:row>77</xdr:row>
      <xdr:rowOff>92711</xdr:rowOff>
    </xdr:to>
    <xdr:cxnSp macro="">
      <xdr:nvCxnSpPr>
        <xdr:cNvPr id="373" name="直線コネクタ 372"/>
        <xdr:cNvCxnSpPr/>
      </xdr:nvCxnSpPr>
      <xdr:spPr>
        <a:xfrm>
          <a:off x="3098800" y="13271500"/>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78</xdr:row>
      <xdr:rowOff>15239</xdr:rowOff>
    </xdr:from>
    <xdr:to>
      <xdr:col>20</xdr:col>
      <xdr:colOff>38100</xdr:colOff>
      <xdr:row>78</xdr:row>
      <xdr:rowOff>116839</xdr:rowOff>
    </xdr:to>
    <xdr:sp macro="" textlink="">
      <xdr:nvSpPr>
        <xdr:cNvPr id="374" name="フローチャート: 判断 373"/>
        <xdr:cNvSpPr/>
      </xdr:nvSpPr>
      <xdr:spPr>
        <a:xfrm>
          <a:off x="3937000" y="1338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101616</xdr:rowOff>
    </xdr:from>
    <xdr:ext cx="736600" cy="259045"/>
    <xdr:sp macro="" textlink="">
      <xdr:nvSpPr>
        <xdr:cNvPr id="375" name="テキスト ボックス 374"/>
        <xdr:cNvSpPr txBox="1"/>
      </xdr:nvSpPr>
      <xdr:spPr>
        <a:xfrm>
          <a:off x="3606800" y="13474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39370</xdr:rowOff>
    </xdr:from>
    <xdr:to>
      <xdr:col>15</xdr:col>
      <xdr:colOff>98425</xdr:colOff>
      <xdr:row>77</xdr:row>
      <xdr:rowOff>69850</xdr:rowOff>
    </xdr:to>
    <xdr:cxnSp macro="">
      <xdr:nvCxnSpPr>
        <xdr:cNvPr id="376" name="直線コネクタ 375"/>
        <xdr:cNvCxnSpPr/>
      </xdr:nvCxnSpPr>
      <xdr:spPr>
        <a:xfrm>
          <a:off x="2209800" y="132410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15239</xdr:rowOff>
    </xdr:from>
    <xdr:to>
      <xdr:col>15</xdr:col>
      <xdr:colOff>149225</xdr:colOff>
      <xdr:row>78</xdr:row>
      <xdr:rowOff>116839</xdr:rowOff>
    </xdr:to>
    <xdr:sp macro="" textlink="">
      <xdr:nvSpPr>
        <xdr:cNvPr id="377" name="フローチャート: 判断 376"/>
        <xdr:cNvSpPr/>
      </xdr:nvSpPr>
      <xdr:spPr>
        <a:xfrm>
          <a:off x="3048000" y="1338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101616</xdr:rowOff>
    </xdr:from>
    <xdr:ext cx="762000" cy="259045"/>
    <xdr:sp macro="" textlink="">
      <xdr:nvSpPr>
        <xdr:cNvPr id="378" name="テキスト ボックス 377"/>
        <xdr:cNvSpPr txBox="1"/>
      </xdr:nvSpPr>
      <xdr:spPr>
        <a:xfrm>
          <a:off x="2717800" y="13474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142239</xdr:rowOff>
    </xdr:from>
    <xdr:to>
      <xdr:col>11</xdr:col>
      <xdr:colOff>9525</xdr:colOff>
      <xdr:row>77</xdr:row>
      <xdr:rowOff>39370</xdr:rowOff>
    </xdr:to>
    <xdr:cxnSp macro="">
      <xdr:nvCxnSpPr>
        <xdr:cNvPr id="379" name="直線コネクタ 378"/>
        <xdr:cNvCxnSpPr/>
      </xdr:nvCxnSpPr>
      <xdr:spPr>
        <a:xfrm>
          <a:off x="1320800" y="13172439"/>
          <a:ext cx="8890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78</xdr:row>
      <xdr:rowOff>0</xdr:rowOff>
    </xdr:from>
    <xdr:to>
      <xdr:col>11</xdr:col>
      <xdr:colOff>60325</xdr:colOff>
      <xdr:row>78</xdr:row>
      <xdr:rowOff>101600</xdr:rowOff>
    </xdr:to>
    <xdr:sp macro="" textlink="">
      <xdr:nvSpPr>
        <xdr:cNvPr id="380" name="フローチャート: 判断 379"/>
        <xdr:cNvSpPr/>
      </xdr:nvSpPr>
      <xdr:spPr>
        <a:xfrm>
          <a:off x="2159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86377</xdr:rowOff>
    </xdr:from>
    <xdr:ext cx="762000" cy="259045"/>
    <xdr:sp macro="" textlink="">
      <xdr:nvSpPr>
        <xdr:cNvPr id="381" name="テキスト ボックス 380"/>
        <xdr:cNvSpPr txBox="1"/>
      </xdr:nvSpPr>
      <xdr:spPr>
        <a:xfrm>
          <a:off x="1828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22861</xdr:rowOff>
    </xdr:from>
    <xdr:to>
      <xdr:col>6</xdr:col>
      <xdr:colOff>171450</xdr:colOff>
      <xdr:row>78</xdr:row>
      <xdr:rowOff>124461</xdr:rowOff>
    </xdr:to>
    <xdr:sp macro="" textlink="">
      <xdr:nvSpPr>
        <xdr:cNvPr id="382" name="フローチャート: 判断 381"/>
        <xdr:cNvSpPr/>
      </xdr:nvSpPr>
      <xdr:spPr>
        <a:xfrm>
          <a:off x="1270000" y="13395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109238</xdr:rowOff>
    </xdr:from>
    <xdr:ext cx="762000" cy="259045"/>
    <xdr:sp macro="" textlink="">
      <xdr:nvSpPr>
        <xdr:cNvPr id="383" name="テキスト ボックス 382"/>
        <xdr:cNvSpPr txBox="1"/>
      </xdr:nvSpPr>
      <xdr:spPr>
        <a:xfrm>
          <a:off x="939800" y="13482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160020</xdr:rowOff>
    </xdr:from>
    <xdr:to>
      <xdr:col>24</xdr:col>
      <xdr:colOff>76200</xdr:colOff>
      <xdr:row>77</xdr:row>
      <xdr:rowOff>90170</xdr:rowOff>
    </xdr:to>
    <xdr:sp macro="" textlink="">
      <xdr:nvSpPr>
        <xdr:cNvPr id="389" name="楕円 388"/>
        <xdr:cNvSpPr/>
      </xdr:nvSpPr>
      <xdr:spPr>
        <a:xfrm>
          <a:off x="4775200" y="13190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5097</xdr:rowOff>
    </xdr:from>
    <xdr:ext cx="762000" cy="259045"/>
    <xdr:sp macro="" textlink="">
      <xdr:nvSpPr>
        <xdr:cNvPr id="390" name="公債費該当値テキスト"/>
        <xdr:cNvSpPr txBox="1"/>
      </xdr:nvSpPr>
      <xdr:spPr>
        <a:xfrm>
          <a:off x="4914900" y="1303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41911</xdr:rowOff>
    </xdr:from>
    <xdr:to>
      <xdr:col>20</xdr:col>
      <xdr:colOff>38100</xdr:colOff>
      <xdr:row>77</xdr:row>
      <xdr:rowOff>143511</xdr:rowOff>
    </xdr:to>
    <xdr:sp macro="" textlink="">
      <xdr:nvSpPr>
        <xdr:cNvPr id="391" name="楕円 390"/>
        <xdr:cNvSpPr/>
      </xdr:nvSpPr>
      <xdr:spPr>
        <a:xfrm>
          <a:off x="3937000" y="1324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153688</xdr:rowOff>
    </xdr:from>
    <xdr:ext cx="736600" cy="259045"/>
    <xdr:sp macro="" textlink="">
      <xdr:nvSpPr>
        <xdr:cNvPr id="392" name="テキスト ボックス 391"/>
        <xdr:cNvSpPr txBox="1"/>
      </xdr:nvSpPr>
      <xdr:spPr>
        <a:xfrm>
          <a:off x="3606800" y="130124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19050</xdr:rowOff>
    </xdr:from>
    <xdr:to>
      <xdr:col>15</xdr:col>
      <xdr:colOff>149225</xdr:colOff>
      <xdr:row>77</xdr:row>
      <xdr:rowOff>120650</xdr:rowOff>
    </xdr:to>
    <xdr:sp macro="" textlink="">
      <xdr:nvSpPr>
        <xdr:cNvPr id="393" name="楕円 392"/>
        <xdr:cNvSpPr/>
      </xdr:nvSpPr>
      <xdr:spPr>
        <a:xfrm>
          <a:off x="3048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130827</xdr:rowOff>
    </xdr:from>
    <xdr:ext cx="762000" cy="259045"/>
    <xdr:sp macro="" textlink="">
      <xdr:nvSpPr>
        <xdr:cNvPr id="394" name="テキスト ボックス 393"/>
        <xdr:cNvSpPr txBox="1"/>
      </xdr:nvSpPr>
      <xdr:spPr>
        <a:xfrm>
          <a:off x="2717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160020</xdr:rowOff>
    </xdr:from>
    <xdr:to>
      <xdr:col>11</xdr:col>
      <xdr:colOff>60325</xdr:colOff>
      <xdr:row>77</xdr:row>
      <xdr:rowOff>90170</xdr:rowOff>
    </xdr:to>
    <xdr:sp macro="" textlink="">
      <xdr:nvSpPr>
        <xdr:cNvPr id="395" name="楕円 394"/>
        <xdr:cNvSpPr/>
      </xdr:nvSpPr>
      <xdr:spPr>
        <a:xfrm>
          <a:off x="2159000" y="13190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100347</xdr:rowOff>
    </xdr:from>
    <xdr:ext cx="762000" cy="259045"/>
    <xdr:sp macro="" textlink="">
      <xdr:nvSpPr>
        <xdr:cNvPr id="396" name="テキスト ボックス 395"/>
        <xdr:cNvSpPr txBox="1"/>
      </xdr:nvSpPr>
      <xdr:spPr>
        <a:xfrm>
          <a:off x="1828800" y="1295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91439</xdr:rowOff>
    </xdr:from>
    <xdr:to>
      <xdr:col>6</xdr:col>
      <xdr:colOff>171450</xdr:colOff>
      <xdr:row>77</xdr:row>
      <xdr:rowOff>21589</xdr:rowOff>
    </xdr:to>
    <xdr:sp macro="" textlink="">
      <xdr:nvSpPr>
        <xdr:cNvPr id="397" name="楕円 396"/>
        <xdr:cNvSpPr/>
      </xdr:nvSpPr>
      <xdr:spPr>
        <a:xfrm>
          <a:off x="1270000" y="13121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31767</xdr:rowOff>
    </xdr:from>
    <xdr:ext cx="762000" cy="259045"/>
    <xdr:sp macro="" textlink="">
      <xdr:nvSpPr>
        <xdr:cNvPr id="398" name="テキスト ボックス 397"/>
        <xdr:cNvSpPr txBox="1"/>
      </xdr:nvSpPr>
      <xdr:spPr>
        <a:xfrm>
          <a:off x="939800" y="1289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公債費以外の経常収支比率が減少したのは、市税等の増加による経常一般財源の増加が主な要因である。</a:t>
          </a:r>
        </a:p>
        <a:p>
          <a:r>
            <a:rPr kumimoji="1" lang="ja-JP" altLang="en-US" sz="1300">
              <a:latin typeface="ＭＳ Ｐゴシック" panose="020B0600070205080204" pitchFamily="50" charset="-128"/>
              <a:ea typeface="ＭＳ Ｐゴシック" panose="020B0600070205080204" pitchFamily="50" charset="-128"/>
            </a:rPr>
            <a:t>　今後は、公共施設等の長寿命化対策や更新を迎える既存施設の延命化を図る必要があり、維持管理費の増大が見込まれることから、公共施設等総合管理計画に沿った施設保有量の最適化に取り組む。</a:t>
          </a:r>
        </a:p>
      </xdr:txBody>
    </xdr:sp>
    <xdr:clientData/>
  </xdr:twoCellAnchor>
  <xdr:oneCellAnchor>
    <xdr:from>
      <xdr:col>62</xdr:col>
      <xdr:colOff>6350</xdr:colOff>
      <xdr:row>69</xdr:row>
      <xdr:rowOff>107950</xdr:rowOff>
    </xdr:from>
    <xdr:ext cx="298543" cy="225703"/>
    <xdr:sp macro="" textlink="">
      <xdr:nvSpPr>
        <xdr:cNvPr id="410" name="テキスト ボックス 409"/>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3" name="直線コネクタ 412"/>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4" name="テキスト ボックス 413"/>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5" name="直線コネクタ 414"/>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6" name="テキスト ボックス 415"/>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7" name="直線コネクタ 416"/>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8" name="テキスト ボックス 417"/>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9" name="直線コネクタ 418"/>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0" name="テキスト ボックス 419"/>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143002</xdr:rowOff>
    </xdr:from>
    <xdr:to>
      <xdr:col>82</xdr:col>
      <xdr:colOff>107950</xdr:colOff>
      <xdr:row>80</xdr:row>
      <xdr:rowOff>76708</xdr:rowOff>
    </xdr:to>
    <xdr:cxnSp macro="">
      <xdr:nvCxnSpPr>
        <xdr:cNvPr id="424" name="直線コネクタ 423"/>
        <xdr:cNvCxnSpPr/>
      </xdr:nvCxnSpPr>
      <xdr:spPr>
        <a:xfrm flipV="1">
          <a:off x="16510000" y="12658852"/>
          <a:ext cx="0" cy="1133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48785</xdr:rowOff>
    </xdr:from>
    <xdr:ext cx="762000" cy="259045"/>
    <xdr:sp macro="" textlink="">
      <xdr:nvSpPr>
        <xdr:cNvPr id="425" name="公債費以外最小値テキスト"/>
        <xdr:cNvSpPr txBox="1"/>
      </xdr:nvSpPr>
      <xdr:spPr>
        <a:xfrm>
          <a:off x="16598900" y="13764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76708</xdr:rowOff>
    </xdr:from>
    <xdr:to>
      <xdr:col>82</xdr:col>
      <xdr:colOff>196850</xdr:colOff>
      <xdr:row>80</xdr:row>
      <xdr:rowOff>76708</xdr:rowOff>
    </xdr:to>
    <xdr:cxnSp macro="">
      <xdr:nvCxnSpPr>
        <xdr:cNvPr id="426" name="直線コネクタ 425"/>
        <xdr:cNvCxnSpPr/>
      </xdr:nvCxnSpPr>
      <xdr:spPr>
        <a:xfrm>
          <a:off x="16421100" y="13792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57929</xdr:rowOff>
    </xdr:from>
    <xdr:ext cx="762000" cy="259045"/>
    <xdr:sp macro="" textlink="">
      <xdr:nvSpPr>
        <xdr:cNvPr id="427" name="公債費以外最大値テキスト"/>
        <xdr:cNvSpPr txBox="1"/>
      </xdr:nvSpPr>
      <xdr:spPr>
        <a:xfrm>
          <a:off x="16598900" y="12402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143002</xdr:rowOff>
    </xdr:from>
    <xdr:to>
      <xdr:col>82</xdr:col>
      <xdr:colOff>196850</xdr:colOff>
      <xdr:row>73</xdr:row>
      <xdr:rowOff>143002</xdr:rowOff>
    </xdr:to>
    <xdr:cxnSp macro="">
      <xdr:nvCxnSpPr>
        <xdr:cNvPr id="428" name="直線コネクタ 427"/>
        <xdr:cNvCxnSpPr/>
      </xdr:nvCxnSpPr>
      <xdr:spPr>
        <a:xfrm>
          <a:off x="16421100" y="12658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117856</xdr:rowOff>
    </xdr:from>
    <xdr:to>
      <xdr:col>82</xdr:col>
      <xdr:colOff>107950</xdr:colOff>
      <xdr:row>78</xdr:row>
      <xdr:rowOff>58420</xdr:rowOff>
    </xdr:to>
    <xdr:cxnSp macro="">
      <xdr:nvCxnSpPr>
        <xdr:cNvPr id="429" name="直線コネクタ 428"/>
        <xdr:cNvCxnSpPr/>
      </xdr:nvCxnSpPr>
      <xdr:spPr>
        <a:xfrm flipV="1">
          <a:off x="15671800" y="13148056"/>
          <a:ext cx="838200" cy="283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15003</xdr:rowOff>
    </xdr:from>
    <xdr:ext cx="762000" cy="259045"/>
    <xdr:sp macro="" textlink="">
      <xdr:nvSpPr>
        <xdr:cNvPr id="430" name="公債費以外平均値テキスト"/>
        <xdr:cNvSpPr txBox="1"/>
      </xdr:nvSpPr>
      <xdr:spPr>
        <a:xfrm>
          <a:off x="16598900" y="128737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169926</xdr:rowOff>
    </xdr:from>
    <xdr:to>
      <xdr:col>82</xdr:col>
      <xdr:colOff>158750</xdr:colOff>
      <xdr:row>76</xdr:row>
      <xdr:rowOff>100076</xdr:rowOff>
    </xdr:to>
    <xdr:sp macro="" textlink="">
      <xdr:nvSpPr>
        <xdr:cNvPr id="431" name="フローチャート: 判断 430"/>
        <xdr:cNvSpPr/>
      </xdr:nvSpPr>
      <xdr:spPr>
        <a:xfrm>
          <a:off x="16459200" y="13028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3556</xdr:rowOff>
    </xdr:from>
    <xdr:to>
      <xdr:col>78</xdr:col>
      <xdr:colOff>69850</xdr:colOff>
      <xdr:row>78</xdr:row>
      <xdr:rowOff>58420</xdr:rowOff>
    </xdr:to>
    <xdr:cxnSp macro="">
      <xdr:nvCxnSpPr>
        <xdr:cNvPr id="432" name="直線コネクタ 431"/>
        <xdr:cNvCxnSpPr/>
      </xdr:nvCxnSpPr>
      <xdr:spPr>
        <a:xfrm>
          <a:off x="14782800" y="13376656"/>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149352</xdr:rowOff>
    </xdr:from>
    <xdr:to>
      <xdr:col>78</xdr:col>
      <xdr:colOff>120650</xdr:colOff>
      <xdr:row>77</xdr:row>
      <xdr:rowOff>79502</xdr:rowOff>
    </xdr:to>
    <xdr:sp macro="" textlink="">
      <xdr:nvSpPr>
        <xdr:cNvPr id="433" name="フローチャート: 判断 432"/>
        <xdr:cNvSpPr/>
      </xdr:nvSpPr>
      <xdr:spPr>
        <a:xfrm>
          <a:off x="15621000" y="13179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89679</xdr:rowOff>
    </xdr:from>
    <xdr:ext cx="736600" cy="259045"/>
    <xdr:sp macro="" textlink="">
      <xdr:nvSpPr>
        <xdr:cNvPr id="434" name="テキスト ボックス 433"/>
        <xdr:cNvSpPr txBox="1"/>
      </xdr:nvSpPr>
      <xdr:spPr>
        <a:xfrm>
          <a:off x="15290800" y="129484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152146</xdr:rowOff>
    </xdr:from>
    <xdr:to>
      <xdr:col>73</xdr:col>
      <xdr:colOff>180975</xdr:colOff>
      <xdr:row>78</xdr:row>
      <xdr:rowOff>3556</xdr:rowOff>
    </xdr:to>
    <xdr:cxnSp macro="">
      <xdr:nvCxnSpPr>
        <xdr:cNvPr id="435" name="直線コネクタ 434"/>
        <xdr:cNvCxnSpPr/>
      </xdr:nvCxnSpPr>
      <xdr:spPr>
        <a:xfrm>
          <a:off x="13893800" y="13353796"/>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28194</xdr:rowOff>
    </xdr:from>
    <xdr:to>
      <xdr:col>74</xdr:col>
      <xdr:colOff>31750</xdr:colOff>
      <xdr:row>77</xdr:row>
      <xdr:rowOff>129794</xdr:rowOff>
    </xdr:to>
    <xdr:sp macro="" textlink="">
      <xdr:nvSpPr>
        <xdr:cNvPr id="436" name="フローチャート: 判断 435"/>
        <xdr:cNvSpPr/>
      </xdr:nvSpPr>
      <xdr:spPr>
        <a:xfrm>
          <a:off x="14732000" y="13229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139971</xdr:rowOff>
    </xdr:from>
    <xdr:ext cx="762000" cy="259045"/>
    <xdr:sp macro="" textlink="">
      <xdr:nvSpPr>
        <xdr:cNvPr id="437" name="テキスト ボックス 436"/>
        <xdr:cNvSpPr txBox="1"/>
      </xdr:nvSpPr>
      <xdr:spPr>
        <a:xfrm>
          <a:off x="14401800" y="12998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152146</xdr:rowOff>
    </xdr:from>
    <xdr:to>
      <xdr:col>69</xdr:col>
      <xdr:colOff>92075</xdr:colOff>
      <xdr:row>77</xdr:row>
      <xdr:rowOff>170435</xdr:rowOff>
    </xdr:to>
    <xdr:cxnSp macro="">
      <xdr:nvCxnSpPr>
        <xdr:cNvPr id="438" name="直線コネクタ 437"/>
        <xdr:cNvCxnSpPr/>
      </xdr:nvCxnSpPr>
      <xdr:spPr>
        <a:xfrm flipV="1">
          <a:off x="13004800" y="13353796"/>
          <a:ext cx="88900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5335</xdr:rowOff>
    </xdr:from>
    <xdr:to>
      <xdr:col>69</xdr:col>
      <xdr:colOff>142875</xdr:colOff>
      <xdr:row>77</xdr:row>
      <xdr:rowOff>106935</xdr:rowOff>
    </xdr:to>
    <xdr:sp macro="" textlink="">
      <xdr:nvSpPr>
        <xdr:cNvPr id="439" name="フローチャート: 判断 438"/>
        <xdr:cNvSpPr/>
      </xdr:nvSpPr>
      <xdr:spPr>
        <a:xfrm>
          <a:off x="138430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117112</xdr:rowOff>
    </xdr:from>
    <xdr:ext cx="762000" cy="259045"/>
    <xdr:sp macro="" textlink="">
      <xdr:nvSpPr>
        <xdr:cNvPr id="440" name="テキスト ボックス 439"/>
        <xdr:cNvSpPr txBox="1"/>
      </xdr:nvSpPr>
      <xdr:spPr>
        <a:xfrm>
          <a:off x="13512800" y="12975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167639</xdr:rowOff>
    </xdr:from>
    <xdr:to>
      <xdr:col>65</xdr:col>
      <xdr:colOff>53975</xdr:colOff>
      <xdr:row>77</xdr:row>
      <xdr:rowOff>97789</xdr:rowOff>
    </xdr:to>
    <xdr:sp macro="" textlink="">
      <xdr:nvSpPr>
        <xdr:cNvPr id="441" name="フローチャート: 判断 440"/>
        <xdr:cNvSpPr/>
      </xdr:nvSpPr>
      <xdr:spPr>
        <a:xfrm>
          <a:off x="12954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107966</xdr:rowOff>
    </xdr:from>
    <xdr:ext cx="762000" cy="259045"/>
    <xdr:sp macro="" textlink="">
      <xdr:nvSpPr>
        <xdr:cNvPr id="442" name="テキスト ボックス 441"/>
        <xdr:cNvSpPr txBox="1"/>
      </xdr:nvSpPr>
      <xdr:spPr>
        <a:xfrm>
          <a:off x="12623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67056</xdr:rowOff>
    </xdr:from>
    <xdr:to>
      <xdr:col>82</xdr:col>
      <xdr:colOff>158750</xdr:colOff>
      <xdr:row>76</xdr:row>
      <xdr:rowOff>168656</xdr:rowOff>
    </xdr:to>
    <xdr:sp macro="" textlink="">
      <xdr:nvSpPr>
        <xdr:cNvPr id="448" name="楕円 447"/>
        <xdr:cNvSpPr/>
      </xdr:nvSpPr>
      <xdr:spPr>
        <a:xfrm>
          <a:off x="16459200" y="13097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39133</xdr:rowOff>
    </xdr:from>
    <xdr:ext cx="762000" cy="259045"/>
    <xdr:sp macro="" textlink="">
      <xdr:nvSpPr>
        <xdr:cNvPr id="449" name="公債費以外該当値テキスト"/>
        <xdr:cNvSpPr txBox="1"/>
      </xdr:nvSpPr>
      <xdr:spPr>
        <a:xfrm>
          <a:off x="16598900" y="13069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7620</xdr:rowOff>
    </xdr:from>
    <xdr:to>
      <xdr:col>78</xdr:col>
      <xdr:colOff>120650</xdr:colOff>
      <xdr:row>78</xdr:row>
      <xdr:rowOff>109220</xdr:rowOff>
    </xdr:to>
    <xdr:sp macro="" textlink="">
      <xdr:nvSpPr>
        <xdr:cNvPr id="450" name="楕円 449"/>
        <xdr:cNvSpPr/>
      </xdr:nvSpPr>
      <xdr:spPr>
        <a:xfrm>
          <a:off x="15621000" y="1338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93997</xdr:rowOff>
    </xdr:from>
    <xdr:ext cx="736600" cy="259045"/>
    <xdr:sp macro="" textlink="">
      <xdr:nvSpPr>
        <xdr:cNvPr id="451" name="テキスト ボックス 450"/>
        <xdr:cNvSpPr txBox="1"/>
      </xdr:nvSpPr>
      <xdr:spPr>
        <a:xfrm>
          <a:off x="15290800" y="13467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124206</xdr:rowOff>
    </xdr:from>
    <xdr:to>
      <xdr:col>74</xdr:col>
      <xdr:colOff>31750</xdr:colOff>
      <xdr:row>78</xdr:row>
      <xdr:rowOff>54356</xdr:rowOff>
    </xdr:to>
    <xdr:sp macro="" textlink="">
      <xdr:nvSpPr>
        <xdr:cNvPr id="452" name="楕円 451"/>
        <xdr:cNvSpPr/>
      </xdr:nvSpPr>
      <xdr:spPr>
        <a:xfrm>
          <a:off x="14732000" y="13325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39133</xdr:rowOff>
    </xdr:from>
    <xdr:ext cx="762000" cy="259045"/>
    <xdr:sp macro="" textlink="">
      <xdr:nvSpPr>
        <xdr:cNvPr id="453" name="テキスト ボックス 452"/>
        <xdr:cNvSpPr txBox="1"/>
      </xdr:nvSpPr>
      <xdr:spPr>
        <a:xfrm>
          <a:off x="14401800" y="13412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101346</xdr:rowOff>
    </xdr:from>
    <xdr:to>
      <xdr:col>69</xdr:col>
      <xdr:colOff>142875</xdr:colOff>
      <xdr:row>78</xdr:row>
      <xdr:rowOff>31496</xdr:rowOff>
    </xdr:to>
    <xdr:sp macro="" textlink="">
      <xdr:nvSpPr>
        <xdr:cNvPr id="454" name="楕円 453"/>
        <xdr:cNvSpPr/>
      </xdr:nvSpPr>
      <xdr:spPr>
        <a:xfrm>
          <a:off x="13843000" y="13302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16273</xdr:rowOff>
    </xdr:from>
    <xdr:ext cx="762000" cy="259045"/>
    <xdr:sp macro="" textlink="">
      <xdr:nvSpPr>
        <xdr:cNvPr id="455" name="テキスト ボックス 454"/>
        <xdr:cNvSpPr txBox="1"/>
      </xdr:nvSpPr>
      <xdr:spPr>
        <a:xfrm>
          <a:off x="13512800" y="1338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119635</xdr:rowOff>
    </xdr:from>
    <xdr:to>
      <xdr:col>65</xdr:col>
      <xdr:colOff>53975</xdr:colOff>
      <xdr:row>78</xdr:row>
      <xdr:rowOff>49785</xdr:rowOff>
    </xdr:to>
    <xdr:sp macro="" textlink="">
      <xdr:nvSpPr>
        <xdr:cNvPr id="456" name="楕円 455"/>
        <xdr:cNvSpPr/>
      </xdr:nvSpPr>
      <xdr:spPr>
        <a:xfrm>
          <a:off x="12954000" y="13321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34562</xdr:rowOff>
    </xdr:from>
    <xdr:ext cx="762000" cy="259045"/>
    <xdr:sp macro="" textlink="">
      <xdr:nvSpPr>
        <xdr:cNvPr id="457" name="テキスト ボックス 456"/>
        <xdr:cNvSpPr txBox="1"/>
      </xdr:nvSpPr>
      <xdr:spPr>
        <a:xfrm>
          <a:off x="12623800" y="1340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滋賀県米原市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21</xdr:row>
      <xdr:rowOff>3175</xdr:rowOff>
    </xdr:from>
    <xdr:to>
      <xdr:col>33</xdr:col>
      <xdr:colOff>114300</xdr:colOff>
      <xdr:row>21</xdr:row>
      <xdr:rowOff>3175</xdr:rowOff>
    </xdr:to>
    <xdr:cxnSp macro="">
      <xdr:nvCxnSpPr>
        <xdr:cNvPr id="32" name="直線コネクタ 31"/>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3" name="テキスト ボックス 32"/>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4" name="直線コネクタ 33"/>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5" name="テキスト ボックス 34"/>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6" name="直線コネクタ 35"/>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7" name="テキスト ボックス 36"/>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8" name="直線コネクタ 37"/>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9" name="テキスト ボックス 38"/>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40" name="直線コネクタ 39"/>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1" name="テキスト ボックス 40"/>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2" name="直線コネクタ 41"/>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3" name="テキスト ボックス 42"/>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4" name="直線コネクタ 43"/>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5" name="テキスト ボックス 44"/>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6" name="直線コネクタ 45"/>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7" name="テキスト ボックス 46"/>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8"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127476</xdr:rowOff>
    </xdr:from>
    <xdr:to>
      <xdr:col>29</xdr:col>
      <xdr:colOff>127000</xdr:colOff>
      <xdr:row>20</xdr:row>
      <xdr:rowOff>946</xdr:rowOff>
    </xdr:to>
    <xdr:cxnSp macro="">
      <xdr:nvCxnSpPr>
        <xdr:cNvPr id="49" name="直線コネクタ 48"/>
        <xdr:cNvCxnSpPr/>
      </xdr:nvCxnSpPr>
      <xdr:spPr bwMode="auto">
        <a:xfrm flipV="1">
          <a:off x="5651500" y="2061051"/>
          <a:ext cx="0" cy="141652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144473</xdr:rowOff>
    </xdr:from>
    <xdr:ext cx="762000" cy="259045"/>
    <xdr:sp macro="" textlink="">
      <xdr:nvSpPr>
        <xdr:cNvPr id="50" name="人口1人当たり決算額の推移最小値テキスト130"/>
        <xdr:cNvSpPr txBox="1"/>
      </xdr:nvSpPr>
      <xdr:spPr>
        <a:xfrm>
          <a:off x="5740400" y="3449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946</xdr:rowOff>
    </xdr:from>
    <xdr:to>
      <xdr:col>30</xdr:col>
      <xdr:colOff>25400</xdr:colOff>
      <xdr:row>20</xdr:row>
      <xdr:rowOff>946</xdr:rowOff>
    </xdr:to>
    <xdr:cxnSp macro="">
      <xdr:nvCxnSpPr>
        <xdr:cNvPr id="51" name="直線コネクタ 50"/>
        <xdr:cNvCxnSpPr/>
      </xdr:nvCxnSpPr>
      <xdr:spPr bwMode="auto">
        <a:xfrm>
          <a:off x="5562600" y="347757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42403</xdr:rowOff>
    </xdr:from>
    <xdr:ext cx="762000" cy="259045"/>
    <xdr:sp macro="" textlink="">
      <xdr:nvSpPr>
        <xdr:cNvPr id="52" name="人口1人当たり決算額の推移最大値テキスト130"/>
        <xdr:cNvSpPr txBox="1"/>
      </xdr:nvSpPr>
      <xdr:spPr>
        <a:xfrm>
          <a:off x="5740400" y="1804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127476</xdr:rowOff>
    </xdr:from>
    <xdr:to>
      <xdr:col>30</xdr:col>
      <xdr:colOff>25400</xdr:colOff>
      <xdr:row>11</xdr:row>
      <xdr:rowOff>127476</xdr:rowOff>
    </xdr:to>
    <xdr:cxnSp macro="">
      <xdr:nvCxnSpPr>
        <xdr:cNvPr id="53" name="直線コネクタ 52"/>
        <xdr:cNvCxnSpPr/>
      </xdr:nvCxnSpPr>
      <xdr:spPr bwMode="auto">
        <a:xfrm>
          <a:off x="5562600" y="206105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170339</xdr:rowOff>
    </xdr:from>
    <xdr:to>
      <xdr:col>29</xdr:col>
      <xdr:colOff>127000</xdr:colOff>
      <xdr:row>15</xdr:row>
      <xdr:rowOff>1518</xdr:rowOff>
    </xdr:to>
    <xdr:cxnSp macro="">
      <xdr:nvCxnSpPr>
        <xdr:cNvPr id="54" name="直線コネクタ 53"/>
        <xdr:cNvCxnSpPr/>
      </xdr:nvCxnSpPr>
      <xdr:spPr bwMode="auto">
        <a:xfrm flipV="1">
          <a:off x="5003800" y="2618264"/>
          <a:ext cx="647700" cy="26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160939</xdr:rowOff>
    </xdr:from>
    <xdr:ext cx="762000" cy="259045"/>
    <xdr:sp macro="" textlink="">
      <xdr:nvSpPr>
        <xdr:cNvPr id="55" name="人口1人当たり決算額の推移平均値テキスト130"/>
        <xdr:cNvSpPr txBox="1"/>
      </xdr:nvSpPr>
      <xdr:spPr>
        <a:xfrm>
          <a:off x="5740400" y="27803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17412</xdr:rowOff>
    </xdr:from>
    <xdr:to>
      <xdr:col>29</xdr:col>
      <xdr:colOff>177800</xdr:colOff>
      <xdr:row>16</xdr:row>
      <xdr:rowOff>119012</xdr:rowOff>
    </xdr:to>
    <xdr:sp macro="" textlink="">
      <xdr:nvSpPr>
        <xdr:cNvPr id="56" name="フローチャート: 判断 55"/>
        <xdr:cNvSpPr/>
      </xdr:nvSpPr>
      <xdr:spPr bwMode="auto">
        <a:xfrm>
          <a:off x="5600700" y="28082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1518</xdr:rowOff>
    </xdr:from>
    <xdr:to>
      <xdr:col>26</xdr:col>
      <xdr:colOff>50800</xdr:colOff>
      <xdr:row>15</xdr:row>
      <xdr:rowOff>149579</xdr:rowOff>
    </xdr:to>
    <xdr:cxnSp macro="">
      <xdr:nvCxnSpPr>
        <xdr:cNvPr id="57" name="直線コネクタ 56"/>
        <xdr:cNvCxnSpPr/>
      </xdr:nvCxnSpPr>
      <xdr:spPr bwMode="auto">
        <a:xfrm flipV="1">
          <a:off x="4305300" y="2620893"/>
          <a:ext cx="698500" cy="1480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67818</xdr:rowOff>
    </xdr:from>
    <xdr:to>
      <xdr:col>26</xdr:col>
      <xdr:colOff>101600</xdr:colOff>
      <xdr:row>16</xdr:row>
      <xdr:rowOff>169418</xdr:rowOff>
    </xdr:to>
    <xdr:sp macro="" textlink="">
      <xdr:nvSpPr>
        <xdr:cNvPr id="58" name="フローチャート: 判断 57"/>
        <xdr:cNvSpPr/>
      </xdr:nvSpPr>
      <xdr:spPr bwMode="auto">
        <a:xfrm>
          <a:off x="4953000" y="28586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154195</xdr:rowOff>
    </xdr:from>
    <xdr:ext cx="736600" cy="259045"/>
    <xdr:sp macro="" textlink="">
      <xdr:nvSpPr>
        <xdr:cNvPr id="59" name="テキスト ボックス 58"/>
        <xdr:cNvSpPr txBox="1"/>
      </xdr:nvSpPr>
      <xdr:spPr>
        <a:xfrm>
          <a:off x="4622800" y="2945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149579</xdr:rowOff>
    </xdr:from>
    <xdr:to>
      <xdr:col>22</xdr:col>
      <xdr:colOff>114300</xdr:colOff>
      <xdr:row>15</xdr:row>
      <xdr:rowOff>170653</xdr:rowOff>
    </xdr:to>
    <xdr:cxnSp macro="">
      <xdr:nvCxnSpPr>
        <xdr:cNvPr id="60" name="直線コネクタ 59"/>
        <xdr:cNvCxnSpPr/>
      </xdr:nvCxnSpPr>
      <xdr:spPr bwMode="auto">
        <a:xfrm flipV="1">
          <a:off x="3606800" y="2768954"/>
          <a:ext cx="698500" cy="210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137670</xdr:rowOff>
    </xdr:from>
    <xdr:to>
      <xdr:col>22</xdr:col>
      <xdr:colOff>165100</xdr:colOff>
      <xdr:row>17</xdr:row>
      <xdr:rowOff>67820</xdr:rowOff>
    </xdr:to>
    <xdr:sp macro="" textlink="">
      <xdr:nvSpPr>
        <xdr:cNvPr id="61" name="フローチャート: 判断 60"/>
        <xdr:cNvSpPr/>
      </xdr:nvSpPr>
      <xdr:spPr bwMode="auto">
        <a:xfrm>
          <a:off x="4254500" y="29284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52597</xdr:rowOff>
    </xdr:from>
    <xdr:ext cx="762000" cy="259045"/>
    <xdr:sp macro="" textlink="">
      <xdr:nvSpPr>
        <xdr:cNvPr id="62" name="テキスト ボックス 61"/>
        <xdr:cNvSpPr txBox="1"/>
      </xdr:nvSpPr>
      <xdr:spPr>
        <a:xfrm>
          <a:off x="3924300" y="3014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170653</xdr:rowOff>
    </xdr:from>
    <xdr:to>
      <xdr:col>18</xdr:col>
      <xdr:colOff>177800</xdr:colOff>
      <xdr:row>15</xdr:row>
      <xdr:rowOff>170782</xdr:rowOff>
    </xdr:to>
    <xdr:cxnSp macro="">
      <xdr:nvCxnSpPr>
        <xdr:cNvPr id="63" name="直線コネクタ 62"/>
        <xdr:cNvCxnSpPr/>
      </xdr:nvCxnSpPr>
      <xdr:spPr bwMode="auto">
        <a:xfrm flipV="1">
          <a:off x="2908300" y="2790028"/>
          <a:ext cx="698500" cy="1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159158</xdr:rowOff>
    </xdr:from>
    <xdr:to>
      <xdr:col>19</xdr:col>
      <xdr:colOff>38100</xdr:colOff>
      <xdr:row>17</xdr:row>
      <xdr:rowOff>89308</xdr:rowOff>
    </xdr:to>
    <xdr:sp macro="" textlink="">
      <xdr:nvSpPr>
        <xdr:cNvPr id="64" name="フローチャート: 判断 63"/>
        <xdr:cNvSpPr/>
      </xdr:nvSpPr>
      <xdr:spPr bwMode="auto">
        <a:xfrm>
          <a:off x="3556000" y="29499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74085</xdr:rowOff>
    </xdr:from>
    <xdr:ext cx="762000" cy="259045"/>
    <xdr:sp macro="" textlink="">
      <xdr:nvSpPr>
        <xdr:cNvPr id="65" name="テキスト ボックス 64"/>
        <xdr:cNvSpPr txBox="1"/>
      </xdr:nvSpPr>
      <xdr:spPr>
        <a:xfrm>
          <a:off x="3225800" y="3036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652</xdr:rowOff>
    </xdr:from>
    <xdr:to>
      <xdr:col>15</xdr:col>
      <xdr:colOff>101600</xdr:colOff>
      <xdr:row>17</xdr:row>
      <xdr:rowOff>102252</xdr:rowOff>
    </xdr:to>
    <xdr:sp macro="" textlink="">
      <xdr:nvSpPr>
        <xdr:cNvPr id="66" name="フローチャート: 判断 65"/>
        <xdr:cNvSpPr/>
      </xdr:nvSpPr>
      <xdr:spPr bwMode="auto">
        <a:xfrm>
          <a:off x="2857500" y="296292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87029</xdr:rowOff>
    </xdr:from>
    <xdr:ext cx="762000" cy="259045"/>
    <xdr:sp macro="" textlink="">
      <xdr:nvSpPr>
        <xdr:cNvPr id="67" name="テキスト ボックス 66"/>
        <xdr:cNvSpPr txBox="1"/>
      </xdr:nvSpPr>
      <xdr:spPr>
        <a:xfrm>
          <a:off x="2527300" y="30493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8" name="テキスト ボックス 67"/>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9" name="テキスト ボックス 68"/>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70" name="テキスト ボックス 69"/>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1" name="テキスト ボックス 70"/>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2" name="テキスト ボックス 71"/>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119539</xdr:rowOff>
    </xdr:from>
    <xdr:to>
      <xdr:col>29</xdr:col>
      <xdr:colOff>177800</xdr:colOff>
      <xdr:row>15</xdr:row>
      <xdr:rowOff>49689</xdr:rowOff>
    </xdr:to>
    <xdr:sp macro="" textlink="">
      <xdr:nvSpPr>
        <xdr:cNvPr id="73" name="楕円 72"/>
        <xdr:cNvSpPr/>
      </xdr:nvSpPr>
      <xdr:spPr bwMode="auto">
        <a:xfrm>
          <a:off x="5600700" y="25674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136066</xdr:rowOff>
    </xdr:from>
    <xdr:ext cx="762000" cy="259045"/>
    <xdr:sp macro="" textlink="">
      <xdr:nvSpPr>
        <xdr:cNvPr id="74" name="人口1人当たり決算額の推移該当値テキスト130"/>
        <xdr:cNvSpPr txBox="1"/>
      </xdr:nvSpPr>
      <xdr:spPr>
        <a:xfrm>
          <a:off x="5740400" y="2412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122168</xdr:rowOff>
    </xdr:from>
    <xdr:to>
      <xdr:col>26</xdr:col>
      <xdr:colOff>101600</xdr:colOff>
      <xdr:row>15</xdr:row>
      <xdr:rowOff>52318</xdr:rowOff>
    </xdr:to>
    <xdr:sp macro="" textlink="">
      <xdr:nvSpPr>
        <xdr:cNvPr id="75" name="楕円 74"/>
        <xdr:cNvSpPr/>
      </xdr:nvSpPr>
      <xdr:spPr bwMode="auto">
        <a:xfrm>
          <a:off x="4953000" y="25700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62495</xdr:rowOff>
    </xdr:from>
    <xdr:ext cx="736600" cy="259045"/>
    <xdr:sp macro="" textlink="">
      <xdr:nvSpPr>
        <xdr:cNvPr id="76" name="テキスト ボックス 75"/>
        <xdr:cNvSpPr txBox="1"/>
      </xdr:nvSpPr>
      <xdr:spPr>
        <a:xfrm>
          <a:off x="4622800" y="23389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98779</xdr:rowOff>
    </xdr:from>
    <xdr:to>
      <xdr:col>22</xdr:col>
      <xdr:colOff>165100</xdr:colOff>
      <xdr:row>16</xdr:row>
      <xdr:rowOff>28929</xdr:rowOff>
    </xdr:to>
    <xdr:sp macro="" textlink="">
      <xdr:nvSpPr>
        <xdr:cNvPr id="77" name="楕円 76"/>
        <xdr:cNvSpPr/>
      </xdr:nvSpPr>
      <xdr:spPr bwMode="auto">
        <a:xfrm>
          <a:off x="4254500" y="27181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39106</xdr:rowOff>
    </xdr:from>
    <xdr:ext cx="762000" cy="259045"/>
    <xdr:sp macro="" textlink="">
      <xdr:nvSpPr>
        <xdr:cNvPr id="78" name="テキスト ボックス 77"/>
        <xdr:cNvSpPr txBox="1"/>
      </xdr:nvSpPr>
      <xdr:spPr>
        <a:xfrm>
          <a:off x="3924300" y="2487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119853</xdr:rowOff>
    </xdr:from>
    <xdr:to>
      <xdr:col>19</xdr:col>
      <xdr:colOff>38100</xdr:colOff>
      <xdr:row>16</xdr:row>
      <xdr:rowOff>50003</xdr:rowOff>
    </xdr:to>
    <xdr:sp macro="" textlink="">
      <xdr:nvSpPr>
        <xdr:cNvPr id="79" name="楕円 78"/>
        <xdr:cNvSpPr/>
      </xdr:nvSpPr>
      <xdr:spPr bwMode="auto">
        <a:xfrm>
          <a:off x="3556000" y="27392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60180</xdr:rowOff>
    </xdr:from>
    <xdr:ext cx="762000" cy="259045"/>
    <xdr:sp macro="" textlink="">
      <xdr:nvSpPr>
        <xdr:cNvPr id="80" name="テキスト ボックス 79"/>
        <xdr:cNvSpPr txBox="1"/>
      </xdr:nvSpPr>
      <xdr:spPr>
        <a:xfrm>
          <a:off x="3225800" y="2508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119982</xdr:rowOff>
    </xdr:from>
    <xdr:to>
      <xdr:col>15</xdr:col>
      <xdr:colOff>101600</xdr:colOff>
      <xdr:row>16</xdr:row>
      <xdr:rowOff>50132</xdr:rowOff>
    </xdr:to>
    <xdr:sp macro="" textlink="">
      <xdr:nvSpPr>
        <xdr:cNvPr id="81" name="楕円 80"/>
        <xdr:cNvSpPr/>
      </xdr:nvSpPr>
      <xdr:spPr bwMode="auto">
        <a:xfrm>
          <a:off x="2857500" y="27393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60309</xdr:rowOff>
    </xdr:from>
    <xdr:ext cx="762000" cy="259045"/>
    <xdr:sp macro="" textlink="">
      <xdr:nvSpPr>
        <xdr:cNvPr id="82" name="テキスト ボックス 81"/>
        <xdr:cNvSpPr txBox="1"/>
      </xdr:nvSpPr>
      <xdr:spPr>
        <a:xfrm>
          <a:off x="2527300" y="2508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3" name="正方形/長方形 82"/>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4" name="角丸四角形 83"/>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5" name="正方形/長方形 84"/>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6" name="正方形/長方形 85"/>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7" name="正方形/長方形 86"/>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8" name="直線コネクタ 87"/>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9" name="直線コネクタ 88"/>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90" name="直線コネクタ 89"/>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1" name="直線コネクタ 90"/>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2" name="直線コネクタ 91"/>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3" name="楕円 92"/>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4" name="フローチャート: 判断 93"/>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5" name="正方形/長方形 94"/>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6" name="テキスト ボックス 95"/>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7" name="直線コネクタ 96"/>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8" name="直線コネクタ 97"/>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9" name="テキスト ボックス 98"/>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100" name="直線コネクタ 99"/>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101" name="テキスト ボックス 100"/>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2" name="直線コネクタ 101"/>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3" name="テキスト ボックス 102"/>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4" name="直線コネクタ 103"/>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5" name="テキスト ボックス 104"/>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6" name="直線コネクタ 105"/>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7" name="テキスト ボックス 106"/>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8" name="直線コネクタ 107"/>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9" name="テキスト ボックス 108"/>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10" name="直線コネクタ 109"/>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11" name="テキスト ボックス 110"/>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2"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50484</xdr:rowOff>
    </xdr:from>
    <xdr:to>
      <xdr:col>29</xdr:col>
      <xdr:colOff>127000</xdr:colOff>
      <xdr:row>38</xdr:row>
      <xdr:rowOff>134936</xdr:rowOff>
    </xdr:to>
    <xdr:cxnSp macro="">
      <xdr:nvCxnSpPr>
        <xdr:cNvPr id="113" name="直線コネクタ 112"/>
        <xdr:cNvCxnSpPr/>
      </xdr:nvCxnSpPr>
      <xdr:spPr bwMode="auto">
        <a:xfrm flipV="1">
          <a:off x="5651500" y="5975034"/>
          <a:ext cx="0" cy="162750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107013</xdr:rowOff>
    </xdr:from>
    <xdr:ext cx="762000" cy="259045"/>
    <xdr:sp macro="" textlink="">
      <xdr:nvSpPr>
        <xdr:cNvPr id="114" name="人口1人当たり決算額の推移最小値テキスト445"/>
        <xdr:cNvSpPr txBox="1"/>
      </xdr:nvSpPr>
      <xdr:spPr>
        <a:xfrm>
          <a:off x="5740400" y="7574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134936</xdr:rowOff>
    </xdr:from>
    <xdr:to>
      <xdr:col>30</xdr:col>
      <xdr:colOff>25400</xdr:colOff>
      <xdr:row>38</xdr:row>
      <xdr:rowOff>134936</xdr:rowOff>
    </xdr:to>
    <xdr:cxnSp macro="">
      <xdr:nvCxnSpPr>
        <xdr:cNvPr id="115" name="直線コネクタ 114"/>
        <xdr:cNvCxnSpPr/>
      </xdr:nvCxnSpPr>
      <xdr:spPr bwMode="auto">
        <a:xfrm>
          <a:off x="5562600" y="76025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308311</xdr:rowOff>
    </xdr:from>
    <xdr:ext cx="762000" cy="259045"/>
    <xdr:sp macro="" textlink="">
      <xdr:nvSpPr>
        <xdr:cNvPr id="116" name="人口1人当たり決算額の推移最大値テキスト445"/>
        <xdr:cNvSpPr txBox="1"/>
      </xdr:nvSpPr>
      <xdr:spPr>
        <a:xfrm>
          <a:off x="5740400" y="5718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50484</xdr:rowOff>
    </xdr:from>
    <xdr:to>
      <xdr:col>30</xdr:col>
      <xdr:colOff>25400</xdr:colOff>
      <xdr:row>33</xdr:row>
      <xdr:rowOff>50484</xdr:rowOff>
    </xdr:to>
    <xdr:cxnSp macro="">
      <xdr:nvCxnSpPr>
        <xdr:cNvPr id="117" name="直線コネクタ 116"/>
        <xdr:cNvCxnSpPr/>
      </xdr:nvCxnSpPr>
      <xdr:spPr bwMode="auto">
        <a:xfrm>
          <a:off x="5562600" y="597503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32359</xdr:rowOff>
    </xdr:from>
    <xdr:to>
      <xdr:col>29</xdr:col>
      <xdr:colOff>127000</xdr:colOff>
      <xdr:row>37</xdr:row>
      <xdr:rowOff>52477</xdr:rowOff>
    </xdr:to>
    <xdr:cxnSp macro="">
      <xdr:nvCxnSpPr>
        <xdr:cNvPr id="118" name="直線コネクタ 117"/>
        <xdr:cNvCxnSpPr/>
      </xdr:nvCxnSpPr>
      <xdr:spPr bwMode="auto">
        <a:xfrm flipV="1">
          <a:off x="5003800" y="7157059"/>
          <a:ext cx="647700" cy="201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94033</xdr:rowOff>
    </xdr:from>
    <xdr:ext cx="762000" cy="259045"/>
    <xdr:sp macro="" textlink="">
      <xdr:nvSpPr>
        <xdr:cNvPr id="119" name="人口1人当たり決算額の推移平均値テキスト445"/>
        <xdr:cNvSpPr txBox="1"/>
      </xdr:nvSpPr>
      <xdr:spPr>
        <a:xfrm>
          <a:off x="5740400" y="67043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248956</xdr:rowOff>
    </xdr:from>
    <xdr:to>
      <xdr:col>29</xdr:col>
      <xdr:colOff>177800</xdr:colOff>
      <xdr:row>36</xdr:row>
      <xdr:rowOff>7656</xdr:rowOff>
    </xdr:to>
    <xdr:sp macro="" textlink="">
      <xdr:nvSpPr>
        <xdr:cNvPr id="120" name="フローチャート: 判断 119"/>
        <xdr:cNvSpPr/>
      </xdr:nvSpPr>
      <xdr:spPr bwMode="auto">
        <a:xfrm>
          <a:off x="5600700" y="68593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52477</xdr:rowOff>
    </xdr:from>
    <xdr:to>
      <xdr:col>26</xdr:col>
      <xdr:colOff>50800</xdr:colOff>
      <xdr:row>37</xdr:row>
      <xdr:rowOff>76153</xdr:rowOff>
    </xdr:to>
    <xdr:cxnSp macro="">
      <xdr:nvCxnSpPr>
        <xdr:cNvPr id="121" name="直線コネクタ 120"/>
        <xdr:cNvCxnSpPr/>
      </xdr:nvCxnSpPr>
      <xdr:spPr bwMode="auto">
        <a:xfrm flipV="1">
          <a:off x="4305300" y="7177177"/>
          <a:ext cx="698500" cy="236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273678</xdr:rowOff>
    </xdr:from>
    <xdr:to>
      <xdr:col>26</xdr:col>
      <xdr:colOff>101600</xdr:colOff>
      <xdr:row>36</xdr:row>
      <xdr:rowOff>32378</xdr:rowOff>
    </xdr:to>
    <xdr:sp macro="" textlink="">
      <xdr:nvSpPr>
        <xdr:cNvPr id="122" name="フローチャート: 判断 121"/>
        <xdr:cNvSpPr/>
      </xdr:nvSpPr>
      <xdr:spPr bwMode="auto">
        <a:xfrm>
          <a:off x="4953000" y="68840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42555</xdr:rowOff>
    </xdr:from>
    <xdr:ext cx="736600" cy="259045"/>
    <xdr:sp macro="" textlink="">
      <xdr:nvSpPr>
        <xdr:cNvPr id="123" name="テキスト ボックス 122"/>
        <xdr:cNvSpPr txBox="1"/>
      </xdr:nvSpPr>
      <xdr:spPr>
        <a:xfrm>
          <a:off x="4622800" y="6652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76153</xdr:rowOff>
    </xdr:from>
    <xdr:to>
      <xdr:col>22</xdr:col>
      <xdr:colOff>114300</xdr:colOff>
      <xdr:row>37</xdr:row>
      <xdr:rowOff>86603</xdr:rowOff>
    </xdr:to>
    <xdr:cxnSp macro="">
      <xdr:nvCxnSpPr>
        <xdr:cNvPr id="124" name="直線コネクタ 123"/>
        <xdr:cNvCxnSpPr/>
      </xdr:nvCxnSpPr>
      <xdr:spPr bwMode="auto">
        <a:xfrm flipV="1">
          <a:off x="3606800" y="7200853"/>
          <a:ext cx="698500" cy="104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255553</xdr:rowOff>
    </xdr:from>
    <xdr:to>
      <xdr:col>22</xdr:col>
      <xdr:colOff>165100</xdr:colOff>
      <xdr:row>36</xdr:row>
      <xdr:rowOff>14253</xdr:rowOff>
    </xdr:to>
    <xdr:sp macro="" textlink="">
      <xdr:nvSpPr>
        <xdr:cNvPr id="125" name="フローチャート: 判断 124"/>
        <xdr:cNvSpPr/>
      </xdr:nvSpPr>
      <xdr:spPr bwMode="auto">
        <a:xfrm>
          <a:off x="4254500" y="68659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24430</xdr:rowOff>
    </xdr:from>
    <xdr:ext cx="762000" cy="259045"/>
    <xdr:sp macro="" textlink="">
      <xdr:nvSpPr>
        <xdr:cNvPr id="126" name="テキスト ボックス 125"/>
        <xdr:cNvSpPr txBox="1"/>
      </xdr:nvSpPr>
      <xdr:spPr>
        <a:xfrm>
          <a:off x="3924300" y="6634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248093</xdr:rowOff>
    </xdr:from>
    <xdr:to>
      <xdr:col>18</xdr:col>
      <xdr:colOff>177800</xdr:colOff>
      <xdr:row>37</xdr:row>
      <xdr:rowOff>86603</xdr:rowOff>
    </xdr:to>
    <xdr:cxnSp macro="">
      <xdr:nvCxnSpPr>
        <xdr:cNvPr id="127" name="直線コネクタ 126"/>
        <xdr:cNvCxnSpPr/>
      </xdr:nvCxnSpPr>
      <xdr:spPr bwMode="auto">
        <a:xfrm>
          <a:off x="2908300" y="6858443"/>
          <a:ext cx="698500" cy="3528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261399</xdr:rowOff>
    </xdr:from>
    <xdr:to>
      <xdr:col>19</xdr:col>
      <xdr:colOff>38100</xdr:colOff>
      <xdr:row>36</xdr:row>
      <xdr:rowOff>20099</xdr:rowOff>
    </xdr:to>
    <xdr:sp macro="" textlink="">
      <xdr:nvSpPr>
        <xdr:cNvPr id="128" name="フローチャート: 判断 127"/>
        <xdr:cNvSpPr/>
      </xdr:nvSpPr>
      <xdr:spPr bwMode="auto">
        <a:xfrm>
          <a:off x="3556000" y="687174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30276</xdr:rowOff>
    </xdr:from>
    <xdr:ext cx="762000" cy="259045"/>
    <xdr:sp macro="" textlink="">
      <xdr:nvSpPr>
        <xdr:cNvPr id="129" name="テキスト ボックス 128"/>
        <xdr:cNvSpPr txBox="1"/>
      </xdr:nvSpPr>
      <xdr:spPr>
        <a:xfrm>
          <a:off x="3225800" y="66406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237298</xdr:rowOff>
    </xdr:from>
    <xdr:to>
      <xdr:col>15</xdr:col>
      <xdr:colOff>101600</xdr:colOff>
      <xdr:row>35</xdr:row>
      <xdr:rowOff>338898</xdr:rowOff>
    </xdr:to>
    <xdr:sp macro="" textlink="">
      <xdr:nvSpPr>
        <xdr:cNvPr id="130" name="フローチャート: 判断 129"/>
        <xdr:cNvSpPr/>
      </xdr:nvSpPr>
      <xdr:spPr bwMode="auto">
        <a:xfrm>
          <a:off x="2857500" y="68476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323675</xdr:rowOff>
    </xdr:from>
    <xdr:ext cx="762000" cy="259045"/>
    <xdr:sp macro="" textlink="">
      <xdr:nvSpPr>
        <xdr:cNvPr id="131" name="テキスト ボックス 130"/>
        <xdr:cNvSpPr txBox="1"/>
      </xdr:nvSpPr>
      <xdr:spPr>
        <a:xfrm>
          <a:off x="2527300" y="6934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2" name="テキスト ボックス 131"/>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3" name="テキスト ボックス 132"/>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4" name="テキスト ボックス 133"/>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5" name="テキスト ボックス 134"/>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6" name="テキスト ボックス 135"/>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153009</xdr:rowOff>
    </xdr:from>
    <xdr:to>
      <xdr:col>29</xdr:col>
      <xdr:colOff>177800</xdr:colOff>
      <xdr:row>37</xdr:row>
      <xdr:rowOff>83159</xdr:rowOff>
    </xdr:to>
    <xdr:sp macro="" textlink="">
      <xdr:nvSpPr>
        <xdr:cNvPr id="137" name="楕円 136"/>
        <xdr:cNvSpPr/>
      </xdr:nvSpPr>
      <xdr:spPr bwMode="auto">
        <a:xfrm>
          <a:off x="5600700" y="71062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125086</xdr:rowOff>
    </xdr:from>
    <xdr:ext cx="762000" cy="259045"/>
    <xdr:sp macro="" textlink="">
      <xdr:nvSpPr>
        <xdr:cNvPr id="138" name="人口1人当たり決算額の推移該当値テキスト445"/>
        <xdr:cNvSpPr txBox="1"/>
      </xdr:nvSpPr>
      <xdr:spPr>
        <a:xfrm>
          <a:off x="5740400" y="7078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1677</xdr:rowOff>
    </xdr:from>
    <xdr:to>
      <xdr:col>26</xdr:col>
      <xdr:colOff>101600</xdr:colOff>
      <xdr:row>37</xdr:row>
      <xdr:rowOff>103277</xdr:rowOff>
    </xdr:to>
    <xdr:sp macro="" textlink="">
      <xdr:nvSpPr>
        <xdr:cNvPr id="139" name="楕円 138"/>
        <xdr:cNvSpPr/>
      </xdr:nvSpPr>
      <xdr:spPr bwMode="auto">
        <a:xfrm>
          <a:off x="4953000" y="71263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88054</xdr:rowOff>
    </xdr:from>
    <xdr:ext cx="736600" cy="259045"/>
    <xdr:sp macro="" textlink="">
      <xdr:nvSpPr>
        <xdr:cNvPr id="140" name="テキスト ボックス 139"/>
        <xdr:cNvSpPr txBox="1"/>
      </xdr:nvSpPr>
      <xdr:spPr>
        <a:xfrm>
          <a:off x="4622800" y="72127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25353</xdr:rowOff>
    </xdr:from>
    <xdr:to>
      <xdr:col>22</xdr:col>
      <xdr:colOff>165100</xdr:colOff>
      <xdr:row>37</xdr:row>
      <xdr:rowOff>126953</xdr:rowOff>
    </xdr:to>
    <xdr:sp macro="" textlink="">
      <xdr:nvSpPr>
        <xdr:cNvPr id="141" name="楕円 140"/>
        <xdr:cNvSpPr/>
      </xdr:nvSpPr>
      <xdr:spPr bwMode="auto">
        <a:xfrm>
          <a:off x="4254500" y="71500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111730</xdr:rowOff>
    </xdr:from>
    <xdr:ext cx="762000" cy="259045"/>
    <xdr:sp macro="" textlink="">
      <xdr:nvSpPr>
        <xdr:cNvPr id="142" name="テキスト ボックス 141"/>
        <xdr:cNvSpPr txBox="1"/>
      </xdr:nvSpPr>
      <xdr:spPr>
        <a:xfrm>
          <a:off x="3924300" y="72364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35803</xdr:rowOff>
    </xdr:from>
    <xdr:to>
      <xdr:col>19</xdr:col>
      <xdr:colOff>38100</xdr:colOff>
      <xdr:row>37</xdr:row>
      <xdr:rowOff>137403</xdr:rowOff>
    </xdr:to>
    <xdr:sp macro="" textlink="">
      <xdr:nvSpPr>
        <xdr:cNvPr id="143" name="楕円 142"/>
        <xdr:cNvSpPr/>
      </xdr:nvSpPr>
      <xdr:spPr bwMode="auto">
        <a:xfrm>
          <a:off x="3556000" y="71605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122180</xdr:rowOff>
    </xdr:from>
    <xdr:ext cx="762000" cy="259045"/>
    <xdr:sp macro="" textlink="">
      <xdr:nvSpPr>
        <xdr:cNvPr id="144" name="テキスト ボックス 143"/>
        <xdr:cNvSpPr txBox="1"/>
      </xdr:nvSpPr>
      <xdr:spPr>
        <a:xfrm>
          <a:off x="3225800" y="7246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197293</xdr:rowOff>
    </xdr:from>
    <xdr:to>
      <xdr:col>15</xdr:col>
      <xdr:colOff>101600</xdr:colOff>
      <xdr:row>35</xdr:row>
      <xdr:rowOff>298893</xdr:rowOff>
    </xdr:to>
    <xdr:sp macro="" textlink="">
      <xdr:nvSpPr>
        <xdr:cNvPr id="145" name="楕円 144"/>
        <xdr:cNvSpPr/>
      </xdr:nvSpPr>
      <xdr:spPr bwMode="auto">
        <a:xfrm>
          <a:off x="2857500" y="68076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309070</xdr:rowOff>
    </xdr:from>
    <xdr:ext cx="762000" cy="259045"/>
    <xdr:sp macro="" textlink="">
      <xdr:nvSpPr>
        <xdr:cNvPr id="146" name="テキスト ボックス 145"/>
        <xdr:cNvSpPr txBox="1"/>
      </xdr:nvSpPr>
      <xdr:spPr>
        <a:xfrm>
          <a:off x="2527300" y="6576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滋賀県米原市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38,136
37,598
250.39
23,914,168
22,671,037
1,049,989
13,369,240
26,532,237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22265</xdr:rowOff>
    </xdr:from>
    <xdr:to>
      <xdr:col>24</xdr:col>
      <xdr:colOff>62865</xdr:colOff>
      <xdr:row>39</xdr:row>
      <xdr:rowOff>65209</xdr:rowOff>
    </xdr:to>
    <xdr:cxnSp macro="">
      <xdr:nvCxnSpPr>
        <xdr:cNvPr id="58" name="直線コネクタ 57"/>
        <xdr:cNvCxnSpPr/>
      </xdr:nvCxnSpPr>
      <xdr:spPr>
        <a:xfrm flipV="1">
          <a:off x="4633595" y="5165765"/>
          <a:ext cx="1270" cy="15859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69036</xdr:rowOff>
    </xdr:from>
    <xdr:ext cx="534377" cy="259045"/>
    <xdr:sp macro="" textlink="">
      <xdr:nvSpPr>
        <xdr:cNvPr id="59" name="人件費最小値テキスト"/>
        <xdr:cNvSpPr txBox="1"/>
      </xdr:nvSpPr>
      <xdr:spPr>
        <a:xfrm>
          <a:off x="4686300" y="6755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65209</xdr:rowOff>
    </xdr:from>
    <xdr:to>
      <xdr:col>24</xdr:col>
      <xdr:colOff>152400</xdr:colOff>
      <xdr:row>39</xdr:row>
      <xdr:rowOff>65209</xdr:rowOff>
    </xdr:to>
    <xdr:cxnSp macro="">
      <xdr:nvCxnSpPr>
        <xdr:cNvPr id="60" name="直線コネクタ 59"/>
        <xdr:cNvCxnSpPr/>
      </xdr:nvCxnSpPr>
      <xdr:spPr>
        <a:xfrm>
          <a:off x="4546600" y="67517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140392</xdr:rowOff>
    </xdr:from>
    <xdr:ext cx="599010" cy="259045"/>
    <xdr:sp macro="" textlink="">
      <xdr:nvSpPr>
        <xdr:cNvPr id="61" name="人件費最大値テキスト"/>
        <xdr:cNvSpPr txBox="1"/>
      </xdr:nvSpPr>
      <xdr:spPr>
        <a:xfrm>
          <a:off x="4686300" y="49409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22265</xdr:rowOff>
    </xdr:from>
    <xdr:to>
      <xdr:col>24</xdr:col>
      <xdr:colOff>152400</xdr:colOff>
      <xdr:row>30</xdr:row>
      <xdr:rowOff>22265</xdr:rowOff>
    </xdr:to>
    <xdr:cxnSp macro="">
      <xdr:nvCxnSpPr>
        <xdr:cNvPr id="62" name="直線コネクタ 61"/>
        <xdr:cNvCxnSpPr/>
      </xdr:nvCxnSpPr>
      <xdr:spPr>
        <a:xfrm>
          <a:off x="4546600" y="5165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157645</xdr:rowOff>
    </xdr:from>
    <xdr:to>
      <xdr:col>24</xdr:col>
      <xdr:colOff>63500</xdr:colOff>
      <xdr:row>34</xdr:row>
      <xdr:rowOff>55347</xdr:rowOff>
    </xdr:to>
    <xdr:cxnSp macro="">
      <xdr:nvCxnSpPr>
        <xdr:cNvPr id="63" name="直線コネクタ 62"/>
        <xdr:cNvCxnSpPr/>
      </xdr:nvCxnSpPr>
      <xdr:spPr>
        <a:xfrm flipV="1">
          <a:off x="3797300" y="5815495"/>
          <a:ext cx="838200" cy="69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111284</xdr:rowOff>
    </xdr:from>
    <xdr:ext cx="534377" cy="259045"/>
    <xdr:sp macro="" textlink="">
      <xdr:nvSpPr>
        <xdr:cNvPr id="64" name="人件費平均値テキスト"/>
        <xdr:cNvSpPr txBox="1"/>
      </xdr:nvSpPr>
      <xdr:spPr>
        <a:xfrm>
          <a:off x="4686300" y="59405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132857</xdr:rowOff>
    </xdr:from>
    <xdr:to>
      <xdr:col>24</xdr:col>
      <xdr:colOff>114300</xdr:colOff>
      <xdr:row>35</xdr:row>
      <xdr:rowOff>63007</xdr:rowOff>
    </xdr:to>
    <xdr:sp macro="" textlink="">
      <xdr:nvSpPr>
        <xdr:cNvPr id="65" name="フローチャート: 判断 64"/>
        <xdr:cNvSpPr/>
      </xdr:nvSpPr>
      <xdr:spPr>
        <a:xfrm>
          <a:off x="4584700" y="5962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55347</xdr:rowOff>
    </xdr:from>
    <xdr:to>
      <xdr:col>19</xdr:col>
      <xdr:colOff>177800</xdr:colOff>
      <xdr:row>35</xdr:row>
      <xdr:rowOff>153073</xdr:rowOff>
    </xdr:to>
    <xdr:cxnSp macro="">
      <xdr:nvCxnSpPr>
        <xdr:cNvPr id="66" name="直線コネクタ 65"/>
        <xdr:cNvCxnSpPr/>
      </xdr:nvCxnSpPr>
      <xdr:spPr>
        <a:xfrm flipV="1">
          <a:off x="2908300" y="5884647"/>
          <a:ext cx="889000" cy="269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24010</xdr:rowOff>
    </xdr:from>
    <xdr:to>
      <xdr:col>20</xdr:col>
      <xdr:colOff>38100</xdr:colOff>
      <xdr:row>35</xdr:row>
      <xdr:rowOff>125610</xdr:rowOff>
    </xdr:to>
    <xdr:sp macro="" textlink="">
      <xdr:nvSpPr>
        <xdr:cNvPr id="67" name="フローチャート: 判断 66"/>
        <xdr:cNvSpPr/>
      </xdr:nvSpPr>
      <xdr:spPr>
        <a:xfrm>
          <a:off x="3746500" y="602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116737</xdr:rowOff>
    </xdr:from>
    <xdr:ext cx="534377" cy="259045"/>
    <xdr:sp macro="" textlink="">
      <xdr:nvSpPr>
        <xdr:cNvPr id="68" name="テキスト ボックス 67"/>
        <xdr:cNvSpPr txBox="1"/>
      </xdr:nvSpPr>
      <xdr:spPr>
        <a:xfrm>
          <a:off x="3530111" y="6117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153073</xdr:rowOff>
    </xdr:from>
    <xdr:to>
      <xdr:col>15</xdr:col>
      <xdr:colOff>50800</xdr:colOff>
      <xdr:row>36</xdr:row>
      <xdr:rowOff>4744</xdr:rowOff>
    </xdr:to>
    <xdr:cxnSp macro="">
      <xdr:nvCxnSpPr>
        <xdr:cNvPr id="69" name="直線コネクタ 68"/>
        <xdr:cNvCxnSpPr/>
      </xdr:nvCxnSpPr>
      <xdr:spPr>
        <a:xfrm flipV="1">
          <a:off x="2019300" y="6153823"/>
          <a:ext cx="889000" cy="23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62285</xdr:rowOff>
    </xdr:from>
    <xdr:to>
      <xdr:col>15</xdr:col>
      <xdr:colOff>101600</xdr:colOff>
      <xdr:row>36</xdr:row>
      <xdr:rowOff>163885</xdr:rowOff>
    </xdr:to>
    <xdr:sp macro="" textlink="">
      <xdr:nvSpPr>
        <xdr:cNvPr id="70" name="フローチャート: 判断 69"/>
        <xdr:cNvSpPr/>
      </xdr:nvSpPr>
      <xdr:spPr>
        <a:xfrm>
          <a:off x="2857500" y="6234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155012</xdr:rowOff>
    </xdr:from>
    <xdr:ext cx="534377" cy="259045"/>
    <xdr:sp macro="" textlink="">
      <xdr:nvSpPr>
        <xdr:cNvPr id="71" name="テキスト ボックス 70"/>
        <xdr:cNvSpPr txBox="1"/>
      </xdr:nvSpPr>
      <xdr:spPr>
        <a:xfrm>
          <a:off x="2641111" y="6327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4744</xdr:rowOff>
    </xdr:from>
    <xdr:to>
      <xdr:col>10</xdr:col>
      <xdr:colOff>114300</xdr:colOff>
      <xdr:row>36</xdr:row>
      <xdr:rowOff>6312</xdr:rowOff>
    </xdr:to>
    <xdr:cxnSp macro="">
      <xdr:nvCxnSpPr>
        <xdr:cNvPr id="72" name="直線コネクタ 71"/>
        <xdr:cNvCxnSpPr/>
      </xdr:nvCxnSpPr>
      <xdr:spPr>
        <a:xfrm flipV="1">
          <a:off x="1130300" y="6176944"/>
          <a:ext cx="889000" cy="1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79952</xdr:rowOff>
    </xdr:from>
    <xdr:to>
      <xdr:col>10</xdr:col>
      <xdr:colOff>165100</xdr:colOff>
      <xdr:row>37</xdr:row>
      <xdr:rowOff>10102</xdr:rowOff>
    </xdr:to>
    <xdr:sp macro="" textlink="">
      <xdr:nvSpPr>
        <xdr:cNvPr id="73" name="フローチャート: 判断 72"/>
        <xdr:cNvSpPr/>
      </xdr:nvSpPr>
      <xdr:spPr>
        <a:xfrm>
          <a:off x="1968500" y="6252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1229</xdr:rowOff>
    </xdr:from>
    <xdr:ext cx="534377" cy="259045"/>
    <xdr:sp macro="" textlink="">
      <xdr:nvSpPr>
        <xdr:cNvPr id="74" name="テキスト ボックス 73"/>
        <xdr:cNvSpPr txBox="1"/>
      </xdr:nvSpPr>
      <xdr:spPr>
        <a:xfrm>
          <a:off x="1752111" y="6344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88900</xdr:rowOff>
    </xdr:from>
    <xdr:to>
      <xdr:col>6</xdr:col>
      <xdr:colOff>38100</xdr:colOff>
      <xdr:row>37</xdr:row>
      <xdr:rowOff>19050</xdr:rowOff>
    </xdr:to>
    <xdr:sp macro="" textlink="">
      <xdr:nvSpPr>
        <xdr:cNvPr id="75" name="フローチャート: 判断 74"/>
        <xdr:cNvSpPr/>
      </xdr:nvSpPr>
      <xdr:spPr>
        <a:xfrm>
          <a:off x="1079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10177</xdr:rowOff>
    </xdr:from>
    <xdr:ext cx="534377" cy="259045"/>
    <xdr:sp macro="" textlink="">
      <xdr:nvSpPr>
        <xdr:cNvPr id="76" name="テキスト ボックス 75"/>
        <xdr:cNvSpPr txBox="1"/>
      </xdr:nvSpPr>
      <xdr:spPr>
        <a:xfrm>
          <a:off x="863111" y="6353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106845</xdr:rowOff>
    </xdr:from>
    <xdr:to>
      <xdr:col>24</xdr:col>
      <xdr:colOff>114300</xdr:colOff>
      <xdr:row>34</xdr:row>
      <xdr:rowOff>36995</xdr:rowOff>
    </xdr:to>
    <xdr:sp macro="" textlink="">
      <xdr:nvSpPr>
        <xdr:cNvPr id="82" name="楕円 81"/>
        <xdr:cNvSpPr/>
      </xdr:nvSpPr>
      <xdr:spPr>
        <a:xfrm>
          <a:off x="4584700" y="5764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129722</xdr:rowOff>
    </xdr:from>
    <xdr:ext cx="534377" cy="259045"/>
    <xdr:sp macro="" textlink="">
      <xdr:nvSpPr>
        <xdr:cNvPr id="83" name="人件費該当値テキスト"/>
        <xdr:cNvSpPr txBox="1"/>
      </xdr:nvSpPr>
      <xdr:spPr>
        <a:xfrm>
          <a:off x="4686300" y="5616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4547</xdr:rowOff>
    </xdr:from>
    <xdr:to>
      <xdr:col>20</xdr:col>
      <xdr:colOff>38100</xdr:colOff>
      <xdr:row>34</xdr:row>
      <xdr:rowOff>106147</xdr:rowOff>
    </xdr:to>
    <xdr:sp macro="" textlink="">
      <xdr:nvSpPr>
        <xdr:cNvPr id="84" name="楕円 83"/>
        <xdr:cNvSpPr/>
      </xdr:nvSpPr>
      <xdr:spPr>
        <a:xfrm>
          <a:off x="3746500" y="5833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32</xdr:row>
      <xdr:rowOff>122674</xdr:rowOff>
    </xdr:from>
    <xdr:ext cx="534377" cy="259045"/>
    <xdr:sp macro="" textlink="">
      <xdr:nvSpPr>
        <xdr:cNvPr id="85" name="テキスト ボックス 84"/>
        <xdr:cNvSpPr txBox="1"/>
      </xdr:nvSpPr>
      <xdr:spPr>
        <a:xfrm>
          <a:off x="3530111" y="5609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102273</xdr:rowOff>
    </xdr:from>
    <xdr:to>
      <xdr:col>15</xdr:col>
      <xdr:colOff>101600</xdr:colOff>
      <xdr:row>36</xdr:row>
      <xdr:rowOff>32423</xdr:rowOff>
    </xdr:to>
    <xdr:sp macro="" textlink="">
      <xdr:nvSpPr>
        <xdr:cNvPr id="86" name="楕円 85"/>
        <xdr:cNvSpPr/>
      </xdr:nvSpPr>
      <xdr:spPr>
        <a:xfrm>
          <a:off x="2857500" y="6103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48950</xdr:rowOff>
    </xdr:from>
    <xdr:ext cx="534377" cy="259045"/>
    <xdr:sp macro="" textlink="">
      <xdr:nvSpPr>
        <xdr:cNvPr id="87" name="テキスト ボックス 86"/>
        <xdr:cNvSpPr txBox="1"/>
      </xdr:nvSpPr>
      <xdr:spPr>
        <a:xfrm>
          <a:off x="2641111" y="5878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125394</xdr:rowOff>
    </xdr:from>
    <xdr:to>
      <xdr:col>10</xdr:col>
      <xdr:colOff>165100</xdr:colOff>
      <xdr:row>36</xdr:row>
      <xdr:rowOff>55544</xdr:rowOff>
    </xdr:to>
    <xdr:sp macro="" textlink="">
      <xdr:nvSpPr>
        <xdr:cNvPr id="88" name="楕円 87"/>
        <xdr:cNvSpPr/>
      </xdr:nvSpPr>
      <xdr:spPr>
        <a:xfrm>
          <a:off x="1968500" y="6126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72071</xdr:rowOff>
    </xdr:from>
    <xdr:ext cx="534377" cy="259045"/>
    <xdr:sp macro="" textlink="">
      <xdr:nvSpPr>
        <xdr:cNvPr id="89" name="テキスト ボックス 88"/>
        <xdr:cNvSpPr txBox="1"/>
      </xdr:nvSpPr>
      <xdr:spPr>
        <a:xfrm>
          <a:off x="1752111" y="5901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126962</xdr:rowOff>
    </xdr:from>
    <xdr:to>
      <xdr:col>6</xdr:col>
      <xdr:colOff>38100</xdr:colOff>
      <xdr:row>36</xdr:row>
      <xdr:rowOff>57112</xdr:rowOff>
    </xdr:to>
    <xdr:sp macro="" textlink="">
      <xdr:nvSpPr>
        <xdr:cNvPr id="90" name="楕円 89"/>
        <xdr:cNvSpPr/>
      </xdr:nvSpPr>
      <xdr:spPr>
        <a:xfrm>
          <a:off x="1079500" y="6127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73639</xdr:rowOff>
    </xdr:from>
    <xdr:ext cx="534377" cy="259045"/>
    <xdr:sp macro="" textlink="">
      <xdr:nvSpPr>
        <xdr:cNvPr id="91" name="テキスト ボックス 90"/>
        <xdr:cNvSpPr txBox="1"/>
      </xdr:nvSpPr>
      <xdr:spPr>
        <a:xfrm>
          <a:off x="863111" y="5902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0" name="テキスト ボックス 109"/>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2" name="テキスト ボックス 111"/>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4" name="テキスト ボックス 113"/>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112769</xdr:rowOff>
    </xdr:from>
    <xdr:to>
      <xdr:col>24</xdr:col>
      <xdr:colOff>62865</xdr:colOff>
      <xdr:row>58</xdr:row>
      <xdr:rowOff>38778</xdr:rowOff>
    </xdr:to>
    <xdr:cxnSp macro="">
      <xdr:nvCxnSpPr>
        <xdr:cNvPr id="118" name="直線コネクタ 117"/>
        <xdr:cNvCxnSpPr/>
      </xdr:nvCxnSpPr>
      <xdr:spPr>
        <a:xfrm flipV="1">
          <a:off x="4633595" y="8685269"/>
          <a:ext cx="1270" cy="12976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42605</xdr:rowOff>
    </xdr:from>
    <xdr:ext cx="534377" cy="259045"/>
    <xdr:sp macro="" textlink="">
      <xdr:nvSpPr>
        <xdr:cNvPr id="119" name="物件費最小値テキスト"/>
        <xdr:cNvSpPr txBox="1"/>
      </xdr:nvSpPr>
      <xdr:spPr>
        <a:xfrm>
          <a:off x="4686300" y="9986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38778</xdr:rowOff>
    </xdr:from>
    <xdr:to>
      <xdr:col>24</xdr:col>
      <xdr:colOff>152400</xdr:colOff>
      <xdr:row>58</xdr:row>
      <xdr:rowOff>38778</xdr:rowOff>
    </xdr:to>
    <xdr:cxnSp macro="">
      <xdr:nvCxnSpPr>
        <xdr:cNvPr id="120" name="直線コネクタ 119"/>
        <xdr:cNvCxnSpPr/>
      </xdr:nvCxnSpPr>
      <xdr:spPr>
        <a:xfrm>
          <a:off x="4546600" y="99828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59446</xdr:rowOff>
    </xdr:from>
    <xdr:ext cx="599010" cy="259045"/>
    <xdr:sp macro="" textlink="">
      <xdr:nvSpPr>
        <xdr:cNvPr id="121" name="物件費最大値テキスト"/>
        <xdr:cNvSpPr txBox="1"/>
      </xdr:nvSpPr>
      <xdr:spPr>
        <a:xfrm>
          <a:off x="4686300" y="84604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112769</xdr:rowOff>
    </xdr:from>
    <xdr:to>
      <xdr:col>24</xdr:col>
      <xdr:colOff>152400</xdr:colOff>
      <xdr:row>50</xdr:row>
      <xdr:rowOff>112769</xdr:rowOff>
    </xdr:to>
    <xdr:cxnSp macro="">
      <xdr:nvCxnSpPr>
        <xdr:cNvPr id="122" name="直線コネクタ 121"/>
        <xdr:cNvCxnSpPr/>
      </xdr:nvCxnSpPr>
      <xdr:spPr>
        <a:xfrm>
          <a:off x="4546600" y="86852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129783</xdr:rowOff>
    </xdr:from>
    <xdr:to>
      <xdr:col>24</xdr:col>
      <xdr:colOff>63500</xdr:colOff>
      <xdr:row>56</xdr:row>
      <xdr:rowOff>15679</xdr:rowOff>
    </xdr:to>
    <xdr:cxnSp macro="">
      <xdr:nvCxnSpPr>
        <xdr:cNvPr id="123" name="直線コネクタ 122"/>
        <xdr:cNvCxnSpPr/>
      </xdr:nvCxnSpPr>
      <xdr:spPr>
        <a:xfrm flipV="1">
          <a:off x="3797300" y="9559533"/>
          <a:ext cx="838200" cy="57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161379</xdr:rowOff>
    </xdr:from>
    <xdr:ext cx="534377" cy="259045"/>
    <xdr:sp macro="" textlink="">
      <xdr:nvSpPr>
        <xdr:cNvPr id="124" name="物件費平均値テキスト"/>
        <xdr:cNvSpPr txBox="1"/>
      </xdr:nvSpPr>
      <xdr:spPr>
        <a:xfrm>
          <a:off x="4686300" y="95911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11502</xdr:rowOff>
    </xdr:from>
    <xdr:to>
      <xdr:col>24</xdr:col>
      <xdr:colOff>114300</xdr:colOff>
      <xdr:row>56</xdr:row>
      <xdr:rowOff>113102</xdr:rowOff>
    </xdr:to>
    <xdr:sp macro="" textlink="">
      <xdr:nvSpPr>
        <xdr:cNvPr id="125" name="フローチャート: 判断 124"/>
        <xdr:cNvSpPr/>
      </xdr:nvSpPr>
      <xdr:spPr>
        <a:xfrm>
          <a:off x="4584700" y="9612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15679</xdr:rowOff>
    </xdr:from>
    <xdr:to>
      <xdr:col>19</xdr:col>
      <xdr:colOff>177800</xdr:colOff>
      <xdr:row>56</xdr:row>
      <xdr:rowOff>111462</xdr:rowOff>
    </xdr:to>
    <xdr:cxnSp macro="">
      <xdr:nvCxnSpPr>
        <xdr:cNvPr id="126" name="直線コネクタ 125"/>
        <xdr:cNvCxnSpPr/>
      </xdr:nvCxnSpPr>
      <xdr:spPr>
        <a:xfrm flipV="1">
          <a:off x="2908300" y="9616879"/>
          <a:ext cx="889000" cy="95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84948</xdr:rowOff>
    </xdr:from>
    <xdr:to>
      <xdr:col>20</xdr:col>
      <xdr:colOff>38100</xdr:colOff>
      <xdr:row>57</xdr:row>
      <xdr:rowOff>15098</xdr:rowOff>
    </xdr:to>
    <xdr:sp macro="" textlink="">
      <xdr:nvSpPr>
        <xdr:cNvPr id="127" name="フローチャート: 判断 126"/>
        <xdr:cNvSpPr/>
      </xdr:nvSpPr>
      <xdr:spPr>
        <a:xfrm>
          <a:off x="3746500" y="968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6225</xdr:rowOff>
    </xdr:from>
    <xdr:ext cx="534377" cy="259045"/>
    <xdr:sp macro="" textlink="">
      <xdr:nvSpPr>
        <xdr:cNvPr id="128" name="テキスト ボックス 127"/>
        <xdr:cNvSpPr txBox="1"/>
      </xdr:nvSpPr>
      <xdr:spPr>
        <a:xfrm>
          <a:off x="3530111" y="9778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111462</xdr:rowOff>
    </xdr:from>
    <xdr:to>
      <xdr:col>15</xdr:col>
      <xdr:colOff>50800</xdr:colOff>
      <xdr:row>56</xdr:row>
      <xdr:rowOff>149758</xdr:rowOff>
    </xdr:to>
    <xdr:cxnSp macro="">
      <xdr:nvCxnSpPr>
        <xdr:cNvPr id="129" name="直線コネクタ 128"/>
        <xdr:cNvCxnSpPr/>
      </xdr:nvCxnSpPr>
      <xdr:spPr>
        <a:xfrm flipV="1">
          <a:off x="2019300" y="9712662"/>
          <a:ext cx="889000" cy="38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92732</xdr:rowOff>
    </xdr:from>
    <xdr:to>
      <xdr:col>15</xdr:col>
      <xdr:colOff>101600</xdr:colOff>
      <xdr:row>57</xdr:row>
      <xdr:rowOff>22882</xdr:rowOff>
    </xdr:to>
    <xdr:sp macro="" textlink="">
      <xdr:nvSpPr>
        <xdr:cNvPr id="130" name="フローチャート: 判断 129"/>
        <xdr:cNvSpPr/>
      </xdr:nvSpPr>
      <xdr:spPr>
        <a:xfrm>
          <a:off x="2857500" y="9693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14009</xdr:rowOff>
    </xdr:from>
    <xdr:ext cx="534377" cy="259045"/>
    <xdr:sp macro="" textlink="">
      <xdr:nvSpPr>
        <xdr:cNvPr id="131" name="テキスト ボックス 130"/>
        <xdr:cNvSpPr txBox="1"/>
      </xdr:nvSpPr>
      <xdr:spPr>
        <a:xfrm>
          <a:off x="2641111" y="9786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106390</xdr:rowOff>
    </xdr:from>
    <xdr:to>
      <xdr:col>10</xdr:col>
      <xdr:colOff>114300</xdr:colOff>
      <xdr:row>56</xdr:row>
      <xdr:rowOff>149758</xdr:rowOff>
    </xdr:to>
    <xdr:cxnSp macro="">
      <xdr:nvCxnSpPr>
        <xdr:cNvPr id="132" name="直線コネクタ 131"/>
        <xdr:cNvCxnSpPr/>
      </xdr:nvCxnSpPr>
      <xdr:spPr>
        <a:xfrm>
          <a:off x="1130300" y="9707590"/>
          <a:ext cx="889000" cy="43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140226</xdr:rowOff>
    </xdr:from>
    <xdr:to>
      <xdr:col>10</xdr:col>
      <xdr:colOff>165100</xdr:colOff>
      <xdr:row>57</xdr:row>
      <xdr:rowOff>70376</xdr:rowOff>
    </xdr:to>
    <xdr:sp macro="" textlink="">
      <xdr:nvSpPr>
        <xdr:cNvPr id="133" name="フローチャート: 判断 132"/>
        <xdr:cNvSpPr/>
      </xdr:nvSpPr>
      <xdr:spPr>
        <a:xfrm>
          <a:off x="1968500" y="9741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61503</xdr:rowOff>
    </xdr:from>
    <xdr:ext cx="534377" cy="259045"/>
    <xdr:sp macro="" textlink="">
      <xdr:nvSpPr>
        <xdr:cNvPr id="134" name="テキスト ボックス 133"/>
        <xdr:cNvSpPr txBox="1"/>
      </xdr:nvSpPr>
      <xdr:spPr>
        <a:xfrm>
          <a:off x="1752111" y="9834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122700</xdr:rowOff>
    </xdr:from>
    <xdr:to>
      <xdr:col>6</xdr:col>
      <xdr:colOff>38100</xdr:colOff>
      <xdr:row>57</xdr:row>
      <xdr:rowOff>52850</xdr:rowOff>
    </xdr:to>
    <xdr:sp macro="" textlink="">
      <xdr:nvSpPr>
        <xdr:cNvPr id="135" name="フローチャート: 判断 134"/>
        <xdr:cNvSpPr/>
      </xdr:nvSpPr>
      <xdr:spPr>
        <a:xfrm>
          <a:off x="1079500" y="972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43977</xdr:rowOff>
    </xdr:from>
    <xdr:ext cx="534377" cy="259045"/>
    <xdr:sp macro="" textlink="">
      <xdr:nvSpPr>
        <xdr:cNvPr id="136" name="テキスト ボックス 135"/>
        <xdr:cNvSpPr txBox="1"/>
      </xdr:nvSpPr>
      <xdr:spPr>
        <a:xfrm>
          <a:off x="863111" y="9816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78983</xdr:rowOff>
    </xdr:from>
    <xdr:to>
      <xdr:col>24</xdr:col>
      <xdr:colOff>114300</xdr:colOff>
      <xdr:row>56</xdr:row>
      <xdr:rowOff>9133</xdr:rowOff>
    </xdr:to>
    <xdr:sp macro="" textlink="">
      <xdr:nvSpPr>
        <xdr:cNvPr id="142" name="楕円 141"/>
        <xdr:cNvSpPr/>
      </xdr:nvSpPr>
      <xdr:spPr>
        <a:xfrm>
          <a:off x="4584700" y="9508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101860</xdr:rowOff>
    </xdr:from>
    <xdr:ext cx="534377" cy="259045"/>
    <xdr:sp macro="" textlink="">
      <xdr:nvSpPr>
        <xdr:cNvPr id="143" name="物件費該当値テキスト"/>
        <xdr:cNvSpPr txBox="1"/>
      </xdr:nvSpPr>
      <xdr:spPr>
        <a:xfrm>
          <a:off x="4686300" y="9360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136329</xdr:rowOff>
    </xdr:from>
    <xdr:to>
      <xdr:col>20</xdr:col>
      <xdr:colOff>38100</xdr:colOff>
      <xdr:row>56</xdr:row>
      <xdr:rowOff>66479</xdr:rowOff>
    </xdr:to>
    <xdr:sp macro="" textlink="">
      <xdr:nvSpPr>
        <xdr:cNvPr id="144" name="楕円 143"/>
        <xdr:cNvSpPr/>
      </xdr:nvSpPr>
      <xdr:spPr>
        <a:xfrm>
          <a:off x="3746500" y="9566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83006</xdr:rowOff>
    </xdr:from>
    <xdr:ext cx="534377" cy="259045"/>
    <xdr:sp macro="" textlink="">
      <xdr:nvSpPr>
        <xdr:cNvPr id="145" name="テキスト ボックス 144"/>
        <xdr:cNvSpPr txBox="1"/>
      </xdr:nvSpPr>
      <xdr:spPr>
        <a:xfrm>
          <a:off x="3530111" y="9341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60662</xdr:rowOff>
    </xdr:from>
    <xdr:to>
      <xdr:col>15</xdr:col>
      <xdr:colOff>101600</xdr:colOff>
      <xdr:row>56</xdr:row>
      <xdr:rowOff>162262</xdr:rowOff>
    </xdr:to>
    <xdr:sp macro="" textlink="">
      <xdr:nvSpPr>
        <xdr:cNvPr id="146" name="楕円 145"/>
        <xdr:cNvSpPr/>
      </xdr:nvSpPr>
      <xdr:spPr>
        <a:xfrm>
          <a:off x="2857500" y="9661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7339</xdr:rowOff>
    </xdr:from>
    <xdr:ext cx="534377" cy="259045"/>
    <xdr:sp macro="" textlink="">
      <xdr:nvSpPr>
        <xdr:cNvPr id="147" name="テキスト ボックス 146"/>
        <xdr:cNvSpPr txBox="1"/>
      </xdr:nvSpPr>
      <xdr:spPr>
        <a:xfrm>
          <a:off x="2641111" y="9437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98958</xdr:rowOff>
    </xdr:from>
    <xdr:to>
      <xdr:col>10</xdr:col>
      <xdr:colOff>165100</xdr:colOff>
      <xdr:row>57</xdr:row>
      <xdr:rowOff>29108</xdr:rowOff>
    </xdr:to>
    <xdr:sp macro="" textlink="">
      <xdr:nvSpPr>
        <xdr:cNvPr id="148" name="楕円 147"/>
        <xdr:cNvSpPr/>
      </xdr:nvSpPr>
      <xdr:spPr>
        <a:xfrm>
          <a:off x="1968500" y="9700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45635</xdr:rowOff>
    </xdr:from>
    <xdr:ext cx="534377" cy="259045"/>
    <xdr:sp macro="" textlink="">
      <xdr:nvSpPr>
        <xdr:cNvPr id="149" name="テキスト ボックス 148"/>
        <xdr:cNvSpPr txBox="1"/>
      </xdr:nvSpPr>
      <xdr:spPr>
        <a:xfrm>
          <a:off x="1752111" y="9475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55590</xdr:rowOff>
    </xdr:from>
    <xdr:to>
      <xdr:col>6</xdr:col>
      <xdr:colOff>38100</xdr:colOff>
      <xdr:row>56</xdr:row>
      <xdr:rowOff>157190</xdr:rowOff>
    </xdr:to>
    <xdr:sp macro="" textlink="">
      <xdr:nvSpPr>
        <xdr:cNvPr id="150" name="楕円 149"/>
        <xdr:cNvSpPr/>
      </xdr:nvSpPr>
      <xdr:spPr>
        <a:xfrm>
          <a:off x="1079500" y="9656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2267</xdr:rowOff>
    </xdr:from>
    <xdr:ext cx="534377" cy="259045"/>
    <xdr:sp macro="" textlink="">
      <xdr:nvSpPr>
        <xdr:cNvPr id="151" name="テキスト ボックス 150"/>
        <xdr:cNvSpPr txBox="1"/>
      </xdr:nvSpPr>
      <xdr:spPr>
        <a:xfrm>
          <a:off x="863111" y="9432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2" name="直線コネクタ 161"/>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3" name="テキスト ボックス 162"/>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4" name="直線コネクタ 163"/>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5" name="テキスト ボックス 164"/>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7" name="テキスト ボックス 166"/>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8" name="直線コネクタ 167"/>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9" name="テキスト ボックス 168"/>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0" name="直線コネクタ 169"/>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1" name="テキスト ボックス 170"/>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29972</xdr:rowOff>
    </xdr:from>
    <xdr:to>
      <xdr:col>24</xdr:col>
      <xdr:colOff>62865</xdr:colOff>
      <xdr:row>79</xdr:row>
      <xdr:rowOff>16370</xdr:rowOff>
    </xdr:to>
    <xdr:cxnSp macro="">
      <xdr:nvCxnSpPr>
        <xdr:cNvPr id="175" name="直線コネクタ 174"/>
        <xdr:cNvCxnSpPr/>
      </xdr:nvCxnSpPr>
      <xdr:spPr>
        <a:xfrm flipV="1">
          <a:off x="4633595" y="12202922"/>
          <a:ext cx="1270" cy="13579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20197</xdr:rowOff>
    </xdr:from>
    <xdr:ext cx="469744" cy="259045"/>
    <xdr:sp macro="" textlink="">
      <xdr:nvSpPr>
        <xdr:cNvPr id="176" name="維持補修費最小値テキスト"/>
        <xdr:cNvSpPr txBox="1"/>
      </xdr:nvSpPr>
      <xdr:spPr>
        <a:xfrm>
          <a:off x="4686300" y="13564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16370</xdr:rowOff>
    </xdr:from>
    <xdr:to>
      <xdr:col>24</xdr:col>
      <xdr:colOff>152400</xdr:colOff>
      <xdr:row>79</xdr:row>
      <xdr:rowOff>16370</xdr:rowOff>
    </xdr:to>
    <xdr:cxnSp macro="">
      <xdr:nvCxnSpPr>
        <xdr:cNvPr id="177" name="直線コネクタ 176"/>
        <xdr:cNvCxnSpPr/>
      </xdr:nvCxnSpPr>
      <xdr:spPr>
        <a:xfrm>
          <a:off x="4546600" y="13560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148099</xdr:rowOff>
    </xdr:from>
    <xdr:ext cx="534377" cy="259045"/>
    <xdr:sp macro="" textlink="">
      <xdr:nvSpPr>
        <xdr:cNvPr id="178" name="維持補修費最大値テキスト"/>
        <xdr:cNvSpPr txBox="1"/>
      </xdr:nvSpPr>
      <xdr:spPr>
        <a:xfrm>
          <a:off x="4686300" y="11978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29972</xdr:rowOff>
    </xdr:from>
    <xdr:to>
      <xdr:col>24</xdr:col>
      <xdr:colOff>152400</xdr:colOff>
      <xdr:row>71</xdr:row>
      <xdr:rowOff>29972</xdr:rowOff>
    </xdr:to>
    <xdr:cxnSp macro="">
      <xdr:nvCxnSpPr>
        <xdr:cNvPr id="179" name="直線コネクタ 178"/>
        <xdr:cNvCxnSpPr/>
      </xdr:nvCxnSpPr>
      <xdr:spPr>
        <a:xfrm>
          <a:off x="4546600" y="12202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19114</xdr:rowOff>
    </xdr:from>
    <xdr:to>
      <xdr:col>24</xdr:col>
      <xdr:colOff>63500</xdr:colOff>
      <xdr:row>78</xdr:row>
      <xdr:rowOff>93084</xdr:rowOff>
    </xdr:to>
    <xdr:cxnSp macro="">
      <xdr:nvCxnSpPr>
        <xdr:cNvPr id="180" name="直線コネクタ 179"/>
        <xdr:cNvCxnSpPr/>
      </xdr:nvCxnSpPr>
      <xdr:spPr>
        <a:xfrm flipV="1">
          <a:off x="3797300" y="13392214"/>
          <a:ext cx="838200" cy="73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148938</xdr:rowOff>
    </xdr:from>
    <xdr:ext cx="469744" cy="259045"/>
    <xdr:sp macro="" textlink="">
      <xdr:nvSpPr>
        <xdr:cNvPr id="181" name="維持補修費平均値テキスト"/>
        <xdr:cNvSpPr txBox="1"/>
      </xdr:nvSpPr>
      <xdr:spPr>
        <a:xfrm>
          <a:off x="4686300" y="133505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170511</xdr:rowOff>
    </xdr:from>
    <xdr:to>
      <xdr:col>24</xdr:col>
      <xdr:colOff>114300</xdr:colOff>
      <xdr:row>78</xdr:row>
      <xdr:rowOff>100661</xdr:rowOff>
    </xdr:to>
    <xdr:sp macro="" textlink="">
      <xdr:nvSpPr>
        <xdr:cNvPr id="182" name="フローチャート: 判断 181"/>
        <xdr:cNvSpPr/>
      </xdr:nvSpPr>
      <xdr:spPr>
        <a:xfrm>
          <a:off x="4584700" y="13372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93084</xdr:rowOff>
    </xdr:from>
    <xdr:to>
      <xdr:col>19</xdr:col>
      <xdr:colOff>177800</xdr:colOff>
      <xdr:row>78</xdr:row>
      <xdr:rowOff>115030</xdr:rowOff>
    </xdr:to>
    <xdr:cxnSp macro="">
      <xdr:nvCxnSpPr>
        <xdr:cNvPr id="183" name="直線コネクタ 182"/>
        <xdr:cNvCxnSpPr/>
      </xdr:nvCxnSpPr>
      <xdr:spPr>
        <a:xfrm flipV="1">
          <a:off x="2908300" y="13466184"/>
          <a:ext cx="889000" cy="21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10909</xdr:rowOff>
    </xdr:from>
    <xdr:to>
      <xdr:col>20</xdr:col>
      <xdr:colOff>38100</xdr:colOff>
      <xdr:row>78</xdr:row>
      <xdr:rowOff>112509</xdr:rowOff>
    </xdr:to>
    <xdr:sp macro="" textlink="">
      <xdr:nvSpPr>
        <xdr:cNvPr id="184" name="フローチャート: 判断 183"/>
        <xdr:cNvSpPr/>
      </xdr:nvSpPr>
      <xdr:spPr>
        <a:xfrm>
          <a:off x="3746500" y="13384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129036</xdr:rowOff>
    </xdr:from>
    <xdr:ext cx="469744" cy="259045"/>
    <xdr:sp macro="" textlink="">
      <xdr:nvSpPr>
        <xdr:cNvPr id="185" name="テキスト ボックス 184"/>
        <xdr:cNvSpPr txBox="1"/>
      </xdr:nvSpPr>
      <xdr:spPr>
        <a:xfrm>
          <a:off x="3562428" y="13159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112040</xdr:rowOff>
    </xdr:from>
    <xdr:to>
      <xdr:col>15</xdr:col>
      <xdr:colOff>50800</xdr:colOff>
      <xdr:row>78</xdr:row>
      <xdr:rowOff>115030</xdr:rowOff>
    </xdr:to>
    <xdr:cxnSp macro="">
      <xdr:nvCxnSpPr>
        <xdr:cNvPr id="186" name="直線コネクタ 185"/>
        <xdr:cNvCxnSpPr/>
      </xdr:nvCxnSpPr>
      <xdr:spPr>
        <a:xfrm>
          <a:off x="2019300" y="13485140"/>
          <a:ext cx="889000" cy="2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68059</xdr:rowOff>
    </xdr:from>
    <xdr:to>
      <xdr:col>15</xdr:col>
      <xdr:colOff>101600</xdr:colOff>
      <xdr:row>78</xdr:row>
      <xdr:rowOff>169659</xdr:rowOff>
    </xdr:to>
    <xdr:sp macro="" textlink="">
      <xdr:nvSpPr>
        <xdr:cNvPr id="187" name="フローチャート: 判断 186"/>
        <xdr:cNvSpPr/>
      </xdr:nvSpPr>
      <xdr:spPr>
        <a:xfrm>
          <a:off x="2857500" y="13441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160786</xdr:rowOff>
    </xdr:from>
    <xdr:ext cx="469744" cy="259045"/>
    <xdr:sp macro="" textlink="">
      <xdr:nvSpPr>
        <xdr:cNvPr id="188" name="テキスト ボックス 187"/>
        <xdr:cNvSpPr txBox="1"/>
      </xdr:nvSpPr>
      <xdr:spPr>
        <a:xfrm>
          <a:off x="2673428" y="13533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99771</xdr:rowOff>
    </xdr:from>
    <xdr:to>
      <xdr:col>10</xdr:col>
      <xdr:colOff>114300</xdr:colOff>
      <xdr:row>78</xdr:row>
      <xdr:rowOff>112040</xdr:rowOff>
    </xdr:to>
    <xdr:cxnSp macro="">
      <xdr:nvCxnSpPr>
        <xdr:cNvPr id="189" name="直線コネクタ 188"/>
        <xdr:cNvCxnSpPr/>
      </xdr:nvCxnSpPr>
      <xdr:spPr>
        <a:xfrm>
          <a:off x="1130300" y="13472871"/>
          <a:ext cx="889000" cy="12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58877</xdr:rowOff>
    </xdr:from>
    <xdr:to>
      <xdr:col>10</xdr:col>
      <xdr:colOff>165100</xdr:colOff>
      <xdr:row>78</xdr:row>
      <xdr:rowOff>160477</xdr:rowOff>
    </xdr:to>
    <xdr:sp macro="" textlink="">
      <xdr:nvSpPr>
        <xdr:cNvPr id="190" name="フローチャート: 判断 189"/>
        <xdr:cNvSpPr/>
      </xdr:nvSpPr>
      <xdr:spPr>
        <a:xfrm>
          <a:off x="1968500" y="13431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5554</xdr:rowOff>
    </xdr:from>
    <xdr:ext cx="469744" cy="259045"/>
    <xdr:sp macro="" textlink="">
      <xdr:nvSpPr>
        <xdr:cNvPr id="191" name="テキスト ボックス 190"/>
        <xdr:cNvSpPr txBox="1"/>
      </xdr:nvSpPr>
      <xdr:spPr>
        <a:xfrm>
          <a:off x="1784428" y="13207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27787</xdr:rowOff>
    </xdr:from>
    <xdr:to>
      <xdr:col>6</xdr:col>
      <xdr:colOff>38100</xdr:colOff>
      <xdr:row>78</xdr:row>
      <xdr:rowOff>129387</xdr:rowOff>
    </xdr:to>
    <xdr:sp macro="" textlink="">
      <xdr:nvSpPr>
        <xdr:cNvPr id="192" name="フローチャート: 判断 191"/>
        <xdr:cNvSpPr/>
      </xdr:nvSpPr>
      <xdr:spPr>
        <a:xfrm>
          <a:off x="1079500" y="13400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145914</xdr:rowOff>
    </xdr:from>
    <xdr:ext cx="469744" cy="259045"/>
    <xdr:sp macro="" textlink="">
      <xdr:nvSpPr>
        <xdr:cNvPr id="193" name="テキスト ボックス 192"/>
        <xdr:cNvSpPr txBox="1"/>
      </xdr:nvSpPr>
      <xdr:spPr>
        <a:xfrm>
          <a:off x="895428" y="13176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139764</xdr:rowOff>
    </xdr:from>
    <xdr:to>
      <xdr:col>24</xdr:col>
      <xdr:colOff>114300</xdr:colOff>
      <xdr:row>78</xdr:row>
      <xdr:rowOff>69914</xdr:rowOff>
    </xdr:to>
    <xdr:sp macro="" textlink="">
      <xdr:nvSpPr>
        <xdr:cNvPr id="199" name="楕円 198"/>
        <xdr:cNvSpPr/>
      </xdr:nvSpPr>
      <xdr:spPr>
        <a:xfrm>
          <a:off x="4584700" y="13341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162641</xdr:rowOff>
    </xdr:from>
    <xdr:ext cx="534377" cy="259045"/>
    <xdr:sp macro="" textlink="">
      <xdr:nvSpPr>
        <xdr:cNvPr id="200" name="維持補修費該当値テキスト"/>
        <xdr:cNvSpPr txBox="1"/>
      </xdr:nvSpPr>
      <xdr:spPr>
        <a:xfrm>
          <a:off x="4686300" y="13192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42284</xdr:rowOff>
    </xdr:from>
    <xdr:to>
      <xdr:col>20</xdr:col>
      <xdr:colOff>38100</xdr:colOff>
      <xdr:row>78</xdr:row>
      <xdr:rowOff>143884</xdr:rowOff>
    </xdr:to>
    <xdr:sp macro="" textlink="">
      <xdr:nvSpPr>
        <xdr:cNvPr id="201" name="楕円 200"/>
        <xdr:cNvSpPr/>
      </xdr:nvSpPr>
      <xdr:spPr>
        <a:xfrm>
          <a:off x="3746500" y="13415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135011</xdr:rowOff>
    </xdr:from>
    <xdr:ext cx="469744" cy="259045"/>
    <xdr:sp macro="" textlink="">
      <xdr:nvSpPr>
        <xdr:cNvPr id="202" name="テキスト ボックス 201"/>
        <xdr:cNvSpPr txBox="1"/>
      </xdr:nvSpPr>
      <xdr:spPr>
        <a:xfrm>
          <a:off x="3562428" y="13508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64230</xdr:rowOff>
    </xdr:from>
    <xdr:to>
      <xdr:col>15</xdr:col>
      <xdr:colOff>101600</xdr:colOff>
      <xdr:row>78</xdr:row>
      <xdr:rowOff>165830</xdr:rowOff>
    </xdr:to>
    <xdr:sp macro="" textlink="">
      <xdr:nvSpPr>
        <xdr:cNvPr id="203" name="楕円 202"/>
        <xdr:cNvSpPr/>
      </xdr:nvSpPr>
      <xdr:spPr>
        <a:xfrm>
          <a:off x="2857500" y="13437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10907</xdr:rowOff>
    </xdr:from>
    <xdr:ext cx="469744" cy="259045"/>
    <xdr:sp macro="" textlink="">
      <xdr:nvSpPr>
        <xdr:cNvPr id="204" name="テキスト ボックス 203"/>
        <xdr:cNvSpPr txBox="1"/>
      </xdr:nvSpPr>
      <xdr:spPr>
        <a:xfrm>
          <a:off x="2673428" y="13212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61240</xdr:rowOff>
    </xdr:from>
    <xdr:to>
      <xdr:col>10</xdr:col>
      <xdr:colOff>165100</xdr:colOff>
      <xdr:row>78</xdr:row>
      <xdr:rowOff>162840</xdr:rowOff>
    </xdr:to>
    <xdr:sp macro="" textlink="">
      <xdr:nvSpPr>
        <xdr:cNvPr id="205" name="楕円 204"/>
        <xdr:cNvSpPr/>
      </xdr:nvSpPr>
      <xdr:spPr>
        <a:xfrm>
          <a:off x="1968500" y="13434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153967</xdr:rowOff>
    </xdr:from>
    <xdr:ext cx="469744" cy="259045"/>
    <xdr:sp macro="" textlink="">
      <xdr:nvSpPr>
        <xdr:cNvPr id="206" name="テキスト ボックス 205"/>
        <xdr:cNvSpPr txBox="1"/>
      </xdr:nvSpPr>
      <xdr:spPr>
        <a:xfrm>
          <a:off x="1784428" y="13527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48971</xdr:rowOff>
    </xdr:from>
    <xdr:to>
      <xdr:col>6</xdr:col>
      <xdr:colOff>38100</xdr:colOff>
      <xdr:row>78</xdr:row>
      <xdr:rowOff>150571</xdr:rowOff>
    </xdr:to>
    <xdr:sp macro="" textlink="">
      <xdr:nvSpPr>
        <xdr:cNvPr id="207" name="楕円 206"/>
        <xdr:cNvSpPr/>
      </xdr:nvSpPr>
      <xdr:spPr>
        <a:xfrm>
          <a:off x="1079500" y="13422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141698</xdr:rowOff>
    </xdr:from>
    <xdr:ext cx="469744" cy="259045"/>
    <xdr:sp macro="" textlink="">
      <xdr:nvSpPr>
        <xdr:cNvPr id="208" name="テキスト ボックス 207"/>
        <xdr:cNvSpPr txBox="1"/>
      </xdr:nvSpPr>
      <xdr:spPr>
        <a:xfrm>
          <a:off x="895428" y="13514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0" name="直線コネクタ 219"/>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1" name="テキスト ボックス 220"/>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2" name="直線コネクタ 221"/>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3" name="テキスト ボックス 222"/>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4" name="直線コネクタ 223"/>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5" name="テキスト ボックス 224"/>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6" name="直線コネクタ 225"/>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7" name="テキスト ボックス 226"/>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8" name="直線コネクタ 227"/>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37885</xdr:rowOff>
    </xdr:from>
    <xdr:to>
      <xdr:col>24</xdr:col>
      <xdr:colOff>62865</xdr:colOff>
      <xdr:row>99</xdr:row>
      <xdr:rowOff>107569</xdr:rowOff>
    </xdr:to>
    <xdr:cxnSp macro="">
      <xdr:nvCxnSpPr>
        <xdr:cNvPr id="233" name="直線コネクタ 232"/>
        <xdr:cNvCxnSpPr/>
      </xdr:nvCxnSpPr>
      <xdr:spPr>
        <a:xfrm flipV="1">
          <a:off x="4633595" y="15468385"/>
          <a:ext cx="1270" cy="16127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111396</xdr:rowOff>
    </xdr:from>
    <xdr:ext cx="534377" cy="259045"/>
    <xdr:sp macro="" textlink="">
      <xdr:nvSpPr>
        <xdr:cNvPr id="234" name="扶助費最小値テキスト"/>
        <xdr:cNvSpPr txBox="1"/>
      </xdr:nvSpPr>
      <xdr:spPr>
        <a:xfrm>
          <a:off x="4686300" y="17084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107569</xdr:rowOff>
    </xdr:from>
    <xdr:to>
      <xdr:col>24</xdr:col>
      <xdr:colOff>152400</xdr:colOff>
      <xdr:row>99</xdr:row>
      <xdr:rowOff>107569</xdr:rowOff>
    </xdr:to>
    <xdr:cxnSp macro="">
      <xdr:nvCxnSpPr>
        <xdr:cNvPr id="235" name="直線コネクタ 234"/>
        <xdr:cNvCxnSpPr/>
      </xdr:nvCxnSpPr>
      <xdr:spPr>
        <a:xfrm>
          <a:off x="4546600" y="17081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156012</xdr:rowOff>
    </xdr:from>
    <xdr:ext cx="599010" cy="259045"/>
    <xdr:sp macro="" textlink="">
      <xdr:nvSpPr>
        <xdr:cNvPr id="236" name="扶助費最大値テキスト"/>
        <xdr:cNvSpPr txBox="1"/>
      </xdr:nvSpPr>
      <xdr:spPr>
        <a:xfrm>
          <a:off x="4686300" y="152436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37885</xdr:rowOff>
    </xdr:from>
    <xdr:to>
      <xdr:col>24</xdr:col>
      <xdr:colOff>152400</xdr:colOff>
      <xdr:row>90</xdr:row>
      <xdr:rowOff>37885</xdr:rowOff>
    </xdr:to>
    <xdr:cxnSp macro="">
      <xdr:nvCxnSpPr>
        <xdr:cNvPr id="237" name="直線コネクタ 236"/>
        <xdr:cNvCxnSpPr/>
      </xdr:nvCxnSpPr>
      <xdr:spPr>
        <a:xfrm>
          <a:off x="4546600" y="15468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22988</xdr:rowOff>
    </xdr:from>
    <xdr:to>
      <xdr:col>24</xdr:col>
      <xdr:colOff>63500</xdr:colOff>
      <xdr:row>97</xdr:row>
      <xdr:rowOff>139052</xdr:rowOff>
    </xdr:to>
    <xdr:cxnSp macro="">
      <xdr:nvCxnSpPr>
        <xdr:cNvPr id="238" name="直線コネクタ 237"/>
        <xdr:cNvCxnSpPr/>
      </xdr:nvCxnSpPr>
      <xdr:spPr>
        <a:xfrm flipV="1">
          <a:off x="3797300" y="16482188"/>
          <a:ext cx="838200" cy="287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121290</xdr:rowOff>
    </xdr:from>
    <xdr:ext cx="599010" cy="259045"/>
    <xdr:sp macro="" textlink="">
      <xdr:nvSpPr>
        <xdr:cNvPr id="239" name="扶助費平均値テキスト"/>
        <xdr:cNvSpPr txBox="1"/>
      </xdr:nvSpPr>
      <xdr:spPr>
        <a:xfrm>
          <a:off x="4686300" y="162375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98413</xdr:rowOff>
    </xdr:from>
    <xdr:to>
      <xdr:col>24</xdr:col>
      <xdr:colOff>114300</xdr:colOff>
      <xdr:row>96</xdr:row>
      <xdr:rowOff>28563</xdr:rowOff>
    </xdr:to>
    <xdr:sp macro="" textlink="">
      <xdr:nvSpPr>
        <xdr:cNvPr id="240" name="フローチャート: 判断 239"/>
        <xdr:cNvSpPr/>
      </xdr:nvSpPr>
      <xdr:spPr>
        <a:xfrm>
          <a:off x="4584700" y="16386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123913</xdr:rowOff>
    </xdr:from>
    <xdr:to>
      <xdr:col>19</xdr:col>
      <xdr:colOff>177800</xdr:colOff>
      <xdr:row>97</xdr:row>
      <xdr:rowOff>139052</xdr:rowOff>
    </xdr:to>
    <xdr:cxnSp macro="">
      <xdr:nvCxnSpPr>
        <xdr:cNvPr id="241" name="直線コネクタ 240"/>
        <xdr:cNvCxnSpPr/>
      </xdr:nvCxnSpPr>
      <xdr:spPr>
        <a:xfrm>
          <a:off x="2908300" y="16754563"/>
          <a:ext cx="889000" cy="15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36767</xdr:rowOff>
    </xdr:from>
    <xdr:to>
      <xdr:col>20</xdr:col>
      <xdr:colOff>38100</xdr:colOff>
      <xdr:row>97</xdr:row>
      <xdr:rowOff>138367</xdr:rowOff>
    </xdr:to>
    <xdr:sp macro="" textlink="">
      <xdr:nvSpPr>
        <xdr:cNvPr id="242" name="フローチャート: 判断 241"/>
        <xdr:cNvSpPr/>
      </xdr:nvSpPr>
      <xdr:spPr>
        <a:xfrm>
          <a:off x="3746500" y="1666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154894</xdr:rowOff>
    </xdr:from>
    <xdr:ext cx="534377" cy="259045"/>
    <xdr:sp macro="" textlink="">
      <xdr:nvSpPr>
        <xdr:cNvPr id="243" name="テキスト ボックス 242"/>
        <xdr:cNvSpPr txBox="1"/>
      </xdr:nvSpPr>
      <xdr:spPr>
        <a:xfrm>
          <a:off x="3530111" y="16442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123913</xdr:rowOff>
    </xdr:from>
    <xdr:to>
      <xdr:col>15</xdr:col>
      <xdr:colOff>50800</xdr:colOff>
      <xdr:row>97</xdr:row>
      <xdr:rowOff>145148</xdr:rowOff>
    </xdr:to>
    <xdr:cxnSp macro="">
      <xdr:nvCxnSpPr>
        <xdr:cNvPr id="244" name="直線コネクタ 243"/>
        <xdr:cNvCxnSpPr/>
      </xdr:nvCxnSpPr>
      <xdr:spPr>
        <a:xfrm flipV="1">
          <a:off x="2019300" y="16754563"/>
          <a:ext cx="889000" cy="21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55194</xdr:rowOff>
    </xdr:from>
    <xdr:to>
      <xdr:col>15</xdr:col>
      <xdr:colOff>101600</xdr:colOff>
      <xdr:row>97</xdr:row>
      <xdr:rowOff>156794</xdr:rowOff>
    </xdr:to>
    <xdr:sp macro="" textlink="">
      <xdr:nvSpPr>
        <xdr:cNvPr id="245" name="フローチャート: 判断 244"/>
        <xdr:cNvSpPr/>
      </xdr:nvSpPr>
      <xdr:spPr>
        <a:xfrm>
          <a:off x="2857500" y="16685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1871</xdr:rowOff>
    </xdr:from>
    <xdr:ext cx="534377" cy="259045"/>
    <xdr:sp macro="" textlink="">
      <xdr:nvSpPr>
        <xdr:cNvPr id="246" name="テキスト ボックス 245"/>
        <xdr:cNvSpPr txBox="1"/>
      </xdr:nvSpPr>
      <xdr:spPr>
        <a:xfrm>
          <a:off x="2641111" y="16461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145148</xdr:rowOff>
    </xdr:from>
    <xdr:to>
      <xdr:col>10</xdr:col>
      <xdr:colOff>114300</xdr:colOff>
      <xdr:row>97</xdr:row>
      <xdr:rowOff>150710</xdr:rowOff>
    </xdr:to>
    <xdr:cxnSp macro="">
      <xdr:nvCxnSpPr>
        <xdr:cNvPr id="247" name="直線コネクタ 246"/>
        <xdr:cNvCxnSpPr/>
      </xdr:nvCxnSpPr>
      <xdr:spPr>
        <a:xfrm flipV="1">
          <a:off x="1130300" y="16775798"/>
          <a:ext cx="889000" cy="5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105359</xdr:rowOff>
    </xdr:from>
    <xdr:to>
      <xdr:col>10</xdr:col>
      <xdr:colOff>165100</xdr:colOff>
      <xdr:row>98</xdr:row>
      <xdr:rowOff>35509</xdr:rowOff>
    </xdr:to>
    <xdr:sp macro="" textlink="">
      <xdr:nvSpPr>
        <xdr:cNvPr id="248" name="フローチャート: 判断 247"/>
        <xdr:cNvSpPr/>
      </xdr:nvSpPr>
      <xdr:spPr>
        <a:xfrm>
          <a:off x="1968500" y="16736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26636</xdr:rowOff>
    </xdr:from>
    <xdr:ext cx="534377" cy="259045"/>
    <xdr:sp macro="" textlink="">
      <xdr:nvSpPr>
        <xdr:cNvPr id="249" name="テキスト ボックス 248"/>
        <xdr:cNvSpPr txBox="1"/>
      </xdr:nvSpPr>
      <xdr:spPr>
        <a:xfrm>
          <a:off x="1752111" y="16828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96723</xdr:rowOff>
    </xdr:from>
    <xdr:to>
      <xdr:col>6</xdr:col>
      <xdr:colOff>38100</xdr:colOff>
      <xdr:row>98</xdr:row>
      <xdr:rowOff>26873</xdr:rowOff>
    </xdr:to>
    <xdr:sp macro="" textlink="">
      <xdr:nvSpPr>
        <xdr:cNvPr id="250" name="フローチャート: 判断 249"/>
        <xdr:cNvSpPr/>
      </xdr:nvSpPr>
      <xdr:spPr>
        <a:xfrm>
          <a:off x="1079500" y="16727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43400</xdr:rowOff>
    </xdr:from>
    <xdr:ext cx="534377" cy="259045"/>
    <xdr:sp macro="" textlink="">
      <xdr:nvSpPr>
        <xdr:cNvPr id="251" name="テキスト ボックス 250"/>
        <xdr:cNvSpPr txBox="1"/>
      </xdr:nvSpPr>
      <xdr:spPr>
        <a:xfrm>
          <a:off x="863111" y="16502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143638</xdr:rowOff>
    </xdr:from>
    <xdr:to>
      <xdr:col>24</xdr:col>
      <xdr:colOff>114300</xdr:colOff>
      <xdr:row>96</xdr:row>
      <xdr:rowOff>73788</xdr:rowOff>
    </xdr:to>
    <xdr:sp macro="" textlink="">
      <xdr:nvSpPr>
        <xdr:cNvPr id="257" name="楕円 256"/>
        <xdr:cNvSpPr/>
      </xdr:nvSpPr>
      <xdr:spPr>
        <a:xfrm>
          <a:off x="4584700" y="16431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122065</xdr:rowOff>
    </xdr:from>
    <xdr:ext cx="599010" cy="259045"/>
    <xdr:sp macro="" textlink="">
      <xdr:nvSpPr>
        <xdr:cNvPr id="258" name="扶助費該当値テキスト"/>
        <xdr:cNvSpPr txBox="1"/>
      </xdr:nvSpPr>
      <xdr:spPr>
        <a:xfrm>
          <a:off x="4686300" y="16409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88252</xdr:rowOff>
    </xdr:from>
    <xdr:to>
      <xdr:col>20</xdr:col>
      <xdr:colOff>38100</xdr:colOff>
      <xdr:row>98</xdr:row>
      <xdr:rowOff>18402</xdr:rowOff>
    </xdr:to>
    <xdr:sp macro="" textlink="">
      <xdr:nvSpPr>
        <xdr:cNvPr id="259" name="楕円 258"/>
        <xdr:cNvSpPr/>
      </xdr:nvSpPr>
      <xdr:spPr>
        <a:xfrm>
          <a:off x="3746500" y="16718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9529</xdr:rowOff>
    </xdr:from>
    <xdr:ext cx="534377" cy="259045"/>
    <xdr:sp macro="" textlink="">
      <xdr:nvSpPr>
        <xdr:cNvPr id="260" name="テキスト ボックス 259"/>
        <xdr:cNvSpPr txBox="1"/>
      </xdr:nvSpPr>
      <xdr:spPr>
        <a:xfrm>
          <a:off x="3530111" y="16811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73113</xdr:rowOff>
    </xdr:from>
    <xdr:to>
      <xdr:col>15</xdr:col>
      <xdr:colOff>101600</xdr:colOff>
      <xdr:row>98</xdr:row>
      <xdr:rowOff>3263</xdr:rowOff>
    </xdr:to>
    <xdr:sp macro="" textlink="">
      <xdr:nvSpPr>
        <xdr:cNvPr id="261" name="楕円 260"/>
        <xdr:cNvSpPr/>
      </xdr:nvSpPr>
      <xdr:spPr>
        <a:xfrm>
          <a:off x="2857500" y="16703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165840</xdr:rowOff>
    </xdr:from>
    <xdr:ext cx="534377" cy="259045"/>
    <xdr:sp macro="" textlink="">
      <xdr:nvSpPr>
        <xdr:cNvPr id="262" name="テキスト ボックス 261"/>
        <xdr:cNvSpPr txBox="1"/>
      </xdr:nvSpPr>
      <xdr:spPr>
        <a:xfrm>
          <a:off x="2641111" y="16796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94348</xdr:rowOff>
    </xdr:from>
    <xdr:to>
      <xdr:col>10</xdr:col>
      <xdr:colOff>165100</xdr:colOff>
      <xdr:row>98</xdr:row>
      <xdr:rowOff>24498</xdr:rowOff>
    </xdr:to>
    <xdr:sp macro="" textlink="">
      <xdr:nvSpPr>
        <xdr:cNvPr id="263" name="楕円 262"/>
        <xdr:cNvSpPr/>
      </xdr:nvSpPr>
      <xdr:spPr>
        <a:xfrm>
          <a:off x="1968500" y="16724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41025</xdr:rowOff>
    </xdr:from>
    <xdr:ext cx="534377" cy="259045"/>
    <xdr:sp macro="" textlink="">
      <xdr:nvSpPr>
        <xdr:cNvPr id="264" name="テキスト ボックス 263"/>
        <xdr:cNvSpPr txBox="1"/>
      </xdr:nvSpPr>
      <xdr:spPr>
        <a:xfrm>
          <a:off x="1752111" y="16500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99910</xdr:rowOff>
    </xdr:from>
    <xdr:to>
      <xdr:col>6</xdr:col>
      <xdr:colOff>38100</xdr:colOff>
      <xdr:row>98</xdr:row>
      <xdr:rowOff>30060</xdr:rowOff>
    </xdr:to>
    <xdr:sp macro="" textlink="">
      <xdr:nvSpPr>
        <xdr:cNvPr id="265" name="楕円 264"/>
        <xdr:cNvSpPr/>
      </xdr:nvSpPr>
      <xdr:spPr>
        <a:xfrm>
          <a:off x="1079500" y="1673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21187</xdr:rowOff>
    </xdr:from>
    <xdr:ext cx="534377" cy="259045"/>
    <xdr:sp macro="" textlink="">
      <xdr:nvSpPr>
        <xdr:cNvPr id="266" name="テキスト ボックス 265"/>
        <xdr:cNvSpPr txBox="1"/>
      </xdr:nvSpPr>
      <xdr:spPr>
        <a:xfrm>
          <a:off x="863111" y="16823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7" name="直線コネクタ 276"/>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8" name="テキスト ボックス 277"/>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9" name="直線コネクタ 278"/>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0" name="テキスト ボックス 279"/>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1" name="直線コネクタ 280"/>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82" name="テキスト ボックス 281"/>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3" name="直線コネクタ 282"/>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4" name="テキスト ボックス 283"/>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5" name="直線コネクタ 284"/>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6" name="テキスト ボックス 285"/>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7" name="直線コネクタ 286"/>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8" name="テキスト ボックス 287"/>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9" name="直線コネクタ 28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0" name="テキスト ボックス 289"/>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1"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94666</xdr:rowOff>
    </xdr:from>
    <xdr:to>
      <xdr:col>54</xdr:col>
      <xdr:colOff>189865</xdr:colOff>
      <xdr:row>38</xdr:row>
      <xdr:rowOff>65797</xdr:rowOff>
    </xdr:to>
    <xdr:cxnSp macro="">
      <xdr:nvCxnSpPr>
        <xdr:cNvPr id="292" name="直線コネクタ 291"/>
        <xdr:cNvCxnSpPr/>
      </xdr:nvCxnSpPr>
      <xdr:spPr>
        <a:xfrm flipV="1">
          <a:off x="10475595" y="5752516"/>
          <a:ext cx="1270" cy="8283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69624</xdr:rowOff>
    </xdr:from>
    <xdr:ext cx="534377" cy="259045"/>
    <xdr:sp macro="" textlink="">
      <xdr:nvSpPr>
        <xdr:cNvPr id="293" name="補助費等最小値テキスト"/>
        <xdr:cNvSpPr txBox="1"/>
      </xdr:nvSpPr>
      <xdr:spPr>
        <a:xfrm>
          <a:off x="10528300" y="6584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65797</xdr:rowOff>
    </xdr:from>
    <xdr:to>
      <xdr:col>55</xdr:col>
      <xdr:colOff>88900</xdr:colOff>
      <xdr:row>38</xdr:row>
      <xdr:rowOff>65797</xdr:rowOff>
    </xdr:to>
    <xdr:cxnSp macro="">
      <xdr:nvCxnSpPr>
        <xdr:cNvPr id="294" name="直線コネクタ 293"/>
        <xdr:cNvCxnSpPr/>
      </xdr:nvCxnSpPr>
      <xdr:spPr>
        <a:xfrm>
          <a:off x="10388600" y="6580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41343</xdr:rowOff>
    </xdr:from>
    <xdr:ext cx="599010" cy="259045"/>
    <xdr:sp macro="" textlink="">
      <xdr:nvSpPr>
        <xdr:cNvPr id="295" name="補助費等最大値テキスト"/>
        <xdr:cNvSpPr txBox="1"/>
      </xdr:nvSpPr>
      <xdr:spPr>
        <a:xfrm>
          <a:off x="10528300" y="5527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94666</xdr:rowOff>
    </xdr:from>
    <xdr:to>
      <xdr:col>55</xdr:col>
      <xdr:colOff>88900</xdr:colOff>
      <xdr:row>33</xdr:row>
      <xdr:rowOff>94666</xdr:rowOff>
    </xdr:to>
    <xdr:cxnSp macro="">
      <xdr:nvCxnSpPr>
        <xdr:cNvPr id="296" name="直線コネクタ 295"/>
        <xdr:cNvCxnSpPr/>
      </xdr:nvCxnSpPr>
      <xdr:spPr>
        <a:xfrm>
          <a:off x="10388600" y="57525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31</xdr:row>
      <xdr:rowOff>30507</xdr:rowOff>
    </xdr:from>
    <xdr:to>
      <xdr:col>55</xdr:col>
      <xdr:colOff>0</xdr:colOff>
      <xdr:row>35</xdr:row>
      <xdr:rowOff>170417</xdr:rowOff>
    </xdr:to>
    <xdr:cxnSp macro="">
      <xdr:nvCxnSpPr>
        <xdr:cNvPr id="297" name="直線コネクタ 296"/>
        <xdr:cNvCxnSpPr/>
      </xdr:nvCxnSpPr>
      <xdr:spPr>
        <a:xfrm>
          <a:off x="9639300" y="5345457"/>
          <a:ext cx="838200" cy="825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12940</xdr:rowOff>
    </xdr:from>
    <xdr:ext cx="534377" cy="259045"/>
    <xdr:sp macro="" textlink="">
      <xdr:nvSpPr>
        <xdr:cNvPr id="298" name="補助費等平均値テキスト"/>
        <xdr:cNvSpPr txBox="1"/>
      </xdr:nvSpPr>
      <xdr:spPr>
        <a:xfrm>
          <a:off x="10528300" y="61851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34513</xdr:rowOff>
    </xdr:from>
    <xdr:to>
      <xdr:col>55</xdr:col>
      <xdr:colOff>50800</xdr:colOff>
      <xdr:row>36</xdr:row>
      <xdr:rowOff>136113</xdr:rowOff>
    </xdr:to>
    <xdr:sp macro="" textlink="">
      <xdr:nvSpPr>
        <xdr:cNvPr id="299" name="フローチャート: 判断 298"/>
        <xdr:cNvSpPr/>
      </xdr:nvSpPr>
      <xdr:spPr>
        <a:xfrm>
          <a:off x="10426700" y="6206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30507</xdr:rowOff>
    </xdr:from>
    <xdr:to>
      <xdr:col>50</xdr:col>
      <xdr:colOff>114300</xdr:colOff>
      <xdr:row>36</xdr:row>
      <xdr:rowOff>2266</xdr:rowOff>
    </xdr:to>
    <xdr:cxnSp macro="">
      <xdr:nvCxnSpPr>
        <xdr:cNvPr id="300" name="直線コネクタ 299"/>
        <xdr:cNvCxnSpPr/>
      </xdr:nvCxnSpPr>
      <xdr:spPr>
        <a:xfrm flipV="1">
          <a:off x="8750300" y="5345457"/>
          <a:ext cx="889000" cy="829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32</xdr:row>
      <xdr:rowOff>35512</xdr:rowOff>
    </xdr:from>
    <xdr:to>
      <xdr:col>50</xdr:col>
      <xdr:colOff>165100</xdr:colOff>
      <xdr:row>32</xdr:row>
      <xdr:rowOff>137112</xdr:rowOff>
    </xdr:to>
    <xdr:sp macro="" textlink="">
      <xdr:nvSpPr>
        <xdr:cNvPr id="301" name="フローチャート: 判断 300"/>
        <xdr:cNvSpPr/>
      </xdr:nvSpPr>
      <xdr:spPr>
        <a:xfrm>
          <a:off x="9588500" y="5521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32</xdr:row>
      <xdr:rowOff>128239</xdr:rowOff>
    </xdr:from>
    <xdr:ext cx="599010" cy="259045"/>
    <xdr:sp macro="" textlink="">
      <xdr:nvSpPr>
        <xdr:cNvPr id="302" name="テキスト ボックス 301"/>
        <xdr:cNvSpPr txBox="1"/>
      </xdr:nvSpPr>
      <xdr:spPr>
        <a:xfrm>
          <a:off x="9339795" y="56146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124939</xdr:rowOff>
    </xdr:from>
    <xdr:to>
      <xdr:col>45</xdr:col>
      <xdr:colOff>177800</xdr:colOff>
      <xdr:row>36</xdr:row>
      <xdr:rowOff>2266</xdr:rowOff>
    </xdr:to>
    <xdr:cxnSp macro="">
      <xdr:nvCxnSpPr>
        <xdr:cNvPr id="303" name="直線コネクタ 302"/>
        <xdr:cNvCxnSpPr/>
      </xdr:nvCxnSpPr>
      <xdr:spPr>
        <a:xfrm>
          <a:off x="7861300" y="6125689"/>
          <a:ext cx="889000" cy="48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117514</xdr:rowOff>
    </xdr:from>
    <xdr:to>
      <xdr:col>46</xdr:col>
      <xdr:colOff>38100</xdr:colOff>
      <xdr:row>37</xdr:row>
      <xdr:rowOff>47664</xdr:rowOff>
    </xdr:to>
    <xdr:sp macro="" textlink="">
      <xdr:nvSpPr>
        <xdr:cNvPr id="304" name="フローチャート: 判断 303"/>
        <xdr:cNvSpPr/>
      </xdr:nvSpPr>
      <xdr:spPr>
        <a:xfrm>
          <a:off x="8699500" y="6289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38791</xdr:rowOff>
    </xdr:from>
    <xdr:ext cx="534377" cy="259045"/>
    <xdr:sp macro="" textlink="">
      <xdr:nvSpPr>
        <xdr:cNvPr id="305" name="テキスト ボックス 304"/>
        <xdr:cNvSpPr txBox="1"/>
      </xdr:nvSpPr>
      <xdr:spPr>
        <a:xfrm>
          <a:off x="8483111" y="6382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124939</xdr:rowOff>
    </xdr:from>
    <xdr:to>
      <xdr:col>41</xdr:col>
      <xdr:colOff>50800</xdr:colOff>
      <xdr:row>37</xdr:row>
      <xdr:rowOff>104861</xdr:rowOff>
    </xdr:to>
    <xdr:cxnSp macro="">
      <xdr:nvCxnSpPr>
        <xdr:cNvPr id="306" name="直線コネクタ 305"/>
        <xdr:cNvCxnSpPr/>
      </xdr:nvCxnSpPr>
      <xdr:spPr>
        <a:xfrm flipV="1">
          <a:off x="6972300" y="6125689"/>
          <a:ext cx="889000" cy="322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158368</xdr:rowOff>
    </xdr:from>
    <xdr:to>
      <xdr:col>41</xdr:col>
      <xdr:colOff>101600</xdr:colOff>
      <xdr:row>37</xdr:row>
      <xdr:rowOff>88518</xdr:rowOff>
    </xdr:to>
    <xdr:sp macro="" textlink="">
      <xdr:nvSpPr>
        <xdr:cNvPr id="307" name="フローチャート: 判断 306"/>
        <xdr:cNvSpPr/>
      </xdr:nvSpPr>
      <xdr:spPr>
        <a:xfrm>
          <a:off x="7810500" y="6330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79645</xdr:rowOff>
    </xdr:from>
    <xdr:ext cx="534377" cy="259045"/>
    <xdr:sp macro="" textlink="">
      <xdr:nvSpPr>
        <xdr:cNvPr id="308" name="テキスト ボックス 307"/>
        <xdr:cNvSpPr txBox="1"/>
      </xdr:nvSpPr>
      <xdr:spPr>
        <a:xfrm>
          <a:off x="7594111" y="6423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6036</xdr:rowOff>
    </xdr:from>
    <xdr:to>
      <xdr:col>36</xdr:col>
      <xdr:colOff>165100</xdr:colOff>
      <xdr:row>37</xdr:row>
      <xdr:rowOff>107636</xdr:rowOff>
    </xdr:to>
    <xdr:sp macro="" textlink="">
      <xdr:nvSpPr>
        <xdr:cNvPr id="309" name="フローチャート: 判断 308"/>
        <xdr:cNvSpPr/>
      </xdr:nvSpPr>
      <xdr:spPr>
        <a:xfrm>
          <a:off x="6921500" y="6349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124163</xdr:rowOff>
    </xdr:from>
    <xdr:ext cx="534377" cy="259045"/>
    <xdr:sp macro="" textlink="">
      <xdr:nvSpPr>
        <xdr:cNvPr id="310" name="テキスト ボックス 309"/>
        <xdr:cNvSpPr txBox="1"/>
      </xdr:nvSpPr>
      <xdr:spPr>
        <a:xfrm>
          <a:off x="6705111" y="6124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1" name="テキスト ボックス 31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2" name="テキスト ボックス 31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3" name="テキスト ボックス 31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4" name="テキスト ボックス 31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5" name="テキスト ボックス 31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119617</xdr:rowOff>
    </xdr:from>
    <xdr:to>
      <xdr:col>55</xdr:col>
      <xdr:colOff>50800</xdr:colOff>
      <xdr:row>36</xdr:row>
      <xdr:rowOff>49767</xdr:rowOff>
    </xdr:to>
    <xdr:sp macro="" textlink="">
      <xdr:nvSpPr>
        <xdr:cNvPr id="316" name="楕円 315"/>
        <xdr:cNvSpPr/>
      </xdr:nvSpPr>
      <xdr:spPr>
        <a:xfrm>
          <a:off x="10426700" y="6120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142494</xdr:rowOff>
    </xdr:from>
    <xdr:ext cx="534377" cy="259045"/>
    <xdr:sp macro="" textlink="">
      <xdr:nvSpPr>
        <xdr:cNvPr id="317" name="補助費等該当値テキスト"/>
        <xdr:cNvSpPr txBox="1"/>
      </xdr:nvSpPr>
      <xdr:spPr>
        <a:xfrm>
          <a:off x="10528300" y="5971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30</xdr:row>
      <xdr:rowOff>151157</xdr:rowOff>
    </xdr:from>
    <xdr:to>
      <xdr:col>50</xdr:col>
      <xdr:colOff>165100</xdr:colOff>
      <xdr:row>31</xdr:row>
      <xdr:rowOff>81307</xdr:rowOff>
    </xdr:to>
    <xdr:sp macro="" textlink="">
      <xdr:nvSpPr>
        <xdr:cNvPr id="318" name="楕円 317"/>
        <xdr:cNvSpPr/>
      </xdr:nvSpPr>
      <xdr:spPr>
        <a:xfrm>
          <a:off x="9588500" y="529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29</xdr:row>
      <xdr:rowOff>97834</xdr:rowOff>
    </xdr:from>
    <xdr:ext cx="599010" cy="259045"/>
    <xdr:sp macro="" textlink="">
      <xdr:nvSpPr>
        <xdr:cNvPr id="319" name="テキスト ボックス 318"/>
        <xdr:cNvSpPr txBox="1"/>
      </xdr:nvSpPr>
      <xdr:spPr>
        <a:xfrm>
          <a:off x="9339795" y="50698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122916</xdr:rowOff>
    </xdr:from>
    <xdr:to>
      <xdr:col>46</xdr:col>
      <xdr:colOff>38100</xdr:colOff>
      <xdr:row>36</xdr:row>
      <xdr:rowOff>53066</xdr:rowOff>
    </xdr:to>
    <xdr:sp macro="" textlink="">
      <xdr:nvSpPr>
        <xdr:cNvPr id="320" name="楕円 319"/>
        <xdr:cNvSpPr/>
      </xdr:nvSpPr>
      <xdr:spPr>
        <a:xfrm>
          <a:off x="8699500" y="6123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69593</xdr:rowOff>
    </xdr:from>
    <xdr:ext cx="534377" cy="259045"/>
    <xdr:sp macro="" textlink="">
      <xdr:nvSpPr>
        <xdr:cNvPr id="321" name="テキスト ボックス 320"/>
        <xdr:cNvSpPr txBox="1"/>
      </xdr:nvSpPr>
      <xdr:spPr>
        <a:xfrm>
          <a:off x="8483111" y="5898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74139</xdr:rowOff>
    </xdr:from>
    <xdr:to>
      <xdr:col>41</xdr:col>
      <xdr:colOff>101600</xdr:colOff>
      <xdr:row>36</xdr:row>
      <xdr:rowOff>4289</xdr:rowOff>
    </xdr:to>
    <xdr:sp macro="" textlink="">
      <xdr:nvSpPr>
        <xdr:cNvPr id="322" name="楕円 321"/>
        <xdr:cNvSpPr/>
      </xdr:nvSpPr>
      <xdr:spPr>
        <a:xfrm>
          <a:off x="7810500" y="6074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34</xdr:row>
      <xdr:rowOff>20816</xdr:rowOff>
    </xdr:from>
    <xdr:ext cx="599010" cy="259045"/>
    <xdr:sp macro="" textlink="">
      <xdr:nvSpPr>
        <xdr:cNvPr id="323" name="テキスト ボックス 322"/>
        <xdr:cNvSpPr txBox="1"/>
      </xdr:nvSpPr>
      <xdr:spPr>
        <a:xfrm>
          <a:off x="7561795" y="5850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54061</xdr:rowOff>
    </xdr:from>
    <xdr:to>
      <xdr:col>36</xdr:col>
      <xdr:colOff>165100</xdr:colOff>
      <xdr:row>37</xdr:row>
      <xdr:rowOff>155661</xdr:rowOff>
    </xdr:to>
    <xdr:sp macro="" textlink="">
      <xdr:nvSpPr>
        <xdr:cNvPr id="324" name="楕円 323"/>
        <xdr:cNvSpPr/>
      </xdr:nvSpPr>
      <xdr:spPr>
        <a:xfrm>
          <a:off x="6921500" y="6397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146788</xdr:rowOff>
    </xdr:from>
    <xdr:ext cx="534377" cy="259045"/>
    <xdr:sp macro="" textlink="">
      <xdr:nvSpPr>
        <xdr:cNvPr id="325" name="テキスト ボックス 324"/>
        <xdr:cNvSpPr txBox="1"/>
      </xdr:nvSpPr>
      <xdr:spPr>
        <a:xfrm>
          <a:off x="6705111" y="6490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6" name="正方形/長方形 32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7" name="正方形/長方形 32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8" name="正方形/長方形 32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9" name="正方形/長方形 32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0" name="正方形/長方形 32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1" name="正方形/長方形 33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2" name="正方形/長方形 33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3" name="正方形/長方形 33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4" name="テキスト ボックス 33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5" name="直線コネクタ 33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6" name="直線コネクタ 335"/>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7" name="テキスト ボックス 336"/>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8" name="直線コネクタ 337"/>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9" name="テキスト ボックス 338"/>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0" name="直線コネクタ 339"/>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41" name="テキスト ボックス 340"/>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2" name="直線コネクタ 341"/>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3" name="テキスト ボックス 342"/>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4" name="直線コネクタ 343"/>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5" name="テキスト ボックス 344"/>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7" name="テキスト ボックス 346"/>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130183</xdr:rowOff>
    </xdr:from>
    <xdr:to>
      <xdr:col>54</xdr:col>
      <xdr:colOff>189865</xdr:colOff>
      <xdr:row>58</xdr:row>
      <xdr:rowOff>51681</xdr:rowOff>
    </xdr:to>
    <xdr:cxnSp macro="">
      <xdr:nvCxnSpPr>
        <xdr:cNvPr id="349" name="直線コネクタ 348"/>
        <xdr:cNvCxnSpPr/>
      </xdr:nvCxnSpPr>
      <xdr:spPr>
        <a:xfrm flipV="1">
          <a:off x="10475595" y="8531233"/>
          <a:ext cx="1270" cy="1464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55508</xdr:rowOff>
    </xdr:from>
    <xdr:ext cx="534377" cy="259045"/>
    <xdr:sp macro="" textlink="">
      <xdr:nvSpPr>
        <xdr:cNvPr id="350" name="普通建設事業費最小値テキスト"/>
        <xdr:cNvSpPr txBox="1"/>
      </xdr:nvSpPr>
      <xdr:spPr>
        <a:xfrm>
          <a:off x="10528300" y="9999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51681</xdr:rowOff>
    </xdr:from>
    <xdr:to>
      <xdr:col>55</xdr:col>
      <xdr:colOff>88900</xdr:colOff>
      <xdr:row>58</xdr:row>
      <xdr:rowOff>51681</xdr:rowOff>
    </xdr:to>
    <xdr:cxnSp macro="">
      <xdr:nvCxnSpPr>
        <xdr:cNvPr id="351" name="直線コネクタ 350"/>
        <xdr:cNvCxnSpPr/>
      </xdr:nvCxnSpPr>
      <xdr:spPr>
        <a:xfrm>
          <a:off x="10388600" y="9995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76860</xdr:rowOff>
    </xdr:from>
    <xdr:ext cx="599010" cy="259045"/>
    <xdr:sp macro="" textlink="">
      <xdr:nvSpPr>
        <xdr:cNvPr id="352" name="普通建設事業費最大値テキスト"/>
        <xdr:cNvSpPr txBox="1"/>
      </xdr:nvSpPr>
      <xdr:spPr>
        <a:xfrm>
          <a:off x="10528300" y="8306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130183</xdr:rowOff>
    </xdr:from>
    <xdr:to>
      <xdr:col>55</xdr:col>
      <xdr:colOff>88900</xdr:colOff>
      <xdr:row>49</xdr:row>
      <xdr:rowOff>130183</xdr:rowOff>
    </xdr:to>
    <xdr:cxnSp macro="">
      <xdr:nvCxnSpPr>
        <xdr:cNvPr id="353" name="直線コネクタ 352"/>
        <xdr:cNvCxnSpPr/>
      </xdr:nvCxnSpPr>
      <xdr:spPr>
        <a:xfrm>
          <a:off x="10388600" y="8531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52</xdr:row>
      <xdr:rowOff>104542</xdr:rowOff>
    </xdr:from>
    <xdr:to>
      <xdr:col>55</xdr:col>
      <xdr:colOff>0</xdr:colOff>
      <xdr:row>56</xdr:row>
      <xdr:rowOff>21300</xdr:rowOff>
    </xdr:to>
    <xdr:cxnSp macro="">
      <xdr:nvCxnSpPr>
        <xdr:cNvPr id="354" name="直線コネクタ 353"/>
        <xdr:cNvCxnSpPr/>
      </xdr:nvCxnSpPr>
      <xdr:spPr>
        <a:xfrm>
          <a:off x="9639300" y="9019942"/>
          <a:ext cx="838200" cy="602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127495</xdr:rowOff>
    </xdr:from>
    <xdr:ext cx="534377" cy="259045"/>
    <xdr:sp macro="" textlink="">
      <xdr:nvSpPr>
        <xdr:cNvPr id="355" name="普通建設事業費平均値テキスト"/>
        <xdr:cNvSpPr txBox="1"/>
      </xdr:nvSpPr>
      <xdr:spPr>
        <a:xfrm>
          <a:off x="10528300" y="95572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149068</xdr:rowOff>
    </xdr:from>
    <xdr:to>
      <xdr:col>55</xdr:col>
      <xdr:colOff>50800</xdr:colOff>
      <xdr:row>56</xdr:row>
      <xdr:rowOff>79218</xdr:rowOff>
    </xdr:to>
    <xdr:sp macro="" textlink="">
      <xdr:nvSpPr>
        <xdr:cNvPr id="356" name="フローチャート: 判断 355"/>
        <xdr:cNvSpPr/>
      </xdr:nvSpPr>
      <xdr:spPr>
        <a:xfrm>
          <a:off x="10426700" y="957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52</xdr:row>
      <xdr:rowOff>104542</xdr:rowOff>
    </xdr:from>
    <xdr:to>
      <xdr:col>50</xdr:col>
      <xdr:colOff>114300</xdr:colOff>
      <xdr:row>55</xdr:row>
      <xdr:rowOff>151755</xdr:rowOff>
    </xdr:to>
    <xdr:cxnSp macro="">
      <xdr:nvCxnSpPr>
        <xdr:cNvPr id="357" name="直線コネクタ 356"/>
        <xdr:cNvCxnSpPr/>
      </xdr:nvCxnSpPr>
      <xdr:spPr>
        <a:xfrm flipV="1">
          <a:off x="8750300" y="9019942"/>
          <a:ext cx="889000" cy="561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97686</xdr:rowOff>
    </xdr:from>
    <xdr:to>
      <xdr:col>50</xdr:col>
      <xdr:colOff>165100</xdr:colOff>
      <xdr:row>56</xdr:row>
      <xdr:rowOff>27836</xdr:rowOff>
    </xdr:to>
    <xdr:sp macro="" textlink="">
      <xdr:nvSpPr>
        <xdr:cNvPr id="358" name="フローチャート: 判断 357"/>
        <xdr:cNvSpPr/>
      </xdr:nvSpPr>
      <xdr:spPr>
        <a:xfrm>
          <a:off x="9588500" y="9527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18963</xdr:rowOff>
    </xdr:from>
    <xdr:ext cx="534377" cy="259045"/>
    <xdr:sp macro="" textlink="">
      <xdr:nvSpPr>
        <xdr:cNvPr id="359" name="テキスト ボックス 358"/>
        <xdr:cNvSpPr txBox="1"/>
      </xdr:nvSpPr>
      <xdr:spPr>
        <a:xfrm>
          <a:off x="9372111" y="9620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151755</xdr:rowOff>
    </xdr:from>
    <xdr:to>
      <xdr:col>45</xdr:col>
      <xdr:colOff>177800</xdr:colOff>
      <xdr:row>56</xdr:row>
      <xdr:rowOff>114203</xdr:rowOff>
    </xdr:to>
    <xdr:cxnSp macro="">
      <xdr:nvCxnSpPr>
        <xdr:cNvPr id="360" name="直線コネクタ 359"/>
        <xdr:cNvCxnSpPr/>
      </xdr:nvCxnSpPr>
      <xdr:spPr>
        <a:xfrm flipV="1">
          <a:off x="7861300" y="9581505"/>
          <a:ext cx="889000" cy="133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111143</xdr:rowOff>
    </xdr:from>
    <xdr:to>
      <xdr:col>46</xdr:col>
      <xdr:colOff>38100</xdr:colOff>
      <xdr:row>56</xdr:row>
      <xdr:rowOff>41293</xdr:rowOff>
    </xdr:to>
    <xdr:sp macro="" textlink="">
      <xdr:nvSpPr>
        <xdr:cNvPr id="361" name="フローチャート: 判断 360"/>
        <xdr:cNvSpPr/>
      </xdr:nvSpPr>
      <xdr:spPr>
        <a:xfrm>
          <a:off x="8699500" y="9540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32420</xdr:rowOff>
    </xdr:from>
    <xdr:ext cx="534377" cy="259045"/>
    <xdr:sp macro="" textlink="">
      <xdr:nvSpPr>
        <xdr:cNvPr id="362" name="テキスト ボックス 361"/>
        <xdr:cNvSpPr txBox="1"/>
      </xdr:nvSpPr>
      <xdr:spPr>
        <a:xfrm>
          <a:off x="8483111" y="9633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32243</xdr:rowOff>
    </xdr:from>
    <xdr:to>
      <xdr:col>41</xdr:col>
      <xdr:colOff>50800</xdr:colOff>
      <xdr:row>56</xdr:row>
      <xdr:rowOff>114203</xdr:rowOff>
    </xdr:to>
    <xdr:cxnSp macro="">
      <xdr:nvCxnSpPr>
        <xdr:cNvPr id="363" name="直線コネクタ 362"/>
        <xdr:cNvCxnSpPr/>
      </xdr:nvCxnSpPr>
      <xdr:spPr>
        <a:xfrm>
          <a:off x="6972300" y="9461993"/>
          <a:ext cx="889000" cy="253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148115</xdr:rowOff>
    </xdr:from>
    <xdr:to>
      <xdr:col>41</xdr:col>
      <xdr:colOff>101600</xdr:colOff>
      <xdr:row>56</xdr:row>
      <xdr:rowOff>78265</xdr:rowOff>
    </xdr:to>
    <xdr:sp macro="" textlink="">
      <xdr:nvSpPr>
        <xdr:cNvPr id="364" name="フローチャート: 判断 363"/>
        <xdr:cNvSpPr/>
      </xdr:nvSpPr>
      <xdr:spPr>
        <a:xfrm>
          <a:off x="7810500" y="9577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94792</xdr:rowOff>
    </xdr:from>
    <xdr:ext cx="534377" cy="259045"/>
    <xdr:sp macro="" textlink="">
      <xdr:nvSpPr>
        <xdr:cNvPr id="365" name="テキスト ボックス 364"/>
        <xdr:cNvSpPr txBox="1"/>
      </xdr:nvSpPr>
      <xdr:spPr>
        <a:xfrm>
          <a:off x="7594111" y="9353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157724</xdr:rowOff>
    </xdr:from>
    <xdr:to>
      <xdr:col>36</xdr:col>
      <xdr:colOff>165100</xdr:colOff>
      <xdr:row>56</xdr:row>
      <xdr:rowOff>87874</xdr:rowOff>
    </xdr:to>
    <xdr:sp macro="" textlink="">
      <xdr:nvSpPr>
        <xdr:cNvPr id="366" name="フローチャート: 判断 365"/>
        <xdr:cNvSpPr/>
      </xdr:nvSpPr>
      <xdr:spPr>
        <a:xfrm>
          <a:off x="6921500" y="9587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79001</xdr:rowOff>
    </xdr:from>
    <xdr:ext cx="534377" cy="259045"/>
    <xdr:sp macro="" textlink="">
      <xdr:nvSpPr>
        <xdr:cNvPr id="367" name="テキスト ボックス 366"/>
        <xdr:cNvSpPr txBox="1"/>
      </xdr:nvSpPr>
      <xdr:spPr>
        <a:xfrm>
          <a:off x="6705111" y="9680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141950</xdr:rowOff>
    </xdr:from>
    <xdr:to>
      <xdr:col>55</xdr:col>
      <xdr:colOff>50800</xdr:colOff>
      <xdr:row>56</xdr:row>
      <xdr:rowOff>72100</xdr:rowOff>
    </xdr:to>
    <xdr:sp macro="" textlink="">
      <xdr:nvSpPr>
        <xdr:cNvPr id="373" name="楕円 372"/>
        <xdr:cNvSpPr/>
      </xdr:nvSpPr>
      <xdr:spPr>
        <a:xfrm>
          <a:off x="10426700" y="957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164827</xdr:rowOff>
    </xdr:from>
    <xdr:ext cx="534377" cy="259045"/>
    <xdr:sp macro="" textlink="">
      <xdr:nvSpPr>
        <xdr:cNvPr id="374" name="普通建設事業費該当値テキスト"/>
        <xdr:cNvSpPr txBox="1"/>
      </xdr:nvSpPr>
      <xdr:spPr>
        <a:xfrm>
          <a:off x="10528300" y="9423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52</xdr:row>
      <xdr:rowOff>53742</xdr:rowOff>
    </xdr:from>
    <xdr:to>
      <xdr:col>50</xdr:col>
      <xdr:colOff>165100</xdr:colOff>
      <xdr:row>52</xdr:row>
      <xdr:rowOff>155342</xdr:rowOff>
    </xdr:to>
    <xdr:sp macro="" textlink="">
      <xdr:nvSpPr>
        <xdr:cNvPr id="375" name="楕円 374"/>
        <xdr:cNvSpPr/>
      </xdr:nvSpPr>
      <xdr:spPr>
        <a:xfrm>
          <a:off x="9588500" y="8969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51</xdr:row>
      <xdr:rowOff>419</xdr:rowOff>
    </xdr:from>
    <xdr:ext cx="599010" cy="259045"/>
    <xdr:sp macro="" textlink="">
      <xdr:nvSpPr>
        <xdr:cNvPr id="376" name="テキスト ボックス 375"/>
        <xdr:cNvSpPr txBox="1"/>
      </xdr:nvSpPr>
      <xdr:spPr>
        <a:xfrm>
          <a:off x="9339795" y="8744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100955</xdr:rowOff>
    </xdr:from>
    <xdr:to>
      <xdr:col>46</xdr:col>
      <xdr:colOff>38100</xdr:colOff>
      <xdr:row>56</xdr:row>
      <xdr:rowOff>31105</xdr:rowOff>
    </xdr:to>
    <xdr:sp macro="" textlink="">
      <xdr:nvSpPr>
        <xdr:cNvPr id="377" name="楕円 376"/>
        <xdr:cNvSpPr/>
      </xdr:nvSpPr>
      <xdr:spPr>
        <a:xfrm>
          <a:off x="8699500" y="9530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47632</xdr:rowOff>
    </xdr:from>
    <xdr:ext cx="534377" cy="259045"/>
    <xdr:sp macro="" textlink="">
      <xdr:nvSpPr>
        <xdr:cNvPr id="378" name="テキスト ボックス 377"/>
        <xdr:cNvSpPr txBox="1"/>
      </xdr:nvSpPr>
      <xdr:spPr>
        <a:xfrm>
          <a:off x="8483111" y="9305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63403</xdr:rowOff>
    </xdr:from>
    <xdr:to>
      <xdr:col>41</xdr:col>
      <xdr:colOff>101600</xdr:colOff>
      <xdr:row>56</xdr:row>
      <xdr:rowOff>165003</xdr:rowOff>
    </xdr:to>
    <xdr:sp macro="" textlink="">
      <xdr:nvSpPr>
        <xdr:cNvPr id="379" name="楕円 378"/>
        <xdr:cNvSpPr/>
      </xdr:nvSpPr>
      <xdr:spPr>
        <a:xfrm>
          <a:off x="7810500" y="9664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156130</xdr:rowOff>
    </xdr:from>
    <xdr:ext cx="534377" cy="259045"/>
    <xdr:sp macro="" textlink="">
      <xdr:nvSpPr>
        <xdr:cNvPr id="380" name="テキスト ボックス 379"/>
        <xdr:cNvSpPr txBox="1"/>
      </xdr:nvSpPr>
      <xdr:spPr>
        <a:xfrm>
          <a:off x="7594111" y="9757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152893</xdr:rowOff>
    </xdr:from>
    <xdr:to>
      <xdr:col>36</xdr:col>
      <xdr:colOff>165100</xdr:colOff>
      <xdr:row>55</xdr:row>
      <xdr:rowOff>83043</xdr:rowOff>
    </xdr:to>
    <xdr:sp macro="" textlink="">
      <xdr:nvSpPr>
        <xdr:cNvPr id="381" name="楕円 380"/>
        <xdr:cNvSpPr/>
      </xdr:nvSpPr>
      <xdr:spPr>
        <a:xfrm>
          <a:off x="6921500" y="9411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99570</xdr:rowOff>
    </xdr:from>
    <xdr:ext cx="534377" cy="259045"/>
    <xdr:sp macro="" textlink="">
      <xdr:nvSpPr>
        <xdr:cNvPr id="382" name="テキスト ボックス 381"/>
        <xdr:cNvSpPr txBox="1"/>
      </xdr:nvSpPr>
      <xdr:spPr>
        <a:xfrm>
          <a:off x="6705111" y="9186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3" name="直線コネクタ 392"/>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4" name="テキスト ボックス 393"/>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5" name="直線コネクタ 394"/>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6" name="テキスト ボックス 395"/>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7" name="直線コネクタ 396"/>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8" name="テキスト ボックス 397"/>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9" name="直線コネクタ 398"/>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0" name="テキスト ボックス 399"/>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1" name="直線コネクタ 400"/>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402" name="テキスト ボックス 401"/>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3" name="直線コネクタ 40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4" name="テキスト ボックス 403"/>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5"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5524</xdr:rowOff>
    </xdr:from>
    <xdr:to>
      <xdr:col>54</xdr:col>
      <xdr:colOff>189865</xdr:colOff>
      <xdr:row>79</xdr:row>
      <xdr:rowOff>44450</xdr:rowOff>
    </xdr:to>
    <xdr:cxnSp macro="">
      <xdr:nvCxnSpPr>
        <xdr:cNvPr id="406" name="直線コネクタ 405"/>
        <xdr:cNvCxnSpPr/>
      </xdr:nvCxnSpPr>
      <xdr:spPr>
        <a:xfrm flipV="1">
          <a:off x="10475595" y="12007024"/>
          <a:ext cx="1270" cy="15819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7"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8" name="直線コネクタ 407"/>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123651</xdr:rowOff>
    </xdr:from>
    <xdr:ext cx="599010" cy="259045"/>
    <xdr:sp macro="" textlink="">
      <xdr:nvSpPr>
        <xdr:cNvPr id="409" name="普通建設事業費 （ うち新規整備　）最大値テキスト"/>
        <xdr:cNvSpPr txBox="1"/>
      </xdr:nvSpPr>
      <xdr:spPr>
        <a:xfrm>
          <a:off x="10528300" y="11782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5524</xdr:rowOff>
    </xdr:from>
    <xdr:to>
      <xdr:col>55</xdr:col>
      <xdr:colOff>88900</xdr:colOff>
      <xdr:row>70</xdr:row>
      <xdr:rowOff>5524</xdr:rowOff>
    </xdr:to>
    <xdr:cxnSp macro="">
      <xdr:nvCxnSpPr>
        <xdr:cNvPr id="410" name="直線コネクタ 409"/>
        <xdr:cNvCxnSpPr/>
      </xdr:nvCxnSpPr>
      <xdr:spPr>
        <a:xfrm>
          <a:off x="10388600" y="12007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72</xdr:row>
      <xdr:rowOff>79807</xdr:rowOff>
    </xdr:from>
    <xdr:to>
      <xdr:col>55</xdr:col>
      <xdr:colOff>0</xdr:colOff>
      <xdr:row>77</xdr:row>
      <xdr:rowOff>149619</xdr:rowOff>
    </xdr:to>
    <xdr:cxnSp macro="">
      <xdr:nvCxnSpPr>
        <xdr:cNvPr id="411" name="直線コネクタ 410"/>
        <xdr:cNvCxnSpPr/>
      </xdr:nvCxnSpPr>
      <xdr:spPr>
        <a:xfrm>
          <a:off x="9639300" y="12424207"/>
          <a:ext cx="838200" cy="927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112971</xdr:rowOff>
    </xdr:from>
    <xdr:ext cx="534377" cy="259045"/>
    <xdr:sp macro="" textlink="">
      <xdr:nvSpPr>
        <xdr:cNvPr id="412" name="普通建設事業費 （ うち新規整備　）平均値テキスト"/>
        <xdr:cNvSpPr txBox="1"/>
      </xdr:nvSpPr>
      <xdr:spPr>
        <a:xfrm>
          <a:off x="10528300" y="131431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90094</xdr:rowOff>
    </xdr:from>
    <xdr:to>
      <xdr:col>55</xdr:col>
      <xdr:colOff>50800</xdr:colOff>
      <xdr:row>78</xdr:row>
      <xdr:rowOff>20244</xdr:rowOff>
    </xdr:to>
    <xdr:sp macro="" textlink="">
      <xdr:nvSpPr>
        <xdr:cNvPr id="413" name="フローチャート: 判断 412"/>
        <xdr:cNvSpPr/>
      </xdr:nvSpPr>
      <xdr:spPr>
        <a:xfrm>
          <a:off x="10426700" y="13291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72</xdr:row>
      <xdr:rowOff>79807</xdr:rowOff>
    </xdr:from>
    <xdr:to>
      <xdr:col>50</xdr:col>
      <xdr:colOff>114300</xdr:colOff>
      <xdr:row>76</xdr:row>
      <xdr:rowOff>72986</xdr:rowOff>
    </xdr:to>
    <xdr:cxnSp macro="">
      <xdr:nvCxnSpPr>
        <xdr:cNvPr id="414" name="直線コネクタ 413"/>
        <xdr:cNvCxnSpPr/>
      </xdr:nvCxnSpPr>
      <xdr:spPr>
        <a:xfrm flipV="1">
          <a:off x="8750300" y="12424207"/>
          <a:ext cx="889000" cy="678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63627</xdr:rowOff>
    </xdr:from>
    <xdr:to>
      <xdr:col>50</xdr:col>
      <xdr:colOff>165100</xdr:colOff>
      <xdr:row>77</xdr:row>
      <xdr:rowOff>165227</xdr:rowOff>
    </xdr:to>
    <xdr:sp macro="" textlink="">
      <xdr:nvSpPr>
        <xdr:cNvPr id="415" name="フローチャート: 判断 414"/>
        <xdr:cNvSpPr/>
      </xdr:nvSpPr>
      <xdr:spPr>
        <a:xfrm>
          <a:off x="9588500" y="1326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156354</xdr:rowOff>
    </xdr:from>
    <xdr:ext cx="534377" cy="259045"/>
    <xdr:sp macro="" textlink="">
      <xdr:nvSpPr>
        <xdr:cNvPr id="416" name="テキスト ボックス 415"/>
        <xdr:cNvSpPr txBox="1"/>
      </xdr:nvSpPr>
      <xdr:spPr>
        <a:xfrm>
          <a:off x="9372111" y="13358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72986</xdr:rowOff>
    </xdr:from>
    <xdr:to>
      <xdr:col>45</xdr:col>
      <xdr:colOff>177800</xdr:colOff>
      <xdr:row>77</xdr:row>
      <xdr:rowOff>55245</xdr:rowOff>
    </xdr:to>
    <xdr:cxnSp macro="">
      <xdr:nvCxnSpPr>
        <xdr:cNvPr id="417" name="直線コネクタ 416"/>
        <xdr:cNvCxnSpPr/>
      </xdr:nvCxnSpPr>
      <xdr:spPr>
        <a:xfrm flipV="1">
          <a:off x="7861300" y="13103186"/>
          <a:ext cx="889000" cy="153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72822</xdr:rowOff>
    </xdr:from>
    <xdr:to>
      <xdr:col>46</xdr:col>
      <xdr:colOff>38100</xdr:colOff>
      <xdr:row>78</xdr:row>
      <xdr:rowOff>2972</xdr:rowOff>
    </xdr:to>
    <xdr:sp macro="" textlink="">
      <xdr:nvSpPr>
        <xdr:cNvPr id="418" name="フローチャート: 判断 417"/>
        <xdr:cNvSpPr/>
      </xdr:nvSpPr>
      <xdr:spPr>
        <a:xfrm>
          <a:off x="8699500" y="13274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165549</xdr:rowOff>
    </xdr:from>
    <xdr:ext cx="534377" cy="259045"/>
    <xdr:sp macro="" textlink="">
      <xdr:nvSpPr>
        <xdr:cNvPr id="419" name="テキスト ボックス 418"/>
        <xdr:cNvSpPr txBox="1"/>
      </xdr:nvSpPr>
      <xdr:spPr>
        <a:xfrm>
          <a:off x="8483111" y="13367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111913</xdr:rowOff>
    </xdr:from>
    <xdr:to>
      <xdr:col>41</xdr:col>
      <xdr:colOff>50800</xdr:colOff>
      <xdr:row>77</xdr:row>
      <xdr:rowOff>55245</xdr:rowOff>
    </xdr:to>
    <xdr:cxnSp macro="">
      <xdr:nvCxnSpPr>
        <xdr:cNvPr id="420" name="直線コネクタ 419"/>
        <xdr:cNvCxnSpPr/>
      </xdr:nvCxnSpPr>
      <xdr:spPr>
        <a:xfrm>
          <a:off x="6972300" y="12970663"/>
          <a:ext cx="889000" cy="286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76391</xdr:rowOff>
    </xdr:from>
    <xdr:to>
      <xdr:col>41</xdr:col>
      <xdr:colOff>101600</xdr:colOff>
      <xdr:row>78</xdr:row>
      <xdr:rowOff>6541</xdr:rowOff>
    </xdr:to>
    <xdr:sp macro="" textlink="">
      <xdr:nvSpPr>
        <xdr:cNvPr id="421" name="フローチャート: 判断 420"/>
        <xdr:cNvSpPr/>
      </xdr:nvSpPr>
      <xdr:spPr>
        <a:xfrm>
          <a:off x="7810500" y="13278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169118</xdr:rowOff>
    </xdr:from>
    <xdr:ext cx="534377" cy="259045"/>
    <xdr:sp macro="" textlink="">
      <xdr:nvSpPr>
        <xdr:cNvPr id="422" name="テキスト ボックス 421"/>
        <xdr:cNvSpPr txBox="1"/>
      </xdr:nvSpPr>
      <xdr:spPr>
        <a:xfrm>
          <a:off x="7594111" y="13370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32105</xdr:rowOff>
    </xdr:from>
    <xdr:to>
      <xdr:col>36</xdr:col>
      <xdr:colOff>165100</xdr:colOff>
      <xdr:row>77</xdr:row>
      <xdr:rowOff>133705</xdr:rowOff>
    </xdr:to>
    <xdr:sp macro="" textlink="">
      <xdr:nvSpPr>
        <xdr:cNvPr id="423" name="フローチャート: 判断 422"/>
        <xdr:cNvSpPr/>
      </xdr:nvSpPr>
      <xdr:spPr>
        <a:xfrm>
          <a:off x="6921500" y="13233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124832</xdr:rowOff>
    </xdr:from>
    <xdr:ext cx="534377" cy="259045"/>
    <xdr:sp macro="" textlink="">
      <xdr:nvSpPr>
        <xdr:cNvPr id="424" name="テキスト ボックス 423"/>
        <xdr:cNvSpPr txBox="1"/>
      </xdr:nvSpPr>
      <xdr:spPr>
        <a:xfrm>
          <a:off x="6705111" y="13326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5" name="テキスト ボックス 42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6" name="テキスト ボックス 42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7" name="テキスト ボックス 42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8" name="テキスト ボックス 42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9" name="テキスト ボックス 42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98819</xdr:rowOff>
    </xdr:from>
    <xdr:to>
      <xdr:col>55</xdr:col>
      <xdr:colOff>50800</xdr:colOff>
      <xdr:row>78</xdr:row>
      <xdr:rowOff>28969</xdr:rowOff>
    </xdr:to>
    <xdr:sp macro="" textlink="">
      <xdr:nvSpPr>
        <xdr:cNvPr id="430" name="楕円 429"/>
        <xdr:cNvSpPr/>
      </xdr:nvSpPr>
      <xdr:spPr>
        <a:xfrm>
          <a:off x="10426700" y="13300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77246</xdr:rowOff>
    </xdr:from>
    <xdr:ext cx="534377" cy="259045"/>
    <xdr:sp macro="" textlink="">
      <xdr:nvSpPr>
        <xdr:cNvPr id="431" name="普通建設事業費 （ うち新規整備　）該当値テキスト"/>
        <xdr:cNvSpPr txBox="1"/>
      </xdr:nvSpPr>
      <xdr:spPr>
        <a:xfrm>
          <a:off x="10528300" y="13278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72</xdr:row>
      <xdr:rowOff>29007</xdr:rowOff>
    </xdr:from>
    <xdr:to>
      <xdr:col>50</xdr:col>
      <xdr:colOff>165100</xdr:colOff>
      <xdr:row>72</xdr:row>
      <xdr:rowOff>130607</xdr:rowOff>
    </xdr:to>
    <xdr:sp macro="" textlink="">
      <xdr:nvSpPr>
        <xdr:cNvPr id="432" name="楕円 431"/>
        <xdr:cNvSpPr/>
      </xdr:nvSpPr>
      <xdr:spPr>
        <a:xfrm>
          <a:off x="9588500" y="12373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70</xdr:row>
      <xdr:rowOff>147134</xdr:rowOff>
    </xdr:from>
    <xdr:ext cx="534377" cy="259045"/>
    <xdr:sp macro="" textlink="">
      <xdr:nvSpPr>
        <xdr:cNvPr id="433" name="テキスト ボックス 432"/>
        <xdr:cNvSpPr txBox="1"/>
      </xdr:nvSpPr>
      <xdr:spPr>
        <a:xfrm>
          <a:off x="9372111" y="12148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22186</xdr:rowOff>
    </xdr:from>
    <xdr:to>
      <xdr:col>46</xdr:col>
      <xdr:colOff>38100</xdr:colOff>
      <xdr:row>76</xdr:row>
      <xdr:rowOff>123786</xdr:rowOff>
    </xdr:to>
    <xdr:sp macro="" textlink="">
      <xdr:nvSpPr>
        <xdr:cNvPr id="434" name="楕円 433"/>
        <xdr:cNvSpPr/>
      </xdr:nvSpPr>
      <xdr:spPr>
        <a:xfrm>
          <a:off x="8699500" y="13052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140314</xdr:rowOff>
    </xdr:from>
    <xdr:ext cx="534377" cy="259045"/>
    <xdr:sp macro="" textlink="">
      <xdr:nvSpPr>
        <xdr:cNvPr id="435" name="テキスト ボックス 434"/>
        <xdr:cNvSpPr txBox="1"/>
      </xdr:nvSpPr>
      <xdr:spPr>
        <a:xfrm>
          <a:off x="8483111" y="12827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4445</xdr:rowOff>
    </xdr:from>
    <xdr:to>
      <xdr:col>41</xdr:col>
      <xdr:colOff>101600</xdr:colOff>
      <xdr:row>77</xdr:row>
      <xdr:rowOff>106045</xdr:rowOff>
    </xdr:to>
    <xdr:sp macro="" textlink="">
      <xdr:nvSpPr>
        <xdr:cNvPr id="436" name="楕円 435"/>
        <xdr:cNvSpPr/>
      </xdr:nvSpPr>
      <xdr:spPr>
        <a:xfrm>
          <a:off x="7810500" y="13206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122572</xdr:rowOff>
    </xdr:from>
    <xdr:ext cx="534377" cy="259045"/>
    <xdr:sp macro="" textlink="">
      <xdr:nvSpPr>
        <xdr:cNvPr id="437" name="テキスト ボックス 436"/>
        <xdr:cNvSpPr txBox="1"/>
      </xdr:nvSpPr>
      <xdr:spPr>
        <a:xfrm>
          <a:off x="7594111" y="12981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61113</xdr:rowOff>
    </xdr:from>
    <xdr:to>
      <xdr:col>36</xdr:col>
      <xdr:colOff>165100</xdr:colOff>
      <xdr:row>75</xdr:row>
      <xdr:rowOff>162713</xdr:rowOff>
    </xdr:to>
    <xdr:sp macro="" textlink="">
      <xdr:nvSpPr>
        <xdr:cNvPr id="438" name="楕円 437"/>
        <xdr:cNvSpPr/>
      </xdr:nvSpPr>
      <xdr:spPr>
        <a:xfrm>
          <a:off x="6921500" y="12919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7790</xdr:rowOff>
    </xdr:from>
    <xdr:ext cx="534377" cy="259045"/>
    <xdr:sp macro="" textlink="">
      <xdr:nvSpPr>
        <xdr:cNvPr id="439" name="テキスト ボックス 438"/>
        <xdr:cNvSpPr txBox="1"/>
      </xdr:nvSpPr>
      <xdr:spPr>
        <a:xfrm>
          <a:off x="6705111" y="12695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0" name="正方形/長方形 43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1" name="正方形/長方形 44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2" name="正方形/長方形 44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3" name="正方形/長方形 44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4" name="正方形/長方形 44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5" name="正方形/長方形 44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6" name="正方形/長方形 44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7" name="正方形/長方形 44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8" name="テキスト ボックス 44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9" name="直線コネクタ 44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0" name="直線コネクタ 449"/>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1" name="テキスト ボックス 450"/>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2" name="直線コネクタ 451"/>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3" name="テキスト ボックス 452"/>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4" name="直線コネクタ 453"/>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5" name="テキスト ボックス 454"/>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6" name="直線コネクタ 455"/>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7" name="テキスト ボックス 456"/>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8" name="直線コネクタ 457"/>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9" name="テキスト ボックス 458"/>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0" name="直線コネクタ 459"/>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1" name="テキスト ボックス 460"/>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2"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45456</xdr:rowOff>
    </xdr:from>
    <xdr:to>
      <xdr:col>54</xdr:col>
      <xdr:colOff>189865</xdr:colOff>
      <xdr:row>99</xdr:row>
      <xdr:rowOff>574</xdr:rowOff>
    </xdr:to>
    <xdr:cxnSp macro="">
      <xdr:nvCxnSpPr>
        <xdr:cNvPr id="463" name="直線コネクタ 462"/>
        <xdr:cNvCxnSpPr/>
      </xdr:nvCxnSpPr>
      <xdr:spPr>
        <a:xfrm flipV="1">
          <a:off x="10475595" y="15475956"/>
          <a:ext cx="1270" cy="14981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4401</xdr:rowOff>
    </xdr:from>
    <xdr:ext cx="469744" cy="259045"/>
    <xdr:sp macro="" textlink="">
      <xdr:nvSpPr>
        <xdr:cNvPr id="464" name="普通建設事業費 （ うち更新整備　）最小値テキスト"/>
        <xdr:cNvSpPr txBox="1"/>
      </xdr:nvSpPr>
      <xdr:spPr>
        <a:xfrm>
          <a:off x="10528300" y="16977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574</xdr:rowOff>
    </xdr:from>
    <xdr:to>
      <xdr:col>55</xdr:col>
      <xdr:colOff>88900</xdr:colOff>
      <xdr:row>99</xdr:row>
      <xdr:rowOff>574</xdr:rowOff>
    </xdr:to>
    <xdr:cxnSp macro="">
      <xdr:nvCxnSpPr>
        <xdr:cNvPr id="465" name="直線コネクタ 464"/>
        <xdr:cNvCxnSpPr/>
      </xdr:nvCxnSpPr>
      <xdr:spPr>
        <a:xfrm>
          <a:off x="10388600" y="16974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163583</xdr:rowOff>
    </xdr:from>
    <xdr:ext cx="599010" cy="259045"/>
    <xdr:sp macro="" textlink="">
      <xdr:nvSpPr>
        <xdr:cNvPr id="466" name="普通建設事業費 （ うち更新整備　）最大値テキスト"/>
        <xdr:cNvSpPr txBox="1"/>
      </xdr:nvSpPr>
      <xdr:spPr>
        <a:xfrm>
          <a:off x="10528300" y="15251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202,368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45456</xdr:rowOff>
    </xdr:from>
    <xdr:to>
      <xdr:col>55</xdr:col>
      <xdr:colOff>88900</xdr:colOff>
      <xdr:row>90</xdr:row>
      <xdr:rowOff>45456</xdr:rowOff>
    </xdr:to>
    <xdr:cxnSp macro="">
      <xdr:nvCxnSpPr>
        <xdr:cNvPr id="467" name="直線コネクタ 466"/>
        <xdr:cNvCxnSpPr/>
      </xdr:nvCxnSpPr>
      <xdr:spPr>
        <a:xfrm>
          <a:off x="10388600" y="15475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33607</xdr:rowOff>
    </xdr:from>
    <xdr:to>
      <xdr:col>55</xdr:col>
      <xdr:colOff>0</xdr:colOff>
      <xdr:row>97</xdr:row>
      <xdr:rowOff>51499</xdr:rowOff>
    </xdr:to>
    <xdr:cxnSp macro="">
      <xdr:nvCxnSpPr>
        <xdr:cNvPr id="468" name="直線コネクタ 467"/>
        <xdr:cNvCxnSpPr/>
      </xdr:nvCxnSpPr>
      <xdr:spPr>
        <a:xfrm>
          <a:off x="9639300" y="16664257"/>
          <a:ext cx="838200" cy="17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20548</xdr:rowOff>
    </xdr:from>
    <xdr:ext cx="534377" cy="259045"/>
    <xdr:sp macro="" textlink="">
      <xdr:nvSpPr>
        <xdr:cNvPr id="469" name="普通建設事業費 （ うち更新整備　）平均値テキスト"/>
        <xdr:cNvSpPr txBox="1"/>
      </xdr:nvSpPr>
      <xdr:spPr>
        <a:xfrm>
          <a:off x="10528300" y="166511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42121</xdr:rowOff>
    </xdr:from>
    <xdr:to>
      <xdr:col>55</xdr:col>
      <xdr:colOff>50800</xdr:colOff>
      <xdr:row>97</xdr:row>
      <xdr:rowOff>143721</xdr:rowOff>
    </xdr:to>
    <xdr:sp macro="" textlink="">
      <xdr:nvSpPr>
        <xdr:cNvPr id="470" name="フローチャート: 判断 469"/>
        <xdr:cNvSpPr/>
      </xdr:nvSpPr>
      <xdr:spPr>
        <a:xfrm>
          <a:off x="10426700" y="16672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33607</xdr:rowOff>
    </xdr:from>
    <xdr:to>
      <xdr:col>50</xdr:col>
      <xdr:colOff>114300</xdr:colOff>
      <xdr:row>98</xdr:row>
      <xdr:rowOff>5581</xdr:rowOff>
    </xdr:to>
    <xdr:cxnSp macro="">
      <xdr:nvCxnSpPr>
        <xdr:cNvPr id="471" name="直線コネクタ 470"/>
        <xdr:cNvCxnSpPr/>
      </xdr:nvCxnSpPr>
      <xdr:spPr>
        <a:xfrm flipV="1">
          <a:off x="8750300" y="16664257"/>
          <a:ext cx="889000" cy="143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6536</xdr:rowOff>
    </xdr:from>
    <xdr:to>
      <xdr:col>50</xdr:col>
      <xdr:colOff>165100</xdr:colOff>
      <xdr:row>97</xdr:row>
      <xdr:rowOff>108136</xdr:rowOff>
    </xdr:to>
    <xdr:sp macro="" textlink="">
      <xdr:nvSpPr>
        <xdr:cNvPr id="472" name="フローチャート: 判断 471"/>
        <xdr:cNvSpPr/>
      </xdr:nvSpPr>
      <xdr:spPr>
        <a:xfrm>
          <a:off x="9588500" y="16637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99263</xdr:rowOff>
    </xdr:from>
    <xdr:ext cx="534377" cy="259045"/>
    <xdr:sp macro="" textlink="">
      <xdr:nvSpPr>
        <xdr:cNvPr id="473" name="テキスト ボックス 472"/>
        <xdr:cNvSpPr txBox="1"/>
      </xdr:nvSpPr>
      <xdr:spPr>
        <a:xfrm>
          <a:off x="9372111" y="16729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5581</xdr:rowOff>
    </xdr:from>
    <xdr:to>
      <xdr:col>45</xdr:col>
      <xdr:colOff>177800</xdr:colOff>
      <xdr:row>98</xdr:row>
      <xdr:rowOff>75242</xdr:rowOff>
    </xdr:to>
    <xdr:cxnSp macro="">
      <xdr:nvCxnSpPr>
        <xdr:cNvPr id="474" name="直線コネクタ 473"/>
        <xdr:cNvCxnSpPr/>
      </xdr:nvCxnSpPr>
      <xdr:spPr>
        <a:xfrm flipV="1">
          <a:off x="7861300" y="16807681"/>
          <a:ext cx="889000" cy="69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8021</xdr:rowOff>
    </xdr:from>
    <xdr:to>
      <xdr:col>46</xdr:col>
      <xdr:colOff>38100</xdr:colOff>
      <xdr:row>97</xdr:row>
      <xdr:rowOff>109621</xdr:rowOff>
    </xdr:to>
    <xdr:sp macro="" textlink="">
      <xdr:nvSpPr>
        <xdr:cNvPr id="475" name="フローチャート: 判断 474"/>
        <xdr:cNvSpPr/>
      </xdr:nvSpPr>
      <xdr:spPr>
        <a:xfrm>
          <a:off x="8699500" y="1663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126148</xdr:rowOff>
    </xdr:from>
    <xdr:ext cx="534377" cy="259045"/>
    <xdr:sp macro="" textlink="">
      <xdr:nvSpPr>
        <xdr:cNvPr id="476" name="テキスト ボックス 475"/>
        <xdr:cNvSpPr txBox="1"/>
      </xdr:nvSpPr>
      <xdr:spPr>
        <a:xfrm>
          <a:off x="8483111" y="16413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1305</xdr:rowOff>
    </xdr:from>
    <xdr:to>
      <xdr:col>41</xdr:col>
      <xdr:colOff>50800</xdr:colOff>
      <xdr:row>98</xdr:row>
      <xdr:rowOff>75242</xdr:rowOff>
    </xdr:to>
    <xdr:cxnSp macro="">
      <xdr:nvCxnSpPr>
        <xdr:cNvPr id="477" name="直線コネクタ 476"/>
        <xdr:cNvCxnSpPr/>
      </xdr:nvCxnSpPr>
      <xdr:spPr>
        <a:xfrm>
          <a:off x="6972300" y="16803405"/>
          <a:ext cx="889000" cy="73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46548</xdr:rowOff>
    </xdr:from>
    <xdr:to>
      <xdr:col>41</xdr:col>
      <xdr:colOff>101600</xdr:colOff>
      <xdr:row>97</xdr:row>
      <xdr:rowOff>148148</xdr:rowOff>
    </xdr:to>
    <xdr:sp macro="" textlink="">
      <xdr:nvSpPr>
        <xdr:cNvPr id="478" name="フローチャート: 判断 477"/>
        <xdr:cNvSpPr/>
      </xdr:nvSpPr>
      <xdr:spPr>
        <a:xfrm>
          <a:off x="7810500" y="16677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164675</xdr:rowOff>
    </xdr:from>
    <xdr:ext cx="534377" cy="259045"/>
    <xdr:sp macro="" textlink="">
      <xdr:nvSpPr>
        <xdr:cNvPr id="479" name="テキスト ボックス 478"/>
        <xdr:cNvSpPr txBox="1"/>
      </xdr:nvSpPr>
      <xdr:spPr>
        <a:xfrm>
          <a:off x="7594111" y="16452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84945</xdr:rowOff>
    </xdr:from>
    <xdr:to>
      <xdr:col>36</xdr:col>
      <xdr:colOff>165100</xdr:colOff>
      <xdr:row>98</xdr:row>
      <xdr:rowOff>15095</xdr:rowOff>
    </xdr:to>
    <xdr:sp macro="" textlink="">
      <xdr:nvSpPr>
        <xdr:cNvPr id="480" name="フローチャート: 判断 479"/>
        <xdr:cNvSpPr/>
      </xdr:nvSpPr>
      <xdr:spPr>
        <a:xfrm>
          <a:off x="6921500" y="16715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31622</xdr:rowOff>
    </xdr:from>
    <xdr:ext cx="534377" cy="259045"/>
    <xdr:sp macro="" textlink="">
      <xdr:nvSpPr>
        <xdr:cNvPr id="481" name="テキスト ボックス 480"/>
        <xdr:cNvSpPr txBox="1"/>
      </xdr:nvSpPr>
      <xdr:spPr>
        <a:xfrm>
          <a:off x="6705111" y="16490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2" name="テキスト ボックス 481"/>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3" name="テキスト ボックス 482"/>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4" name="テキスト ボックス 483"/>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5" name="テキスト ボックス 484"/>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6" name="テキスト ボックス 485"/>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699</xdr:rowOff>
    </xdr:from>
    <xdr:to>
      <xdr:col>55</xdr:col>
      <xdr:colOff>50800</xdr:colOff>
      <xdr:row>97</xdr:row>
      <xdr:rowOff>102299</xdr:rowOff>
    </xdr:to>
    <xdr:sp macro="" textlink="">
      <xdr:nvSpPr>
        <xdr:cNvPr id="487" name="楕円 486"/>
        <xdr:cNvSpPr/>
      </xdr:nvSpPr>
      <xdr:spPr>
        <a:xfrm>
          <a:off x="10426700" y="16631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23576</xdr:rowOff>
    </xdr:from>
    <xdr:ext cx="534377" cy="259045"/>
    <xdr:sp macro="" textlink="">
      <xdr:nvSpPr>
        <xdr:cNvPr id="488" name="普通建設事業費 （ うち更新整備　）該当値テキスト"/>
        <xdr:cNvSpPr txBox="1"/>
      </xdr:nvSpPr>
      <xdr:spPr>
        <a:xfrm>
          <a:off x="10528300" y="16482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154257</xdr:rowOff>
    </xdr:from>
    <xdr:to>
      <xdr:col>50</xdr:col>
      <xdr:colOff>165100</xdr:colOff>
      <xdr:row>97</xdr:row>
      <xdr:rowOff>84407</xdr:rowOff>
    </xdr:to>
    <xdr:sp macro="" textlink="">
      <xdr:nvSpPr>
        <xdr:cNvPr id="489" name="楕円 488"/>
        <xdr:cNvSpPr/>
      </xdr:nvSpPr>
      <xdr:spPr>
        <a:xfrm>
          <a:off x="9588500" y="16613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100934</xdr:rowOff>
    </xdr:from>
    <xdr:ext cx="534377" cy="259045"/>
    <xdr:sp macro="" textlink="">
      <xdr:nvSpPr>
        <xdr:cNvPr id="490" name="テキスト ボックス 489"/>
        <xdr:cNvSpPr txBox="1"/>
      </xdr:nvSpPr>
      <xdr:spPr>
        <a:xfrm>
          <a:off x="9372111" y="16388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126231</xdr:rowOff>
    </xdr:from>
    <xdr:to>
      <xdr:col>46</xdr:col>
      <xdr:colOff>38100</xdr:colOff>
      <xdr:row>98</xdr:row>
      <xdr:rowOff>56381</xdr:rowOff>
    </xdr:to>
    <xdr:sp macro="" textlink="">
      <xdr:nvSpPr>
        <xdr:cNvPr id="491" name="楕円 490"/>
        <xdr:cNvSpPr/>
      </xdr:nvSpPr>
      <xdr:spPr>
        <a:xfrm>
          <a:off x="8699500" y="16756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47508</xdr:rowOff>
    </xdr:from>
    <xdr:ext cx="534377" cy="259045"/>
    <xdr:sp macro="" textlink="">
      <xdr:nvSpPr>
        <xdr:cNvPr id="492" name="テキスト ボックス 491"/>
        <xdr:cNvSpPr txBox="1"/>
      </xdr:nvSpPr>
      <xdr:spPr>
        <a:xfrm>
          <a:off x="8483111" y="16849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24442</xdr:rowOff>
    </xdr:from>
    <xdr:to>
      <xdr:col>41</xdr:col>
      <xdr:colOff>101600</xdr:colOff>
      <xdr:row>98</xdr:row>
      <xdr:rowOff>126042</xdr:rowOff>
    </xdr:to>
    <xdr:sp macro="" textlink="">
      <xdr:nvSpPr>
        <xdr:cNvPr id="493" name="楕円 492"/>
        <xdr:cNvSpPr/>
      </xdr:nvSpPr>
      <xdr:spPr>
        <a:xfrm>
          <a:off x="7810500" y="16826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117169</xdr:rowOff>
    </xdr:from>
    <xdr:ext cx="534377" cy="259045"/>
    <xdr:sp macro="" textlink="">
      <xdr:nvSpPr>
        <xdr:cNvPr id="494" name="テキスト ボックス 493"/>
        <xdr:cNvSpPr txBox="1"/>
      </xdr:nvSpPr>
      <xdr:spPr>
        <a:xfrm>
          <a:off x="7594111" y="16919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121955</xdr:rowOff>
    </xdr:from>
    <xdr:to>
      <xdr:col>36</xdr:col>
      <xdr:colOff>165100</xdr:colOff>
      <xdr:row>98</xdr:row>
      <xdr:rowOff>52105</xdr:rowOff>
    </xdr:to>
    <xdr:sp macro="" textlink="">
      <xdr:nvSpPr>
        <xdr:cNvPr id="495" name="楕円 494"/>
        <xdr:cNvSpPr/>
      </xdr:nvSpPr>
      <xdr:spPr>
        <a:xfrm>
          <a:off x="6921500" y="16752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43232</xdr:rowOff>
    </xdr:from>
    <xdr:ext cx="534377" cy="259045"/>
    <xdr:sp macro="" textlink="">
      <xdr:nvSpPr>
        <xdr:cNvPr id="496" name="テキスト ボックス 495"/>
        <xdr:cNvSpPr txBox="1"/>
      </xdr:nvSpPr>
      <xdr:spPr>
        <a:xfrm>
          <a:off x="6705111" y="16845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7" name="正方形/長方形 49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8" name="正方形/長方形 497"/>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9" name="正方形/長方形 498"/>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0" name="正方形/長方形 499"/>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1" name="正方形/長方形 500"/>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2" name="正方形/長方形 501"/>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3" name="正方形/長方形 502"/>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4" name="正方形/長方形 50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5" name="テキスト ボックス 50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6" name="直線コネクタ 50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7" name="直線コネクタ 506"/>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8" name="テキスト ボックス 507"/>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9" name="直線コネクタ 508"/>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10" name="テキスト ボックス 509"/>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1" name="直線コネクタ 510"/>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2" name="テキスト ボックス 511"/>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3" name="直線コネクタ 512"/>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4" name="テキスト ボックス 513"/>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5" name="直線コネクタ 514"/>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6" name="テキスト ボックス 515"/>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7" name="直線コネクタ 516"/>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8" name="テキスト ボックス 517"/>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9" name="直線コネクタ 518"/>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0" name="テキスト ボックス 519"/>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1"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42643</xdr:rowOff>
    </xdr:from>
    <xdr:to>
      <xdr:col>85</xdr:col>
      <xdr:colOff>126364</xdr:colOff>
      <xdr:row>39</xdr:row>
      <xdr:rowOff>98878</xdr:rowOff>
    </xdr:to>
    <xdr:cxnSp macro="">
      <xdr:nvCxnSpPr>
        <xdr:cNvPr id="522" name="直線コネクタ 521"/>
        <xdr:cNvCxnSpPr/>
      </xdr:nvCxnSpPr>
      <xdr:spPr>
        <a:xfrm flipV="1">
          <a:off x="16317595" y="5186143"/>
          <a:ext cx="1269" cy="15992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23"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4" name="直線コネクタ 523"/>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160770</xdr:rowOff>
    </xdr:from>
    <xdr:ext cx="534377" cy="259045"/>
    <xdr:sp macro="" textlink="">
      <xdr:nvSpPr>
        <xdr:cNvPr id="525" name="災害復旧事業費最大値テキスト"/>
        <xdr:cNvSpPr txBox="1"/>
      </xdr:nvSpPr>
      <xdr:spPr>
        <a:xfrm>
          <a:off x="16370300" y="4961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42643</xdr:rowOff>
    </xdr:from>
    <xdr:to>
      <xdr:col>86</xdr:col>
      <xdr:colOff>25400</xdr:colOff>
      <xdr:row>30</xdr:row>
      <xdr:rowOff>42643</xdr:rowOff>
    </xdr:to>
    <xdr:cxnSp macro="">
      <xdr:nvCxnSpPr>
        <xdr:cNvPr id="526" name="直線コネクタ 525"/>
        <xdr:cNvCxnSpPr/>
      </xdr:nvCxnSpPr>
      <xdr:spPr>
        <a:xfrm>
          <a:off x="16230600" y="5186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27" name="直線コネクタ 526"/>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109393</xdr:rowOff>
    </xdr:from>
    <xdr:ext cx="469744" cy="259045"/>
    <xdr:sp macro="" textlink="">
      <xdr:nvSpPr>
        <xdr:cNvPr id="528" name="災害復旧事業費平均値テキスト"/>
        <xdr:cNvSpPr txBox="1"/>
      </xdr:nvSpPr>
      <xdr:spPr>
        <a:xfrm>
          <a:off x="16370300" y="64530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86516</xdr:rowOff>
    </xdr:from>
    <xdr:to>
      <xdr:col>85</xdr:col>
      <xdr:colOff>177800</xdr:colOff>
      <xdr:row>39</xdr:row>
      <xdr:rowOff>16666</xdr:rowOff>
    </xdr:to>
    <xdr:sp macro="" textlink="">
      <xdr:nvSpPr>
        <xdr:cNvPr id="529" name="フローチャート: 判断 528"/>
        <xdr:cNvSpPr/>
      </xdr:nvSpPr>
      <xdr:spPr>
        <a:xfrm>
          <a:off x="16268700" y="6601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88494</xdr:rowOff>
    </xdr:from>
    <xdr:to>
      <xdr:col>81</xdr:col>
      <xdr:colOff>50800</xdr:colOff>
      <xdr:row>39</xdr:row>
      <xdr:rowOff>98878</xdr:rowOff>
    </xdr:to>
    <xdr:cxnSp macro="">
      <xdr:nvCxnSpPr>
        <xdr:cNvPr id="530" name="直線コネクタ 529"/>
        <xdr:cNvCxnSpPr/>
      </xdr:nvCxnSpPr>
      <xdr:spPr>
        <a:xfrm>
          <a:off x="14592300" y="6775044"/>
          <a:ext cx="889000" cy="10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8988</xdr:rowOff>
    </xdr:from>
    <xdr:to>
      <xdr:col>81</xdr:col>
      <xdr:colOff>101600</xdr:colOff>
      <xdr:row>38</xdr:row>
      <xdr:rowOff>110588</xdr:rowOff>
    </xdr:to>
    <xdr:sp macro="" textlink="">
      <xdr:nvSpPr>
        <xdr:cNvPr id="531" name="フローチャート: 判断 530"/>
        <xdr:cNvSpPr/>
      </xdr:nvSpPr>
      <xdr:spPr>
        <a:xfrm>
          <a:off x="15430500" y="6524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127115</xdr:rowOff>
    </xdr:from>
    <xdr:ext cx="469744" cy="259045"/>
    <xdr:sp macro="" textlink="">
      <xdr:nvSpPr>
        <xdr:cNvPr id="532" name="テキスト ボックス 531"/>
        <xdr:cNvSpPr txBox="1"/>
      </xdr:nvSpPr>
      <xdr:spPr>
        <a:xfrm>
          <a:off x="15246428" y="6299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34479</xdr:rowOff>
    </xdr:from>
    <xdr:to>
      <xdr:col>76</xdr:col>
      <xdr:colOff>114300</xdr:colOff>
      <xdr:row>39</xdr:row>
      <xdr:rowOff>88494</xdr:rowOff>
    </xdr:to>
    <xdr:cxnSp macro="">
      <xdr:nvCxnSpPr>
        <xdr:cNvPr id="533" name="直線コネクタ 532"/>
        <xdr:cNvCxnSpPr/>
      </xdr:nvCxnSpPr>
      <xdr:spPr>
        <a:xfrm>
          <a:off x="13703300" y="6721029"/>
          <a:ext cx="889000" cy="54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10196</xdr:rowOff>
    </xdr:from>
    <xdr:to>
      <xdr:col>76</xdr:col>
      <xdr:colOff>165100</xdr:colOff>
      <xdr:row>38</xdr:row>
      <xdr:rowOff>111796</xdr:rowOff>
    </xdr:to>
    <xdr:sp macro="" textlink="">
      <xdr:nvSpPr>
        <xdr:cNvPr id="534" name="フローチャート: 判断 533"/>
        <xdr:cNvSpPr/>
      </xdr:nvSpPr>
      <xdr:spPr>
        <a:xfrm>
          <a:off x="14541500" y="6525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128323</xdr:rowOff>
    </xdr:from>
    <xdr:ext cx="469744" cy="259045"/>
    <xdr:sp macro="" textlink="">
      <xdr:nvSpPr>
        <xdr:cNvPr id="535" name="テキスト ボックス 534"/>
        <xdr:cNvSpPr txBox="1"/>
      </xdr:nvSpPr>
      <xdr:spPr>
        <a:xfrm>
          <a:off x="14357428" y="6300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15146</xdr:rowOff>
    </xdr:from>
    <xdr:to>
      <xdr:col>71</xdr:col>
      <xdr:colOff>177800</xdr:colOff>
      <xdr:row>39</xdr:row>
      <xdr:rowOff>34479</xdr:rowOff>
    </xdr:to>
    <xdr:cxnSp macro="">
      <xdr:nvCxnSpPr>
        <xdr:cNvPr id="536" name="直線コネクタ 535"/>
        <xdr:cNvCxnSpPr/>
      </xdr:nvCxnSpPr>
      <xdr:spPr>
        <a:xfrm>
          <a:off x="12814300" y="6701696"/>
          <a:ext cx="889000" cy="19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34461</xdr:rowOff>
    </xdr:from>
    <xdr:to>
      <xdr:col>72</xdr:col>
      <xdr:colOff>38100</xdr:colOff>
      <xdr:row>38</xdr:row>
      <xdr:rowOff>136061</xdr:rowOff>
    </xdr:to>
    <xdr:sp macro="" textlink="">
      <xdr:nvSpPr>
        <xdr:cNvPr id="537" name="フローチャート: 判断 536"/>
        <xdr:cNvSpPr/>
      </xdr:nvSpPr>
      <xdr:spPr>
        <a:xfrm>
          <a:off x="13652500" y="654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152588</xdr:rowOff>
    </xdr:from>
    <xdr:ext cx="469744" cy="259045"/>
    <xdr:sp macro="" textlink="">
      <xdr:nvSpPr>
        <xdr:cNvPr id="538" name="テキスト ボックス 537"/>
        <xdr:cNvSpPr txBox="1"/>
      </xdr:nvSpPr>
      <xdr:spPr>
        <a:xfrm>
          <a:off x="13468428" y="632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70677</xdr:rowOff>
    </xdr:from>
    <xdr:to>
      <xdr:col>67</xdr:col>
      <xdr:colOff>101600</xdr:colOff>
      <xdr:row>39</xdr:row>
      <xdr:rowOff>827</xdr:rowOff>
    </xdr:to>
    <xdr:sp macro="" textlink="">
      <xdr:nvSpPr>
        <xdr:cNvPr id="539" name="フローチャート: 判断 538"/>
        <xdr:cNvSpPr/>
      </xdr:nvSpPr>
      <xdr:spPr>
        <a:xfrm>
          <a:off x="12763500" y="6585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17354</xdr:rowOff>
    </xdr:from>
    <xdr:ext cx="469744" cy="259045"/>
    <xdr:sp macro="" textlink="">
      <xdr:nvSpPr>
        <xdr:cNvPr id="540" name="テキスト ボックス 539"/>
        <xdr:cNvSpPr txBox="1"/>
      </xdr:nvSpPr>
      <xdr:spPr>
        <a:xfrm>
          <a:off x="12579428" y="6361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1" name="テキスト ボックス 540"/>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2" name="テキスト ボックス 541"/>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3" name="テキスト ボックス 542"/>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4" name="テキスト ボックス 543"/>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5" name="テキスト ボックス 544"/>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6" name="楕円 545"/>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47" name="災害復旧事業費該当値テキスト"/>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8" name="楕円 547"/>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9" name="テキスト ボックス 548"/>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37694</xdr:rowOff>
    </xdr:from>
    <xdr:to>
      <xdr:col>76</xdr:col>
      <xdr:colOff>165100</xdr:colOff>
      <xdr:row>39</xdr:row>
      <xdr:rowOff>139294</xdr:rowOff>
    </xdr:to>
    <xdr:sp macro="" textlink="">
      <xdr:nvSpPr>
        <xdr:cNvPr id="550" name="楕円 549"/>
        <xdr:cNvSpPr/>
      </xdr:nvSpPr>
      <xdr:spPr>
        <a:xfrm>
          <a:off x="14541500" y="6724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130421</xdr:rowOff>
    </xdr:from>
    <xdr:ext cx="378565" cy="259045"/>
    <xdr:sp macro="" textlink="">
      <xdr:nvSpPr>
        <xdr:cNvPr id="551" name="テキスト ボックス 550"/>
        <xdr:cNvSpPr txBox="1"/>
      </xdr:nvSpPr>
      <xdr:spPr>
        <a:xfrm>
          <a:off x="14403017" y="68169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155129</xdr:rowOff>
    </xdr:from>
    <xdr:to>
      <xdr:col>72</xdr:col>
      <xdr:colOff>38100</xdr:colOff>
      <xdr:row>39</xdr:row>
      <xdr:rowOff>85279</xdr:rowOff>
    </xdr:to>
    <xdr:sp macro="" textlink="">
      <xdr:nvSpPr>
        <xdr:cNvPr id="552" name="楕円 551"/>
        <xdr:cNvSpPr/>
      </xdr:nvSpPr>
      <xdr:spPr>
        <a:xfrm>
          <a:off x="13652500" y="6670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76406</xdr:rowOff>
    </xdr:from>
    <xdr:ext cx="469744" cy="259045"/>
    <xdr:sp macro="" textlink="">
      <xdr:nvSpPr>
        <xdr:cNvPr id="553" name="テキスト ボックス 552"/>
        <xdr:cNvSpPr txBox="1"/>
      </xdr:nvSpPr>
      <xdr:spPr>
        <a:xfrm>
          <a:off x="13468428" y="6762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135796</xdr:rowOff>
    </xdr:from>
    <xdr:to>
      <xdr:col>67</xdr:col>
      <xdr:colOff>101600</xdr:colOff>
      <xdr:row>39</xdr:row>
      <xdr:rowOff>65946</xdr:rowOff>
    </xdr:to>
    <xdr:sp macro="" textlink="">
      <xdr:nvSpPr>
        <xdr:cNvPr id="554" name="楕円 553"/>
        <xdr:cNvSpPr/>
      </xdr:nvSpPr>
      <xdr:spPr>
        <a:xfrm>
          <a:off x="12763500" y="6650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57073</xdr:rowOff>
    </xdr:from>
    <xdr:ext cx="469744" cy="259045"/>
    <xdr:sp macro="" textlink="">
      <xdr:nvSpPr>
        <xdr:cNvPr id="555" name="テキスト ボックス 554"/>
        <xdr:cNvSpPr txBox="1"/>
      </xdr:nvSpPr>
      <xdr:spPr>
        <a:xfrm>
          <a:off x="12579428" y="6743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6" name="正方形/長方形 55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7" name="正方形/長方形 556"/>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8" name="正方形/長方形 557"/>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9" name="正方形/長方形 558"/>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0" name="正方形/長方形 559"/>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1" name="正方形/長方形 560"/>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2" name="正方形/長方形 561"/>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3" name="正方形/長方形 562"/>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4" name="テキスト ボックス 563"/>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5" name="直線コネクタ 564"/>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6" name="直線コネクタ 565"/>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7" name="テキスト ボックス 566"/>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9" name="テキスト ボックス 568"/>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1" name="直線コネクタ 570"/>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2"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3" name="直線コネクタ 572"/>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4"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5" name="直線コネクタ 57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6" name="直線コネクタ 575"/>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7"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8" name="フローチャート: 判断 577"/>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9" name="直線コネクタ 578"/>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0" name="フローチャート: 判断 579"/>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1" name="テキスト ボックス 580"/>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2" name="直線コネクタ 581"/>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3" name="フローチャート: 判断 582"/>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4" name="テキスト ボックス 583"/>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5" name="直線コネクタ 584"/>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6" name="フローチャート: 判断 585"/>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7" name="テキスト ボックス 586"/>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8" name="フローチャート: 判断 587"/>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9" name="テキスト ボックス 588"/>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5" name="楕円 594"/>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6"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7" name="楕円 596"/>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8" name="テキスト ボックス 597"/>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9" name="楕円 598"/>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0" name="テキスト ボックス 599"/>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1" name="楕円 600"/>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2" name="テキスト ボックス 601"/>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3" name="楕円 602"/>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4" name="テキスト ボックス 603"/>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5" name="直線コネクタ 614"/>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6" name="テキスト ボックス 615"/>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7" name="直線コネクタ 616"/>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8" name="テキスト ボックス 617"/>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9" name="直線コネクタ 618"/>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0" name="テキスト ボックス 619"/>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1" name="直線コネクタ 620"/>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2" name="テキスト ボックス 621"/>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3" name="直線コネクタ 622"/>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4" name="テキスト ボックス 623"/>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6" name="テキスト ボックス 625"/>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167132</xdr:rowOff>
    </xdr:from>
    <xdr:to>
      <xdr:col>85</xdr:col>
      <xdr:colOff>126364</xdr:colOff>
      <xdr:row>78</xdr:row>
      <xdr:rowOff>80747</xdr:rowOff>
    </xdr:to>
    <xdr:cxnSp macro="">
      <xdr:nvCxnSpPr>
        <xdr:cNvPr id="628" name="直線コネクタ 627"/>
        <xdr:cNvCxnSpPr/>
      </xdr:nvCxnSpPr>
      <xdr:spPr>
        <a:xfrm flipV="1">
          <a:off x="16317595" y="11997182"/>
          <a:ext cx="1269" cy="14566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84574</xdr:rowOff>
    </xdr:from>
    <xdr:ext cx="534377" cy="259045"/>
    <xdr:sp macro="" textlink="">
      <xdr:nvSpPr>
        <xdr:cNvPr id="629" name="公債費最小値テキスト"/>
        <xdr:cNvSpPr txBox="1"/>
      </xdr:nvSpPr>
      <xdr:spPr>
        <a:xfrm>
          <a:off x="16370300" y="13457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80747</xdr:rowOff>
    </xdr:from>
    <xdr:to>
      <xdr:col>86</xdr:col>
      <xdr:colOff>25400</xdr:colOff>
      <xdr:row>78</xdr:row>
      <xdr:rowOff>80747</xdr:rowOff>
    </xdr:to>
    <xdr:cxnSp macro="">
      <xdr:nvCxnSpPr>
        <xdr:cNvPr id="630" name="直線コネクタ 629"/>
        <xdr:cNvCxnSpPr/>
      </xdr:nvCxnSpPr>
      <xdr:spPr>
        <a:xfrm>
          <a:off x="16230600" y="13453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113809</xdr:rowOff>
    </xdr:from>
    <xdr:ext cx="599010" cy="259045"/>
    <xdr:sp macro="" textlink="">
      <xdr:nvSpPr>
        <xdr:cNvPr id="631" name="公債費最大値テキスト"/>
        <xdr:cNvSpPr txBox="1"/>
      </xdr:nvSpPr>
      <xdr:spPr>
        <a:xfrm>
          <a:off x="16370300" y="11772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167132</xdr:rowOff>
    </xdr:from>
    <xdr:to>
      <xdr:col>86</xdr:col>
      <xdr:colOff>25400</xdr:colOff>
      <xdr:row>69</xdr:row>
      <xdr:rowOff>167132</xdr:rowOff>
    </xdr:to>
    <xdr:cxnSp macro="">
      <xdr:nvCxnSpPr>
        <xdr:cNvPr id="632" name="直線コネクタ 631"/>
        <xdr:cNvCxnSpPr/>
      </xdr:nvCxnSpPr>
      <xdr:spPr>
        <a:xfrm>
          <a:off x="16230600" y="11997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90183</xdr:rowOff>
    </xdr:from>
    <xdr:to>
      <xdr:col>85</xdr:col>
      <xdr:colOff>127000</xdr:colOff>
      <xdr:row>74</xdr:row>
      <xdr:rowOff>119888</xdr:rowOff>
    </xdr:to>
    <xdr:cxnSp macro="">
      <xdr:nvCxnSpPr>
        <xdr:cNvPr id="633" name="直線コネクタ 632"/>
        <xdr:cNvCxnSpPr/>
      </xdr:nvCxnSpPr>
      <xdr:spPr>
        <a:xfrm flipV="1">
          <a:off x="15481300" y="12777483"/>
          <a:ext cx="838200" cy="29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121569</xdr:rowOff>
    </xdr:from>
    <xdr:ext cx="534377" cy="259045"/>
    <xdr:sp macro="" textlink="">
      <xdr:nvSpPr>
        <xdr:cNvPr id="634" name="公債費平均値テキスト"/>
        <xdr:cNvSpPr txBox="1"/>
      </xdr:nvSpPr>
      <xdr:spPr>
        <a:xfrm>
          <a:off x="16370300" y="128088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143142</xdr:rowOff>
    </xdr:from>
    <xdr:to>
      <xdr:col>85</xdr:col>
      <xdr:colOff>177800</xdr:colOff>
      <xdr:row>75</xdr:row>
      <xdr:rowOff>73292</xdr:rowOff>
    </xdr:to>
    <xdr:sp macro="" textlink="">
      <xdr:nvSpPr>
        <xdr:cNvPr id="635" name="フローチャート: 判断 634"/>
        <xdr:cNvSpPr/>
      </xdr:nvSpPr>
      <xdr:spPr>
        <a:xfrm>
          <a:off x="16268700" y="12830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119888</xdr:rowOff>
    </xdr:from>
    <xdr:to>
      <xdr:col>81</xdr:col>
      <xdr:colOff>50800</xdr:colOff>
      <xdr:row>74</xdr:row>
      <xdr:rowOff>131394</xdr:rowOff>
    </xdr:to>
    <xdr:cxnSp macro="">
      <xdr:nvCxnSpPr>
        <xdr:cNvPr id="636" name="直線コネクタ 635"/>
        <xdr:cNvCxnSpPr/>
      </xdr:nvCxnSpPr>
      <xdr:spPr>
        <a:xfrm flipV="1">
          <a:off x="14592300" y="12807188"/>
          <a:ext cx="889000" cy="11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154216</xdr:rowOff>
    </xdr:from>
    <xdr:to>
      <xdr:col>81</xdr:col>
      <xdr:colOff>101600</xdr:colOff>
      <xdr:row>75</xdr:row>
      <xdr:rowOff>84366</xdr:rowOff>
    </xdr:to>
    <xdr:sp macro="" textlink="">
      <xdr:nvSpPr>
        <xdr:cNvPr id="637" name="フローチャート: 判断 636"/>
        <xdr:cNvSpPr/>
      </xdr:nvSpPr>
      <xdr:spPr>
        <a:xfrm>
          <a:off x="15430500" y="12841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75493</xdr:rowOff>
    </xdr:from>
    <xdr:ext cx="534377" cy="259045"/>
    <xdr:sp macro="" textlink="">
      <xdr:nvSpPr>
        <xdr:cNvPr id="638" name="テキスト ボックス 637"/>
        <xdr:cNvSpPr txBox="1"/>
      </xdr:nvSpPr>
      <xdr:spPr>
        <a:xfrm>
          <a:off x="15214111" y="12934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131394</xdr:rowOff>
    </xdr:from>
    <xdr:to>
      <xdr:col>76</xdr:col>
      <xdr:colOff>114300</xdr:colOff>
      <xdr:row>75</xdr:row>
      <xdr:rowOff>5931</xdr:rowOff>
    </xdr:to>
    <xdr:cxnSp macro="">
      <xdr:nvCxnSpPr>
        <xdr:cNvPr id="639" name="直線コネクタ 638"/>
        <xdr:cNvCxnSpPr/>
      </xdr:nvCxnSpPr>
      <xdr:spPr>
        <a:xfrm flipV="1">
          <a:off x="13703300" y="12818694"/>
          <a:ext cx="889000" cy="45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25349</xdr:rowOff>
    </xdr:from>
    <xdr:to>
      <xdr:col>76</xdr:col>
      <xdr:colOff>165100</xdr:colOff>
      <xdr:row>75</xdr:row>
      <xdr:rowOff>126949</xdr:rowOff>
    </xdr:to>
    <xdr:sp macro="" textlink="">
      <xdr:nvSpPr>
        <xdr:cNvPr id="640" name="フローチャート: 判断 639"/>
        <xdr:cNvSpPr/>
      </xdr:nvSpPr>
      <xdr:spPr>
        <a:xfrm>
          <a:off x="14541500" y="12884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118076</xdr:rowOff>
    </xdr:from>
    <xdr:ext cx="534377" cy="259045"/>
    <xdr:sp macro="" textlink="">
      <xdr:nvSpPr>
        <xdr:cNvPr id="641" name="テキスト ボックス 640"/>
        <xdr:cNvSpPr txBox="1"/>
      </xdr:nvSpPr>
      <xdr:spPr>
        <a:xfrm>
          <a:off x="14325111" y="12976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5931</xdr:rowOff>
    </xdr:from>
    <xdr:to>
      <xdr:col>71</xdr:col>
      <xdr:colOff>177800</xdr:colOff>
      <xdr:row>75</xdr:row>
      <xdr:rowOff>56477</xdr:rowOff>
    </xdr:to>
    <xdr:cxnSp macro="">
      <xdr:nvCxnSpPr>
        <xdr:cNvPr id="642" name="直線コネクタ 641"/>
        <xdr:cNvCxnSpPr/>
      </xdr:nvCxnSpPr>
      <xdr:spPr>
        <a:xfrm flipV="1">
          <a:off x="12814300" y="12864681"/>
          <a:ext cx="889000" cy="50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39865</xdr:rowOff>
    </xdr:from>
    <xdr:to>
      <xdr:col>72</xdr:col>
      <xdr:colOff>38100</xdr:colOff>
      <xdr:row>75</xdr:row>
      <xdr:rowOff>141465</xdr:rowOff>
    </xdr:to>
    <xdr:sp macro="" textlink="">
      <xdr:nvSpPr>
        <xdr:cNvPr id="643" name="フローチャート: 判断 642"/>
        <xdr:cNvSpPr/>
      </xdr:nvSpPr>
      <xdr:spPr>
        <a:xfrm>
          <a:off x="13652500" y="12898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132593</xdr:rowOff>
    </xdr:from>
    <xdr:ext cx="534377" cy="259045"/>
    <xdr:sp macro="" textlink="">
      <xdr:nvSpPr>
        <xdr:cNvPr id="644" name="テキスト ボックス 643"/>
        <xdr:cNvSpPr txBox="1"/>
      </xdr:nvSpPr>
      <xdr:spPr>
        <a:xfrm>
          <a:off x="13436111" y="12991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32741</xdr:rowOff>
    </xdr:from>
    <xdr:to>
      <xdr:col>67</xdr:col>
      <xdr:colOff>101600</xdr:colOff>
      <xdr:row>75</xdr:row>
      <xdr:rowOff>134341</xdr:rowOff>
    </xdr:to>
    <xdr:sp macro="" textlink="">
      <xdr:nvSpPr>
        <xdr:cNvPr id="645" name="フローチャート: 判断 644"/>
        <xdr:cNvSpPr/>
      </xdr:nvSpPr>
      <xdr:spPr>
        <a:xfrm>
          <a:off x="12763500" y="12891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125468</xdr:rowOff>
    </xdr:from>
    <xdr:ext cx="534377" cy="259045"/>
    <xdr:sp macro="" textlink="">
      <xdr:nvSpPr>
        <xdr:cNvPr id="646" name="テキスト ボックス 645"/>
        <xdr:cNvSpPr txBox="1"/>
      </xdr:nvSpPr>
      <xdr:spPr>
        <a:xfrm>
          <a:off x="12547111" y="12984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39383</xdr:rowOff>
    </xdr:from>
    <xdr:to>
      <xdr:col>85</xdr:col>
      <xdr:colOff>177800</xdr:colOff>
      <xdr:row>74</xdr:row>
      <xdr:rowOff>140983</xdr:rowOff>
    </xdr:to>
    <xdr:sp macro="" textlink="">
      <xdr:nvSpPr>
        <xdr:cNvPr id="652" name="楕円 651"/>
        <xdr:cNvSpPr/>
      </xdr:nvSpPr>
      <xdr:spPr>
        <a:xfrm>
          <a:off x="16268700" y="12726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62260</xdr:rowOff>
    </xdr:from>
    <xdr:ext cx="534377" cy="259045"/>
    <xdr:sp macro="" textlink="">
      <xdr:nvSpPr>
        <xdr:cNvPr id="653" name="公債費該当値テキスト"/>
        <xdr:cNvSpPr txBox="1"/>
      </xdr:nvSpPr>
      <xdr:spPr>
        <a:xfrm>
          <a:off x="16370300" y="12578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69088</xdr:rowOff>
    </xdr:from>
    <xdr:to>
      <xdr:col>81</xdr:col>
      <xdr:colOff>101600</xdr:colOff>
      <xdr:row>74</xdr:row>
      <xdr:rowOff>170688</xdr:rowOff>
    </xdr:to>
    <xdr:sp macro="" textlink="">
      <xdr:nvSpPr>
        <xdr:cNvPr id="654" name="楕円 653"/>
        <xdr:cNvSpPr/>
      </xdr:nvSpPr>
      <xdr:spPr>
        <a:xfrm>
          <a:off x="15430500" y="12756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15765</xdr:rowOff>
    </xdr:from>
    <xdr:ext cx="534377" cy="259045"/>
    <xdr:sp macro="" textlink="">
      <xdr:nvSpPr>
        <xdr:cNvPr id="655" name="テキスト ボックス 654"/>
        <xdr:cNvSpPr txBox="1"/>
      </xdr:nvSpPr>
      <xdr:spPr>
        <a:xfrm>
          <a:off x="15214111" y="12531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80594</xdr:rowOff>
    </xdr:from>
    <xdr:to>
      <xdr:col>76</xdr:col>
      <xdr:colOff>165100</xdr:colOff>
      <xdr:row>75</xdr:row>
      <xdr:rowOff>10744</xdr:rowOff>
    </xdr:to>
    <xdr:sp macro="" textlink="">
      <xdr:nvSpPr>
        <xdr:cNvPr id="656" name="楕円 655"/>
        <xdr:cNvSpPr/>
      </xdr:nvSpPr>
      <xdr:spPr>
        <a:xfrm>
          <a:off x="14541500" y="12767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27271</xdr:rowOff>
    </xdr:from>
    <xdr:ext cx="534377" cy="259045"/>
    <xdr:sp macro="" textlink="">
      <xdr:nvSpPr>
        <xdr:cNvPr id="657" name="テキスト ボックス 656"/>
        <xdr:cNvSpPr txBox="1"/>
      </xdr:nvSpPr>
      <xdr:spPr>
        <a:xfrm>
          <a:off x="14325111" y="12543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126581</xdr:rowOff>
    </xdr:from>
    <xdr:to>
      <xdr:col>72</xdr:col>
      <xdr:colOff>38100</xdr:colOff>
      <xdr:row>75</xdr:row>
      <xdr:rowOff>56731</xdr:rowOff>
    </xdr:to>
    <xdr:sp macro="" textlink="">
      <xdr:nvSpPr>
        <xdr:cNvPr id="658" name="楕円 657"/>
        <xdr:cNvSpPr/>
      </xdr:nvSpPr>
      <xdr:spPr>
        <a:xfrm>
          <a:off x="13652500" y="12813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73258</xdr:rowOff>
    </xdr:from>
    <xdr:ext cx="534377" cy="259045"/>
    <xdr:sp macro="" textlink="">
      <xdr:nvSpPr>
        <xdr:cNvPr id="659" name="テキスト ボックス 658"/>
        <xdr:cNvSpPr txBox="1"/>
      </xdr:nvSpPr>
      <xdr:spPr>
        <a:xfrm>
          <a:off x="13436111" y="12589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5677</xdr:rowOff>
    </xdr:from>
    <xdr:to>
      <xdr:col>67</xdr:col>
      <xdr:colOff>101600</xdr:colOff>
      <xdr:row>75</xdr:row>
      <xdr:rowOff>107277</xdr:rowOff>
    </xdr:to>
    <xdr:sp macro="" textlink="">
      <xdr:nvSpPr>
        <xdr:cNvPr id="660" name="楕円 659"/>
        <xdr:cNvSpPr/>
      </xdr:nvSpPr>
      <xdr:spPr>
        <a:xfrm>
          <a:off x="12763500" y="12864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123804</xdr:rowOff>
    </xdr:from>
    <xdr:ext cx="534377" cy="259045"/>
    <xdr:sp macro="" textlink="">
      <xdr:nvSpPr>
        <xdr:cNvPr id="661" name="テキスト ボックス 660"/>
        <xdr:cNvSpPr txBox="1"/>
      </xdr:nvSpPr>
      <xdr:spPr>
        <a:xfrm>
          <a:off x="12547111" y="12639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2" name="直線コネクタ 671"/>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3" name="テキスト ボックス 672"/>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4" name="直線コネクタ 673"/>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5" name="テキスト ボックス 674"/>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6" name="直線コネクタ 675"/>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7" name="テキスト ボックス 676"/>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8" name="直線コネクタ 677"/>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9" name="テキスト ボックス 678"/>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0" name="直線コネクタ 679"/>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1" name="テキスト ボックス 680"/>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3" name="テキスト ボックス 68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132195</xdr:rowOff>
    </xdr:from>
    <xdr:to>
      <xdr:col>85</xdr:col>
      <xdr:colOff>126364</xdr:colOff>
      <xdr:row>99</xdr:row>
      <xdr:rowOff>37236</xdr:rowOff>
    </xdr:to>
    <xdr:cxnSp macro="">
      <xdr:nvCxnSpPr>
        <xdr:cNvPr id="685" name="直線コネクタ 684"/>
        <xdr:cNvCxnSpPr/>
      </xdr:nvCxnSpPr>
      <xdr:spPr>
        <a:xfrm flipV="1">
          <a:off x="16317595" y="15734145"/>
          <a:ext cx="1269" cy="12766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41063</xdr:rowOff>
    </xdr:from>
    <xdr:ext cx="378565" cy="259045"/>
    <xdr:sp macro="" textlink="">
      <xdr:nvSpPr>
        <xdr:cNvPr id="686" name="積立金最小値テキスト"/>
        <xdr:cNvSpPr txBox="1"/>
      </xdr:nvSpPr>
      <xdr:spPr>
        <a:xfrm>
          <a:off x="16370300" y="170146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37236</xdr:rowOff>
    </xdr:from>
    <xdr:to>
      <xdr:col>86</xdr:col>
      <xdr:colOff>25400</xdr:colOff>
      <xdr:row>99</xdr:row>
      <xdr:rowOff>37236</xdr:rowOff>
    </xdr:to>
    <xdr:cxnSp macro="">
      <xdr:nvCxnSpPr>
        <xdr:cNvPr id="687" name="直線コネクタ 686"/>
        <xdr:cNvCxnSpPr/>
      </xdr:nvCxnSpPr>
      <xdr:spPr>
        <a:xfrm>
          <a:off x="16230600" y="17010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78872</xdr:rowOff>
    </xdr:from>
    <xdr:ext cx="599010" cy="259045"/>
    <xdr:sp macro="" textlink="">
      <xdr:nvSpPr>
        <xdr:cNvPr id="688" name="積立金最大値テキスト"/>
        <xdr:cNvSpPr txBox="1"/>
      </xdr:nvSpPr>
      <xdr:spPr>
        <a:xfrm>
          <a:off x="16370300" y="155093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132195</xdr:rowOff>
    </xdr:from>
    <xdr:to>
      <xdr:col>86</xdr:col>
      <xdr:colOff>25400</xdr:colOff>
      <xdr:row>91</xdr:row>
      <xdr:rowOff>132195</xdr:rowOff>
    </xdr:to>
    <xdr:cxnSp macro="">
      <xdr:nvCxnSpPr>
        <xdr:cNvPr id="689" name="直線コネクタ 688"/>
        <xdr:cNvCxnSpPr/>
      </xdr:nvCxnSpPr>
      <xdr:spPr>
        <a:xfrm>
          <a:off x="16230600" y="15734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60731</xdr:rowOff>
    </xdr:from>
    <xdr:to>
      <xdr:col>85</xdr:col>
      <xdr:colOff>127000</xdr:colOff>
      <xdr:row>98</xdr:row>
      <xdr:rowOff>64999</xdr:rowOff>
    </xdr:to>
    <xdr:cxnSp macro="">
      <xdr:nvCxnSpPr>
        <xdr:cNvPr id="690" name="直線コネクタ 689"/>
        <xdr:cNvCxnSpPr/>
      </xdr:nvCxnSpPr>
      <xdr:spPr>
        <a:xfrm flipV="1">
          <a:off x="15481300" y="16691381"/>
          <a:ext cx="838200" cy="175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161041</xdr:rowOff>
    </xdr:from>
    <xdr:ext cx="534377" cy="259045"/>
    <xdr:sp macro="" textlink="">
      <xdr:nvSpPr>
        <xdr:cNvPr id="691" name="積立金平均値テキスト"/>
        <xdr:cNvSpPr txBox="1"/>
      </xdr:nvSpPr>
      <xdr:spPr>
        <a:xfrm>
          <a:off x="16370300" y="164487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138164</xdr:rowOff>
    </xdr:from>
    <xdr:to>
      <xdr:col>85</xdr:col>
      <xdr:colOff>177800</xdr:colOff>
      <xdr:row>97</xdr:row>
      <xdr:rowOff>68314</xdr:rowOff>
    </xdr:to>
    <xdr:sp macro="" textlink="">
      <xdr:nvSpPr>
        <xdr:cNvPr id="692" name="フローチャート: 判断 691"/>
        <xdr:cNvSpPr/>
      </xdr:nvSpPr>
      <xdr:spPr>
        <a:xfrm>
          <a:off x="16268700" y="1659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5868</xdr:rowOff>
    </xdr:from>
    <xdr:to>
      <xdr:col>81</xdr:col>
      <xdr:colOff>50800</xdr:colOff>
      <xdr:row>98</xdr:row>
      <xdr:rowOff>64999</xdr:rowOff>
    </xdr:to>
    <xdr:cxnSp macro="">
      <xdr:nvCxnSpPr>
        <xdr:cNvPr id="693" name="直線コネクタ 692"/>
        <xdr:cNvCxnSpPr/>
      </xdr:nvCxnSpPr>
      <xdr:spPr>
        <a:xfrm>
          <a:off x="14592300" y="16807968"/>
          <a:ext cx="889000" cy="59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66370</xdr:rowOff>
    </xdr:from>
    <xdr:to>
      <xdr:col>81</xdr:col>
      <xdr:colOff>101600</xdr:colOff>
      <xdr:row>97</xdr:row>
      <xdr:rowOff>167970</xdr:rowOff>
    </xdr:to>
    <xdr:sp macro="" textlink="">
      <xdr:nvSpPr>
        <xdr:cNvPr id="694" name="フローチャート: 判断 693"/>
        <xdr:cNvSpPr/>
      </xdr:nvSpPr>
      <xdr:spPr>
        <a:xfrm>
          <a:off x="15430500" y="1669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13047</xdr:rowOff>
    </xdr:from>
    <xdr:ext cx="534377" cy="259045"/>
    <xdr:sp macro="" textlink="">
      <xdr:nvSpPr>
        <xdr:cNvPr id="695" name="テキスト ボックス 694"/>
        <xdr:cNvSpPr txBox="1"/>
      </xdr:nvSpPr>
      <xdr:spPr>
        <a:xfrm>
          <a:off x="15214111" y="16472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5868</xdr:rowOff>
    </xdr:from>
    <xdr:to>
      <xdr:col>76</xdr:col>
      <xdr:colOff>114300</xdr:colOff>
      <xdr:row>98</xdr:row>
      <xdr:rowOff>67945</xdr:rowOff>
    </xdr:to>
    <xdr:cxnSp macro="">
      <xdr:nvCxnSpPr>
        <xdr:cNvPr id="696" name="直線コネクタ 695"/>
        <xdr:cNvCxnSpPr/>
      </xdr:nvCxnSpPr>
      <xdr:spPr>
        <a:xfrm flipV="1">
          <a:off x="13703300" y="16807968"/>
          <a:ext cx="889000" cy="62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141579</xdr:rowOff>
    </xdr:from>
    <xdr:to>
      <xdr:col>76</xdr:col>
      <xdr:colOff>165100</xdr:colOff>
      <xdr:row>98</xdr:row>
      <xdr:rowOff>71729</xdr:rowOff>
    </xdr:to>
    <xdr:sp macro="" textlink="">
      <xdr:nvSpPr>
        <xdr:cNvPr id="697" name="フローチャート: 判断 696"/>
        <xdr:cNvSpPr/>
      </xdr:nvSpPr>
      <xdr:spPr>
        <a:xfrm>
          <a:off x="14541500" y="16772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62856</xdr:rowOff>
    </xdr:from>
    <xdr:ext cx="534377" cy="259045"/>
    <xdr:sp macro="" textlink="">
      <xdr:nvSpPr>
        <xdr:cNvPr id="698" name="テキスト ボックス 697"/>
        <xdr:cNvSpPr txBox="1"/>
      </xdr:nvSpPr>
      <xdr:spPr>
        <a:xfrm>
          <a:off x="14325111" y="16864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67945</xdr:rowOff>
    </xdr:from>
    <xdr:to>
      <xdr:col>71</xdr:col>
      <xdr:colOff>177800</xdr:colOff>
      <xdr:row>98</xdr:row>
      <xdr:rowOff>153912</xdr:rowOff>
    </xdr:to>
    <xdr:cxnSp macro="">
      <xdr:nvCxnSpPr>
        <xdr:cNvPr id="699" name="直線コネクタ 698"/>
        <xdr:cNvCxnSpPr/>
      </xdr:nvCxnSpPr>
      <xdr:spPr>
        <a:xfrm flipV="1">
          <a:off x="12814300" y="16870045"/>
          <a:ext cx="889000" cy="85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169635</xdr:rowOff>
    </xdr:from>
    <xdr:to>
      <xdr:col>72</xdr:col>
      <xdr:colOff>38100</xdr:colOff>
      <xdr:row>98</xdr:row>
      <xdr:rowOff>99785</xdr:rowOff>
    </xdr:to>
    <xdr:sp macro="" textlink="">
      <xdr:nvSpPr>
        <xdr:cNvPr id="700" name="フローチャート: 判断 699"/>
        <xdr:cNvSpPr/>
      </xdr:nvSpPr>
      <xdr:spPr>
        <a:xfrm>
          <a:off x="13652500" y="16800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116312</xdr:rowOff>
    </xdr:from>
    <xdr:ext cx="534377" cy="259045"/>
    <xdr:sp macro="" textlink="">
      <xdr:nvSpPr>
        <xdr:cNvPr id="701" name="テキスト ボックス 700"/>
        <xdr:cNvSpPr txBox="1"/>
      </xdr:nvSpPr>
      <xdr:spPr>
        <a:xfrm>
          <a:off x="13436111" y="16575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164351</xdr:rowOff>
    </xdr:from>
    <xdr:to>
      <xdr:col>67</xdr:col>
      <xdr:colOff>101600</xdr:colOff>
      <xdr:row>98</xdr:row>
      <xdr:rowOff>94501</xdr:rowOff>
    </xdr:to>
    <xdr:sp macro="" textlink="">
      <xdr:nvSpPr>
        <xdr:cNvPr id="702" name="フローチャート: 判断 701"/>
        <xdr:cNvSpPr/>
      </xdr:nvSpPr>
      <xdr:spPr>
        <a:xfrm>
          <a:off x="12763500" y="16795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111028</xdr:rowOff>
    </xdr:from>
    <xdr:ext cx="534377" cy="259045"/>
    <xdr:sp macro="" textlink="">
      <xdr:nvSpPr>
        <xdr:cNvPr id="703" name="テキスト ボックス 702"/>
        <xdr:cNvSpPr txBox="1"/>
      </xdr:nvSpPr>
      <xdr:spPr>
        <a:xfrm>
          <a:off x="12547111" y="16570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9931</xdr:rowOff>
    </xdr:from>
    <xdr:to>
      <xdr:col>85</xdr:col>
      <xdr:colOff>177800</xdr:colOff>
      <xdr:row>97</xdr:row>
      <xdr:rowOff>111531</xdr:rowOff>
    </xdr:to>
    <xdr:sp macro="" textlink="">
      <xdr:nvSpPr>
        <xdr:cNvPr id="709" name="楕円 708"/>
        <xdr:cNvSpPr/>
      </xdr:nvSpPr>
      <xdr:spPr>
        <a:xfrm>
          <a:off x="16268700" y="16640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159808</xdr:rowOff>
    </xdr:from>
    <xdr:ext cx="534377" cy="259045"/>
    <xdr:sp macro="" textlink="">
      <xdr:nvSpPr>
        <xdr:cNvPr id="710" name="積立金該当値テキスト"/>
        <xdr:cNvSpPr txBox="1"/>
      </xdr:nvSpPr>
      <xdr:spPr>
        <a:xfrm>
          <a:off x="16370300" y="16619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14199</xdr:rowOff>
    </xdr:from>
    <xdr:to>
      <xdr:col>81</xdr:col>
      <xdr:colOff>101600</xdr:colOff>
      <xdr:row>98</xdr:row>
      <xdr:rowOff>115799</xdr:rowOff>
    </xdr:to>
    <xdr:sp macro="" textlink="">
      <xdr:nvSpPr>
        <xdr:cNvPr id="711" name="楕円 710"/>
        <xdr:cNvSpPr/>
      </xdr:nvSpPr>
      <xdr:spPr>
        <a:xfrm>
          <a:off x="15430500" y="16816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106926</xdr:rowOff>
    </xdr:from>
    <xdr:ext cx="534377" cy="259045"/>
    <xdr:sp macro="" textlink="">
      <xdr:nvSpPr>
        <xdr:cNvPr id="712" name="テキスト ボックス 711"/>
        <xdr:cNvSpPr txBox="1"/>
      </xdr:nvSpPr>
      <xdr:spPr>
        <a:xfrm>
          <a:off x="15214111" y="16909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126518</xdr:rowOff>
    </xdr:from>
    <xdr:to>
      <xdr:col>76</xdr:col>
      <xdr:colOff>165100</xdr:colOff>
      <xdr:row>98</xdr:row>
      <xdr:rowOff>56668</xdr:rowOff>
    </xdr:to>
    <xdr:sp macro="" textlink="">
      <xdr:nvSpPr>
        <xdr:cNvPr id="713" name="楕円 712"/>
        <xdr:cNvSpPr/>
      </xdr:nvSpPr>
      <xdr:spPr>
        <a:xfrm>
          <a:off x="14541500" y="16757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73195</xdr:rowOff>
    </xdr:from>
    <xdr:ext cx="534377" cy="259045"/>
    <xdr:sp macro="" textlink="">
      <xdr:nvSpPr>
        <xdr:cNvPr id="714" name="テキスト ボックス 713"/>
        <xdr:cNvSpPr txBox="1"/>
      </xdr:nvSpPr>
      <xdr:spPr>
        <a:xfrm>
          <a:off x="14325111" y="16532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17145</xdr:rowOff>
    </xdr:from>
    <xdr:to>
      <xdr:col>72</xdr:col>
      <xdr:colOff>38100</xdr:colOff>
      <xdr:row>98</xdr:row>
      <xdr:rowOff>118745</xdr:rowOff>
    </xdr:to>
    <xdr:sp macro="" textlink="">
      <xdr:nvSpPr>
        <xdr:cNvPr id="715" name="楕円 714"/>
        <xdr:cNvSpPr/>
      </xdr:nvSpPr>
      <xdr:spPr>
        <a:xfrm>
          <a:off x="13652500" y="16819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109872</xdr:rowOff>
    </xdr:from>
    <xdr:ext cx="534377" cy="259045"/>
    <xdr:sp macro="" textlink="">
      <xdr:nvSpPr>
        <xdr:cNvPr id="716" name="テキスト ボックス 715"/>
        <xdr:cNvSpPr txBox="1"/>
      </xdr:nvSpPr>
      <xdr:spPr>
        <a:xfrm>
          <a:off x="13436111" y="16911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103112</xdr:rowOff>
    </xdr:from>
    <xdr:to>
      <xdr:col>67</xdr:col>
      <xdr:colOff>101600</xdr:colOff>
      <xdr:row>99</xdr:row>
      <xdr:rowOff>33262</xdr:rowOff>
    </xdr:to>
    <xdr:sp macro="" textlink="">
      <xdr:nvSpPr>
        <xdr:cNvPr id="717" name="楕円 716"/>
        <xdr:cNvSpPr/>
      </xdr:nvSpPr>
      <xdr:spPr>
        <a:xfrm>
          <a:off x="12763500" y="16905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24389</xdr:rowOff>
    </xdr:from>
    <xdr:ext cx="469744" cy="259045"/>
    <xdr:sp macro="" textlink="">
      <xdr:nvSpPr>
        <xdr:cNvPr id="718" name="テキスト ボックス 717"/>
        <xdr:cNvSpPr txBox="1"/>
      </xdr:nvSpPr>
      <xdr:spPr>
        <a:xfrm>
          <a:off x="12579428" y="16997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9" name="直線コネクタ 728"/>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0" name="テキスト ボックス 729"/>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1" name="直線コネクタ 730"/>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32" name="テキスト ボックス 731"/>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3" name="直線コネクタ 732"/>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4" name="テキスト ボックス 733"/>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5" name="直線コネクタ 734"/>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6" name="テキスト ボックス 735"/>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7" name="直線コネクタ 736"/>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8" name="テキスト ボックス 737"/>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0" name="テキスト ボックス 739"/>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107963</xdr:rowOff>
    </xdr:from>
    <xdr:to>
      <xdr:col>116</xdr:col>
      <xdr:colOff>62864</xdr:colOff>
      <xdr:row>39</xdr:row>
      <xdr:rowOff>44450</xdr:rowOff>
    </xdr:to>
    <xdr:cxnSp macro="">
      <xdr:nvCxnSpPr>
        <xdr:cNvPr id="742" name="直線コネクタ 741"/>
        <xdr:cNvCxnSpPr/>
      </xdr:nvCxnSpPr>
      <xdr:spPr>
        <a:xfrm flipV="1">
          <a:off x="22159595" y="5251463"/>
          <a:ext cx="1269" cy="1479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3"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4" name="直線コネクタ 743"/>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54640</xdr:rowOff>
    </xdr:from>
    <xdr:ext cx="534377" cy="259045"/>
    <xdr:sp macro="" textlink="">
      <xdr:nvSpPr>
        <xdr:cNvPr id="745" name="投資及び出資金最大値テキスト"/>
        <xdr:cNvSpPr txBox="1"/>
      </xdr:nvSpPr>
      <xdr:spPr>
        <a:xfrm>
          <a:off x="22212300" y="5026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107963</xdr:rowOff>
    </xdr:from>
    <xdr:to>
      <xdr:col>116</xdr:col>
      <xdr:colOff>152400</xdr:colOff>
      <xdr:row>30</xdr:row>
      <xdr:rowOff>107963</xdr:rowOff>
    </xdr:to>
    <xdr:cxnSp macro="">
      <xdr:nvCxnSpPr>
        <xdr:cNvPr id="746" name="直線コネクタ 745"/>
        <xdr:cNvCxnSpPr/>
      </xdr:nvCxnSpPr>
      <xdr:spPr>
        <a:xfrm>
          <a:off x="22072600" y="5251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39459</xdr:rowOff>
    </xdr:from>
    <xdr:to>
      <xdr:col>116</xdr:col>
      <xdr:colOff>63500</xdr:colOff>
      <xdr:row>39</xdr:row>
      <xdr:rowOff>44450</xdr:rowOff>
    </xdr:to>
    <xdr:cxnSp macro="">
      <xdr:nvCxnSpPr>
        <xdr:cNvPr id="747" name="直線コネクタ 746"/>
        <xdr:cNvCxnSpPr/>
      </xdr:nvCxnSpPr>
      <xdr:spPr>
        <a:xfrm flipV="1">
          <a:off x="21323300" y="6726009"/>
          <a:ext cx="838200" cy="4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165422</xdr:rowOff>
    </xdr:from>
    <xdr:ext cx="469744" cy="259045"/>
    <xdr:sp macro="" textlink="">
      <xdr:nvSpPr>
        <xdr:cNvPr id="748" name="投資及び出資金平均値テキスト"/>
        <xdr:cNvSpPr txBox="1"/>
      </xdr:nvSpPr>
      <xdr:spPr>
        <a:xfrm>
          <a:off x="22212300" y="63376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142545</xdr:rowOff>
    </xdr:from>
    <xdr:to>
      <xdr:col>116</xdr:col>
      <xdr:colOff>114300</xdr:colOff>
      <xdr:row>38</xdr:row>
      <xdr:rowOff>72695</xdr:rowOff>
    </xdr:to>
    <xdr:sp macro="" textlink="">
      <xdr:nvSpPr>
        <xdr:cNvPr id="749" name="フローチャート: 判断 748"/>
        <xdr:cNvSpPr/>
      </xdr:nvSpPr>
      <xdr:spPr>
        <a:xfrm>
          <a:off x="22110700" y="648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0" name="直線コネクタ 749"/>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161481</xdr:rowOff>
    </xdr:from>
    <xdr:to>
      <xdr:col>112</xdr:col>
      <xdr:colOff>38100</xdr:colOff>
      <xdr:row>38</xdr:row>
      <xdr:rowOff>91631</xdr:rowOff>
    </xdr:to>
    <xdr:sp macro="" textlink="">
      <xdr:nvSpPr>
        <xdr:cNvPr id="751" name="フローチャート: 判断 750"/>
        <xdr:cNvSpPr/>
      </xdr:nvSpPr>
      <xdr:spPr>
        <a:xfrm>
          <a:off x="21272500" y="6505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108157</xdr:rowOff>
    </xdr:from>
    <xdr:ext cx="469744" cy="259045"/>
    <xdr:sp macro="" textlink="">
      <xdr:nvSpPr>
        <xdr:cNvPr id="752" name="テキスト ボックス 751"/>
        <xdr:cNvSpPr txBox="1"/>
      </xdr:nvSpPr>
      <xdr:spPr>
        <a:xfrm>
          <a:off x="21088428" y="6280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3" name="直線コネクタ 752"/>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170205</xdr:rowOff>
    </xdr:from>
    <xdr:to>
      <xdr:col>107</xdr:col>
      <xdr:colOff>101600</xdr:colOff>
      <xdr:row>38</xdr:row>
      <xdr:rowOff>100355</xdr:rowOff>
    </xdr:to>
    <xdr:sp macro="" textlink="">
      <xdr:nvSpPr>
        <xdr:cNvPr id="754" name="フローチャート: 判断 753"/>
        <xdr:cNvSpPr/>
      </xdr:nvSpPr>
      <xdr:spPr>
        <a:xfrm>
          <a:off x="20383500" y="6513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116883</xdr:rowOff>
    </xdr:from>
    <xdr:ext cx="469744" cy="259045"/>
    <xdr:sp macro="" textlink="">
      <xdr:nvSpPr>
        <xdr:cNvPr id="755" name="テキスト ボックス 754"/>
        <xdr:cNvSpPr txBox="1"/>
      </xdr:nvSpPr>
      <xdr:spPr>
        <a:xfrm>
          <a:off x="20199428" y="6289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6" name="直線コネクタ 755"/>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47676</xdr:rowOff>
    </xdr:from>
    <xdr:to>
      <xdr:col>102</xdr:col>
      <xdr:colOff>165100</xdr:colOff>
      <xdr:row>38</xdr:row>
      <xdr:rowOff>149276</xdr:rowOff>
    </xdr:to>
    <xdr:sp macro="" textlink="">
      <xdr:nvSpPr>
        <xdr:cNvPr id="757" name="フローチャート: 判断 756"/>
        <xdr:cNvSpPr/>
      </xdr:nvSpPr>
      <xdr:spPr>
        <a:xfrm>
          <a:off x="19494500" y="6562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165803</xdr:rowOff>
    </xdr:from>
    <xdr:ext cx="469744" cy="259045"/>
    <xdr:sp macro="" textlink="">
      <xdr:nvSpPr>
        <xdr:cNvPr id="758" name="テキスト ボックス 757"/>
        <xdr:cNvSpPr txBox="1"/>
      </xdr:nvSpPr>
      <xdr:spPr>
        <a:xfrm>
          <a:off x="19310428" y="6338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72251</xdr:rowOff>
    </xdr:from>
    <xdr:to>
      <xdr:col>98</xdr:col>
      <xdr:colOff>38100</xdr:colOff>
      <xdr:row>39</xdr:row>
      <xdr:rowOff>2401</xdr:rowOff>
    </xdr:to>
    <xdr:sp macro="" textlink="">
      <xdr:nvSpPr>
        <xdr:cNvPr id="759" name="フローチャート: 判断 758"/>
        <xdr:cNvSpPr/>
      </xdr:nvSpPr>
      <xdr:spPr>
        <a:xfrm>
          <a:off x="18605500" y="6587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18927</xdr:rowOff>
    </xdr:from>
    <xdr:ext cx="469744" cy="259045"/>
    <xdr:sp macro="" textlink="">
      <xdr:nvSpPr>
        <xdr:cNvPr id="760" name="テキスト ボックス 759"/>
        <xdr:cNvSpPr txBox="1"/>
      </xdr:nvSpPr>
      <xdr:spPr>
        <a:xfrm>
          <a:off x="18421428" y="6362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160109</xdr:rowOff>
    </xdr:from>
    <xdr:to>
      <xdr:col>116</xdr:col>
      <xdr:colOff>114300</xdr:colOff>
      <xdr:row>39</xdr:row>
      <xdr:rowOff>90259</xdr:rowOff>
    </xdr:to>
    <xdr:sp macro="" textlink="">
      <xdr:nvSpPr>
        <xdr:cNvPr id="766" name="楕円 765"/>
        <xdr:cNvSpPr/>
      </xdr:nvSpPr>
      <xdr:spPr>
        <a:xfrm>
          <a:off x="22110700" y="6675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75036</xdr:rowOff>
    </xdr:from>
    <xdr:ext cx="378565" cy="259045"/>
    <xdr:sp macro="" textlink="">
      <xdr:nvSpPr>
        <xdr:cNvPr id="767" name="投資及び出資金該当値テキスト"/>
        <xdr:cNvSpPr txBox="1"/>
      </xdr:nvSpPr>
      <xdr:spPr>
        <a:xfrm>
          <a:off x="22212300" y="65901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8" name="楕円 767"/>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9" name="テキスト ボックス 768"/>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0" name="楕円 769"/>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1" name="テキスト ボックス 770"/>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2" name="楕円 771"/>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3" name="テキスト ボックス 772"/>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4" name="楕円 773"/>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5" name="テキスト ボックス 774"/>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6" name="直線コネクタ 785"/>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7" name="テキスト ボックス 786"/>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8" name="直線コネクタ 787"/>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9" name="テキスト ボックス 788"/>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0" name="直線コネクタ 789"/>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1" name="テキスト ボックス 790"/>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2" name="直線コネクタ 791"/>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3" name="テキスト ボックス 792"/>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4" name="直線コネクタ 793"/>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5" name="テキスト ボックス 794"/>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6" name="直線コネクタ 79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7" name="テキスト ボックス 796"/>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8"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112954</xdr:rowOff>
    </xdr:from>
    <xdr:to>
      <xdr:col>116</xdr:col>
      <xdr:colOff>62864</xdr:colOff>
      <xdr:row>59</xdr:row>
      <xdr:rowOff>44450</xdr:rowOff>
    </xdr:to>
    <xdr:cxnSp macro="">
      <xdr:nvCxnSpPr>
        <xdr:cNvPr id="799" name="直線コネクタ 798"/>
        <xdr:cNvCxnSpPr/>
      </xdr:nvCxnSpPr>
      <xdr:spPr>
        <a:xfrm flipV="1">
          <a:off x="22159595" y="8856904"/>
          <a:ext cx="1269" cy="13030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800"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1" name="直線コネクタ 800"/>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59631</xdr:rowOff>
    </xdr:from>
    <xdr:ext cx="534377" cy="259045"/>
    <xdr:sp macro="" textlink="">
      <xdr:nvSpPr>
        <xdr:cNvPr id="802" name="貸付金最大値テキスト"/>
        <xdr:cNvSpPr txBox="1"/>
      </xdr:nvSpPr>
      <xdr:spPr>
        <a:xfrm>
          <a:off x="22212300" y="8632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112954</xdr:rowOff>
    </xdr:from>
    <xdr:to>
      <xdr:col>116</xdr:col>
      <xdr:colOff>152400</xdr:colOff>
      <xdr:row>51</xdr:row>
      <xdr:rowOff>112954</xdr:rowOff>
    </xdr:to>
    <xdr:cxnSp macro="">
      <xdr:nvCxnSpPr>
        <xdr:cNvPr id="803" name="直線コネクタ 802"/>
        <xdr:cNvCxnSpPr/>
      </xdr:nvCxnSpPr>
      <xdr:spPr>
        <a:xfrm>
          <a:off x="22072600" y="8856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2921</xdr:rowOff>
    </xdr:from>
    <xdr:to>
      <xdr:col>116</xdr:col>
      <xdr:colOff>63500</xdr:colOff>
      <xdr:row>59</xdr:row>
      <xdr:rowOff>38278</xdr:rowOff>
    </xdr:to>
    <xdr:cxnSp macro="">
      <xdr:nvCxnSpPr>
        <xdr:cNvPr id="804" name="直線コネクタ 803"/>
        <xdr:cNvCxnSpPr/>
      </xdr:nvCxnSpPr>
      <xdr:spPr>
        <a:xfrm>
          <a:off x="21323300" y="10118471"/>
          <a:ext cx="838200" cy="35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129188</xdr:rowOff>
    </xdr:from>
    <xdr:ext cx="469744" cy="259045"/>
    <xdr:sp macro="" textlink="">
      <xdr:nvSpPr>
        <xdr:cNvPr id="805" name="貸付金平均値テキスト"/>
        <xdr:cNvSpPr txBox="1"/>
      </xdr:nvSpPr>
      <xdr:spPr>
        <a:xfrm>
          <a:off x="22212300" y="9730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106311</xdr:rowOff>
    </xdr:from>
    <xdr:to>
      <xdr:col>116</xdr:col>
      <xdr:colOff>114300</xdr:colOff>
      <xdr:row>58</xdr:row>
      <xdr:rowOff>36461</xdr:rowOff>
    </xdr:to>
    <xdr:sp macro="" textlink="">
      <xdr:nvSpPr>
        <xdr:cNvPr id="806" name="フローチャート: 判断 805"/>
        <xdr:cNvSpPr/>
      </xdr:nvSpPr>
      <xdr:spPr>
        <a:xfrm>
          <a:off x="22110700" y="9878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2921</xdr:rowOff>
    </xdr:from>
    <xdr:to>
      <xdr:col>111</xdr:col>
      <xdr:colOff>177800</xdr:colOff>
      <xdr:row>59</xdr:row>
      <xdr:rowOff>36220</xdr:rowOff>
    </xdr:to>
    <xdr:cxnSp macro="">
      <xdr:nvCxnSpPr>
        <xdr:cNvPr id="807" name="直線コネクタ 806"/>
        <xdr:cNvCxnSpPr/>
      </xdr:nvCxnSpPr>
      <xdr:spPr>
        <a:xfrm flipV="1">
          <a:off x="20434300" y="10118471"/>
          <a:ext cx="889000" cy="33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110084</xdr:rowOff>
    </xdr:from>
    <xdr:to>
      <xdr:col>112</xdr:col>
      <xdr:colOff>38100</xdr:colOff>
      <xdr:row>58</xdr:row>
      <xdr:rowOff>40234</xdr:rowOff>
    </xdr:to>
    <xdr:sp macro="" textlink="">
      <xdr:nvSpPr>
        <xdr:cNvPr id="808" name="フローチャート: 判断 807"/>
        <xdr:cNvSpPr/>
      </xdr:nvSpPr>
      <xdr:spPr>
        <a:xfrm>
          <a:off x="21272500" y="9882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56761</xdr:rowOff>
    </xdr:from>
    <xdr:ext cx="469744" cy="259045"/>
    <xdr:sp macro="" textlink="">
      <xdr:nvSpPr>
        <xdr:cNvPr id="809" name="テキスト ボックス 808"/>
        <xdr:cNvSpPr txBox="1"/>
      </xdr:nvSpPr>
      <xdr:spPr>
        <a:xfrm>
          <a:off x="21088428" y="9657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28067</xdr:rowOff>
    </xdr:from>
    <xdr:to>
      <xdr:col>107</xdr:col>
      <xdr:colOff>50800</xdr:colOff>
      <xdr:row>59</xdr:row>
      <xdr:rowOff>36220</xdr:rowOff>
    </xdr:to>
    <xdr:cxnSp macro="">
      <xdr:nvCxnSpPr>
        <xdr:cNvPr id="810" name="直線コネクタ 809"/>
        <xdr:cNvCxnSpPr/>
      </xdr:nvCxnSpPr>
      <xdr:spPr>
        <a:xfrm>
          <a:off x="19545300" y="10143617"/>
          <a:ext cx="889000" cy="8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147841</xdr:rowOff>
    </xdr:from>
    <xdr:to>
      <xdr:col>107</xdr:col>
      <xdr:colOff>101600</xdr:colOff>
      <xdr:row>58</xdr:row>
      <xdr:rowOff>77991</xdr:rowOff>
    </xdr:to>
    <xdr:sp macro="" textlink="">
      <xdr:nvSpPr>
        <xdr:cNvPr id="811" name="フローチャート: 判断 810"/>
        <xdr:cNvSpPr/>
      </xdr:nvSpPr>
      <xdr:spPr>
        <a:xfrm>
          <a:off x="20383500" y="9920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94518</xdr:rowOff>
    </xdr:from>
    <xdr:ext cx="469744" cy="259045"/>
    <xdr:sp macro="" textlink="">
      <xdr:nvSpPr>
        <xdr:cNvPr id="812" name="テキスト ボックス 811"/>
        <xdr:cNvSpPr txBox="1"/>
      </xdr:nvSpPr>
      <xdr:spPr>
        <a:xfrm>
          <a:off x="20199428" y="9695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139205</xdr:rowOff>
    </xdr:from>
    <xdr:to>
      <xdr:col>102</xdr:col>
      <xdr:colOff>114300</xdr:colOff>
      <xdr:row>59</xdr:row>
      <xdr:rowOff>28067</xdr:rowOff>
    </xdr:to>
    <xdr:cxnSp macro="">
      <xdr:nvCxnSpPr>
        <xdr:cNvPr id="813" name="直線コネクタ 812"/>
        <xdr:cNvCxnSpPr/>
      </xdr:nvCxnSpPr>
      <xdr:spPr>
        <a:xfrm>
          <a:off x="18656300" y="10083305"/>
          <a:ext cx="889000" cy="60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146279</xdr:rowOff>
    </xdr:from>
    <xdr:to>
      <xdr:col>102</xdr:col>
      <xdr:colOff>165100</xdr:colOff>
      <xdr:row>58</xdr:row>
      <xdr:rowOff>76429</xdr:rowOff>
    </xdr:to>
    <xdr:sp macro="" textlink="">
      <xdr:nvSpPr>
        <xdr:cNvPr id="814" name="フローチャート: 判断 813"/>
        <xdr:cNvSpPr/>
      </xdr:nvSpPr>
      <xdr:spPr>
        <a:xfrm>
          <a:off x="19494500" y="9918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92956</xdr:rowOff>
    </xdr:from>
    <xdr:ext cx="469744" cy="259045"/>
    <xdr:sp macro="" textlink="">
      <xdr:nvSpPr>
        <xdr:cNvPr id="815" name="テキスト ボックス 814"/>
        <xdr:cNvSpPr txBox="1"/>
      </xdr:nvSpPr>
      <xdr:spPr>
        <a:xfrm>
          <a:off x="19310428" y="9694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126581</xdr:rowOff>
    </xdr:from>
    <xdr:to>
      <xdr:col>98</xdr:col>
      <xdr:colOff>38100</xdr:colOff>
      <xdr:row>58</xdr:row>
      <xdr:rowOff>56731</xdr:rowOff>
    </xdr:to>
    <xdr:sp macro="" textlink="">
      <xdr:nvSpPr>
        <xdr:cNvPr id="816" name="フローチャート: 判断 815"/>
        <xdr:cNvSpPr/>
      </xdr:nvSpPr>
      <xdr:spPr>
        <a:xfrm>
          <a:off x="18605500" y="9899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73258</xdr:rowOff>
    </xdr:from>
    <xdr:ext cx="469744" cy="259045"/>
    <xdr:sp macro="" textlink="">
      <xdr:nvSpPr>
        <xdr:cNvPr id="817" name="テキスト ボックス 816"/>
        <xdr:cNvSpPr txBox="1"/>
      </xdr:nvSpPr>
      <xdr:spPr>
        <a:xfrm>
          <a:off x="18421428" y="9674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8" name="テキスト ボックス 81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9" name="テキスト ボックス 81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0" name="テキスト ボックス 81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1" name="テキスト ボックス 82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2" name="テキスト ボックス 82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158928</xdr:rowOff>
    </xdr:from>
    <xdr:to>
      <xdr:col>116</xdr:col>
      <xdr:colOff>114300</xdr:colOff>
      <xdr:row>59</xdr:row>
      <xdr:rowOff>89078</xdr:rowOff>
    </xdr:to>
    <xdr:sp macro="" textlink="">
      <xdr:nvSpPr>
        <xdr:cNvPr id="823" name="楕円 822"/>
        <xdr:cNvSpPr/>
      </xdr:nvSpPr>
      <xdr:spPr>
        <a:xfrm>
          <a:off x="22110700" y="10103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73855</xdr:rowOff>
    </xdr:from>
    <xdr:ext cx="378565" cy="259045"/>
    <xdr:sp macro="" textlink="">
      <xdr:nvSpPr>
        <xdr:cNvPr id="824" name="貸付金該当値テキスト"/>
        <xdr:cNvSpPr txBox="1"/>
      </xdr:nvSpPr>
      <xdr:spPr>
        <a:xfrm>
          <a:off x="22212300" y="100179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123571</xdr:rowOff>
    </xdr:from>
    <xdr:to>
      <xdr:col>112</xdr:col>
      <xdr:colOff>38100</xdr:colOff>
      <xdr:row>59</xdr:row>
      <xdr:rowOff>53721</xdr:rowOff>
    </xdr:to>
    <xdr:sp macro="" textlink="">
      <xdr:nvSpPr>
        <xdr:cNvPr id="825" name="楕円 824"/>
        <xdr:cNvSpPr/>
      </xdr:nvSpPr>
      <xdr:spPr>
        <a:xfrm>
          <a:off x="21272500" y="10067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44848</xdr:rowOff>
    </xdr:from>
    <xdr:ext cx="469744" cy="259045"/>
    <xdr:sp macro="" textlink="">
      <xdr:nvSpPr>
        <xdr:cNvPr id="826" name="テキスト ボックス 825"/>
        <xdr:cNvSpPr txBox="1"/>
      </xdr:nvSpPr>
      <xdr:spPr>
        <a:xfrm>
          <a:off x="21088428" y="10160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156870</xdr:rowOff>
    </xdr:from>
    <xdr:to>
      <xdr:col>107</xdr:col>
      <xdr:colOff>101600</xdr:colOff>
      <xdr:row>59</xdr:row>
      <xdr:rowOff>87020</xdr:rowOff>
    </xdr:to>
    <xdr:sp macro="" textlink="">
      <xdr:nvSpPr>
        <xdr:cNvPr id="827" name="楕円 826"/>
        <xdr:cNvSpPr/>
      </xdr:nvSpPr>
      <xdr:spPr>
        <a:xfrm>
          <a:off x="20383500" y="10100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78147</xdr:rowOff>
    </xdr:from>
    <xdr:ext cx="378565" cy="259045"/>
    <xdr:sp macro="" textlink="">
      <xdr:nvSpPr>
        <xdr:cNvPr id="828" name="テキスト ボックス 827"/>
        <xdr:cNvSpPr txBox="1"/>
      </xdr:nvSpPr>
      <xdr:spPr>
        <a:xfrm>
          <a:off x="20245017" y="101936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148717</xdr:rowOff>
    </xdr:from>
    <xdr:to>
      <xdr:col>102</xdr:col>
      <xdr:colOff>165100</xdr:colOff>
      <xdr:row>59</xdr:row>
      <xdr:rowOff>78867</xdr:rowOff>
    </xdr:to>
    <xdr:sp macro="" textlink="">
      <xdr:nvSpPr>
        <xdr:cNvPr id="829" name="楕円 828"/>
        <xdr:cNvSpPr/>
      </xdr:nvSpPr>
      <xdr:spPr>
        <a:xfrm>
          <a:off x="19494500" y="10092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69994</xdr:rowOff>
    </xdr:from>
    <xdr:ext cx="378565" cy="259045"/>
    <xdr:sp macro="" textlink="">
      <xdr:nvSpPr>
        <xdr:cNvPr id="830" name="テキスト ボックス 829"/>
        <xdr:cNvSpPr txBox="1"/>
      </xdr:nvSpPr>
      <xdr:spPr>
        <a:xfrm>
          <a:off x="19356017" y="101855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88405</xdr:rowOff>
    </xdr:from>
    <xdr:to>
      <xdr:col>98</xdr:col>
      <xdr:colOff>38100</xdr:colOff>
      <xdr:row>59</xdr:row>
      <xdr:rowOff>18555</xdr:rowOff>
    </xdr:to>
    <xdr:sp macro="" textlink="">
      <xdr:nvSpPr>
        <xdr:cNvPr id="831" name="楕円 830"/>
        <xdr:cNvSpPr/>
      </xdr:nvSpPr>
      <xdr:spPr>
        <a:xfrm>
          <a:off x="18605500" y="10032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9682</xdr:rowOff>
    </xdr:from>
    <xdr:ext cx="469744" cy="259045"/>
    <xdr:sp macro="" textlink="">
      <xdr:nvSpPr>
        <xdr:cNvPr id="832" name="テキスト ボックス 831"/>
        <xdr:cNvSpPr txBox="1"/>
      </xdr:nvSpPr>
      <xdr:spPr>
        <a:xfrm>
          <a:off x="18421428" y="10125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3" name="正方形/長方形 832"/>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4" name="正方形/長方形 833"/>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5" name="正方形/長方形 834"/>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6" name="正方形/長方形 835"/>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7" name="正方形/長方形 836"/>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8" name="正方形/長方形 837"/>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9" name="正方形/長方形 838"/>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0" name="正方形/長方形 839"/>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1" name="テキスト ボックス 840"/>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2" name="直線コネクタ 841"/>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43" name="テキスト ボックス 842"/>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4" name="直線コネクタ 843"/>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5" name="テキスト ボックス 844"/>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6" name="直線コネクタ 845"/>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7" name="テキスト ボックス 846"/>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8" name="直線コネクタ 847"/>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9" name="テキスト ボックス 848"/>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50" name="直線コネクタ 849"/>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51" name="テキスト ボックス 850"/>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52" name="直線コネクタ 851"/>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53" name="テキスト ボックス 852"/>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4" name="直線コネクタ 853"/>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5" name="テキスト ボックス 854"/>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6"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158655</xdr:rowOff>
    </xdr:from>
    <xdr:to>
      <xdr:col>116</xdr:col>
      <xdr:colOff>62864</xdr:colOff>
      <xdr:row>79</xdr:row>
      <xdr:rowOff>12064</xdr:rowOff>
    </xdr:to>
    <xdr:cxnSp macro="">
      <xdr:nvCxnSpPr>
        <xdr:cNvPr id="857" name="直線コネクタ 856"/>
        <xdr:cNvCxnSpPr/>
      </xdr:nvCxnSpPr>
      <xdr:spPr>
        <a:xfrm flipV="1">
          <a:off x="22159595" y="12160155"/>
          <a:ext cx="1269" cy="1396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15891</xdr:rowOff>
    </xdr:from>
    <xdr:ext cx="534377" cy="259045"/>
    <xdr:sp macro="" textlink="">
      <xdr:nvSpPr>
        <xdr:cNvPr id="858" name="繰出金最小値テキスト"/>
        <xdr:cNvSpPr txBox="1"/>
      </xdr:nvSpPr>
      <xdr:spPr>
        <a:xfrm>
          <a:off x="22212300" y="13560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12064</xdr:rowOff>
    </xdr:from>
    <xdr:to>
      <xdr:col>116</xdr:col>
      <xdr:colOff>152400</xdr:colOff>
      <xdr:row>79</xdr:row>
      <xdr:rowOff>12064</xdr:rowOff>
    </xdr:to>
    <xdr:cxnSp macro="">
      <xdr:nvCxnSpPr>
        <xdr:cNvPr id="859" name="直線コネクタ 858"/>
        <xdr:cNvCxnSpPr/>
      </xdr:nvCxnSpPr>
      <xdr:spPr>
        <a:xfrm>
          <a:off x="22072600" y="13556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105332</xdr:rowOff>
    </xdr:from>
    <xdr:ext cx="534377" cy="259045"/>
    <xdr:sp macro="" textlink="">
      <xdr:nvSpPr>
        <xdr:cNvPr id="860" name="繰出金最大値テキスト"/>
        <xdr:cNvSpPr txBox="1"/>
      </xdr:nvSpPr>
      <xdr:spPr>
        <a:xfrm>
          <a:off x="22212300" y="11935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158655</xdr:rowOff>
    </xdr:from>
    <xdr:to>
      <xdr:col>116</xdr:col>
      <xdr:colOff>152400</xdr:colOff>
      <xdr:row>70</xdr:row>
      <xdr:rowOff>158655</xdr:rowOff>
    </xdr:to>
    <xdr:cxnSp macro="">
      <xdr:nvCxnSpPr>
        <xdr:cNvPr id="861" name="直線コネクタ 860"/>
        <xdr:cNvCxnSpPr/>
      </xdr:nvCxnSpPr>
      <xdr:spPr>
        <a:xfrm>
          <a:off x="22072600" y="12160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35097</xdr:rowOff>
    </xdr:from>
    <xdr:to>
      <xdr:col>116</xdr:col>
      <xdr:colOff>63500</xdr:colOff>
      <xdr:row>77</xdr:row>
      <xdr:rowOff>46279</xdr:rowOff>
    </xdr:to>
    <xdr:cxnSp macro="">
      <xdr:nvCxnSpPr>
        <xdr:cNvPr id="862" name="直線コネクタ 861"/>
        <xdr:cNvCxnSpPr/>
      </xdr:nvCxnSpPr>
      <xdr:spPr>
        <a:xfrm>
          <a:off x="21323300" y="13236747"/>
          <a:ext cx="838200" cy="11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67086</xdr:rowOff>
    </xdr:from>
    <xdr:ext cx="534377" cy="259045"/>
    <xdr:sp macro="" textlink="">
      <xdr:nvSpPr>
        <xdr:cNvPr id="863" name="繰出金平均値テキスト"/>
        <xdr:cNvSpPr txBox="1"/>
      </xdr:nvSpPr>
      <xdr:spPr>
        <a:xfrm>
          <a:off x="22212300" y="129258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44208</xdr:rowOff>
    </xdr:from>
    <xdr:to>
      <xdr:col>116</xdr:col>
      <xdr:colOff>114300</xdr:colOff>
      <xdr:row>76</xdr:row>
      <xdr:rowOff>145808</xdr:rowOff>
    </xdr:to>
    <xdr:sp macro="" textlink="">
      <xdr:nvSpPr>
        <xdr:cNvPr id="864" name="フローチャート: 判断 863"/>
        <xdr:cNvSpPr/>
      </xdr:nvSpPr>
      <xdr:spPr>
        <a:xfrm>
          <a:off x="22110700" y="13074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35097</xdr:rowOff>
    </xdr:from>
    <xdr:to>
      <xdr:col>111</xdr:col>
      <xdr:colOff>177800</xdr:colOff>
      <xdr:row>77</xdr:row>
      <xdr:rowOff>77615</xdr:rowOff>
    </xdr:to>
    <xdr:cxnSp macro="">
      <xdr:nvCxnSpPr>
        <xdr:cNvPr id="865" name="直線コネクタ 864"/>
        <xdr:cNvCxnSpPr/>
      </xdr:nvCxnSpPr>
      <xdr:spPr>
        <a:xfrm flipV="1">
          <a:off x="20434300" y="13236747"/>
          <a:ext cx="889000" cy="42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60458</xdr:rowOff>
    </xdr:from>
    <xdr:to>
      <xdr:col>112</xdr:col>
      <xdr:colOff>38100</xdr:colOff>
      <xdr:row>76</xdr:row>
      <xdr:rowOff>162058</xdr:rowOff>
    </xdr:to>
    <xdr:sp macro="" textlink="">
      <xdr:nvSpPr>
        <xdr:cNvPr id="866" name="フローチャート: 判断 865"/>
        <xdr:cNvSpPr/>
      </xdr:nvSpPr>
      <xdr:spPr>
        <a:xfrm>
          <a:off x="21272500" y="13090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7135</xdr:rowOff>
    </xdr:from>
    <xdr:ext cx="534377" cy="259045"/>
    <xdr:sp macro="" textlink="">
      <xdr:nvSpPr>
        <xdr:cNvPr id="867" name="テキスト ボックス 866"/>
        <xdr:cNvSpPr txBox="1"/>
      </xdr:nvSpPr>
      <xdr:spPr>
        <a:xfrm>
          <a:off x="21056111" y="12865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77615</xdr:rowOff>
    </xdr:from>
    <xdr:to>
      <xdr:col>107</xdr:col>
      <xdr:colOff>50800</xdr:colOff>
      <xdr:row>77</xdr:row>
      <xdr:rowOff>79559</xdr:rowOff>
    </xdr:to>
    <xdr:cxnSp macro="">
      <xdr:nvCxnSpPr>
        <xdr:cNvPr id="868" name="直線コネクタ 867"/>
        <xdr:cNvCxnSpPr/>
      </xdr:nvCxnSpPr>
      <xdr:spPr>
        <a:xfrm flipV="1">
          <a:off x="19545300" y="13279265"/>
          <a:ext cx="889000" cy="1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134086</xdr:rowOff>
    </xdr:from>
    <xdr:to>
      <xdr:col>107</xdr:col>
      <xdr:colOff>101600</xdr:colOff>
      <xdr:row>76</xdr:row>
      <xdr:rowOff>64236</xdr:rowOff>
    </xdr:to>
    <xdr:sp macro="" textlink="">
      <xdr:nvSpPr>
        <xdr:cNvPr id="869" name="フローチャート: 判断 868"/>
        <xdr:cNvSpPr/>
      </xdr:nvSpPr>
      <xdr:spPr>
        <a:xfrm>
          <a:off x="20383500" y="12992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80763</xdr:rowOff>
    </xdr:from>
    <xdr:ext cx="534377" cy="259045"/>
    <xdr:sp macro="" textlink="">
      <xdr:nvSpPr>
        <xdr:cNvPr id="870" name="テキスト ボックス 869"/>
        <xdr:cNvSpPr txBox="1"/>
      </xdr:nvSpPr>
      <xdr:spPr>
        <a:xfrm>
          <a:off x="20167111" y="12768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72</xdr:row>
      <xdr:rowOff>100476</xdr:rowOff>
    </xdr:from>
    <xdr:to>
      <xdr:col>102</xdr:col>
      <xdr:colOff>114300</xdr:colOff>
      <xdr:row>77</xdr:row>
      <xdr:rowOff>79559</xdr:rowOff>
    </xdr:to>
    <xdr:cxnSp macro="">
      <xdr:nvCxnSpPr>
        <xdr:cNvPr id="871" name="直線コネクタ 870"/>
        <xdr:cNvCxnSpPr/>
      </xdr:nvCxnSpPr>
      <xdr:spPr>
        <a:xfrm>
          <a:off x="18656300" y="12444876"/>
          <a:ext cx="889000" cy="836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110827</xdr:rowOff>
    </xdr:from>
    <xdr:to>
      <xdr:col>102</xdr:col>
      <xdr:colOff>165100</xdr:colOff>
      <xdr:row>76</xdr:row>
      <xdr:rowOff>40977</xdr:rowOff>
    </xdr:to>
    <xdr:sp macro="" textlink="">
      <xdr:nvSpPr>
        <xdr:cNvPr id="872" name="フローチャート: 判断 871"/>
        <xdr:cNvSpPr/>
      </xdr:nvSpPr>
      <xdr:spPr>
        <a:xfrm>
          <a:off x="19494500" y="12969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57504</xdr:rowOff>
    </xdr:from>
    <xdr:ext cx="534377" cy="259045"/>
    <xdr:sp macro="" textlink="">
      <xdr:nvSpPr>
        <xdr:cNvPr id="873" name="テキスト ボックス 872"/>
        <xdr:cNvSpPr txBox="1"/>
      </xdr:nvSpPr>
      <xdr:spPr>
        <a:xfrm>
          <a:off x="19278111" y="12744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66383</xdr:rowOff>
    </xdr:from>
    <xdr:to>
      <xdr:col>98</xdr:col>
      <xdr:colOff>38100</xdr:colOff>
      <xdr:row>75</xdr:row>
      <xdr:rowOff>167984</xdr:rowOff>
    </xdr:to>
    <xdr:sp macro="" textlink="">
      <xdr:nvSpPr>
        <xdr:cNvPr id="874" name="フローチャート: 判断 873"/>
        <xdr:cNvSpPr/>
      </xdr:nvSpPr>
      <xdr:spPr>
        <a:xfrm>
          <a:off x="18605500" y="1292513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159111</xdr:rowOff>
    </xdr:from>
    <xdr:ext cx="534377" cy="259045"/>
    <xdr:sp macro="" textlink="">
      <xdr:nvSpPr>
        <xdr:cNvPr id="875" name="テキスト ボックス 874"/>
        <xdr:cNvSpPr txBox="1"/>
      </xdr:nvSpPr>
      <xdr:spPr>
        <a:xfrm>
          <a:off x="18389111" y="13017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6" name="テキスト ボックス 875"/>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7" name="テキスト ボックス 876"/>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8" name="テキスト ボックス 877"/>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9" name="テキスト ボックス 878"/>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0" name="テキスト ボックス 879"/>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166929</xdr:rowOff>
    </xdr:from>
    <xdr:to>
      <xdr:col>116</xdr:col>
      <xdr:colOff>114300</xdr:colOff>
      <xdr:row>77</xdr:row>
      <xdr:rowOff>97079</xdr:rowOff>
    </xdr:to>
    <xdr:sp macro="" textlink="">
      <xdr:nvSpPr>
        <xdr:cNvPr id="881" name="楕円 880"/>
        <xdr:cNvSpPr/>
      </xdr:nvSpPr>
      <xdr:spPr>
        <a:xfrm>
          <a:off x="22110700" y="13197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145356</xdr:rowOff>
    </xdr:from>
    <xdr:ext cx="534377" cy="259045"/>
    <xdr:sp macro="" textlink="">
      <xdr:nvSpPr>
        <xdr:cNvPr id="882" name="繰出金該当値テキスト"/>
        <xdr:cNvSpPr txBox="1"/>
      </xdr:nvSpPr>
      <xdr:spPr>
        <a:xfrm>
          <a:off x="22212300" y="13175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155747</xdr:rowOff>
    </xdr:from>
    <xdr:to>
      <xdr:col>112</xdr:col>
      <xdr:colOff>38100</xdr:colOff>
      <xdr:row>77</xdr:row>
      <xdr:rowOff>85897</xdr:rowOff>
    </xdr:to>
    <xdr:sp macro="" textlink="">
      <xdr:nvSpPr>
        <xdr:cNvPr id="883" name="楕円 882"/>
        <xdr:cNvSpPr/>
      </xdr:nvSpPr>
      <xdr:spPr>
        <a:xfrm>
          <a:off x="21272500" y="13185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77024</xdr:rowOff>
    </xdr:from>
    <xdr:ext cx="534377" cy="259045"/>
    <xdr:sp macro="" textlink="">
      <xdr:nvSpPr>
        <xdr:cNvPr id="884" name="テキスト ボックス 883"/>
        <xdr:cNvSpPr txBox="1"/>
      </xdr:nvSpPr>
      <xdr:spPr>
        <a:xfrm>
          <a:off x="21056111" y="13278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26815</xdr:rowOff>
    </xdr:from>
    <xdr:to>
      <xdr:col>107</xdr:col>
      <xdr:colOff>101600</xdr:colOff>
      <xdr:row>77</xdr:row>
      <xdr:rowOff>128415</xdr:rowOff>
    </xdr:to>
    <xdr:sp macro="" textlink="">
      <xdr:nvSpPr>
        <xdr:cNvPr id="885" name="楕円 884"/>
        <xdr:cNvSpPr/>
      </xdr:nvSpPr>
      <xdr:spPr>
        <a:xfrm>
          <a:off x="20383500" y="13228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119542</xdr:rowOff>
    </xdr:from>
    <xdr:ext cx="534377" cy="259045"/>
    <xdr:sp macro="" textlink="">
      <xdr:nvSpPr>
        <xdr:cNvPr id="886" name="テキスト ボックス 885"/>
        <xdr:cNvSpPr txBox="1"/>
      </xdr:nvSpPr>
      <xdr:spPr>
        <a:xfrm>
          <a:off x="20167111" y="13321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28759</xdr:rowOff>
    </xdr:from>
    <xdr:to>
      <xdr:col>102</xdr:col>
      <xdr:colOff>165100</xdr:colOff>
      <xdr:row>77</xdr:row>
      <xdr:rowOff>130359</xdr:rowOff>
    </xdr:to>
    <xdr:sp macro="" textlink="">
      <xdr:nvSpPr>
        <xdr:cNvPr id="887" name="楕円 886"/>
        <xdr:cNvSpPr/>
      </xdr:nvSpPr>
      <xdr:spPr>
        <a:xfrm>
          <a:off x="19494500" y="13230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121486</xdr:rowOff>
    </xdr:from>
    <xdr:ext cx="534377" cy="259045"/>
    <xdr:sp macro="" textlink="">
      <xdr:nvSpPr>
        <xdr:cNvPr id="888" name="テキスト ボックス 887"/>
        <xdr:cNvSpPr txBox="1"/>
      </xdr:nvSpPr>
      <xdr:spPr>
        <a:xfrm>
          <a:off x="19278111" y="13323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49676</xdr:rowOff>
    </xdr:from>
    <xdr:to>
      <xdr:col>98</xdr:col>
      <xdr:colOff>38100</xdr:colOff>
      <xdr:row>72</xdr:row>
      <xdr:rowOff>151276</xdr:rowOff>
    </xdr:to>
    <xdr:sp macro="" textlink="">
      <xdr:nvSpPr>
        <xdr:cNvPr id="889" name="楕円 888"/>
        <xdr:cNvSpPr/>
      </xdr:nvSpPr>
      <xdr:spPr>
        <a:xfrm>
          <a:off x="18605500" y="12394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70</xdr:row>
      <xdr:rowOff>167803</xdr:rowOff>
    </xdr:from>
    <xdr:ext cx="534377" cy="259045"/>
    <xdr:sp macro="" textlink="">
      <xdr:nvSpPr>
        <xdr:cNvPr id="890" name="テキスト ボックス 889"/>
        <xdr:cNvSpPr txBox="1"/>
      </xdr:nvSpPr>
      <xdr:spPr>
        <a:xfrm>
          <a:off x="18389111" y="12169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1" name="正方形/長方形 890"/>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2" name="正方形/長方形 891"/>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3" name="正方形/長方形 892"/>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4" name="正方形/長方形 893"/>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5" name="正方形/長方形 894"/>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6" name="正方形/長方形 895"/>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7" name="正方形/長方形 896"/>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8" name="正方形/長方形 897"/>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9" name="テキスト ボックス 898"/>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0" name="直線コネクタ 899"/>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98</xdr:row>
      <xdr:rowOff>25400</xdr:rowOff>
    </xdr:from>
    <xdr:to>
      <xdr:col>120</xdr:col>
      <xdr:colOff>114300</xdr:colOff>
      <xdr:row>98</xdr:row>
      <xdr:rowOff>25400</xdr:rowOff>
    </xdr:to>
    <xdr:cxnSp macro="">
      <xdr:nvCxnSpPr>
        <xdr:cNvPr id="901" name="直線コネクタ 900"/>
        <xdr:cNvCxnSpPr/>
      </xdr:nvCxnSpPr>
      <xdr:spPr>
        <a:xfrm>
          <a:off x="18288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97</xdr:row>
      <xdr:rowOff>54627</xdr:rowOff>
    </xdr:from>
    <xdr:ext cx="248786" cy="259045"/>
    <xdr:sp macro="" textlink="">
      <xdr:nvSpPr>
        <xdr:cNvPr id="902" name="テキスト ボックス 901"/>
        <xdr:cNvSpPr txBox="1"/>
      </xdr:nvSpPr>
      <xdr:spPr>
        <a:xfrm>
          <a:off x="18039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903" name="直線コネクタ 902"/>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4" name="テキスト ボックス 903"/>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82550</xdr:rowOff>
    </xdr:from>
    <xdr:to>
      <xdr:col>120</xdr:col>
      <xdr:colOff>114300</xdr:colOff>
      <xdr:row>91</xdr:row>
      <xdr:rowOff>82550</xdr:rowOff>
    </xdr:to>
    <xdr:cxnSp macro="">
      <xdr:nvCxnSpPr>
        <xdr:cNvPr id="905" name="直線コネクタ 904"/>
        <xdr:cNvCxnSpPr/>
      </xdr:nvCxnSpPr>
      <xdr:spPr>
        <a:xfrm>
          <a:off x="18288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90</xdr:row>
      <xdr:rowOff>111777</xdr:rowOff>
    </xdr:from>
    <xdr:ext cx="248786" cy="259045"/>
    <xdr:sp macro="" textlink="">
      <xdr:nvSpPr>
        <xdr:cNvPr id="906" name="テキスト ボックス 905"/>
        <xdr:cNvSpPr txBox="1"/>
      </xdr:nvSpPr>
      <xdr:spPr>
        <a:xfrm>
          <a:off x="18039214" y="15542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7" name="直線コネクタ 906"/>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8" name="テキスト ボックス 907"/>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9"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98</xdr:row>
      <xdr:rowOff>25400</xdr:rowOff>
    </xdr:from>
    <xdr:to>
      <xdr:col>116</xdr:col>
      <xdr:colOff>62864</xdr:colOff>
      <xdr:row>98</xdr:row>
      <xdr:rowOff>25400</xdr:rowOff>
    </xdr:to>
    <xdr:cxnSp macro="">
      <xdr:nvCxnSpPr>
        <xdr:cNvPr id="910" name="直線コネクタ 909"/>
        <xdr:cNvCxnSpPr/>
      </xdr:nvCxnSpPr>
      <xdr:spPr>
        <a:xfrm>
          <a:off x="22159595" y="168275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67327</xdr:rowOff>
    </xdr:from>
    <xdr:ext cx="249299" cy="259045"/>
    <xdr:sp macro="" textlink="">
      <xdr:nvSpPr>
        <xdr:cNvPr id="911" name="前年度繰上充用金最小値テキスト"/>
        <xdr:cNvSpPr txBox="1"/>
      </xdr:nvSpPr>
      <xdr:spPr>
        <a:xfrm>
          <a:off x="22212300" y="1686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25400</xdr:rowOff>
    </xdr:from>
    <xdr:to>
      <xdr:col>116</xdr:col>
      <xdr:colOff>152400</xdr:colOff>
      <xdr:row>98</xdr:row>
      <xdr:rowOff>25400</xdr:rowOff>
    </xdr:to>
    <xdr:cxnSp macro="">
      <xdr:nvCxnSpPr>
        <xdr:cNvPr id="912" name="直線コネクタ 911"/>
        <xdr:cNvCxnSpPr/>
      </xdr:nvCxnSpPr>
      <xdr:spPr>
        <a:xfrm>
          <a:off x="22072600" y="16827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96</xdr:row>
      <xdr:rowOff>67327</xdr:rowOff>
    </xdr:from>
    <xdr:ext cx="249299" cy="259045"/>
    <xdr:sp macro="" textlink="">
      <xdr:nvSpPr>
        <xdr:cNvPr id="913" name="前年度繰上充用金最大値テキスト"/>
        <xdr:cNvSpPr txBox="1"/>
      </xdr:nvSpPr>
      <xdr:spPr>
        <a:xfrm>
          <a:off x="22212300" y="165265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25400</xdr:rowOff>
    </xdr:from>
    <xdr:to>
      <xdr:col>116</xdr:col>
      <xdr:colOff>152400</xdr:colOff>
      <xdr:row>98</xdr:row>
      <xdr:rowOff>25400</xdr:rowOff>
    </xdr:to>
    <xdr:cxnSp macro="">
      <xdr:nvCxnSpPr>
        <xdr:cNvPr id="914" name="直線コネクタ 913"/>
        <xdr:cNvCxnSpPr/>
      </xdr:nvCxnSpPr>
      <xdr:spPr>
        <a:xfrm>
          <a:off x="22072600" y="16827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98</xdr:row>
      <xdr:rowOff>25400</xdr:rowOff>
    </xdr:from>
    <xdr:to>
      <xdr:col>116</xdr:col>
      <xdr:colOff>63500</xdr:colOff>
      <xdr:row>98</xdr:row>
      <xdr:rowOff>25400</xdr:rowOff>
    </xdr:to>
    <xdr:cxnSp macro="">
      <xdr:nvCxnSpPr>
        <xdr:cNvPr id="915" name="直線コネクタ 914"/>
        <xdr:cNvCxnSpPr/>
      </xdr:nvCxnSpPr>
      <xdr:spPr>
        <a:xfrm>
          <a:off x="21323300" y="16827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97</xdr:row>
      <xdr:rowOff>124477</xdr:rowOff>
    </xdr:from>
    <xdr:ext cx="249299" cy="259045"/>
    <xdr:sp macro="" textlink="">
      <xdr:nvSpPr>
        <xdr:cNvPr id="916" name="前年度繰上充用金平均値テキスト"/>
        <xdr:cNvSpPr txBox="1"/>
      </xdr:nvSpPr>
      <xdr:spPr>
        <a:xfrm>
          <a:off x="22212300" y="167551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97</xdr:row>
      <xdr:rowOff>146050</xdr:rowOff>
    </xdr:from>
    <xdr:to>
      <xdr:col>116</xdr:col>
      <xdr:colOff>114300</xdr:colOff>
      <xdr:row>98</xdr:row>
      <xdr:rowOff>76200</xdr:rowOff>
    </xdr:to>
    <xdr:sp macro="" textlink="">
      <xdr:nvSpPr>
        <xdr:cNvPr id="917" name="フローチャート: 判断 916"/>
        <xdr:cNvSpPr/>
      </xdr:nvSpPr>
      <xdr:spPr>
        <a:xfrm>
          <a:off x="22110700" y="1677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98</xdr:row>
      <xdr:rowOff>25400</xdr:rowOff>
    </xdr:from>
    <xdr:to>
      <xdr:col>111</xdr:col>
      <xdr:colOff>177800</xdr:colOff>
      <xdr:row>98</xdr:row>
      <xdr:rowOff>25400</xdr:rowOff>
    </xdr:to>
    <xdr:cxnSp macro="">
      <xdr:nvCxnSpPr>
        <xdr:cNvPr id="918" name="直線コネクタ 917"/>
        <xdr:cNvCxnSpPr/>
      </xdr:nvCxnSpPr>
      <xdr:spPr>
        <a:xfrm>
          <a:off x="20434300" y="16827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97</xdr:row>
      <xdr:rowOff>146050</xdr:rowOff>
    </xdr:from>
    <xdr:to>
      <xdr:col>112</xdr:col>
      <xdr:colOff>38100</xdr:colOff>
      <xdr:row>98</xdr:row>
      <xdr:rowOff>76200</xdr:rowOff>
    </xdr:to>
    <xdr:sp macro="" textlink="">
      <xdr:nvSpPr>
        <xdr:cNvPr id="919" name="フローチャート: 判断 918"/>
        <xdr:cNvSpPr/>
      </xdr:nvSpPr>
      <xdr:spPr>
        <a:xfrm>
          <a:off x="21272500" y="1677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98</xdr:row>
      <xdr:rowOff>67327</xdr:rowOff>
    </xdr:from>
    <xdr:ext cx="249299" cy="259045"/>
    <xdr:sp macro="" textlink="">
      <xdr:nvSpPr>
        <xdr:cNvPr id="920" name="テキスト ボックス 919"/>
        <xdr:cNvSpPr txBox="1"/>
      </xdr:nvSpPr>
      <xdr:spPr>
        <a:xfrm>
          <a:off x="21198650" y="1686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98</xdr:row>
      <xdr:rowOff>25400</xdr:rowOff>
    </xdr:from>
    <xdr:to>
      <xdr:col>107</xdr:col>
      <xdr:colOff>50800</xdr:colOff>
      <xdr:row>98</xdr:row>
      <xdr:rowOff>25400</xdr:rowOff>
    </xdr:to>
    <xdr:cxnSp macro="">
      <xdr:nvCxnSpPr>
        <xdr:cNvPr id="921" name="直線コネクタ 920"/>
        <xdr:cNvCxnSpPr/>
      </xdr:nvCxnSpPr>
      <xdr:spPr>
        <a:xfrm>
          <a:off x="19545300" y="16827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97</xdr:row>
      <xdr:rowOff>146050</xdr:rowOff>
    </xdr:from>
    <xdr:to>
      <xdr:col>107</xdr:col>
      <xdr:colOff>101600</xdr:colOff>
      <xdr:row>98</xdr:row>
      <xdr:rowOff>76200</xdr:rowOff>
    </xdr:to>
    <xdr:sp macro="" textlink="">
      <xdr:nvSpPr>
        <xdr:cNvPr id="922" name="フローチャート: 判断 921"/>
        <xdr:cNvSpPr/>
      </xdr:nvSpPr>
      <xdr:spPr>
        <a:xfrm>
          <a:off x="20383500" y="1677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98</xdr:row>
      <xdr:rowOff>67327</xdr:rowOff>
    </xdr:from>
    <xdr:ext cx="249299" cy="259045"/>
    <xdr:sp macro="" textlink="">
      <xdr:nvSpPr>
        <xdr:cNvPr id="923" name="テキスト ボックス 922"/>
        <xdr:cNvSpPr txBox="1"/>
      </xdr:nvSpPr>
      <xdr:spPr>
        <a:xfrm>
          <a:off x="20309650" y="1686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98</xdr:row>
      <xdr:rowOff>25400</xdr:rowOff>
    </xdr:from>
    <xdr:to>
      <xdr:col>102</xdr:col>
      <xdr:colOff>114300</xdr:colOff>
      <xdr:row>98</xdr:row>
      <xdr:rowOff>25400</xdr:rowOff>
    </xdr:to>
    <xdr:cxnSp macro="">
      <xdr:nvCxnSpPr>
        <xdr:cNvPr id="924" name="直線コネクタ 923"/>
        <xdr:cNvCxnSpPr/>
      </xdr:nvCxnSpPr>
      <xdr:spPr>
        <a:xfrm>
          <a:off x="18656300" y="16827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97</xdr:row>
      <xdr:rowOff>146050</xdr:rowOff>
    </xdr:from>
    <xdr:to>
      <xdr:col>102</xdr:col>
      <xdr:colOff>165100</xdr:colOff>
      <xdr:row>98</xdr:row>
      <xdr:rowOff>76200</xdr:rowOff>
    </xdr:to>
    <xdr:sp macro="" textlink="">
      <xdr:nvSpPr>
        <xdr:cNvPr id="925" name="フローチャート: 判断 924"/>
        <xdr:cNvSpPr/>
      </xdr:nvSpPr>
      <xdr:spPr>
        <a:xfrm>
          <a:off x="19494500" y="1677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98</xdr:row>
      <xdr:rowOff>67327</xdr:rowOff>
    </xdr:from>
    <xdr:ext cx="249299" cy="259045"/>
    <xdr:sp macro="" textlink="">
      <xdr:nvSpPr>
        <xdr:cNvPr id="926" name="テキスト ボックス 925"/>
        <xdr:cNvSpPr txBox="1"/>
      </xdr:nvSpPr>
      <xdr:spPr>
        <a:xfrm>
          <a:off x="19420650" y="1686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91</xdr:row>
      <xdr:rowOff>31750</xdr:rowOff>
    </xdr:from>
    <xdr:to>
      <xdr:col>98</xdr:col>
      <xdr:colOff>38100</xdr:colOff>
      <xdr:row>91</xdr:row>
      <xdr:rowOff>133350</xdr:rowOff>
    </xdr:to>
    <xdr:sp macro="" textlink="">
      <xdr:nvSpPr>
        <xdr:cNvPr id="927" name="フローチャート: 判断 926"/>
        <xdr:cNvSpPr/>
      </xdr:nvSpPr>
      <xdr:spPr>
        <a:xfrm>
          <a:off x="18605500" y="156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89</xdr:row>
      <xdr:rowOff>149877</xdr:rowOff>
    </xdr:from>
    <xdr:ext cx="249299" cy="259045"/>
    <xdr:sp macro="" textlink="">
      <xdr:nvSpPr>
        <xdr:cNvPr id="928" name="テキスト ボックス 927"/>
        <xdr:cNvSpPr txBox="1"/>
      </xdr:nvSpPr>
      <xdr:spPr>
        <a:xfrm>
          <a:off x="18531650" y="1540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9" name="テキスト ボックス 928"/>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30" name="テキスト ボックス 929"/>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31" name="テキスト ボックス 930"/>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32" name="テキスト ボックス 931"/>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3" name="テキスト ボックス 932"/>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97</xdr:row>
      <xdr:rowOff>146050</xdr:rowOff>
    </xdr:from>
    <xdr:to>
      <xdr:col>116</xdr:col>
      <xdr:colOff>114300</xdr:colOff>
      <xdr:row>98</xdr:row>
      <xdr:rowOff>76200</xdr:rowOff>
    </xdr:to>
    <xdr:sp macro="" textlink="">
      <xdr:nvSpPr>
        <xdr:cNvPr id="934" name="楕円 933"/>
        <xdr:cNvSpPr/>
      </xdr:nvSpPr>
      <xdr:spPr>
        <a:xfrm>
          <a:off x="22110700" y="1677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97</xdr:row>
      <xdr:rowOff>10177</xdr:rowOff>
    </xdr:from>
    <xdr:ext cx="249299" cy="259045"/>
    <xdr:sp macro="" textlink="">
      <xdr:nvSpPr>
        <xdr:cNvPr id="935" name="前年度繰上充用金該当値テキスト"/>
        <xdr:cNvSpPr txBox="1"/>
      </xdr:nvSpPr>
      <xdr:spPr>
        <a:xfrm>
          <a:off x="22212300" y="16640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97</xdr:row>
      <xdr:rowOff>146050</xdr:rowOff>
    </xdr:from>
    <xdr:to>
      <xdr:col>112</xdr:col>
      <xdr:colOff>38100</xdr:colOff>
      <xdr:row>98</xdr:row>
      <xdr:rowOff>76200</xdr:rowOff>
    </xdr:to>
    <xdr:sp macro="" textlink="">
      <xdr:nvSpPr>
        <xdr:cNvPr id="936" name="楕円 935"/>
        <xdr:cNvSpPr/>
      </xdr:nvSpPr>
      <xdr:spPr>
        <a:xfrm>
          <a:off x="21272500" y="1677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96</xdr:row>
      <xdr:rowOff>92727</xdr:rowOff>
    </xdr:from>
    <xdr:ext cx="249299" cy="259045"/>
    <xdr:sp macro="" textlink="">
      <xdr:nvSpPr>
        <xdr:cNvPr id="937" name="テキスト ボックス 936"/>
        <xdr:cNvSpPr txBox="1"/>
      </xdr:nvSpPr>
      <xdr:spPr>
        <a:xfrm>
          <a:off x="21198650" y="1655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97</xdr:row>
      <xdr:rowOff>146050</xdr:rowOff>
    </xdr:from>
    <xdr:to>
      <xdr:col>107</xdr:col>
      <xdr:colOff>101600</xdr:colOff>
      <xdr:row>98</xdr:row>
      <xdr:rowOff>76200</xdr:rowOff>
    </xdr:to>
    <xdr:sp macro="" textlink="">
      <xdr:nvSpPr>
        <xdr:cNvPr id="938" name="楕円 937"/>
        <xdr:cNvSpPr/>
      </xdr:nvSpPr>
      <xdr:spPr>
        <a:xfrm>
          <a:off x="20383500" y="1677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96</xdr:row>
      <xdr:rowOff>92727</xdr:rowOff>
    </xdr:from>
    <xdr:ext cx="249299" cy="259045"/>
    <xdr:sp macro="" textlink="">
      <xdr:nvSpPr>
        <xdr:cNvPr id="939" name="テキスト ボックス 938"/>
        <xdr:cNvSpPr txBox="1"/>
      </xdr:nvSpPr>
      <xdr:spPr>
        <a:xfrm>
          <a:off x="20309650" y="1655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97</xdr:row>
      <xdr:rowOff>146050</xdr:rowOff>
    </xdr:from>
    <xdr:to>
      <xdr:col>102</xdr:col>
      <xdr:colOff>165100</xdr:colOff>
      <xdr:row>98</xdr:row>
      <xdr:rowOff>76200</xdr:rowOff>
    </xdr:to>
    <xdr:sp macro="" textlink="">
      <xdr:nvSpPr>
        <xdr:cNvPr id="940" name="楕円 939"/>
        <xdr:cNvSpPr/>
      </xdr:nvSpPr>
      <xdr:spPr>
        <a:xfrm>
          <a:off x="19494500" y="1677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96</xdr:row>
      <xdr:rowOff>92727</xdr:rowOff>
    </xdr:from>
    <xdr:ext cx="249299" cy="259045"/>
    <xdr:sp macro="" textlink="">
      <xdr:nvSpPr>
        <xdr:cNvPr id="941" name="テキスト ボックス 940"/>
        <xdr:cNvSpPr txBox="1"/>
      </xdr:nvSpPr>
      <xdr:spPr>
        <a:xfrm>
          <a:off x="19420650" y="1655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97</xdr:row>
      <xdr:rowOff>146050</xdr:rowOff>
    </xdr:from>
    <xdr:to>
      <xdr:col>98</xdr:col>
      <xdr:colOff>38100</xdr:colOff>
      <xdr:row>98</xdr:row>
      <xdr:rowOff>76200</xdr:rowOff>
    </xdr:to>
    <xdr:sp macro="" textlink="">
      <xdr:nvSpPr>
        <xdr:cNvPr id="942" name="楕円 941"/>
        <xdr:cNvSpPr/>
      </xdr:nvSpPr>
      <xdr:spPr>
        <a:xfrm>
          <a:off x="18605500" y="1677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98</xdr:row>
      <xdr:rowOff>67327</xdr:rowOff>
    </xdr:from>
    <xdr:ext cx="249299" cy="259045"/>
    <xdr:sp macro="" textlink="">
      <xdr:nvSpPr>
        <xdr:cNvPr id="943" name="テキスト ボックス 942"/>
        <xdr:cNvSpPr txBox="1"/>
      </xdr:nvSpPr>
      <xdr:spPr>
        <a:xfrm>
          <a:off x="18531650" y="1686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4" name="正方形/長方形 94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5" name="正方形/長方形 94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6" name="テキスト ボックス 94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人件費は</a:t>
          </a:r>
          <a:r>
            <a:rPr kumimoji="1" lang="en-US" altLang="ja-JP" sz="1300">
              <a:latin typeface="ＭＳ Ｐゴシック" panose="020B0600070205080204" pitchFamily="50" charset="-128"/>
              <a:ea typeface="ＭＳ Ｐゴシック" panose="020B0600070205080204" pitchFamily="50" charset="-128"/>
            </a:rPr>
            <a:t>99,401</a:t>
          </a:r>
          <a:r>
            <a:rPr kumimoji="1" lang="ja-JP" altLang="en-US" sz="1300">
              <a:latin typeface="ＭＳ Ｐゴシック" panose="020B0600070205080204" pitchFamily="50" charset="-128"/>
              <a:ea typeface="ＭＳ Ｐゴシック" panose="020B0600070205080204" pitchFamily="50" charset="-128"/>
            </a:rPr>
            <a:t>円となっており、一般職員、会計年度任用職員関係経費の増加により前年度比</a:t>
          </a:r>
          <a:r>
            <a:rPr kumimoji="1" lang="en-US" altLang="ja-JP" sz="1300">
              <a:latin typeface="ＭＳ Ｐゴシック" panose="020B0600070205080204" pitchFamily="50" charset="-128"/>
              <a:ea typeface="ＭＳ Ｐゴシック" panose="020B0600070205080204" pitchFamily="50" charset="-128"/>
            </a:rPr>
            <a:t>4,235</a:t>
          </a:r>
          <a:r>
            <a:rPr kumimoji="1" lang="ja-JP" altLang="en-US" sz="1300">
              <a:latin typeface="ＭＳ Ｐゴシック" panose="020B0600070205080204" pitchFamily="50" charset="-128"/>
              <a:ea typeface="ＭＳ Ｐゴシック" panose="020B0600070205080204" pitchFamily="50" charset="-128"/>
            </a:rPr>
            <a:t>円の増となった。類似団体平均を上回る数値で推移しており、これは、当市が合併団体で市域が広く行政機能が点在していること等の理由による。補助費等は</a:t>
          </a:r>
          <a:r>
            <a:rPr kumimoji="1" lang="en-US" altLang="ja-JP" sz="1300">
              <a:latin typeface="ＭＳ Ｐゴシック" panose="020B0600070205080204" pitchFamily="50" charset="-128"/>
              <a:ea typeface="ＭＳ Ｐゴシック" panose="020B0600070205080204" pitchFamily="50" charset="-128"/>
            </a:rPr>
            <a:t>94,047</a:t>
          </a:r>
          <a:r>
            <a:rPr kumimoji="1" lang="ja-JP" altLang="en-US" sz="1300">
              <a:latin typeface="ＭＳ Ｐゴシック" panose="020B0600070205080204" pitchFamily="50" charset="-128"/>
              <a:ea typeface="ＭＳ Ｐゴシック" panose="020B0600070205080204" pitchFamily="50" charset="-128"/>
            </a:rPr>
            <a:t>円となっており、前年度比</a:t>
          </a:r>
          <a:r>
            <a:rPr kumimoji="1" lang="en-US" altLang="ja-JP" sz="1300">
              <a:latin typeface="ＭＳ Ｐゴシック" panose="020B0600070205080204" pitchFamily="50" charset="-128"/>
              <a:ea typeface="ＭＳ Ｐゴシック" panose="020B0600070205080204" pitchFamily="50" charset="-128"/>
            </a:rPr>
            <a:t>126,421</a:t>
          </a:r>
          <a:r>
            <a:rPr kumimoji="1" lang="ja-JP" altLang="en-US" sz="1300">
              <a:latin typeface="ＭＳ Ｐゴシック" panose="020B0600070205080204" pitchFamily="50" charset="-128"/>
              <a:ea typeface="ＭＳ Ｐゴシック" panose="020B0600070205080204" pitchFamily="50" charset="-128"/>
            </a:rPr>
            <a:t>円の大幅な減となった。これは、新型コロナウイルス感染症対策の特別定額給付金給付事業の完了等による費用の減少が主な要因である。普通建設事業費は</a:t>
          </a:r>
          <a:r>
            <a:rPr kumimoji="1" lang="en-US" altLang="ja-JP" sz="1300">
              <a:latin typeface="ＭＳ Ｐゴシック" panose="020B0600070205080204" pitchFamily="50" charset="-128"/>
              <a:ea typeface="ＭＳ Ｐゴシック" panose="020B0600070205080204" pitchFamily="50" charset="-128"/>
            </a:rPr>
            <a:t>70,538</a:t>
          </a:r>
          <a:r>
            <a:rPr kumimoji="1" lang="ja-JP" altLang="en-US" sz="1300">
              <a:latin typeface="ＭＳ Ｐゴシック" panose="020B0600070205080204" pitchFamily="50" charset="-128"/>
              <a:ea typeface="ＭＳ Ｐゴシック" panose="020B0600070205080204" pitchFamily="50" charset="-128"/>
            </a:rPr>
            <a:t>円となっており、前年度比</a:t>
          </a:r>
          <a:r>
            <a:rPr kumimoji="1" lang="en-US" altLang="ja-JP" sz="1300">
              <a:latin typeface="ＭＳ Ｐゴシック" panose="020B0600070205080204" pitchFamily="50" charset="-128"/>
              <a:ea typeface="ＭＳ Ｐゴシック" panose="020B0600070205080204" pitchFamily="50" charset="-128"/>
            </a:rPr>
            <a:t>79,076</a:t>
          </a:r>
          <a:r>
            <a:rPr kumimoji="1" lang="ja-JP" altLang="en-US" sz="1300">
              <a:latin typeface="ＭＳ Ｐゴシック" panose="020B0600070205080204" pitchFamily="50" charset="-128"/>
              <a:ea typeface="ＭＳ Ｐゴシック" panose="020B0600070205080204" pitchFamily="50" charset="-128"/>
            </a:rPr>
            <a:t>円の大幅減となった。普通建設事業費（うち新規整備）は</a:t>
          </a:r>
          <a:r>
            <a:rPr kumimoji="1" lang="en-US" altLang="ja-JP" sz="1300">
              <a:latin typeface="ＭＳ Ｐゴシック" panose="020B0600070205080204" pitchFamily="50" charset="-128"/>
              <a:ea typeface="ＭＳ Ｐゴシック" panose="020B0600070205080204" pitchFamily="50" charset="-128"/>
            </a:rPr>
            <a:t>18,719</a:t>
          </a:r>
          <a:r>
            <a:rPr kumimoji="1" lang="ja-JP" altLang="en-US" sz="1300">
              <a:latin typeface="ＭＳ Ｐゴシック" panose="020B0600070205080204" pitchFamily="50" charset="-128"/>
              <a:ea typeface="ＭＳ Ｐゴシック" panose="020B0600070205080204" pitchFamily="50" charset="-128"/>
            </a:rPr>
            <a:t>円で、前年度比</a:t>
          </a:r>
          <a:r>
            <a:rPr kumimoji="1" lang="en-US" altLang="ja-JP" sz="1300">
              <a:latin typeface="ＭＳ Ｐゴシック" panose="020B0600070205080204" pitchFamily="50" charset="-128"/>
              <a:ea typeface="ＭＳ Ｐゴシック" panose="020B0600070205080204" pitchFamily="50" charset="-128"/>
            </a:rPr>
            <a:t>72,997</a:t>
          </a:r>
          <a:r>
            <a:rPr kumimoji="1" lang="ja-JP" altLang="en-US" sz="1300">
              <a:latin typeface="ＭＳ Ｐゴシック" panose="020B0600070205080204" pitchFamily="50" charset="-128"/>
              <a:ea typeface="ＭＳ Ｐゴシック" panose="020B0600070205080204" pitchFamily="50" charset="-128"/>
            </a:rPr>
            <a:t>円の減であり、令和２年度に統合庁舎整備工事の大部分が完了したことが主な要因である。また、普通建設事業費（うち更新整備）は</a:t>
          </a:r>
          <a:r>
            <a:rPr kumimoji="1" lang="en-US" altLang="ja-JP" sz="1300">
              <a:latin typeface="ＭＳ Ｐゴシック" panose="020B0600070205080204" pitchFamily="50" charset="-128"/>
              <a:ea typeface="ＭＳ Ｐゴシック" panose="020B0600070205080204" pitchFamily="50" charset="-128"/>
            </a:rPr>
            <a:t>44,075</a:t>
          </a:r>
          <a:r>
            <a:rPr kumimoji="1" lang="ja-JP" altLang="en-US" sz="1300">
              <a:latin typeface="ＭＳ Ｐゴシック" panose="020B0600070205080204" pitchFamily="50" charset="-128"/>
              <a:ea typeface="ＭＳ Ｐゴシック" panose="020B0600070205080204" pitchFamily="50" charset="-128"/>
            </a:rPr>
            <a:t>円で、橋りょうの維持、長寿命化事業の進捗等により前年度に引き続き高くなっている。積立金は</a:t>
          </a:r>
          <a:r>
            <a:rPr kumimoji="1" lang="en-US" altLang="ja-JP" sz="1300">
              <a:latin typeface="ＭＳ Ｐゴシック" panose="020B0600070205080204" pitchFamily="50" charset="-128"/>
              <a:ea typeface="ＭＳ Ｐゴシック" panose="020B0600070205080204" pitchFamily="50" charset="-128"/>
            </a:rPr>
            <a:t>25,718</a:t>
          </a:r>
          <a:r>
            <a:rPr kumimoji="1" lang="ja-JP" altLang="en-US" sz="1300">
              <a:latin typeface="ＭＳ Ｐゴシック" panose="020B0600070205080204" pitchFamily="50" charset="-128"/>
              <a:ea typeface="ＭＳ Ｐゴシック" panose="020B0600070205080204" pitchFamily="50" charset="-128"/>
            </a:rPr>
            <a:t>円となっており、前年度比</a:t>
          </a:r>
          <a:r>
            <a:rPr kumimoji="1" lang="en-US" altLang="ja-JP" sz="1300">
              <a:latin typeface="ＭＳ Ｐゴシック" panose="020B0600070205080204" pitchFamily="50" charset="-128"/>
              <a:ea typeface="ＭＳ Ｐゴシック" panose="020B0600070205080204" pitchFamily="50" charset="-128"/>
            </a:rPr>
            <a:t>13,836</a:t>
          </a:r>
          <a:r>
            <a:rPr kumimoji="1" lang="ja-JP" altLang="en-US" sz="1300">
              <a:latin typeface="ＭＳ Ｐゴシック" panose="020B0600070205080204" pitchFamily="50" charset="-128"/>
              <a:ea typeface="ＭＳ Ｐゴシック" panose="020B0600070205080204" pitchFamily="50" charset="-128"/>
            </a:rPr>
            <a:t>円の増となった。これは普通交付税等歳入予算の増加や、大型事業の執行見込みによる事業費の減額、ふるさと納税の寄付金の増に伴う基金積立て額が増加したことが主な要因である。扶助費は</a:t>
          </a:r>
          <a:r>
            <a:rPr kumimoji="1" lang="en-US" altLang="ja-JP" sz="1300">
              <a:latin typeface="ＭＳ Ｐゴシック" panose="020B0600070205080204" pitchFamily="50" charset="-128"/>
              <a:ea typeface="ＭＳ Ｐゴシック" panose="020B0600070205080204" pitchFamily="50" charset="-128"/>
            </a:rPr>
            <a:t>102,190</a:t>
          </a:r>
          <a:r>
            <a:rPr kumimoji="1" lang="ja-JP" altLang="en-US" sz="1300">
              <a:latin typeface="ＭＳ Ｐゴシック" panose="020B0600070205080204" pitchFamily="50" charset="-128"/>
              <a:ea typeface="ＭＳ Ｐゴシック" panose="020B0600070205080204" pitchFamily="50" charset="-128"/>
            </a:rPr>
            <a:t>円となっており、前年度比</a:t>
          </a:r>
          <a:r>
            <a:rPr kumimoji="1" lang="en-US" altLang="ja-JP" sz="1300">
              <a:latin typeface="ＭＳ Ｐゴシック" panose="020B0600070205080204" pitchFamily="50" charset="-128"/>
              <a:ea typeface="ＭＳ Ｐゴシック" panose="020B0600070205080204" pitchFamily="50" charset="-128"/>
            </a:rPr>
            <a:t>22,639</a:t>
          </a:r>
          <a:r>
            <a:rPr kumimoji="1" lang="ja-JP" altLang="en-US" sz="1300">
              <a:latin typeface="ＭＳ Ｐゴシック" panose="020B0600070205080204" pitchFamily="50" charset="-128"/>
              <a:ea typeface="ＭＳ Ｐゴシック" panose="020B0600070205080204" pitchFamily="50" charset="-128"/>
            </a:rPr>
            <a:t>円の増となった。これは、子育て世帯臨時特別給付金や、住民税非課税世帯等臨時特別給付金の増加等が大きな要因である。類似団体よりも低い数値ではあるが、全国平均を上回る高齢化率、障がい福祉サービス利用者数の増による自立支援給付の増加など、今後も扶助費の増加が見込まれるため、引き続き、資格審査等の適正化と予防施策の推進に努め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滋賀県米原市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38,136
37,598
250.39
23,914,168
22,671,037
1,049,989
13,369,240
26,532,237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76998</xdr:rowOff>
    </xdr:from>
    <xdr:to>
      <xdr:col>24</xdr:col>
      <xdr:colOff>62865</xdr:colOff>
      <xdr:row>39</xdr:row>
      <xdr:rowOff>76672</xdr:rowOff>
    </xdr:to>
    <xdr:cxnSp macro="">
      <xdr:nvCxnSpPr>
        <xdr:cNvPr id="58" name="直線コネクタ 57"/>
        <xdr:cNvCxnSpPr/>
      </xdr:nvCxnSpPr>
      <xdr:spPr>
        <a:xfrm flipV="1">
          <a:off x="4633595" y="5220498"/>
          <a:ext cx="1270" cy="15427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80499</xdr:rowOff>
    </xdr:from>
    <xdr:ext cx="469744" cy="259045"/>
    <xdr:sp macro="" textlink="">
      <xdr:nvSpPr>
        <xdr:cNvPr id="59" name="議会費最小値テキスト"/>
        <xdr:cNvSpPr txBox="1"/>
      </xdr:nvSpPr>
      <xdr:spPr>
        <a:xfrm>
          <a:off x="4686300" y="6767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76672</xdr:rowOff>
    </xdr:from>
    <xdr:to>
      <xdr:col>24</xdr:col>
      <xdr:colOff>152400</xdr:colOff>
      <xdr:row>39</xdr:row>
      <xdr:rowOff>76672</xdr:rowOff>
    </xdr:to>
    <xdr:cxnSp macro="">
      <xdr:nvCxnSpPr>
        <xdr:cNvPr id="60" name="直線コネクタ 59"/>
        <xdr:cNvCxnSpPr/>
      </xdr:nvCxnSpPr>
      <xdr:spPr>
        <a:xfrm>
          <a:off x="4546600" y="6763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23675</xdr:rowOff>
    </xdr:from>
    <xdr:ext cx="469744" cy="259045"/>
    <xdr:sp macro="" textlink="">
      <xdr:nvSpPr>
        <xdr:cNvPr id="61" name="議会費最大値テキスト"/>
        <xdr:cNvSpPr txBox="1"/>
      </xdr:nvSpPr>
      <xdr:spPr>
        <a:xfrm>
          <a:off x="4686300" y="4995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7,792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76998</xdr:rowOff>
    </xdr:from>
    <xdr:to>
      <xdr:col>24</xdr:col>
      <xdr:colOff>152400</xdr:colOff>
      <xdr:row>30</xdr:row>
      <xdr:rowOff>76998</xdr:rowOff>
    </xdr:to>
    <xdr:cxnSp macro="">
      <xdr:nvCxnSpPr>
        <xdr:cNvPr id="62" name="直線コネクタ 61"/>
        <xdr:cNvCxnSpPr/>
      </xdr:nvCxnSpPr>
      <xdr:spPr>
        <a:xfrm>
          <a:off x="4546600" y="5220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23440</xdr:rowOff>
    </xdr:from>
    <xdr:to>
      <xdr:col>24</xdr:col>
      <xdr:colOff>63500</xdr:colOff>
      <xdr:row>37</xdr:row>
      <xdr:rowOff>44668</xdr:rowOff>
    </xdr:to>
    <xdr:cxnSp macro="">
      <xdr:nvCxnSpPr>
        <xdr:cNvPr id="63" name="直線コネクタ 62"/>
        <xdr:cNvCxnSpPr/>
      </xdr:nvCxnSpPr>
      <xdr:spPr>
        <a:xfrm>
          <a:off x="3797300" y="6367090"/>
          <a:ext cx="838200" cy="21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56260</xdr:rowOff>
    </xdr:from>
    <xdr:ext cx="469744" cy="259045"/>
    <xdr:sp macro="" textlink="">
      <xdr:nvSpPr>
        <xdr:cNvPr id="64" name="議会費平均値テキスト"/>
        <xdr:cNvSpPr txBox="1"/>
      </xdr:nvSpPr>
      <xdr:spPr>
        <a:xfrm>
          <a:off x="4686300" y="60570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33383</xdr:rowOff>
    </xdr:from>
    <xdr:to>
      <xdr:col>24</xdr:col>
      <xdr:colOff>114300</xdr:colOff>
      <xdr:row>36</xdr:row>
      <xdr:rowOff>134983</xdr:rowOff>
    </xdr:to>
    <xdr:sp macro="" textlink="">
      <xdr:nvSpPr>
        <xdr:cNvPr id="65" name="フローチャート: 判断 64"/>
        <xdr:cNvSpPr/>
      </xdr:nvSpPr>
      <xdr:spPr>
        <a:xfrm>
          <a:off x="4584700" y="6205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145252</xdr:rowOff>
    </xdr:from>
    <xdr:to>
      <xdr:col>19</xdr:col>
      <xdr:colOff>177800</xdr:colOff>
      <xdr:row>37</xdr:row>
      <xdr:rowOff>23440</xdr:rowOff>
    </xdr:to>
    <xdr:cxnSp macro="">
      <xdr:nvCxnSpPr>
        <xdr:cNvPr id="66" name="直線コネクタ 65"/>
        <xdr:cNvCxnSpPr/>
      </xdr:nvCxnSpPr>
      <xdr:spPr>
        <a:xfrm>
          <a:off x="2908300" y="6317452"/>
          <a:ext cx="889000" cy="49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62121</xdr:rowOff>
    </xdr:from>
    <xdr:to>
      <xdr:col>20</xdr:col>
      <xdr:colOff>38100</xdr:colOff>
      <xdr:row>36</xdr:row>
      <xdr:rowOff>163721</xdr:rowOff>
    </xdr:to>
    <xdr:sp macro="" textlink="">
      <xdr:nvSpPr>
        <xdr:cNvPr id="67" name="フローチャート: 判断 66"/>
        <xdr:cNvSpPr/>
      </xdr:nvSpPr>
      <xdr:spPr>
        <a:xfrm>
          <a:off x="3746500" y="6234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8798</xdr:rowOff>
    </xdr:from>
    <xdr:ext cx="469744" cy="259045"/>
    <xdr:sp macro="" textlink="">
      <xdr:nvSpPr>
        <xdr:cNvPr id="68" name="テキスト ボックス 67"/>
        <xdr:cNvSpPr txBox="1"/>
      </xdr:nvSpPr>
      <xdr:spPr>
        <a:xfrm>
          <a:off x="3562428" y="6009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145252</xdr:rowOff>
    </xdr:from>
    <xdr:to>
      <xdr:col>15</xdr:col>
      <xdr:colOff>50800</xdr:colOff>
      <xdr:row>37</xdr:row>
      <xdr:rowOff>19848</xdr:rowOff>
    </xdr:to>
    <xdr:cxnSp macro="">
      <xdr:nvCxnSpPr>
        <xdr:cNvPr id="69" name="直線コネクタ 68"/>
        <xdr:cNvCxnSpPr/>
      </xdr:nvCxnSpPr>
      <xdr:spPr>
        <a:xfrm flipV="1">
          <a:off x="2019300" y="6317452"/>
          <a:ext cx="889000" cy="46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11829</xdr:rowOff>
    </xdr:from>
    <xdr:to>
      <xdr:col>15</xdr:col>
      <xdr:colOff>101600</xdr:colOff>
      <xdr:row>36</xdr:row>
      <xdr:rowOff>113429</xdr:rowOff>
    </xdr:to>
    <xdr:sp macro="" textlink="">
      <xdr:nvSpPr>
        <xdr:cNvPr id="70" name="フローチャート: 判断 69"/>
        <xdr:cNvSpPr/>
      </xdr:nvSpPr>
      <xdr:spPr>
        <a:xfrm>
          <a:off x="2857500" y="6184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129956</xdr:rowOff>
    </xdr:from>
    <xdr:ext cx="469744" cy="259045"/>
    <xdr:sp macro="" textlink="">
      <xdr:nvSpPr>
        <xdr:cNvPr id="71" name="テキスト ボックス 70"/>
        <xdr:cNvSpPr txBox="1"/>
      </xdr:nvSpPr>
      <xdr:spPr>
        <a:xfrm>
          <a:off x="2673428" y="5959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19848</xdr:rowOff>
    </xdr:from>
    <xdr:to>
      <xdr:col>10</xdr:col>
      <xdr:colOff>114300</xdr:colOff>
      <xdr:row>37</xdr:row>
      <xdr:rowOff>22787</xdr:rowOff>
    </xdr:to>
    <xdr:cxnSp macro="">
      <xdr:nvCxnSpPr>
        <xdr:cNvPr id="72" name="直線コネクタ 71"/>
        <xdr:cNvCxnSpPr/>
      </xdr:nvCxnSpPr>
      <xdr:spPr>
        <a:xfrm flipV="1">
          <a:off x="1130300" y="6363498"/>
          <a:ext cx="889000" cy="2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19993</xdr:rowOff>
    </xdr:from>
    <xdr:to>
      <xdr:col>10</xdr:col>
      <xdr:colOff>165100</xdr:colOff>
      <xdr:row>36</xdr:row>
      <xdr:rowOff>121593</xdr:rowOff>
    </xdr:to>
    <xdr:sp macro="" textlink="">
      <xdr:nvSpPr>
        <xdr:cNvPr id="73" name="フローチャート: 判断 72"/>
        <xdr:cNvSpPr/>
      </xdr:nvSpPr>
      <xdr:spPr>
        <a:xfrm>
          <a:off x="1968500" y="6192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138120</xdr:rowOff>
    </xdr:from>
    <xdr:ext cx="469744" cy="259045"/>
    <xdr:sp macro="" textlink="">
      <xdr:nvSpPr>
        <xdr:cNvPr id="74" name="テキスト ボックス 73"/>
        <xdr:cNvSpPr txBox="1"/>
      </xdr:nvSpPr>
      <xdr:spPr>
        <a:xfrm>
          <a:off x="1784428" y="5967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7910</xdr:rowOff>
    </xdr:from>
    <xdr:to>
      <xdr:col>6</xdr:col>
      <xdr:colOff>38100</xdr:colOff>
      <xdr:row>36</xdr:row>
      <xdr:rowOff>109510</xdr:rowOff>
    </xdr:to>
    <xdr:sp macro="" textlink="">
      <xdr:nvSpPr>
        <xdr:cNvPr id="75" name="フローチャート: 判断 74"/>
        <xdr:cNvSpPr/>
      </xdr:nvSpPr>
      <xdr:spPr>
        <a:xfrm>
          <a:off x="1079500" y="6180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126037</xdr:rowOff>
    </xdr:from>
    <xdr:ext cx="469744" cy="259045"/>
    <xdr:sp macro="" textlink="">
      <xdr:nvSpPr>
        <xdr:cNvPr id="76" name="テキスト ボックス 75"/>
        <xdr:cNvSpPr txBox="1"/>
      </xdr:nvSpPr>
      <xdr:spPr>
        <a:xfrm>
          <a:off x="895428" y="5955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165318</xdr:rowOff>
    </xdr:from>
    <xdr:to>
      <xdr:col>24</xdr:col>
      <xdr:colOff>114300</xdr:colOff>
      <xdr:row>37</xdr:row>
      <xdr:rowOff>95468</xdr:rowOff>
    </xdr:to>
    <xdr:sp macro="" textlink="">
      <xdr:nvSpPr>
        <xdr:cNvPr id="82" name="楕円 81"/>
        <xdr:cNvSpPr/>
      </xdr:nvSpPr>
      <xdr:spPr>
        <a:xfrm>
          <a:off x="4584700" y="6337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143745</xdr:rowOff>
    </xdr:from>
    <xdr:ext cx="469744" cy="259045"/>
    <xdr:sp macro="" textlink="">
      <xdr:nvSpPr>
        <xdr:cNvPr id="83" name="議会費該当値テキスト"/>
        <xdr:cNvSpPr txBox="1"/>
      </xdr:nvSpPr>
      <xdr:spPr>
        <a:xfrm>
          <a:off x="4686300" y="6315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144090</xdr:rowOff>
    </xdr:from>
    <xdr:to>
      <xdr:col>20</xdr:col>
      <xdr:colOff>38100</xdr:colOff>
      <xdr:row>37</xdr:row>
      <xdr:rowOff>74240</xdr:rowOff>
    </xdr:to>
    <xdr:sp macro="" textlink="">
      <xdr:nvSpPr>
        <xdr:cNvPr id="84" name="楕円 83"/>
        <xdr:cNvSpPr/>
      </xdr:nvSpPr>
      <xdr:spPr>
        <a:xfrm>
          <a:off x="3746500" y="6316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65367</xdr:rowOff>
    </xdr:from>
    <xdr:ext cx="469744" cy="259045"/>
    <xdr:sp macro="" textlink="">
      <xdr:nvSpPr>
        <xdr:cNvPr id="85" name="テキスト ボックス 84"/>
        <xdr:cNvSpPr txBox="1"/>
      </xdr:nvSpPr>
      <xdr:spPr>
        <a:xfrm>
          <a:off x="3562428" y="6409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94452</xdr:rowOff>
    </xdr:from>
    <xdr:to>
      <xdr:col>15</xdr:col>
      <xdr:colOff>101600</xdr:colOff>
      <xdr:row>37</xdr:row>
      <xdr:rowOff>24602</xdr:rowOff>
    </xdr:to>
    <xdr:sp macro="" textlink="">
      <xdr:nvSpPr>
        <xdr:cNvPr id="86" name="楕円 85"/>
        <xdr:cNvSpPr/>
      </xdr:nvSpPr>
      <xdr:spPr>
        <a:xfrm>
          <a:off x="2857500" y="6266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15729</xdr:rowOff>
    </xdr:from>
    <xdr:ext cx="469744" cy="259045"/>
    <xdr:sp macro="" textlink="">
      <xdr:nvSpPr>
        <xdr:cNvPr id="87" name="テキスト ボックス 86"/>
        <xdr:cNvSpPr txBox="1"/>
      </xdr:nvSpPr>
      <xdr:spPr>
        <a:xfrm>
          <a:off x="2673428" y="6359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140498</xdr:rowOff>
    </xdr:from>
    <xdr:to>
      <xdr:col>10</xdr:col>
      <xdr:colOff>165100</xdr:colOff>
      <xdr:row>37</xdr:row>
      <xdr:rowOff>70648</xdr:rowOff>
    </xdr:to>
    <xdr:sp macro="" textlink="">
      <xdr:nvSpPr>
        <xdr:cNvPr id="88" name="楕円 87"/>
        <xdr:cNvSpPr/>
      </xdr:nvSpPr>
      <xdr:spPr>
        <a:xfrm>
          <a:off x="1968500" y="6312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61775</xdr:rowOff>
    </xdr:from>
    <xdr:ext cx="469744" cy="259045"/>
    <xdr:sp macro="" textlink="">
      <xdr:nvSpPr>
        <xdr:cNvPr id="89" name="テキスト ボックス 88"/>
        <xdr:cNvSpPr txBox="1"/>
      </xdr:nvSpPr>
      <xdr:spPr>
        <a:xfrm>
          <a:off x="1784428" y="6405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143437</xdr:rowOff>
    </xdr:from>
    <xdr:to>
      <xdr:col>6</xdr:col>
      <xdr:colOff>38100</xdr:colOff>
      <xdr:row>37</xdr:row>
      <xdr:rowOff>73587</xdr:rowOff>
    </xdr:to>
    <xdr:sp macro="" textlink="">
      <xdr:nvSpPr>
        <xdr:cNvPr id="90" name="楕円 89"/>
        <xdr:cNvSpPr/>
      </xdr:nvSpPr>
      <xdr:spPr>
        <a:xfrm>
          <a:off x="1079500" y="6315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64714</xdr:rowOff>
    </xdr:from>
    <xdr:ext cx="469744" cy="259045"/>
    <xdr:sp macro="" textlink="">
      <xdr:nvSpPr>
        <xdr:cNvPr id="91" name="テキスト ボックス 90"/>
        <xdr:cNvSpPr txBox="1"/>
      </xdr:nvSpPr>
      <xdr:spPr>
        <a:xfrm>
          <a:off x="895428" y="6408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129715</xdr:rowOff>
    </xdr:from>
    <xdr:to>
      <xdr:col>24</xdr:col>
      <xdr:colOff>62865</xdr:colOff>
      <xdr:row>57</xdr:row>
      <xdr:rowOff>137569</xdr:rowOff>
    </xdr:to>
    <xdr:cxnSp macro="">
      <xdr:nvCxnSpPr>
        <xdr:cNvPr id="113" name="直線コネクタ 112"/>
        <xdr:cNvCxnSpPr/>
      </xdr:nvCxnSpPr>
      <xdr:spPr>
        <a:xfrm flipV="1">
          <a:off x="4633595" y="9045115"/>
          <a:ext cx="1270" cy="8651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141396</xdr:rowOff>
    </xdr:from>
    <xdr:ext cx="534377" cy="259045"/>
    <xdr:sp macro="" textlink="">
      <xdr:nvSpPr>
        <xdr:cNvPr id="114" name="総務費最小値テキスト"/>
        <xdr:cNvSpPr txBox="1"/>
      </xdr:nvSpPr>
      <xdr:spPr>
        <a:xfrm>
          <a:off x="4686300" y="9914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137569</xdr:rowOff>
    </xdr:from>
    <xdr:to>
      <xdr:col>24</xdr:col>
      <xdr:colOff>152400</xdr:colOff>
      <xdr:row>57</xdr:row>
      <xdr:rowOff>137569</xdr:rowOff>
    </xdr:to>
    <xdr:cxnSp macro="">
      <xdr:nvCxnSpPr>
        <xdr:cNvPr id="115" name="直線コネクタ 114"/>
        <xdr:cNvCxnSpPr/>
      </xdr:nvCxnSpPr>
      <xdr:spPr>
        <a:xfrm>
          <a:off x="4546600" y="99102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76392</xdr:rowOff>
    </xdr:from>
    <xdr:ext cx="599010" cy="259045"/>
    <xdr:sp macro="" textlink="">
      <xdr:nvSpPr>
        <xdr:cNvPr id="116" name="総務費最大値テキスト"/>
        <xdr:cNvSpPr txBox="1"/>
      </xdr:nvSpPr>
      <xdr:spPr>
        <a:xfrm>
          <a:off x="4686300" y="8820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227,184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52</xdr:row>
      <xdr:rowOff>129715</xdr:rowOff>
    </xdr:from>
    <xdr:to>
      <xdr:col>24</xdr:col>
      <xdr:colOff>152400</xdr:colOff>
      <xdr:row>52</xdr:row>
      <xdr:rowOff>129715</xdr:rowOff>
    </xdr:to>
    <xdr:cxnSp macro="">
      <xdr:nvCxnSpPr>
        <xdr:cNvPr id="117" name="直線コネクタ 116"/>
        <xdr:cNvCxnSpPr/>
      </xdr:nvCxnSpPr>
      <xdr:spPr>
        <a:xfrm>
          <a:off x="4546600" y="9045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51</xdr:row>
      <xdr:rowOff>147624</xdr:rowOff>
    </xdr:from>
    <xdr:to>
      <xdr:col>24</xdr:col>
      <xdr:colOff>63500</xdr:colOff>
      <xdr:row>56</xdr:row>
      <xdr:rowOff>32701</xdr:rowOff>
    </xdr:to>
    <xdr:cxnSp macro="">
      <xdr:nvCxnSpPr>
        <xdr:cNvPr id="118" name="直線コネクタ 117"/>
        <xdr:cNvCxnSpPr/>
      </xdr:nvCxnSpPr>
      <xdr:spPr>
        <a:xfrm>
          <a:off x="3797300" y="8891574"/>
          <a:ext cx="838200" cy="742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137</xdr:rowOff>
    </xdr:from>
    <xdr:ext cx="534377" cy="259045"/>
    <xdr:sp macro="" textlink="">
      <xdr:nvSpPr>
        <xdr:cNvPr id="119" name="総務費平均値テキスト"/>
        <xdr:cNvSpPr txBox="1"/>
      </xdr:nvSpPr>
      <xdr:spPr>
        <a:xfrm>
          <a:off x="4686300" y="96013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21710</xdr:rowOff>
    </xdr:from>
    <xdr:to>
      <xdr:col>24</xdr:col>
      <xdr:colOff>114300</xdr:colOff>
      <xdr:row>56</xdr:row>
      <xdr:rowOff>123310</xdr:rowOff>
    </xdr:to>
    <xdr:sp macro="" textlink="">
      <xdr:nvSpPr>
        <xdr:cNvPr id="120" name="フローチャート: 判断 119"/>
        <xdr:cNvSpPr/>
      </xdr:nvSpPr>
      <xdr:spPr>
        <a:xfrm>
          <a:off x="4584700" y="9622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51</xdr:row>
      <xdr:rowOff>147624</xdr:rowOff>
    </xdr:from>
    <xdr:to>
      <xdr:col>19</xdr:col>
      <xdr:colOff>177800</xdr:colOff>
      <xdr:row>56</xdr:row>
      <xdr:rowOff>77046</xdr:rowOff>
    </xdr:to>
    <xdr:cxnSp macro="">
      <xdr:nvCxnSpPr>
        <xdr:cNvPr id="121" name="直線コネクタ 120"/>
        <xdr:cNvCxnSpPr/>
      </xdr:nvCxnSpPr>
      <xdr:spPr>
        <a:xfrm flipV="1">
          <a:off x="2908300" y="8891574"/>
          <a:ext cx="889000" cy="786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53</xdr:row>
      <xdr:rowOff>93024</xdr:rowOff>
    </xdr:from>
    <xdr:to>
      <xdr:col>20</xdr:col>
      <xdr:colOff>38100</xdr:colOff>
      <xdr:row>54</xdr:row>
      <xdr:rowOff>23174</xdr:rowOff>
    </xdr:to>
    <xdr:sp macro="" textlink="">
      <xdr:nvSpPr>
        <xdr:cNvPr id="122" name="フローチャート: 判断 121"/>
        <xdr:cNvSpPr/>
      </xdr:nvSpPr>
      <xdr:spPr>
        <a:xfrm>
          <a:off x="3746500" y="9179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14301</xdr:rowOff>
    </xdr:from>
    <xdr:ext cx="599010" cy="259045"/>
    <xdr:sp macro="" textlink="">
      <xdr:nvSpPr>
        <xdr:cNvPr id="123" name="テキスト ボックス 122"/>
        <xdr:cNvSpPr txBox="1"/>
      </xdr:nvSpPr>
      <xdr:spPr>
        <a:xfrm>
          <a:off x="3497795" y="9272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77046</xdr:rowOff>
    </xdr:from>
    <xdr:to>
      <xdr:col>15</xdr:col>
      <xdr:colOff>50800</xdr:colOff>
      <xdr:row>57</xdr:row>
      <xdr:rowOff>43931</xdr:rowOff>
    </xdr:to>
    <xdr:cxnSp macro="">
      <xdr:nvCxnSpPr>
        <xdr:cNvPr id="124" name="直線コネクタ 123"/>
        <xdr:cNvCxnSpPr/>
      </xdr:nvCxnSpPr>
      <xdr:spPr>
        <a:xfrm flipV="1">
          <a:off x="2019300" y="9678246"/>
          <a:ext cx="889000" cy="138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84511</xdr:rowOff>
    </xdr:from>
    <xdr:to>
      <xdr:col>15</xdr:col>
      <xdr:colOff>101600</xdr:colOff>
      <xdr:row>57</xdr:row>
      <xdr:rowOff>14661</xdr:rowOff>
    </xdr:to>
    <xdr:sp macro="" textlink="">
      <xdr:nvSpPr>
        <xdr:cNvPr id="125" name="フローチャート: 判断 124"/>
        <xdr:cNvSpPr/>
      </xdr:nvSpPr>
      <xdr:spPr>
        <a:xfrm>
          <a:off x="2857500" y="9685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5788</xdr:rowOff>
    </xdr:from>
    <xdr:ext cx="534377" cy="259045"/>
    <xdr:sp macro="" textlink="">
      <xdr:nvSpPr>
        <xdr:cNvPr id="126" name="テキスト ボックス 125"/>
        <xdr:cNvSpPr txBox="1"/>
      </xdr:nvSpPr>
      <xdr:spPr>
        <a:xfrm>
          <a:off x="2641111" y="9778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43931</xdr:rowOff>
    </xdr:from>
    <xdr:to>
      <xdr:col>10</xdr:col>
      <xdr:colOff>114300</xdr:colOff>
      <xdr:row>57</xdr:row>
      <xdr:rowOff>74809</xdr:rowOff>
    </xdr:to>
    <xdr:cxnSp macro="">
      <xdr:nvCxnSpPr>
        <xdr:cNvPr id="127" name="直線コネクタ 126"/>
        <xdr:cNvCxnSpPr/>
      </xdr:nvCxnSpPr>
      <xdr:spPr>
        <a:xfrm flipV="1">
          <a:off x="1130300" y="9816581"/>
          <a:ext cx="889000" cy="30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121919</xdr:rowOff>
    </xdr:from>
    <xdr:to>
      <xdr:col>10</xdr:col>
      <xdr:colOff>165100</xdr:colOff>
      <xdr:row>57</xdr:row>
      <xdr:rowOff>52069</xdr:rowOff>
    </xdr:to>
    <xdr:sp macro="" textlink="">
      <xdr:nvSpPr>
        <xdr:cNvPr id="128" name="フローチャート: 判断 127"/>
        <xdr:cNvSpPr/>
      </xdr:nvSpPr>
      <xdr:spPr>
        <a:xfrm>
          <a:off x="1968500" y="9723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68596</xdr:rowOff>
    </xdr:from>
    <xdr:ext cx="534377" cy="259045"/>
    <xdr:sp macro="" textlink="">
      <xdr:nvSpPr>
        <xdr:cNvPr id="129" name="テキスト ボックス 128"/>
        <xdr:cNvSpPr txBox="1"/>
      </xdr:nvSpPr>
      <xdr:spPr>
        <a:xfrm>
          <a:off x="1752111" y="9498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138909</xdr:rowOff>
    </xdr:from>
    <xdr:to>
      <xdr:col>6</xdr:col>
      <xdr:colOff>38100</xdr:colOff>
      <xdr:row>57</xdr:row>
      <xdr:rowOff>69059</xdr:rowOff>
    </xdr:to>
    <xdr:sp macro="" textlink="">
      <xdr:nvSpPr>
        <xdr:cNvPr id="130" name="フローチャート: 判断 129"/>
        <xdr:cNvSpPr/>
      </xdr:nvSpPr>
      <xdr:spPr>
        <a:xfrm>
          <a:off x="1079500" y="9740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85586</xdr:rowOff>
    </xdr:from>
    <xdr:ext cx="534377" cy="259045"/>
    <xdr:sp macro="" textlink="">
      <xdr:nvSpPr>
        <xdr:cNvPr id="131" name="テキスト ボックス 130"/>
        <xdr:cNvSpPr txBox="1"/>
      </xdr:nvSpPr>
      <xdr:spPr>
        <a:xfrm>
          <a:off x="863111" y="9515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153351</xdr:rowOff>
    </xdr:from>
    <xdr:to>
      <xdr:col>24</xdr:col>
      <xdr:colOff>114300</xdr:colOff>
      <xdr:row>56</xdr:row>
      <xdr:rowOff>83501</xdr:rowOff>
    </xdr:to>
    <xdr:sp macro="" textlink="">
      <xdr:nvSpPr>
        <xdr:cNvPr id="137" name="楕円 136"/>
        <xdr:cNvSpPr/>
      </xdr:nvSpPr>
      <xdr:spPr>
        <a:xfrm>
          <a:off x="4584700" y="9583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4778</xdr:rowOff>
    </xdr:from>
    <xdr:ext cx="534377" cy="259045"/>
    <xdr:sp macro="" textlink="">
      <xdr:nvSpPr>
        <xdr:cNvPr id="138" name="総務費該当値テキスト"/>
        <xdr:cNvSpPr txBox="1"/>
      </xdr:nvSpPr>
      <xdr:spPr>
        <a:xfrm>
          <a:off x="4686300" y="9434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51</xdr:row>
      <xdr:rowOff>96824</xdr:rowOff>
    </xdr:from>
    <xdr:to>
      <xdr:col>20</xdr:col>
      <xdr:colOff>38100</xdr:colOff>
      <xdr:row>52</xdr:row>
      <xdr:rowOff>26974</xdr:rowOff>
    </xdr:to>
    <xdr:sp macro="" textlink="">
      <xdr:nvSpPr>
        <xdr:cNvPr id="139" name="楕円 138"/>
        <xdr:cNvSpPr/>
      </xdr:nvSpPr>
      <xdr:spPr>
        <a:xfrm>
          <a:off x="3746500" y="8840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50</xdr:row>
      <xdr:rowOff>43501</xdr:rowOff>
    </xdr:from>
    <xdr:ext cx="599010" cy="259045"/>
    <xdr:sp macro="" textlink="">
      <xdr:nvSpPr>
        <xdr:cNvPr id="140" name="テキスト ボックス 139"/>
        <xdr:cNvSpPr txBox="1"/>
      </xdr:nvSpPr>
      <xdr:spPr>
        <a:xfrm>
          <a:off x="3497795" y="86160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26246</xdr:rowOff>
    </xdr:from>
    <xdr:to>
      <xdr:col>15</xdr:col>
      <xdr:colOff>101600</xdr:colOff>
      <xdr:row>56</xdr:row>
      <xdr:rowOff>127846</xdr:rowOff>
    </xdr:to>
    <xdr:sp macro="" textlink="">
      <xdr:nvSpPr>
        <xdr:cNvPr id="141" name="楕円 140"/>
        <xdr:cNvSpPr/>
      </xdr:nvSpPr>
      <xdr:spPr>
        <a:xfrm>
          <a:off x="2857500" y="9627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144373</xdr:rowOff>
    </xdr:from>
    <xdr:ext cx="534377" cy="259045"/>
    <xdr:sp macro="" textlink="">
      <xdr:nvSpPr>
        <xdr:cNvPr id="142" name="テキスト ボックス 141"/>
        <xdr:cNvSpPr txBox="1"/>
      </xdr:nvSpPr>
      <xdr:spPr>
        <a:xfrm>
          <a:off x="2641111" y="9402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164581</xdr:rowOff>
    </xdr:from>
    <xdr:to>
      <xdr:col>10</xdr:col>
      <xdr:colOff>165100</xdr:colOff>
      <xdr:row>57</xdr:row>
      <xdr:rowOff>94731</xdr:rowOff>
    </xdr:to>
    <xdr:sp macro="" textlink="">
      <xdr:nvSpPr>
        <xdr:cNvPr id="143" name="楕円 142"/>
        <xdr:cNvSpPr/>
      </xdr:nvSpPr>
      <xdr:spPr>
        <a:xfrm>
          <a:off x="1968500" y="9765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85858</xdr:rowOff>
    </xdr:from>
    <xdr:ext cx="534377" cy="259045"/>
    <xdr:sp macro="" textlink="">
      <xdr:nvSpPr>
        <xdr:cNvPr id="144" name="テキスト ボックス 143"/>
        <xdr:cNvSpPr txBox="1"/>
      </xdr:nvSpPr>
      <xdr:spPr>
        <a:xfrm>
          <a:off x="1752111" y="9858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24009</xdr:rowOff>
    </xdr:from>
    <xdr:to>
      <xdr:col>6</xdr:col>
      <xdr:colOff>38100</xdr:colOff>
      <xdr:row>57</xdr:row>
      <xdr:rowOff>125609</xdr:rowOff>
    </xdr:to>
    <xdr:sp macro="" textlink="">
      <xdr:nvSpPr>
        <xdr:cNvPr id="145" name="楕円 144"/>
        <xdr:cNvSpPr/>
      </xdr:nvSpPr>
      <xdr:spPr>
        <a:xfrm>
          <a:off x="1079500" y="9796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116736</xdr:rowOff>
    </xdr:from>
    <xdr:ext cx="534377" cy="259045"/>
    <xdr:sp macro="" textlink="">
      <xdr:nvSpPr>
        <xdr:cNvPr id="146" name="テキスト ボックス 145"/>
        <xdr:cNvSpPr txBox="1"/>
      </xdr:nvSpPr>
      <xdr:spPr>
        <a:xfrm>
          <a:off x="863111" y="9889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154004</xdr:rowOff>
    </xdr:from>
    <xdr:to>
      <xdr:col>24</xdr:col>
      <xdr:colOff>62865</xdr:colOff>
      <xdr:row>79</xdr:row>
      <xdr:rowOff>169276</xdr:rowOff>
    </xdr:to>
    <xdr:cxnSp macro="">
      <xdr:nvCxnSpPr>
        <xdr:cNvPr id="173" name="直線コネクタ 172"/>
        <xdr:cNvCxnSpPr/>
      </xdr:nvCxnSpPr>
      <xdr:spPr>
        <a:xfrm flipV="1">
          <a:off x="4633595" y="12155504"/>
          <a:ext cx="1270" cy="15583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1653</xdr:rowOff>
    </xdr:from>
    <xdr:ext cx="599010" cy="259045"/>
    <xdr:sp macro="" textlink="">
      <xdr:nvSpPr>
        <xdr:cNvPr id="174" name="民生費最小値テキスト"/>
        <xdr:cNvSpPr txBox="1"/>
      </xdr:nvSpPr>
      <xdr:spPr>
        <a:xfrm>
          <a:off x="4686300" y="13717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143,533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169276</xdr:rowOff>
    </xdr:from>
    <xdr:to>
      <xdr:col>24</xdr:col>
      <xdr:colOff>152400</xdr:colOff>
      <xdr:row>79</xdr:row>
      <xdr:rowOff>169276</xdr:rowOff>
    </xdr:to>
    <xdr:cxnSp macro="">
      <xdr:nvCxnSpPr>
        <xdr:cNvPr id="175" name="直線コネクタ 174"/>
        <xdr:cNvCxnSpPr/>
      </xdr:nvCxnSpPr>
      <xdr:spPr>
        <a:xfrm>
          <a:off x="4546600" y="137138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100681</xdr:rowOff>
    </xdr:from>
    <xdr:ext cx="599010" cy="259045"/>
    <xdr:sp macro="" textlink="">
      <xdr:nvSpPr>
        <xdr:cNvPr id="176" name="民生費最大値テキスト"/>
        <xdr:cNvSpPr txBox="1"/>
      </xdr:nvSpPr>
      <xdr:spPr>
        <a:xfrm>
          <a:off x="4686300" y="119307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286,686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154004</xdr:rowOff>
    </xdr:from>
    <xdr:to>
      <xdr:col>24</xdr:col>
      <xdr:colOff>152400</xdr:colOff>
      <xdr:row>70</xdr:row>
      <xdr:rowOff>154004</xdr:rowOff>
    </xdr:to>
    <xdr:cxnSp macro="">
      <xdr:nvCxnSpPr>
        <xdr:cNvPr id="177" name="直線コネクタ 176"/>
        <xdr:cNvCxnSpPr/>
      </xdr:nvCxnSpPr>
      <xdr:spPr>
        <a:xfrm>
          <a:off x="4546600" y="121555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159272</xdr:rowOff>
    </xdr:from>
    <xdr:to>
      <xdr:col>24</xdr:col>
      <xdr:colOff>63500</xdr:colOff>
      <xdr:row>78</xdr:row>
      <xdr:rowOff>10237</xdr:rowOff>
    </xdr:to>
    <xdr:cxnSp macro="">
      <xdr:nvCxnSpPr>
        <xdr:cNvPr id="178" name="直線コネクタ 177"/>
        <xdr:cNvCxnSpPr/>
      </xdr:nvCxnSpPr>
      <xdr:spPr>
        <a:xfrm flipV="1">
          <a:off x="3797300" y="13018022"/>
          <a:ext cx="838200" cy="3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23142</xdr:rowOff>
    </xdr:from>
    <xdr:ext cx="599010" cy="259045"/>
    <xdr:sp macro="" textlink="">
      <xdr:nvSpPr>
        <xdr:cNvPr id="179" name="民生費平均値テキスト"/>
        <xdr:cNvSpPr txBox="1"/>
      </xdr:nvSpPr>
      <xdr:spPr>
        <a:xfrm>
          <a:off x="4686300" y="1322479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44715</xdr:rowOff>
    </xdr:from>
    <xdr:to>
      <xdr:col>24</xdr:col>
      <xdr:colOff>114300</xdr:colOff>
      <xdr:row>77</xdr:row>
      <xdr:rowOff>146315</xdr:rowOff>
    </xdr:to>
    <xdr:sp macro="" textlink="">
      <xdr:nvSpPr>
        <xdr:cNvPr id="180" name="フローチャート: 判断 179"/>
        <xdr:cNvSpPr/>
      </xdr:nvSpPr>
      <xdr:spPr>
        <a:xfrm>
          <a:off x="4584700" y="13246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10237</xdr:rowOff>
    </xdr:from>
    <xdr:to>
      <xdr:col>19</xdr:col>
      <xdr:colOff>177800</xdr:colOff>
      <xdr:row>78</xdr:row>
      <xdr:rowOff>97572</xdr:rowOff>
    </xdr:to>
    <xdr:cxnSp macro="">
      <xdr:nvCxnSpPr>
        <xdr:cNvPr id="181" name="直線コネクタ 180"/>
        <xdr:cNvCxnSpPr/>
      </xdr:nvCxnSpPr>
      <xdr:spPr>
        <a:xfrm flipV="1">
          <a:off x="2908300" y="13383337"/>
          <a:ext cx="889000" cy="87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144418</xdr:rowOff>
    </xdr:from>
    <xdr:to>
      <xdr:col>20</xdr:col>
      <xdr:colOff>38100</xdr:colOff>
      <xdr:row>79</xdr:row>
      <xdr:rowOff>74568</xdr:rowOff>
    </xdr:to>
    <xdr:sp macro="" textlink="">
      <xdr:nvSpPr>
        <xdr:cNvPr id="182" name="フローチャート: 判断 181"/>
        <xdr:cNvSpPr/>
      </xdr:nvSpPr>
      <xdr:spPr>
        <a:xfrm>
          <a:off x="3746500" y="13517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79</xdr:row>
      <xdr:rowOff>65695</xdr:rowOff>
    </xdr:from>
    <xdr:ext cx="599010" cy="259045"/>
    <xdr:sp macro="" textlink="">
      <xdr:nvSpPr>
        <xdr:cNvPr id="183" name="テキスト ボックス 182"/>
        <xdr:cNvSpPr txBox="1"/>
      </xdr:nvSpPr>
      <xdr:spPr>
        <a:xfrm>
          <a:off x="3497795" y="136102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72568</xdr:rowOff>
    </xdr:from>
    <xdr:to>
      <xdr:col>15</xdr:col>
      <xdr:colOff>50800</xdr:colOff>
      <xdr:row>78</xdr:row>
      <xdr:rowOff>97572</xdr:rowOff>
    </xdr:to>
    <xdr:cxnSp macro="">
      <xdr:nvCxnSpPr>
        <xdr:cNvPr id="184" name="直線コネクタ 183"/>
        <xdr:cNvCxnSpPr/>
      </xdr:nvCxnSpPr>
      <xdr:spPr>
        <a:xfrm>
          <a:off x="2019300" y="13445668"/>
          <a:ext cx="889000" cy="25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31848</xdr:rowOff>
    </xdr:from>
    <xdr:to>
      <xdr:col>15</xdr:col>
      <xdr:colOff>101600</xdr:colOff>
      <xdr:row>79</xdr:row>
      <xdr:rowOff>133448</xdr:rowOff>
    </xdr:to>
    <xdr:sp macro="" textlink="">
      <xdr:nvSpPr>
        <xdr:cNvPr id="185" name="フローチャート: 判断 184"/>
        <xdr:cNvSpPr/>
      </xdr:nvSpPr>
      <xdr:spPr>
        <a:xfrm>
          <a:off x="2857500" y="13576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79</xdr:row>
      <xdr:rowOff>124575</xdr:rowOff>
    </xdr:from>
    <xdr:ext cx="599010" cy="259045"/>
    <xdr:sp macro="" textlink="">
      <xdr:nvSpPr>
        <xdr:cNvPr id="186" name="テキスト ボックス 185"/>
        <xdr:cNvSpPr txBox="1"/>
      </xdr:nvSpPr>
      <xdr:spPr>
        <a:xfrm>
          <a:off x="2608795" y="13669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7113</xdr:rowOff>
    </xdr:from>
    <xdr:to>
      <xdr:col>10</xdr:col>
      <xdr:colOff>114300</xdr:colOff>
      <xdr:row>78</xdr:row>
      <xdr:rowOff>72568</xdr:rowOff>
    </xdr:to>
    <xdr:cxnSp macro="">
      <xdr:nvCxnSpPr>
        <xdr:cNvPr id="187" name="直線コネクタ 186"/>
        <xdr:cNvCxnSpPr/>
      </xdr:nvCxnSpPr>
      <xdr:spPr>
        <a:xfrm>
          <a:off x="1130300" y="13380213"/>
          <a:ext cx="889000" cy="65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83251</xdr:rowOff>
    </xdr:from>
    <xdr:to>
      <xdr:col>10</xdr:col>
      <xdr:colOff>165100</xdr:colOff>
      <xdr:row>80</xdr:row>
      <xdr:rowOff>13401</xdr:rowOff>
    </xdr:to>
    <xdr:sp macro="" textlink="">
      <xdr:nvSpPr>
        <xdr:cNvPr id="188" name="フローチャート: 判断 187"/>
        <xdr:cNvSpPr/>
      </xdr:nvSpPr>
      <xdr:spPr>
        <a:xfrm>
          <a:off x="1968500" y="13627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80</xdr:row>
      <xdr:rowOff>4528</xdr:rowOff>
    </xdr:from>
    <xdr:ext cx="599010" cy="259045"/>
    <xdr:sp macro="" textlink="">
      <xdr:nvSpPr>
        <xdr:cNvPr id="189" name="テキスト ボックス 188"/>
        <xdr:cNvSpPr txBox="1"/>
      </xdr:nvSpPr>
      <xdr:spPr>
        <a:xfrm>
          <a:off x="1719795" y="137205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58224</xdr:rowOff>
    </xdr:from>
    <xdr:to>
      <xdr:col>6</xdr:col>
      <xdr:colOff>38100</xdr:colOff>
      <xdr:row>79</xdr:row>
      <xdr:rowOff>159824</xdr:rowOff>
    </xdr:to>
    <xdr:sp macro="" textlink="">
      <xdr:nvSpPr>
        <xdr:cNvPr id="190" name="フローチャート: 判断 189"/>
        <xdr:cNvSpPr/>
      </xdr:nvSpPr>
      <xdr:spPr>
        <a:xfrm>
          <a:off x="1079500" y="13602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150951</xdr:rowOff>
    </xdr:from>
    <xdr:ext cx="599010" cy="259045"/>
    <xdr:sp macro="" textlink="">
      <xdr:nvSpPr>
        <xdr:cNvPr id="191" name="テキスト ボックス 190"/>
        <xdr:cNvSpPr txBox="1"/>
      </xdr:nvSpPr>
      <xdr:spPr>
        <a:xfrm>
          <a:off x="830795" y="136955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108472</xdr:rowOff>
    </xdr:from>
    <xdr:to>
      <xdr:col>24</xdr:col>
      <xdr:colOff>114300</xdr:colOff>
      <xdr:row>76</xdr:row>
      <xdr:rowOff>38622</xdr:rowOff>
    </xdr:to>
    <xdr:sp macro="" textlink="">
      <xdr:nvSpPr>
        <xdr:cNvPr id="197" name="楕円 196"/>
        <xdr:cNvSpPr/>
      </xdr:nvSpPr>
      <xdr:spPr>
        <a:xfrm>
          <a:off x="4584700" y="12967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131349</xdr:rowOff>
    </xdr:from>
    <xdr:ext cx="599010" cy="259045"/>
    <xdr:sp macro="" textlink="">
      <xdr:nvSpPr>
        <xdr:cNvPr id="198" name="民生費該当値テキスト"/>
        <xdr:cNvSpPr txBox="1"/>
      </xdr:nvSpPr>
      <xdr:spPr>
        <a:xfrm>
          <a:off x="4686300" y="12818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130887</xdr:rowOff>
    </xdr:from>
    <xdr:to>
      <xdr:col>20</xdr:col>
      <xdr:colOff>38100</xdr:colOff>
      <xdr:row>78</xdr:row>
      <xdr:rowOff>61037</xdr:rowOff>
    </xdr:to>
    <xdr:sp macro="" textlink="">
      <xdr:nvSpPr>
        <xdr:cNvPr id="199" name="楕円 198"/>
        <xdr:cNvSpPr/>
      </xdr:nvSpPr>
      <xdr:spPr>
        <a:xfrm>
          <a:off x="3746500" y="13332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77564</xdr:rowOff>
    </xdr:from>
    <xdr:ext cx="599010" cy="259045"/>
    <xdr:sp macro="" textlink="">
      <xdr:nvSpPr>
        <xdr:cNvPr id="200" name="テキスト ボックス 199"/>
        <xdr:cNvSpPr txBox="1"/>
      </xdr:nvSpPr>
      <xdr:spPr>
        <a:xfrm>
          <a:off x="3497795" y="13107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46772</xdr:rowOff>
    </xdr:from>
    <xdr:to>
      <xdr:col>15</xdr:col>
      <xdr:colOff>101600</xdr:colOff>
      <xdr:row>78</xdr:row>
      <xdr:rowOff>148372</xdr:rowOff>
    </xdr:to>
    <xdr:sp macro="" textlink="">
      <xdr:nvSpPr>
        <xdr:cNvPr id="201" name="楕円 200"/>
        <xdr:cNvSpPr/>
      </xdr:nvSpPr>
      <xdr:spPr>
        <a:xfrm>
          <a:off x="2857500" y="13419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164899</xdr:rowOff>
    </xdr:from>
    <xdr:ext cx="599010" cy="259045"/>
    <xdr:sp macro="" textlink="">
      <xdr:nvSpPr>
        <xdr:cNvPr id="202" name="テキスト ボックス 201"/>
        <xdr:cNvSpPr txBox="1"/>
      </xdr:nvSpPr>
      <xdr:spPr>
        <a:xfrm>
          <a:off x="2608795" y="131950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21768</xdr:rowOff>
    </xdr:from>
    <xdr:to>
      <xdr:col>10</xdr:col>
      <xdr:colOff>165100</xdr:colOff>
      <xdr:row>78</xdr:row>
      <xdr:rowOff>123368</xdr:rowOff>
    </xdr:to>
    <xdr:sp macro="" textlink="">
      <xdr:nvSpPr>
        <xdr:cNvPr id="203" name="楕円 202"/>
        <xdr:cNvSpPr/>
      </xdr:nvSpPr>
      <xdr:spPr>
        <a:xfrm>
          <a:off x="1968500" y="13394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139895</xdr:rowOff>
    </xdr:from>
    <xdr:ext cx="599010" cy="259045"/>
    <xdr:sp macro="" textlink="">
      <xdr:nvSpPr>
        <xdr:cNvPr id="204" name="テキスト ボックス 203"/>
        <xdr:cNvSpPr txBox="1"/>
      </xdr:nvSpPr>
      <xdr:spPr>
        <a:xfrm>
          <a:off x="1719795" y="131700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127763</xdr:rowOff>
    </xdr:from>
    <xdr:to>
      <xdr:col>6</xdr:col>
      <xdr:colOff>38100</xdr:colOff>
      <xdr:row>78</xdr:row>
      <xdr:rowOff>57913</xdr:rowOff>
    </xdr:to>
    <xdr:sp macro="" textlink="">
      <xdr:nvSpPr>
        <xdr:cNvPr id="205" name="楕円 204"/>
        <xdr:cNvSpPr/>
      </xdr:nvSpPr>
      <xdr:spPr>
        <a:xfrm>
          <a:off x="1079500" y="13329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74440</xdr:rowOff>
    </xdr:from>
    <xdr:ext cx="599010" cy="259045"/>
    <xdr:sp macro="" textlink="">
      <xdr:nvSpPr>
        <xdr:cNvPr id="206" name="テキスト ボックス 205"/>
        <xdr:cNvSpPr txBox="1"/>
      </xdr:nvSpPr>
      <xdr:spPr>
        <a:xfrm>
          <a:off x="830795" y="13104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3" name="テキスト ボックス 222"/>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37058</xdr:rowOff>
    </xdr:from>
    <xdr:to>
      <xdr:col>24</xdr:col>
      <xdr:colOff>62865</xdr:colOff>
      <xdr:row>99</xdr:row>
      <xdr:rowOff>28448</xdr:rowOff>
    </xdr:to>
    <xdr:cxnSp macro="">
      <xdr:nvCxnSpPr>
        <xdr:cNvPr id="231" name="直線コネクタ 230"/>
        <xdr:cNvCxnSpPr/>
      </xdr:nvCxnSpPr>
      <xdr:spPr>
        <a:xfrm flipV="1">
          <a:off x="4633595" y="15467558"/>
          <a:ext cx="1270" cy="15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32275</xdr:rowOff>
    </xdr:from>
    <xdr:ext cx="534377" cy="259045"/>
    <xdr:sp macro="" textlink="">
      <xdr:nvSpPr>
        <xdr:cNvPr id="232" name="衛生費最小値テキスト"/>
        <xdr:cNvSpPr txBox="1"/>
      </xdr:nvSpPr>
      <xdr:spPr>
        <a:xfrm>
          <a:off x="4686300" y="17005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28448</xdr:rowOff>
    </xdr:from>
    <xdr:to>
      <xdr:col>24</xdr:col>
      <xdr:colOff>152400</xdr:colOff>
      <xdr:row>99</xdr:row>
      <xdr:rowOff>28448</xdr:rowOff>
    </xdr:to>
    <xdr:cxnSp macro="">
      <xdr:nvCxnSpPr>
        <xdr:cNvPr id="233" name="直線コネクタ 232"/>
        <xdr:cNvCxnSpPr/>
      </xdr:nvCxnSpPr>
      <xdr:spPr>
        <a:xfrm>
          <a:off x="4546600" y="17001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155185</xdr:rowOff>
    </xdr:from>
    <xdr:ext cx="599010" cy="259045"/>
    <xdr:sp macro="" textlink="">
      <xdr:nvSpPr>
        <xdr:cNvPr id="234" name="衛生費最大値テキスト"/>
        <xdr:cNvSpPr txBox="1"/>
      </xdr:nvSpPr>
      <xdr:spPr>
        <a:xfrm>
          <a:off x="4686300" y="152427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152,082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37058</xdr:rowOff>
    </xdr:from>
    <xdr:to>
      <xdr:col>24</xdr:col>
      <xdr:colOff>152400</xdr:colOff>
      <xdr:row>90</xdr:row>
      <xdr:rowOff>37058</xdr:rowOff>
    </xdr:to>
    <xdr:cxnSp macro="">
      <xdr:nvCxnSpPr>
        <xdr:cNvPr id="235" name="直線コネクタ 234"/>
        <xdr:cNvCxnSpPr/>
      </xdr:nvCxnSpPr>
      <xdr:spPr>
        <a:xfrm>
          <a:off x="4546600" y="15467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150864</xdr:rowOff>
    </xdr:from>
    <xdr:to>
      <xdr:col>24</xdr:col>
      <xdr:colOff>63500</xdr:colOff>
      <xdr:row>99</xdr:row>
      <xdr:rowOff>21934</xdr:rowOff>
    </xdr:to>
    <xdr:cxnSp macro="">
      <xdr:nvCxnSpPr>
        <xdr:cNvPr id="236" name="直線コネクタ 235"/>
        <xdr:cNvCxnSpPr/>
      </xdr:nvCxnSpPr>
      <xdr:spPr>
        <a:xfrm>
          <a:off x="3797300" y="16781514"/>
          <a:ext cx="838200" cy="213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30573</xdr:rowOff>
    </xdr:from>
    <xdr:ext cx="534377" cy="259045"/>
    <xdr:sp macro="" textlink="">
      <xdr:nvSpPr>
        <xdr:cNvPr id="237" name="衛生費平均値テキスト"/>
        <xdr:cNvSpPr txBox="1"/>
      </xdr:nvSpPr>
      <xdr:spPr>
        <a:xfrm>
          <a:off x="4686300" y="164897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7696</xdr:rowOff>
    </xdr:from>
    <xdr:to>
      <xdr:col>24</xdr:col>
      <xdr:colOff>114300</xdr:colOff>
      <xdr:row>97</xdr:row>
      <xdr:rowOff>109296</xdr:rowOff>
    </xdr:to>
    <xdr:sp macro="" textlink="">
      <xdr:nvSpPr>
        <xdr:cNvPr id="238" name="フローチャート: 判断 237"/>
        <xdr:cNvSpPr/>
      </xdr:nvSpPr>
      <xdr:spPr>
        <a:xfrm>
          <a:off x="4584700" y="16638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150864</xdr:rowOff>
    </xdr:from>
    <xdr:to>
      <xdr:col>19</xdr:col>
      <xdr:colOff>177800</xdr:colOff>
      <xdr:row>99</xdr:row>
      <xdr:rowOff>87198</xdr:rowOff>
    </xdr:to>
    <xdr:cxnSp macro="">
      <xdr:nvCxnSpPr>
        <xdr:cNvPr id="239" name="直線コネクタ 238"/>
        <xdr:cNvCxnSpPr/>
      </xdr:nvCxnSpPr>
      <xdr:spPr>
        <a:xfrm flipV="1">
          <a:off x="2908300" y="16781514"/>
          <a:ext cx="889000" cy="279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105333</xdr:rowOff>
    </xdr:from>
    <xdr:to>
      <xdr:col>20</xdr:col>
      <xdr:colOff>38100</xdr:colOff>
      <xdr:row>98</xdr:row>
      <xdr:rowOff>35483</xdr:rowOff>
    </xdr:to>
    <xdr:sp macro="" textlink="">
      <xdr:nvSpPr>
        <xdr:cNvPr id="240" name="フローチャート: 判断 239"/>
        <xdr:cNvSpPr/>
      </xdr:nvSpPr>
      <xdr:spPr>
        <a:xfrm>
          <a:off x="3746500" y="16735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26610</xdr:rowOff>
    </xdr:from>
    <xdr:ext cx="534377" cy="259045"/>
    <xdr:sp macro="" textlink="">
      <xdr:nvSpPr>
        <xdr:cNvPr id="241" name="テキスト ボックス 240"/>
        <xdr:cNvSpPr txBox="1"/>
      </xdr:nvSpPr>
      <xdr:spPr>
        <a:xfrm>
          <a:off x="3530111" y="16828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87198</xdr:rowOff>
    </xdr:from>
    <xdr:to>
      <xdr:col>15</xdr:col>
      <xdr:colOff>50800</xdr:colOff>
      <xdr:row>99</xdr:row>
      <xdr:rowOff>135217</xdr:rowOff>
    </xdr:to>
    <xdr:cxnSp macro="">
      <xdr:nvCxnSpPr>
        <xdr:cNvPr id="242" name="直線コネクタ 241"/>
        <xdr:cNvCxnSpPr/>
      </xdr:nvCxnSpPr>
      <xdr:spPr>
        <a:xfrm flipV="1">
          <a:off x="2019300" y="17060748"/>
          <a:ext cx="889000" cy="48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113691</xdr:rowOff>
    </xdr:from>
    <xdr:to>
      <xdr:col>15</xdr:col>
      <xdr:colOff>101600</xdr:colOff>
      <xdr:row>98</xdr:row>
      <xdr:rowOff>43841</xdr:rowOff>
    </xdr:to>
    <xdr:sp macro="" textlink="">
      <xdr:nvSpPr>
        <xdr:cNvPr id="243" name="フローチャート: 判断 242"/>
        <xdr:cNvSpPr/>
      </xdr:nvSpPr>
      <xdr:spPr>
        <a:xfrm>
          <a:off x="2857500" y="16744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60368</xdr:rowOff>
    </xdr:from>
    <xdr:ext cx="534377" cy="259045"/>
    <xdr:sp macro="" textlink="">
      <xdr:nvSpPr>
        <xdr:cNvPr id="244" name="テキスト ボックス 243"/>
        <xdr:cNvSpPr txBox="1"/>
      </xdr:nvSpPr>
      <xdr:spPr>
        <a:xfrm>
          <a:off x="2641111" y="16519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125819</xdr:rowOff>
    </xdr:from>
    <xdr:to>
      <xdr:col>10</xdr:col>
      <xdr:colOff>114300</xdr:colOff>
      <xdr:row>99</xdr:row>
      <xdr:rowOff>135217</xdr:rowOff>
    </xdr:to>
    <xdr:cxnSp macro="">
      <xdr:nvCxnSpPr>
        <xdr:cNvPr id="245" name="直線コネクタ 244"/>
        <xdr:cNvCxnSpPr/>
      </xdr:nvCxnSpPr>
      <xdr:spPr>
        <a:xfrm>
          <a:off x="1130300" y="17099369"/>
          <a:ext cx="889000" cy="9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157277</xdr:rowOff>
    </xdr:from>
    <xdr:to>
      <xdr:col>10</xdr:col>
      <xdr:colOff>165100</xdr:colOff>
      <xdr:row>98</xdr:row>
      <xdr:rowOff>87427</xdr:rowOff>
    </xdr:to>
    <xdr:sp macro="" textlink="">
      <xdr:nvSpPr>
        <xdr:cNvPr id="246" name="フローチャート: 判断 245"/>
        <xdr:cNvSpPr/>
      </xdr:nvSpPr>
      <xdr:spPr>
        <a:xfrm>
          <a:off x="1968500" y="16787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103954</xdr:rowOff>
    </xdr:from>
    <xdr:ext cx="534377" cy="259045"/>
    <xdr:sp macro="" textlink="">
      <xdr:nvSpPr>
        <xdr:cNvPr id="247" name="テキスト ボックス 246"/>
        <xdr:cNvSpPr txBox="1"/>
      </xdr:nvSpPr>
      <xdr:spPr>
        <a:xfrm>
          <a:off x="1752111" y="16563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35967</xdr:rowOff>
    </xdr:from>
    <xdr:to>
      <xdr:col>6</xdr:col>
      <xdr:colOff>38100</xdr:colOff>
      <xdr:row>98</xdr:row>
      <xdr:rowOff>137567</xdr:rowOff>
    </xdr:to>
    <xdr:sp macro="" textlink="">
      <xdr:nvSpPr>
        <xdr:cNvPr id="248" name="フローチャート: 判断 247"/>
        <xdr:cNvSpPr/>
      </xdr:nvSpPr>
      <xdr:spPr>
        <a:xfrm>
          <a:off x="1079500" y="16838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154094</xdr:rowOff>
    </xdr:from>
    <xdr:ext cx="534377" cy="259045"/>
    <xdr:sp macro="" textlink="">
      <xdr:nvSpPr>
        <xdr:cNvPr id="249" name="テキスト ボックス 248"/>
        <xdr:cNvSpPr txBox="1"/>
      </xdr:nvSpPr>
      <xdr:spPr>
        <a:xfrm>
          <a:off x="863111" y="16613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142584</xdr:rowOff>
    </xdr:from>
    <xdr:to>
      <xdr:col>24</xdr:col>
      <xdr:colOff>114300</xdr:colOff>
      <xdr:row>99</xdr:row>
      <xdr:rowOff>72734</xdr:rowOff>
    </xdr:to>
    <xdr:sp macro="" textlink="">
      <xdr:nvSpPr>
        <xdr:cNvPr id="255" name="楕円 254"/>
        <xdr:cNvSpPr/>
      </xdr:nvSpPr>
      <xdr:spPr>
        <a:xfrm>
          <a:off x="4584700" y="1694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57511</xdr:rowOff>
    </xdr:from>
    <xdr:ext cx="534377" cy="259045"/>
    <xdr:sp macro="" textlink="">
      <xdr:nvSpPr>
        <xdr:cNvPr id="256" name="衛生費該当値テキスト"/>
        <xdr:cNvSpPr txBox="1"/>
      </xdr:nvSpPr>
      <xdr:spPr>
        <a:xfrm>
          <a:off x="4686300" y="16859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100064</xdr:rowOff>
    </xdr:from>
    <xdr:to>
      <xdr:col>20</xdr:col>
      <xdr:colOff>38100</xdr:colOff>
      <xdr:row>98</xdr:row>
      <xdr:rowOff>30214</xdr:rowOff>
    </xdr:to>
    <xdr:sp macro="" textlink="">
      <xdr:nvSpPr>
        <xdr:cNvPr id="257" name="楕円 256"/>
        <xdr:cNvSpPr/>
      </xdr:nvSpPr>
      <xdr:spPr>
        <a:xfrm>
          <a:off x="3746500" y="16730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46741</xdr:rowOff>
    </xdr:from>
    <xdr:ext cx="534377" cy="259045"/>
    <xdr:sp macro="" textlink="">
      <xdr:nvSpPr>
        <xdr:cNvPr id="258" name="テキスト ボックス 257"/>
        <xdr:cNvSpPr txBox="1"/>
      </xdr:nvSpPr>
      <xdr:spPr>
        <a:xfrm>
          <a:off x="3530111" y="16505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99</xdr:row>
      <xdr:rowOff>36398</xdr:rowOff>
    </xdr:from>
    <xdr:to>
      <xdr:col>15</xdr:col>
      <xdr:colOff>101600</xdr:colOff>
      <xdr:row>99</xdr:row>
      <xdr:rowOff>137998</xdr:rowOff>
    </xdr:to>
    <xdr:sp macro="" textlink="">
      <xdr:nvSpPr>
        <xdr:cNvPr id="259" name="楕円 258"/>
        <xdr:cNvSpPr/>
      </xdr:nvSpPr>
      <xdr:spPr>
        <a:xfrm>
          <a:off x="2857500" y="17009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129125</xdr:rowOff>
    </xdr:from>
    <xdr:ext cx="534377" cy="259045"/>
    <xdr:sp macro="" textlink="">
      <xdr:nvSpPr>
        <xdr:cNvPr id="260" name="テキスト ボックス 259"/>
        <xdr:cNvSpPr txBox="1"/>
      </xdr:nvSpPr>
      <xdr:spPr>
        <a:xfrm>
          <a:off x="2641111" y="17102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84417</xdr:rowOff>
    </xdr:from>
    <xdr:to>
      <xdr:col>10</xdr:col>
      <xdr:colOff>165100</xdr:colOff>
      <xdr:row>100</xdr:row>
      <xdr:rowOff>14567</xdr:rowOff>
    </xdr:to>
    <xdr:sp macro="" textlink="">
      <xdr:nvSpPr>
        <xdr:cNvPr id="261" name="楕円 260"/>
        <xdr:cNvSpPr/>
      </xdr:nvSpPr>
      <xdr:spPr>
        <a:xfrm>
          <a:off x="1968500" y="17057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100</xdr:row>
      <xdr:rowOff>5694</xdr:rowOff>
    </xdr:from>
    <xdr:ext cx="534377" cy="259045"/>
    <xdr:sp macro="" textlink="">
      <xdr:nvSpPr>
        <xdr:cNvPr id="262" name="テキスト ボックス 261"/>
        <xdr:cNvSpPr txBox="1"/>
      </xdr:nvSpPr>
      <xdr:spPr>
        <a:xfrm>
          <a:off x="1752111" y="17150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75019</xdr:rowOff>
    </xdr:from>
    <xdr:to>
      <xdr:col>6</xdr:col>
      <xdr:colOff>38100</xdr:colOff>
      <xdr:row>100</xdr:row>
      <xdr:rowOff>5169</xdr:rowOff>
    </xdr:to>
    <xdr:sp macro="" textlink="">
      <xdr:nvSpPr>
        <xdr:cNvPr id="263" name="楕円 262"/>
        <xdr:cNvSpPr/>
      </xdr:nvSpPr>
      <xdr:spPr>
        <a:xfrm>
          <a:off x="1079500" y="17048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167746</xdr:rowOff>
    </xdr:from>
    <xdr:ext cx="534377" cy="259045"/>
    <xdr:sp macro="" textlink="">
      <xdr:nvSpPr>
        <xdr:cNvPr id="264" name="テキスト ボックス 263"/>
        <xdr:cNvSpPr txBox="1"/>
      </xdr:nvSpPr>
      <xdr:spPr>
        <a:xfrm>
          <a:off x="863111" y="17141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5" name="直線コネクタ 274"/>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6" name="テキスト ボックス 275"/>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7" name="直線コネクタ 276"/>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8" name="テキスト ボックス 277"/>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9" name="直線コネクタ 278"/>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0" name="テキスト ボックス 279"/>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1" name="直線コネクタ 280"/>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2" name="テキスト ボックス 281"/>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161417</xdr:rowOff>
    </xdr:from>
    <xdr:to>
      <xdr:col>54</xdr:col>
      <xdr:colOff>189865</xdr:colOff>
      <xdr:row>38</xdr:row>
      <xdr:rowOff>139700</xdr:rowOff>
    </xdr:to>
    <xdr:cxnSp macro="">
      <xdr:nvCxnSpPr>
        <xdr:cNvPr id="286" name="直線コネクタ 285"/>
        <xdr:cNvCxnSpPr/>
      </xdr:nvCxnSpPr>
      <xdr:spPr>
        <a:xfrm flipV="1">
          <a:off x="10475595" y="5476367"/>
          <a:ext cx="1270" cy="11784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7"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8" name="直線コネクタ 287"/>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108094</xdr:rowOff>
    </xdr:from>
    <xdr:ext cx="469744" cy="259045"/>
    <xdr:sp macro="" textlink="">
      <xdr:nvSpPr>
        <xdr:cNvPr id="289" name="労働費最大値テキスト"/>
        <xdr:cNvSpPr txBox="1"/>
      </xdr:nvSpPr>
      <xdr:spPr>
        <a:xfrm>
          <a:off x="10528300" y="5251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5,155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161417</xdr:rowOff>
    </xdr:from>
    <xdr:to>
      <xdr:col>55</xdr:col>
      <xdr:colOff>88900</xdr:colOff>
      <xdr:row>31</xdr:row>
      <xdr:rowOff>161417</xdr:rowOff>
    </xdr:to>
    <xdr:cxnSp macro="">
      <xdr:nvCxnSpPr>
        <xdr:cNvPr id="290" name="直線コネクタ 289"/>
        <xdr:cNvCxnSpPr/>
      </xdr:nvCxnSpPr>
      <xdr:spPr>
        <a:xfrm>
          <a:off x="10388600" y="5476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104496</xdr:rowOff>
    </xdr:from>
    <xdr:to>
      <xdr:col>55</xdr:col>
      <xdr:colOff>0</xdr:colOff>
      <xdr:row>38</xdr:row>
      <xdr:rowOff>115012</xdr:rowOff>
    </xdr:to>
    <xdr:cxnSp macro="">
      <xdr:nvCxnSpPr>
        <xdr:cNvPr id="291" name="直線コネクタ 290"/>
        <xdr:cNvCxnSpPr/>
      </xdr:nvCxnSpPr>
      <xdr:spPr>
        <a:xfrm flipV="1">
          <a:off x="9639300" y="6619596"/>
          <a:ext cx="838200" cy="10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58971</xdr:rowOff>
    </xdr:from>
    <xdr:ext cx="378565" cy="259045"/>
    <xdr:sp macro="" textlink="">
      <xdr:nvSpPr>
        <xdr:cNvPr id="292" name="労働費平均値テキスト"/>
        <xdr:cNvSpPr txBox="1"/>
      </xdr:nvSpPr>
      <xdr:spPr>
        <a:xfrm>
          <a:off x="10528300" y="623117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36094</xdr:rowOff>
    </xdr:from>
    <xdr:to>
      <xdr:col>55</xdr:col>
      <xdr:colOff>50800</xdr:colOff>
      <xdr:row>37</xdr:row>
      <xdr:rowOff>137694</xdr:rowOff>
    </xdr:to>
    <xdr:sp macro="" textlink="">
      <xdr:nvSpPr>
        <xdr:cNvPr id="293" name="フローチャート: 判断 292"/>
        <xdr:cNvSpPr/>
      </xdr:nvSpPr>
      <xdr:spPr>
        <a:xfrm>
          <a:off x="10426700" y="6379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102895</xdr:rowOff>
    </xdr:from>
    <xdr:to>
      <xdr:col>50</xdr:col>
      <xdr:colOff>114300</xdr:colOff>
      <xdr:row>38</xdr:row>
      <xdr:rowOff>115012</xdr:rowOff>
    </xdr:to>
    <xdr:cxnSp macro="">
      <xdr:nvCxnSpPr>
        <xdr:cNvPr id="294" name="直線コネクタ 293"/>
        <xdr:cNvCxnSpPr/>
      </xdr:nvCxnSpPr>
      <xdr:spPr>
        <a:xfrm>
          <a:off x="8750300" y="6617995"/>
          <a:ext cx="889000" cy="12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12548</xdr:rowOff>
    </xdr:from>
    <xdr:to>
      <xdr:col>50</xdr:col>
      <xdr:colOff>165100</xdr:colOff>
      <xdr:row>37</xdr:row>
      <xdr:rowOff>114148</xdr:rowOff>
    </xdr:to>
    <xdr:sp macro="" textlink="">
      <xdr:nvSpPr>
        <xdr:cNvPr id="295" name="フローチャート: 判断 294"/>
        <xdr:cNvSpPr/>
      </xdr:nvSpPr>
      <xdr:spPr>
        <a:xfrm>
          <a:off x="9588500" y="6356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130675</xdr:rowOff>
    </xdr:from>
    <xdr:ext cx="469744" cy="259045"/>
    <xdr:sp macro="" textlink="">
      <xdr:nvSpPr>
        <xdr:cNvPr id="296" name="テキスト ボックス 295"/>
        <xdr:cNvSpPr txBox="1"/>
      </xdr:nvSpPr>
      <xdr:spPr>
        <a:xfrm>
          <a:off x="9404428" y="6131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100152</xdr:rowOff>
    </xdr:from>
    <xdr:to>
      <xdr:col>45</xdr:col>
      <xdr:colOff>177800</xdr:colOff>
      <xdr:row>38</xdr:row>
      <xdr:rowOff>102895</xdr:rowOff>
    </xdr:to>
    <xdr:cxnSp macro="">
      <xdr:nvCxnSpPr>
        <xdr:cNvPr id="297" name="直線コネクタ 296"/>
        <xdr:cNvCxnSpPr/>
      </xdr:nvCxnSpPr>
      <xdr:spPr>
        <a:xfrm>
          <a:off x="7861300" y="6615252"/>
          <a:ext cx="88900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25807</xdr:rowOff>
    </xdr:from>
    <xdr:to>
      <xdr:col>46</xdr:col>
      <xdr:colOff>38100</xdr:colOff>
      <xdr:row>37</xdr:row>
      <xdr:rowOff>127407</xdr:rowOff>
    </xdr:to>
    <xdr:sp macro="" textlink="">
      <xdr:nvSpPr>
        <xdr:cNvPr id="298" name="フローチャート: 判断 297"/>
        <xdr:cNvSpPr/>
      </xdr:nvSpPr>
      <xdr:spPr>
        <a:xfrm>
          <a:off x="8699500" y="6369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143934</xdr:rowOff>
    </xdr:from>
    <xdr:ext cx="469744" cy="259045"/>
    <xdr:sp macro="" textlink="">
      <xdr:nvSpPr>
        <xdr:cNvPr id="299" name="テキスト ボックス 298"/>
        <xdr:cNvSpPr txBox="1"/>
      </xdr:nvSpPr>
      <xdr:spPr>
        <a:xfrm>
          <a:off x="8515428" y="6144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100152</xdr:rowOff>
    </xdr:from>
    <xdr:to>
      <xdr:col>41</xdr:col>
      <xdr:colOff>50800</xdr:colOff>
      <xdr:row>38</xdr:row>
      <xdr:rowOff>108839</xdr:rowOff>
    </xdr:to>
    <xdr:cxnSp macro="">
      <xdr:nvCxnSpPr>
        <xdr:cNvPr id="300" name="直線コネクタ 299"/>
        <xdr:cNvCxnSpPr/>
      </xdr:nvCxnSpPr>
      <xdr:spPr>
        <a:xfrm flipV="1">
          <a:off x="6972300" y="6615252"/>
          <a:ext cx="889000" cy="8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13691</xdr:rowOff>
    </xdr:from>
    <xdr:to>
      <xdr:col>41</xdr:col>
      <xdr:colOff>101600</xdr:colOff>
      <xdr:row>37</xdr:row>
      <xdr:rowOff>115291</xdr:rowOff>
    </xdr:to>
    <xdr:sp macro="" textlink="">
      <xdr:nvSpPr>
        <xdr:cNvPr id="301" name="フローチャート: 判断 300"/>
        <xdr:cNvSpPr/>
      </xdr:nvSpPr>
      <xdr:spPr>
        <a:xfrm>
          <a:off x="7810500" y="6357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131818</xdr:rowOff>
    </xdr:from>
    <xdr:ext cx="469744" cy="259045"/>
    <xdr:sp macro="" textlink="">
      <xdr:nvSpPr>
        <xdr:cNvPr id="302" name="テキスト ボックス 301"/>
        <xdr:cNvSpPr txBox="1"/>
      </xdr:nvSpPr>
      <xdr:spPr>
        <a:xfrm>
          <a:off x="7626428" y="6132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157709</xdr:rowOff>
    </xdr:from>
    <xdr:to>
      <xdr:col>36</xdr:col>
      <xdr:colOff>165100</xdr:colOff>
      <xdr:row>37</xdr:row>
      <xdr:rowOff>87859</xdr:rowOff>
    </xdr:to>
    <xdr:sp macro="" textlink="">
      <xdr:nvSpPr>
        <xdr:cNvPr id="303" name="フローチャート: 判断 302"/>
        <xdr:cNvSpPr/>
      </xdr:nvSpPr>
      <xdr:spPr>
        <a:xfrm>
          <a:off x="6921500" y="6329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104386</xdr:rowOff>
    </xdr:from>
    <xdr:ext cx="469744" cy="259045"/>
    <xdr:sp macro="" textlink="">
      <xdr:nvSpPr>
        <xdr:cNvPr id="304" name="テキスト ボックス 303"/>
        <xdr:cNvSpPr txBox="1"/>
      </xdr:nvSpPr>
      <xdr:spPr>
        <a:xfrm>
          <a:off x="6737428" y="6105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53696</xdr:rowOff>
    </xdr:from>
    <xdr:to>
      <xdr:col>55</xdr:col>
      <xdr:colOff>50800</xdr:colOff>
      <xdr:row>38</xdr:row>
      <xdr:rowOff>155296</xdr:rowOff>
    </xdr:to>
    <xdr:sp macro="" textlink="">
      <xdr:nvSpPr>
        <xdr:cNvPr id="310" name="楕円 309"/>
        <xdr:cNvSpPr/>
      </xdr:nvSpPr>
      <xdr:spPr>
        <a:xfrm>
          <a:off x="10426700" y="6568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140073</xdr:rowOff>
    </xdr:from>
    <xdr:ext cx="378565" cy="259045"/>
    <xdr:sp macro="" textlink="">
      <xdr:nvSpPr>
        <xdr:cNvPr id="311" name="労働費該当値テキスト"/>
        <xdr:cNvSpPr txBox="1"/>
      </xdr:nvSpPr>
      <xdr:spPr>
        <a:xfrm>
          <a:off x="10528300" y="64837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64212</xdr:rowOff>
    </xdr:from>
    <xdr:to>
      <xdr:col>50</xdr:col>
      <xdr:colOff>165100</xdr:colOff>
      <xdr:row>38</xdr:row>
      <xdr:rowOff>165812</xdr:rowOff>
    </xdr:to>
    <xdr:sp macro="" textlink="">
      <xdr:nvSpPr>
        <xdr:cNvPr id="312" name="楕円 311"/>
        <xdr:cNvSpPr/>
      </xdr:nvSpPr>
      <xdr:spPr>
        <a:xfrm>
          <a:off x="9588500" y="6579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156939</xdr:rowOff>
    </xdr:from>
    <xdr:ext cx="378565" cy="259045"/>
    <xdr:sp macro="" textlink="">
      <xdr:nvSpPr>
        <xdr:cNvPr id="313" name="テキスト ボックス 312"/>
        <xdr:cNvSpPr txBox="1"/>
      </xdr:nvSpPr>
      <xdr:spPr>
        <a:xfrm>
          <a:off x="9450017" y="66720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52095</xdr:rowOff>
    </xdr:from>
    <xdr:to>
      <xdr:col>46</xdr:col>
      <xdr:colOff>38100</xdr:colOff>
      <xdr:row>38</xdr:row>
      <xdr:rowOff>153695</xdr:rowOff>
    </xdr:to>
    <xdr:sp macro="" textlink="">
      <xdr:nvSpPr>
        <xdr:cNvPr id="314" name="楕円 313"/>
        <xdr:cNvSpPr/>
      </xdr:nvSpPr>
      <xdr:spPr>
        <a:xfrm>
          <a:off x="8699500" y="6567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144822</xdr:rowOff>
    </xdr:from>
    <xdr:ext cx="378565" cy="259045"/>
    <xdr:sp macro="" textlink="">
      <xdr:nvSpPr>
        <xdr:cNvPr id="315" name="テキスト ボックス 314"/>
        <xdr:cNvSpPr txBox="1"/>
      </xdr:nvSpPr>
      <xdr:spPr>
        <a:xfrm>
          <a:off x="8561017" y="66599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49352</xdr:rowOff>
    </xdr:from>
    <xdr:to>
      <xdr:col>41</xdr:col>
      <xdr:colOff>101600</xdr:colOff>
      <xdr:row>38</xdr:row>
      <xdr:rowOff>150952</xdr:rowOff>
    </xdr:to>
    <xdr:sp macro="" textlink="">
      <xdr:nvSpPr>
        <xdr:cNvPr id="316" name="楕円 315"/>
        <xdr:cNvSpPr/>
      </xdr:nvSpPr>
      <xdr:spPr>
        <a:xfrm>
          <a:off x="7810500" y="6564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142079</xdr:rowOff>
    </xdr:from>
    <xdr:ext cx="378565" cy="259045"/>
    <xdr:sp macro="" textlink="">
      <xdr:nvSpPr>
        <xdr:cNvPr id="317" name="テキスト ボックス 316"/>
        <xdr:cNvSpPr txBox="1"/>
      </xdr:nvSpPr>
      <xdr:spPr>
        <a:xfrm>
          <a:off x="7672017" y="66571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58039</xdr:rowOff>
    </xdr:from>
    <xdr:to>
      <xdr:col>36</xdr:col>
      <xdr:colOff>165100</xdr:colOff>
      <xdr:row>38</xdr:row>
      <xdr:rowOff>159639</xdr:rowOff>
    </xdr:to>
    <xdr:sp macro="" textlink="">
      <xdr:nvSpPr>
        <xdr:cNvPr id="318" name="楕円 317"/>
        <xdr:cNvSpPr/>
      </xdr:nvSpPr>
      <xdr:spPr>
        <a:xfrm>
          <a:off x="6921500" y="6573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150766</xdr:rowOff>
    </xdr:from>
    <xdr:ext cx="378565" cy="259045"/>
    <xdr:sp macro="" textlink="">
      <xdr:nvSpPr>
        <xdr:cNvPr id="319" name="テキスト ボックス 318"/>
        <xdr:cNvSpPr txBox="1"/>
      </xdr:nvSpPr>
      <xdr:spPr>
        <a:xfrm>
          <a:off x="6783017" y="66658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3" name="テキスト ボックス 332"/>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5" name="テキスト ボックス 334"/>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7" name="テキスト ボックス 336"/>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9" name="テキスト ボックス 338"/>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67234</xdr:rowOff>
    </xdr:from>
    <xdr:to>
      <xdr:col>54</xdr:col>
      <xdr:colOff>189865</xdr:colOff>
      <xdr:row>58</xdr:row>
      <xdr:rowOff>113434</xdr:rowOff>
    </xdr:to>
    <xdr:cxnSp macro="">
      <xdr:nvCxnSpPr>
        <xdr:cNvPr id="341" name="直線コネクタ 340"/>
        <xdr:cNvCxnSpPr/>
      </xdr:nvCxnSpPr>
      <xdr:spPr>
        <a:xfrm flipV="1">
          <a:off x="10475595" y="8811184"/>
          <a:ext cx="1270" cy="1246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117261</xdr:rowOff>
    </xdr:from>
    <xdr:ext cx="469744" cy="259045"/>
    <xdr:sp macro="" textlink="">
      <xdr:nvSpPr>
        <xdr:cNvPr id="342" name="農林水産業費最小値テキスト"/>
        <xdr:cNvSpPr txBox="1"/>
      </xdr:nvSpPr>
      <xdr:spPr>
        <a:xfrm>
          <a:off x="10528300" y="10061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113434</xdr:rowOff>
    </xdr:from>
    <xdr:to>
      <xdr:col>55</xdr:col>
      <xdr:colOff>88900</xdr:colOff>
      <xdr:row>58</xdr:row>
      <xdr:rowOff>113434</xdr:rowOff>
    </xdr:to>
    <xdr:cxnSp macro="">
      <xdr:nvCxnSpPr>
        <xdr:cNvPr id="343" name="直線コネクタ 342"/>
        <xdr:cNvCxnSpPr/>
      </xdr:nvCxnSpPr>
      <xdr:spPr>
        <a:xfrm>
          <a:off x="10388600" y="10057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13911</xdr:rowOff>
    </xdr:from>
    <xdr:ext cx="534377" cy="259045"/>
    <xdr:sp macro="" textlink="">
      <xdr:nvSpPr>
        <xdr:cNvPr id="344" name="農林水産業費最大値テキスト"/>
        <xdr:cNvSpPr txBox="1"/>
      </xdr:nvSpPr>
      <xdr:spPr>
        <a:xfrm>
          <a:off x="10528300" y="8586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55,670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67234</xdr:rowOff>
    </xdr:from>
    <xdr:to>
      <xdr:col>55</xdr:col>
      <xdr:colOff>88900</xdr:colOff>
      <xdr:row>51</xdr:row>
      <xdr:rowOff>67234</xdr:rowOff>
    </xdr:to>
    <xdr:cxnSp macro="">
      <xdr:nvCxnSpPr>
        <xdr:cNvPr id="345" name="直線コネクタ 344"/>
        <xdr:cNvCxnSpPr/>
      </xdr:nvCxnSpPr>
      <xdr:spPr>
        <a:xfrm>
          <a:off x="10388600" y="8811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20234</xdr:rowOff>
    </xdr:from>
    <xdr:to>
      <xdr:col>55</xdr:col>
      <xdr:colOff>0</xdr:colOff>
      <xdr:row>56</xdr:row>
      <xdr:rowOff>46317</xdr:rowOff>
    </xdr:to>
    <xdr:cxnSp macro="">
      <xdr:nvCxnSpPr>
        <xdr:cNvPr id="346" name="直線コネクタ 345"/>
        <xdr:cNvCxnSpPr/>
      </xdr:nvCxnSpPr>
      <xdr:spPr>
        <a:xfrm>
          <a:off x="9639300" y="9621434"/>
          <a:ext cx="838200" cy="26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152879</xdr:rowOff>
    </xdr:from>
    <xdr:ext cx="534377" cy="259045"/>
    <xdr:sp macro="" textlink="">
      <xdr:nvSpPr>
        <xdr:cNvPr id="347" name="農林水産業費平均値テキスト"/>
        <xdr:cNvSpPr txBox="1"/>
      </xdr:nvSpPr>
      <xdr:spPr>
        <a:xfrm>
          <a:off x="10528300" y="94111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130002</xdr:rowOff>
    </xdr:from>
    <xdr:to>
      <xdr:col>55</xdr:col>
      <xdr:colOff>50800</xdr:colOff>
      <xdr:row>56</xdr:row>
      <xdr:rowOff>60152</xdr:rowOff>
    </xdr:to>
    <xdr:sp macro="" textlink="">
      <xdr:nvSpPr>
        <xdr:cNvPr id="348" name="フローチャート: 判断 347"/>
        <xdr:cNvSpPr/>
      </xdr:nvSpPr>
      <xdr:spPr>
        <a:xfrm>
          <a:off x="10426700" y="9559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171155</xdr:rowOff>
    </xdr:from>
    <xdr:to>
      <xdr:col>50</xdr:col>
      <xdr:colOff>114300</xdr:colOff>
      <xdr:row>56</xdr:row>
      <xdr:rowOff>20234</xdr:rowOff>
    </xdr:to>
    <xdr:cxnSp macro="">
      <xdr:nvCxnSpPr>
        <xdr:cNvPr id="349" name="直線コネクタ 348"/>
        <xdr:cNvCxnSpPr/>
      </xdr:nvCxnSpPr>
      <xdr:spPr>
        <a:xfrm>
          <a:off x="8750300" y="9600905"/>
          <a:ext cx="889000" cy="20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119830</xdr:rowOff>
    </xdr:from>
    <xdr:to>
      <xdr:col>50</xdr:col>
      <xdr:colOff>165100</xdr:colOff>
      <xdr:row>56</xdr:row>
      <xdr:rowOff>49980</xdr:rowOff>
    </xdr:to>
    <xdr:sp macro="" textlink="">
      <xdr:nvSpPr>
        <xdr:cNvPr id="350" name="フローチャート: 判断 349"/>
        <xdr:cNvSpPr/>
      </xdr:nvSpPr>
      <xdr:spPr>
        <a:xfrm>
          <a:off x="9588500" y="9549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66507</xdr:rowOff>
    </xdr:from>
    <xdr:ext cx="534377" cy="259045"/>
    <xdr:sp macro="" textlink="">
      <xdr:nvSpPr>
        <xdr:cNvPr id="351" name="テキスト ボックス 350"/>
        <xdr:cNvSpPr txBox="1"/>
      </xdr:nvSpPr>
      <xdr:spPr>
        <a:xfrm>
          <a:off x="9372111" y="9324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171155</xdr:rowOff>
    </xdr:from>
    <xdr:to>
      <xdr:col>45</xdr:col>
      <xdr:colOff>177800</xdr:colOff>
      <xdr:row>56</xdr:row>
      <xdr:rowOff>6952</xdr:rowOff>
    </xdr:to>
    <xdr:cxnSp macro="">
      <xdr:nvCxnSpPr>
        <xdr:cNvPr id="352" name="直線コネクタ 351"/>
        <xdr:cNvCxnSpPr/>
      </xdr:nvCxnSpPr>
      <xdr:spPr>
        <a:xfrm flipV="1">
          <a:off x="7861300" y="9600905"/>
          <a:ext cx="889000" cy="7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109200</xdr:rowOff>
    </xdr:from>
    <xdr:to>
      <xdr:col>46</xdr:col>
      <xdr:colOff>38100</xdr:colOff>
      <xdr:row>56</xdr:row>
      <xdr:rowOff>39350</xdr:rowOff>
    </xdr:to>
    <xdr:sp macro="" textlink="">
      <xdr:nvSpPr>
        <xdr:cNvPr id="353" name="フローチャート: 判断 352"/>
        <xdr:cNvSpPr/>
      </xdr:nvSpPr>
      <xdr:spPr>
        <a:xfrm>
          <a:off x="8699500" y="9538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55877</xdr:rowOff>
    </xdr:from>
    <xdr:ext cx="534377" cy="259045"/>
    <xdr:sp macro="" textlink="">
      <xdr:nvSpPr>
        <xdr:cNvPr id="354" name="テキスト ボックス 353"/>
        <xdr:cNvSpPr txBox="1"/>
      </xdr:nvSpPr>
      <xdr:spPr>
        <a:xfrm>
          <a:off x="8483111" y="9314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122075</xdr:rowOff>
    </xdr:from>
    <xdr:to>
      <xdr:col>41</xdr:col>
      <xdr:colOff>50800</xdr:colOff>
      <xdr:row>56</xdr:row>
      <xdr:rowOff>6952</xdr:rowOff>
    </xdr:to>
    <xdr:cxnSp macro="">
      <xdr:nvCxnSpPr>
        <xdr:cNvPr id="355" name="直線コネクタ 354"/>
        <xdr:cNvCxnSpPr/>
      </xdr:nvCxnSpPr>
      <xdr:spPr>
        <a:xfrm>
          <a:off x="6972300" y="9551825"/>
          <a:ext cx="889000" cy="56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150530</xdr:rowOff>
    </xdr:from>
    <xdr:to>
      <xdr:col>41</xdr:col>
      <xdr:colOff>101600</xdr:colOff>
      <xdr:row>56</xdr:row>
      <xdr:rowOff>80680</xdr:rowOff>
    </xdr:to>
    <xdr:sp macro="" textlink="">
      <xdr:nvSpPr>
        <xdr:cNvPr id="356" name="フローチャート: 判断 355"/>
        <xdr:cNvSpPr/>
      </xdr:nvSpPr>
      <xdr:spPr>
        <a:xfrm>
          <a:off x="7810500" y="958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71807</xdr:rowOff>
    </xdr:from>
    <xdr:ext cx="534377" cy="259045"/>
    <xdr:sp macro="" textlink="">
      <xdr:nvSpPr>
        <xdr:cNvPr id="357" name="テキスト ボックス 356"/>
        <xdr:cNvSpPr txBox="1"/>
      </xdr:nvSpPr>
      <xdr:spPr>
        <a:xfrm>
          <a:off x="7594111" y="9673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144061</xdr:rowOff>
    </xdr:from>
    <xdr:to>
      <xdr:col>36</xdr:col>
      <xdr:colOff>165100</xdr:colOff>
      <xdr:row>56</xdr:row>
      <xdr:rowOff>74211</xdr:rowOff>
    </xdr:to>
    <xdr:sp macro="" textlink="">
      <xdr:nvSpPr>
        <xdr:cNvPr id="358" name="フローチャート: 判断 357"/>
        <xdr:cNvSpPr/>
      </xdr:nvSpPr>
      <xdr:spPr>
        <a:xfrm>
          <a:off x="6921500" y="957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65338</xdr:rowOff>
    </xdr:from>
    <xdr:ext cx="534377" cy="259045"/>
    <xdr:sp macro="" textlink="">
      <xdr:nvSpPr>
        <xdr:cNvPr id="359" name="テキスト ボックス 358"/>
        <xdr:cNvSpPr txBox="1"/>
      </xdr:nvSpPr>
      <xdr:spPr>
        <a:xfrm>
          <a:off x="6705111" y="9666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166967</xdr:rowOff>
    </xdr:from>
    <xdr:to>
      <xdr:col>55</xdr:col>
      <xdr:colOff>50800</xdr:colOff>
      <xdr:row>56</xdr:row>
      <xdr:rowOff>97117</xdr:rowOff>
    </xdr:to>
    <xdr:sp macro="" textlink="">
      <xdr:nvSpPr>
        <xdr:cNvPr id="365" name="楕円 364"/>
        <xdr:cNvSpPr/>
      </xdr:nvSpPr>
      <xdr:spPr>
        <a:xfrm>
          <a:off x="10426700" y="9596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145394</xdr:rowOff>
    </xdr:from>
    <xdr:ext cx="534377" cy="259045"/>
    <xdr:sp macro="" textlink="">
      <xdr:nvSpPr>
        <xdr:cNvPr id="366" name="農林水産業費該当値テキスト"/>
        <xdr:cNvSpPr txBox="1"/>
      </xdr:nvSpPr>
      <xdr:spPr>
        <a:xfrm>
          <a:off x="10528300" y="9575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140884</xdr:rowOff>
    </xdr:from>
    <xdr:to>
      <xdr:col>50</xdr:col>
      <xdr:colOff>165100</xdr:colOff>
      <xdr:row>56</xdr:row>
      <xdr:rowOff>71034</xdr:rowOff>
    </xdr:to>
    <xdr:sp macro="" textlink="">
      <xdr:nvSpPr>
        <xdr:cNvPr id="367" name="楕円 366"/>
        <xdr:cNvSpPr/>
      </xdr:nvSpPr>
      <xdr:spPr>
        <a:xfrm>
          <a:off x="9588500" y="9570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62161</xdr:rowOff>
    </xdr:from>
    <xdr:ext cx="534377" cy="259045"/>
    <xdr:sp macro="" textlink="">
      <xdr:nvSpPr>
        <xdr:cNvPr id="368" name="テキスト ボックス 367"/>
        <xdr:cNvSpPr txBox="1"/>
      </xdr:nvSpPr>
      <xdr:spPr>
        <a:xfrm>
          <a:off x="9372111" y="9663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120355</xdr:rowOff>
    </xdr:from>
    <xdr:to>
      <xdr:col>46</xdr:col>
      <xdr:colOff>38100</xdr:colOff>
      <xdr:row>56</xdr:row>
      <xdr:rowOff>50505</xdr:rowOff>
    </xdr:to>
    <xdr:sp macro="" textlink="">
      <xdr:nvSpPr>
        <xdr:cNvPr id="369" name="楕円 368"/>
        <xdr:cNvSpPr/>
      </xdr:nvSpPr>
      <xdr:spPr>
        <a:xfrm>
          <a:off x="8699500" y="9550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41632</xdr:rowOff>
    </xdr:from>
    <xdr:ext cx="534377" cy="259045"/>
    <xdr:sp macro="" textlink="">
      <xdr:nvSpPr>
        <xdr:cNvPr id="370" name="テキスト ボックス 369"/>
        <xdr:cNvSpPr txBox="1"/>
      </xdr:nvSpPr>
      <xdr:spPr>
        <a:xfrm>
          <a:off x="8483111" y="9642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127602</xdr:rowOff>
    </xdr:from>
    <xdr:to>
      <xdr:col>41</xdr:col>
      <xdr:colOff>101600</xdr:colOff>
      <xdr:row>56</xdr:row>
      <xdr:rowOff>57752</xdr:rowOff>
    </xdr:to>
    <xdr:sp macro="" textlink="">
      <xdr:nvSpPr>
        <xdr:cNvPr id="371" name="楕円 370"/>
        <xdr:cNvSpPr/>
      </xdr:nvSpPr>
      <xdr:spPr>
        <a:xfrm>
          <a:off x="7810500" y="9557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74279</xdr:rowOff>
    </xdr:from>
    <xdr:ext cx="534377" cy="259045"/>
    <xdr:sp macro="" textlink="">
      <xdr:nvSpPr>
        <xdr:cNvPr id="372" name="テキスト ボックス 371"/>
        <xdr:cNvSpPr txBox="1"/>
      </xdr:nvSpPr>
      <xdr:spPr>
        <a:xfrm>
          <a:off x="7594111" y="9332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71275</xdr:rowOff>
    </xdr:from>
    <xdr:to>
      <xdr:col>36</xdr:col>
      <xdr:colOff>165100</xdr:colOff>
      <xdr:row>56</xdr:row>
      <xdr:rowOff>1425</xdr:rowOff>
    </xdr:to>
    <xdr:sp macro="" textlink="">
      <xdr:nvSpPr>
        <xdr:cNvPr id="373" name="楕円 372"/>
        <xdr:cNvSpPr/>
      </xdr:nvSpPr>
      <xdr:spPr>
        <a:xfrm>
          <a:off x="6921500" y="9501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17952</xdr:rowOff>
    </xdr:from>
    <xdr:ext cx="534377" cy="259045"/>
    <xdr:sp macro="" textlink="">
      <xdr:nvSpPr>
        <xdr:cNvPr id="374" name="テキスト ボックス 373"/>
        <xdr:cNvSpPr txBox="1"/>
      </xdr:nvSpPr>
      <xdr:spPr>
        <a:xfrm>
          <a:off x="6705111" y="9276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17719</xdr:rowOff>
    </xdr:from>
    <xdr:to>
      <xdr:col>54</xdr:col>
      <xdr:colOff>189865</xdr:colOff>
      <xdr:row>78</xdr:row>
      <xdr:rowOff>90117</xdr:rowOff>
    </xdr:to>
    <xdr:cxnSp macro="">
      <xdr:nvCxnSpPr>
        <xdr:cNvPr id="396" name="直線コネクタ 395"/>
        <xdr:cNvCxnSpPr/>
      </xdr:nvCxnSpPr>
      <xdr:spPr>
        <a:xfrm flipV="1">
          <a:off x="10475595" y="12019219"/>
          <a:ext cx="1270" cy="14439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93944</xdr:rowOff>
    </xdr:from>
    <xdr:ext cx="469744" cy="259045"/>
    <xdr:sp macro="" textlink="">
      <xdr:nvSpPr>
        <xdr:cNvPr id="397" name="商工費最小値テキスト"/>
        <xdr:cNvSpPr txBox="1"/>
      </xdr:nvSpPr>
      <xdr:spPr>
        <a:xfrm>
          <a:off x="10528300" y="13467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90117</xdr:rowOff>
    </xdr:from>
    <xdr:to>
      <xdr:col>55</xdr:col>
      <xdr:colOff>88900</xdr:colOff>
      <xdr:row>78</xdr:row>
      <xdr:rowOff>90117</xdr:rowOff>
    </xdr:to>
    <xdr:cxnSp macro="">
      <xdr:nvCxnSpPr>
        <xdr:cNvPr id="398" name="直線コネクタ 397"/>
        <xdr:cNvCxnSpPr/>
      </xdr:nvCxnSpPr>
      <xdr:spPr>
        <a:xfrm>
          <a:off x="10388600" y="13463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135846</xdr:rowOff>
    </xdr:from>
    <xdr:ext cx="534377" cy="259045"/>
    <xdr:sp macro="" textlink="">
      <xdr:nvSpPr>
        <xdr:cNvPr id="399" name="商工費最大値テキスト"/>
        <xdr:cNvSpPr txBox="1"/>
      </xdr:nvSpPr>
      <xdr:spPr>
        <a:xfrm>
          <a:off x="10528300" y="11794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65,336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17719</xdr:rowOff>
    </xdr:from>
    <xdr:to>
      <xdr:col>55</xdr:col>
      <xdr:colOff>88900</xdr:colOff>
      <xdr:row>70</xdr:row>
      <xdr:rowOff>17719</xdr:rowOff>
    </xdr:to>
    <xdr:cxnSp macro="">
      <xdr:nvCxnSpPr>
        <xdr:cNvPr id="400" name="直線コネクタ 399"/>
        <xdr:cNvCxnSpPr/>
      </xdr:nvCxnSpPr>
      <xdr:spPr>
        <a:xfrm>
          <a:off x="10388600" y="120192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120086</xdr:rowOff>
    </xdr:from>
    <xdr:to>
      <xdr:col>55</xdr:col>
      <xdr:colOff>0</xdr:colOff>
      <xdr:row>77</xdr:row>
      <xdr:rowOff>81865</xdr:rowOff>
    </xdr:to>
    <xdr:cxnSp macro="">
      <xdr:nvCxnSpPr>
        <xdr:cNvPr id="401" name="直線コネクタ 400"/>
        <xdr:cNvCxnSpPr/>
      </xdr:nvCxnSpPr>
      <xdr:spPr>
        <a:xfrm>
          <a:off x="9639300" y="13150286"/>
          <a:ext cx="838200" cy="133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74</xdr:row>
      <xdr:rowOff>121310</xdr:rowOff>
    </xdr:from>
    <xdr:ext cx="534377" cy="259045"/>
    <xdr:sp macro="" textlink="">
      <xdr:nvSpPr>
        <xdr:cNvPr id="402" name="商工費平均値テキスト"/>
        <xdr:cNvSpPr txBox="1"/>
      </xdr:nvSpPr>
      <xdr:spPr>
        <a:xfrm>
          <a:off x="10528300" y="128086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98433</xdr:rowOff>
    </xdr:from>
    <xdr:to>
      <xdr:col>55</xdr:col>
      <xdr:colOff>50800</xdr:colOff>
      <xdr:row>76</xdr:row>
      <xdr:rowOff>28583</xdr:rowOff>
    </xdr:to>
    <xdr:sp macro="" textlink="">
      <xdr:nvSpPr>
        <xdr:cNvPr id="403" name="フローチャート: 判断 402"/>
        <xdr:cNvSpPr/>
      </xdr:nvSpPr>
      <xdr:spPr>
        <a:xfrm>
          <a:off x="10426700" y="12957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120086</xdr:rowOff>
    </xdr:from>
    <xdr:to>
      <xdr:col>50</xdr:col>
      <xdr:colOff>114300</xdr:colOff>
      <xdr:row>77</xdr:row>
      <xdr:rowOff>98644</xdr:rowOff>
    </xdr:to>
    <xdr:cxnSp macro="">
      <xdr:nvCxnSpPr>
        <xdr:cNvPr id="404" name="直線コネクタ 403"/>
        <xdr:cNvCxnSpPr/>
      </xdr:nvCxnSpPr>
      <xdr:spPr>
        <a:xfrm flipV="1">
          <a:off x="8750300" y="13150286"/>
          <a:ext cx="889000" cy="150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75</xdr:row>
      <xdr:rowOff>80328</xdr:rowOff>
    </xdr:from>
    <xdr:to>
      <xdr:col>50</xdr:col>
      <xdr:colOff>165100</xdr:colOff>
      <xdr:row>76</xdr:row>
      <xdr:rowOff>10477</xdr:rowOff>
    </xdr:to>
    <xdr:sp macro="" textlink="">
      <xdr:nvSpPr>
        <xdr:cNvPr id="405" name="フローチャート: 判断 404"/>
        <xdr:cNvSpPr/>
      </xdr:nvSpPr>
      <xdr:spPr>
        <a:xfrm>
          <a:off x="9588500" y="1293907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27005</xdr:rowOff>
    </xdr:from>
    <xdr:ext cx="534377" cy="259045"/>
    <xdr:sp macro="" textlink="">
      <xdr:nvSpPr>
        <xdr:cNvPr id="406" name="テキスト ボックス 405"/>
        <xdr:cNvSpPr txBox="1"/>
      </xdr:nvSpPr>
      <xdr:spPr>
        <a:xfrm>
          <a:off x="9372111" y="12714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98644</xdr:rowOff>
    </xdr:from>
    <xdr:to>
      <xdr:col>45</xdr:col>
      <xdr:colOff>177800</xdr:colOff>
      <xdr:row>78</xdr:row>
      <xdr:rowOff>15753</xdr:rowOff>
    </xdr:to>
    <xdr:cxnSp macro="">
      <xdr:nvCxnSpPr>
        <xdr:cNvPr id="407" name="直線コネクタ 406"/>
        <xdr:cNvCxnSpPr/>
      </xdr:nvCxnSpPr>
      <xdr:spPr>
        <a:xfrm flipV="1">
          <a:off x="7861300" y="13300294"/>
          <a:ext cx="889000" cy="88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90363</xdr:rowOff>
    </xdr:from>
    <xdr:to>
      <xdr:col>46</xdr:col>
      <xdr:colOff>38100</xdr:colOff>
      <xdr:row>77</xdr:row>
      <xdr:rowOff>20513</xdr:rowOff>
    </xdr:to>
    <xdr:sp macro="" textlink="">
      <xdr:nvSpPr>
        <xdr:cNvPr id="408" name="フローチャート: 判断 407"/>
        <xdr:cNvSpPr/>
      </xdr:nvSpPr>
      <xdr:spPr>
        <a:xfrm>
          <a:off x="8699500" y="13120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37040</xdr:rowOff>
    </xdr:from>
    <xdr:ext cx="534377" cy="259045"/>
    <xdr:sp macro="" textlink="">
      <xdr:nvSpPr>
        <xdr:cNvPr id="409" name="テキスト ボックス 408"/>
        <xdr:cNvSpPr txBox="1"/>
      </xdr:nvSpPr>
      <xdr:spPr>
        <a:xfrm>
          <a:off x="8483111" y="12895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105776</xdr:rowOff>
    </xdr:from>
    <xdr:to>
      <xdr:col>41</xdr:col>
      <xdr:colOff>50800</xdr:colOff>
      <xdr:row>78</xdr:row>
      <xdr:rowOff>15753</xdr:rowOff>
    </xdr:to>
    <xdr:cxnSp macro="">
      <xdr:nvCxnSpPr>
        <xdr:cNvPr id="410" name="直線コネクタ 409"/>
        <xdr:cNvCxnSpPr/>
      </xdr:nvCxnSpPr>
      <xdr:spPr>
        <a:xfrm>
          <a:off x="6972300" y="13307426"/>
          <a:ext cx="889000" cy="81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112195</xdr:rowOff>
    </xdr:from>
    <xdr:to>
      <xdr:col>41</xdr:col>
      <xdr:colOff>101600</xdr:colOff>
      <xdr:row>77</xdr:row>
      <xdr:rowOff>42345</xdr:rowOff>
    </xdr:to>
    <xdr:sp macro="" textlink="">
      <xdr:nvSpPr>
        <xdr:cNvPr id="411" name="フローチャート: 判断 410"/>
        <xdr:cNvSpPr/>
      </xdr:nvSpPr>
      <xdr:spPr>
        <a:xfrm>
          <a:off x="7810500" y="1314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58872</xdr:rowOff>
    </xdr:from>
    <xdr:ext cx="534377" cy="259045"/>
    <xdr:sp macro="" textlink="">
      <xdr:nvSpPr>
        <xdr:cNvPr id="412" name="テキスト ボックス 411"/>
        <xdr:cNvSpPr txBox="1"/>
      </xdr:nvSpPr>
      <xdr:spPr>
        <a:xfrm>
          <a:off x="7594111" y="12917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73721</xdr:rowOff>
    </xdr:from>
    <xdr:to>
      <xdr:col>36</xdr:col>
      <xdr:colOff>165100</xdr:colOff>
      <xdr:row>77</xdr:row>
      <xdr:rowOff>3871</xdr:rowOff>
    </xdr:to>
    <xdr:sp macro="" textlink="">
      <xdr:nvSpPr>
        <xdr:cNvPr id="413" name="フローチャート: 判断 412"/>
        <xdr:cNvSpPr/>
      </xdr:nvSpPr>
      <xdr:spPr>
        <a:xfrm>
          <a:off x="6921500" y="13103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20398</xdr:rowOff>
    </xdr:from>
    <xdr:ext cx="534377" cy="259045"/>
    <xdr:sp macro="" textlink="">
      <xdr:nvSpPr>
        <xdr:cNvPr id="414" name="テキスト ボックス 413"/>
        <xdr:cNvSpPr txBox="1"/>
      </xdr:nvSpPr>
      <xdr:spPr>
        <a:xfrm>
          <a:off x="6705111" y="12879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31065</xdr:rowOff>
    </xdr:from>
    <xdr:to>
      <xdr:col>55</xdr:col>
      <xdr:colOff>50800</xdr:colOff>
      <xdr:row>77</xdr:row>
      <xdr:rowOff>132665</xdr:rowOff>
    </xdr:to>
    <xdr:sp macro="" textlink="">
      <xdr:nvSpPr>
        <xdr:cNvPr id="420" name="楕円 419"/>
        <xdr:cNvSpPr/>
      </xdr:nvSpPr>
      <xdr:spPr>
        <a:xfrm>
          <a:off x="10426700" y="13232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9492</xdr:rowOff>
    </xdr:from>
    <xdr:ext cx="534377" cy="259045"/>
    <xdr:sp macro="" textlink="">
      <xdr:nvSpPr>
        <xdr:cNvPr id="421" name="商工費該当値テキスト"/>
        <xdr:cNvSpPr txBox="1"/>
      </xdr:nvSpPr>
      <xdr:spPr>
        <a:xfrm>
          <a:off x="10528300" y="13211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69286</xdr:rowOff>
    </xdr:from>
    <xdr:to>
      <xdr:col>50</xdr:col>
      <xdr:colOff>165100</xdr:colOff>
      <xdr:row>76</xdr:row>
      <xdr:rowOff>170886</xdr:rowOff>
    </xdr:to>
    <xdr:sp macro="" textlink="">
      <xdr:nvSpPr>
        <xdr:cNvPr id="422" name="楕円 421"/>
        <xdr:cNvSpPr/>
      </xdr:nvSpPr>
      <xdr:spPr>
        <a:xfrm>
          <a:off x="9588500" y="13099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162013</xdr:rowOff>
    </xdr:from>
    <xdr:ext cx="534377" cy="259045"/>
    <xdr:sp macro="" textlink="">
      <xdr:nvSpPr>
        <xdr:cNvPr id="423" name="テキスト ボックス 422"/>
        <xdr:cNvSpPr txBox="1"/>
      </xdr:nvSpPr>
      <xdr:spPr>
        <a:xfrm>
          <a:off x="9372111" y="13192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47844</xdr:rowOff>
    </xdr:from>
    <xdr:to>
      <xdr:col>46</xdr:col>
      <xdr:colOff>38100</xdr:colOff>
      <xdr:row>77</xdr:row>
      <xdr:rowOff>149444</xdr:rowOff>
    </xdr:to>
    <xdr:sp macro="" textlink="">
      <xdr:nvSpPr>
        <xdr:cNvPr id="424" name="楕円 423"/>
        <xdr:cNvSpPr/>
      </xdr:nvSpPr>
      <xdr:spPr>
        <a:xfrm>
          <a:off x="8699500" y="13249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140571</xdr:rowOff>
    </xdr:from>
    <xdr:ext cx="469744" cy="259045"/>
    <xdr:sp macro="" textlink="">
      <xdr:nvSpPr>
        <xdr:cNvPr id="425" name="テキスト ボックス 424"/>
        <xdr:cNvSpPr txBox="1"/>
      </xdr:nvSpPr>
      <xdr:spPr>
        <a:xfrm>
          <a:off x="8515428" y="13342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136403</xdr:rowOff>
    </xdr:from>
    <xdr:to>
      <xdr:col>41</xdr:col>
      <xdr:colOff>101600</xdr:colOff>
      <xdr:row>78</xdr:row>
      <xdr:rowOff>66553</xdr:rowOff>
    </xdr:to>
    <xdr:sp macro="" textlink="">
      <xdr:nvSpPr>
        <xdr:cNvPr id="426" name="楕円 425"/>
        <xdr:cNvSpPr/>
      </xdr:nvSpPr>
      <xdr:spPr>
        <a:xfrm>
          <a:off x="7810500" y="13338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57680</xdr:rowOff>
    </xdr:from>
    <xdr:ext cx="469744" cy="259045"/>
    <xdr:sp macro="" textlink="">
      <xdr:nvSpPr>
        <xdr:cNvPr id="427" name="テキスト ボックス 426"/>
        <xdr:cNvSpPr txBox="1"/>
      </xdr:nvSpPr>
      <xdr:spPr>
        <a:xfrm>
          <a:off x="7626428" y="13430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54976</xdr:rowOff>
    </xdr:from>
    <xdr:to>
      <xdr:col>36</xdr:col>
      <xdr:colOff>165100</xdr:colOff>
      <xdr:row>77</xdr:row>
      <xdr:rowOff>156576</xdr:rowOff>
    </xdr:to>
    <xdr:sp macro="" textlink="">
      <xdr:nvSpPr>
        <xdr:cNvPr id="428" name="楕円 427"/>
        <xdr:cNvSpPr/>
      </xdr:nvSpPr>
      <xdr:spPr>
        <a:xfrm>
          <a:off x="6921500" y="13256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147703</xdr:rowOff>
    </xdr:from>
    <xdr:ext cx="469744" cy="259045"/>
    <xdr:sp macro="" textlink="">
      <xdr:nvSpPr>
        <xdr:cNvPr id="429" name="テキスト ボックス 428"/>
        <xdr:cNvSpPr txBox="1"/>
      </xdr:nvSpPr>
      <xdr:spPr>
        <a:xfrm>
          <a:off x="6737428" y="13349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0" name="テキスト ボックス 439"/>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1" name="直線コネクタ 440"/>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42" name="テキスト ボックス 441"/>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3" name="直線コネクタ 442"/>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4" name="テキスト ボックス 443"/>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5" name="直線コネクタ 444"/>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6" name="テキスト ボックス 445"/>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7" name="直線コネクタ 446"/>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8" name="テキスト ボックス 447"/>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9" name="直線コネクタ 448"/>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0" name="テキスト ボックス 449"/>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1" name="直線コネクタ 450"/>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2" name="テキスト ボックス 451"/>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134443</xdr:rowOff>
    </xdr:from>
    <xdr:to>
      <xdr:col>54</xdr:col>
      <xdr:colOff>189865</xdr:colOff>
      <xdr:row>98</xdr:row>
      <xdr:rowOff>144729</xdr:rowOff>
    </xdr:to>
    <xdr:cxnSp macro="">
      <xdr:nvCxnSpPr>
        <xdr:cNvPr id="456" name="直線コネクタ 455"/>
        <xdr:cNvCxnSpPr/>
      </xdr:nvCxnSpPr>
      <xdr:spPr>
        <a:xfrm flipV="1">
          <a:off x="10475595" y="15393493"/>
          <a:ext cx="1270" cy="1553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148556</xdr:rowOff>
    </xdr:from>
    <xdr:ext cx="534377" cy="259045"/>
    <xdr:sp macro="" textlink="">
      <xdr:nvSpPr>
        <xdr:cNvPr id="457" name="土木費最小値テキスト"/>
        <xdr:cNvSpPr txBox="1"/>
      </xdr:nvSpPr>
      <xdr:spPr>
        <a:xfrm>
          <a:off x="10528300" y="16950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144729</xdr:rowOff>
    </xdr:from>
    <xdr:to>
      <xdr:col>55</xdr:col>
      <xdr:colOff>88900</xdr:colOff>
      <xdr:row>98</xdr:row>
      <xdr:rowOff>144729</xdr:rowOff>
    </xdr:to>
    <xdr:cxnSp macro="">
      <xdr:nvCxnSpPr>
        <xdr:cNvPr id="458" name="直線コネクタ 457"/>
        <xdr:cNvCxnSpPr/>
      </xdr:nvCxnSpPr>
      <xdr:spPr>
        <a:xfrm>
          <a:off x="10388600" y="169468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81120</xdr:rowOff>
    </xdr:from>
    <xdr:ext cx="599010" cy="259045"/>
    <xdr:sp macro="" textlink="">
      <xdr:nvSpPr>
        <xdr:cNvPr id="459" name="土木費最大値テキスト"/>
        <xdr:cNvSpPr txBox="1"/>
      </xdr:nvSpPr>
      <xdr:spPr>
        <a:xfrm>
          <a:off x="10528300" y="151687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122,822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134443</xdr:rowOff>
    </xdr:from>
    <xdr:to>
      <xdr:col>55</xdr:col>
      <xdr:colOff>88900</xdr:colOff>
      <xdr:row>89</xdr:row>
      <xdr:rowOff>134443</xdr:rowOff>
    </xdr:to>
    <xdr:cxnSp macro="">
      <xdr:nvCxnSpPr>
        <xdr:cNvPr id="460" name="直線コネクタ 459"/>
        <xdr:cNvCxnSpPr/>
      </xdr:nvCxnSpPr>
      <xdr:spPr>
        <a:xfrm>
          <a:off x="10388600" y="15393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147881</xdr:rowOff>
    </xdr:from>
    <xdr:to>
      <xdr:col>55</xdr:col>
      <xdr:colOff>0</xdr:colOff>
      <xdr:row>95</xdr:row>
      <xdr:rowOff>18591</xdr:rowOff>
    </xdr:to>
    <xdr:cxnSp macro="">
      <xdr:nvCxnSpPr>
        <xdr:cNvPr id="461" name="直線コネクタ 460"/>
        <xdr:cNvCxnSpPr/>
      </xdr:nvCxnSpPr>
      <xdr:spPr>
        <a:xfrm>
          <a:off x="9639300" y="16264181"/>
          <a:ext cx="838200" cy="42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63000</xdr:rowOff>
    </xdr:from>
    <xdr:ext cx="534377" cy="259045"/>
    <xdr:sp macro="" textlink="">
      <xdr:nvSpPr>
        <xdr:cNvPr id="462" name="土木費平均値テキスト"/>
        <xdr:cNvSpPr txBox="1"/>
      </xdr:nvSpPr>
      <xdr:spPr>
        <a:xfrm>
          <a:off x="10528300" y="163507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84573</xdr:rowOff>
    </xdr:from>
    <xdr:to>
      <xdr:col>55</xdr:col>
      <xdr:colOff>50800</xdr:colOff>
      <xdr:row>96</xdr:row>
      <xdr:rowOff>14723</xdr:rowOff>
    </xdr:to>
    <xdr:sp macro="" textlink="">
      <xdr:nvSpPr>
        <xdr:cNvPr id="463" name="フローチャート: 判断 462"/>
        <xdr:cNvSpPr/>
      </xdr:nvSpPr>
      <xdr:spPr>
        <a:xfrm>
          <a:off x="10426700" y="16372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147881</xdr:rowOff>
    </xdr:from>
    <xdr:to>
      <xdr:col>50</xdr:col>
      <xdr:colOff>114300</xdr:colOff>
      <xdr:row>95</xdr:row>
      <xdr:rowOff>167213</xdr:rowOff>
    </xdr:to>
    <xdr:cxnSp macro="">
      <xdr:nvCxnSpPr>
        <xdr:cNvPr id="464" name="直線コネクタ 463"/>
        <xdr:cNvCxnSpPr/>
      </xdr:nvCxnSpPr>
      <xdr:spPr>
        <a:xfrm flipV="1">
          <a:off x="8750300" y="16264181"/>
          <a:ext cx="889000" cy="190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68653</xdr:rowOff>
    </xdr:from>
    <xdr:to>
      <xdr:col>50</xdr:col>
      <xdr:colOff>165100</xdr:colOff>
      <xdr:row>95</xdr:row>
      <xdr:rowOff>170253</xdr:rowOff>
    </xdr:to>
    <xdr:sp macro="" textlink="">
      <xdr:nvSpPr>
        <xdr:cNvPr id="465" name="フローチャート: 判断 464"/>
        <xdr:cNvSpPr/>
      </xdr:nvSpPr>
      <xdr:spPr>
        <a:xfrm>
          <a:off x="9588500" y="16356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161380</xdr:rowOff>
    </xdr:from>
    <xdr:ext cx="534377" cy="259045"/>
    <xdr:sp macro="" textlink="">
      <xdr:nvSpPr>
        <xdr:cNvPr id="466" name="テキスト ボックス 465"/>
        <xdr:cNvSpPr txBox="1"/>
      </xdr:nvSpPr>
      <xdr:spPr>
        <a:xfrm>
          <a:off x="9372111" y="16449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167213</xdr:rowOff>
    </xdr:from>
    <xdr:to>
      <xdr:col>45</xdr:col>
      <xdr:colOff>177800</xdr:colOff>
      <xdr:row>96</xdr:row>
      <xdr:rowOff>61911</xdr:rowOff>
    </xdr:to>
    <xdr:cxnSp macro="">
      <xdr:nvCxnSpPr>
        <xdr:cNvPr id="467" name="直線コネクタ 466"/>
        <xdr:cNvCxnSpPr/>
      </xdr:nvCxnSpPr>
      <xdr:spPr>
        <a:xfrm flipV="1">
          <a:off x="7861300" y="16454963"/>
          <a:ext cx="889000" cy="66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46217</xdr:rowOff>
    </xdr:from>
    <xdr:to>
      <xdr:col>46</xdr:col>
      <xdr:colOff>38100</xdr:colOff>
      <xdr:row>96</xdr:row>
      <xdr:rowOff>147817</xdr:rowOff>
    </xdr:to>
    <xdr:sp macro="" textlink="">
      <xdr:nvSpPr>
        <xdr:cNvPr id="468" name="フローチャート: 判断 467"/>
        <xdr:cNvSpPr/>
      </xdr:nvSpPr>
      <xdr:spPr>
        <a:xfrm>
          <a:off x="8699500" y="16505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138944</xdr:rowOff>
    </xdr:from>
    <xdr:ext cx="534377" cy="259045"/>
    <xdr:sp macro="" textlink="">
      <xdr:nvSpPr>
        <xdr:cNvPr id="469" name="テキスト ボックス 468"/>
        <xdr:cNvSpPr txBox="1"/>
      </xdr:nvSpPr>
      <xdr:spPr>
        <a:xfrm>
          <a:off x="8483111" y="16598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9071</xdr:rowOff>
    </xdr:from>
    <xdr:to>
      <xdr:col>41</xdr:col>
      <xdr:colOff>50800</xdr:colOff>
      <xdr:row>96</xdr:row>
      <xdr:rowOff>61911</xdr:rowOff>
    </xdr:to>
    <xdr:cxnSp macro="">
      <xdr:nvCxnSpPr>
        <xdr:cNvPr id="470" name="直線コネクタ 469"/>
        <xdr:cNvCxnSpPr/>
      </xdr:nvCxnSpPr>
      <xdr:spPr>
        <a:xfrm>
          <a:off x="6972300" y="16296821"/>
          <a:ext cx="889000" cy="22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1705</xdr:rowOff>
    </xdr:from>
    <xdr:to>
      <xdr:col>41</xdr:col>
      <xdr:colOff>101600</xdr:colOff>
      <xdr:row>96</xdr:row>
      <xdr:rowOff>103305</xdr:rowOff>
    </xdr:to>
    <xdr:sp macro="" textlink="">
      <xdr:nvSpPr>
        <xdr:cNvPr id="471" name="フローチャート: 判断 470"/>
        <xdr:cNvSpPr/>
      </xdr:nvSpPr>
      <xdr:spPr>
        <a:xfrm>
          <a:off x="7810500" y="1646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119832</xdr:rowOff>
    </xdr:from>
    <xdr:ext cx="534377" cy="259045"/>
    <xdr:sp macro="" textlink="">
      <xdr:nvSpPr>
        <xdr:cNvPr id="472" name="テキスト ボックス 471"/>
        <xdr:cNvSpPr txBox="1"/>
      </xdr:nvSpPr>
      <xdr:spPr>
        <a:xfrm>
          <a:off x="7594111" y="16236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122667</xdr:rowOff>
    </xdr:from>
    <xdr:to>
      <xdr:col>36</xdr:col>
      <xdr:colOff>165100</xdr:colOff>
      <xdr:row>96</xdr:row>
      <xdr:rowOff>52817</xdr:rowOff>
    </xdr:to>
    <xdr:sp macro="" textlink="">
      <xdr:nvSpPr>
        <xdr:cNvPr id="473" name="フローチャート: 判断 472"/>
        <xdr:cNvSpPr/>
      </xdr:nvSpPr>
      <xdr:spPr>
        <a:xfrm>
          <a:off x="6921500" y="16410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43944</xdr:rowOff>
    </xdr:from>
    <xdr:ext cx="534377" cy="259045"/>
    <xdr:sp macro="" textlink="">
      <xdr:nvSpPr>
        <xdr:cNvPr id="474" name="テキスト ボックス 473"/>
        <xdr:cNvSpPr txBox="1"/>
      </xdr:nvSpPr>
      <xdr:spPr>
        <a:xfrm>
          <a:off x="6705111" y="16503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139241</xdr:rowOff>
    </xdr:from>
    <xdr:to>
      <xdr:col>55</xdr:col>
      <xdr:colOff>50800</xdr:colOff>
      <xdr:row>95</xdr:row>
      <xdr:rowOff>69391</xdr:rowOff>
    </xdr:to>
    <xdr:sp macro="" textlink="">
      <xdr:nvSpPr>
        <xdr:cNvPr id="480" name="楕円 479"/>
        <xdr:cNvSpPr/>
      </xdr:nvSpPr>
      <xdr:spPr>
        <a:xfrm>
          <a:off x="10426700" y="16255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162118</xdr:rowOff>
    </xdr:from>
    <xdr:ext cx="534377" cy="259045"/>
    <xdr:sp macro="" textlink="">
      <xdr:nvSpPr>
        <xdr:cNvPr id="481" name="土木費該当値テキスト"/>
        <xdr:cNvSpPr txBox="1"/>
      </xdr:nvSpPr>
      <xdr:spPr>
        <a:xfrm>
          <a:off x="10528300" y="16106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97081</xdr:rowOff>
    </xdr:from>
    <xdr:to>
      <xdr:col>50</xdr:col>
      <xdr:colOff>165100</xdr:colOff>
      <xdr:row>95</xdr:row>
      <xdr:rowOff>27231</xdr:rowOff>
    </xdr:to>
    <xdr:sp macro="" textlink="">
      <xdr:nvSpPr>
        <xdr:cNvPr id="482" name="楕円 481"/>
        <xdr:cNvSpPr/>
      </xdr:nvSpPr>
      <xdr:spPr>
        <a:xfrm>
          <a:off x="9588500" y="16213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43758</xdr:rowOff>
    </xdr:from>
    <xdr:ext cx="534377" cy="259045"/>
    <xdr:sp macro="" textlink="">
      <xdr:nvSpPr>
        <xdr:cNvPr id="483" name="テキスト ボックス 482"/>
        <xdr:cNvSpPr txBox="1"/>
      </xdr:nvSpPr>
      <xdr:spPr>
        <a:xfrm>
          <a:off x="9372111" y="15988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116413</xdr:rowOff>
    </xdr:from>
    <xdr:to>
      <xdr:col>46</xdr:col>
      <xdr:colOff>38100</xdr:colOff>
      <xdr:row>96</xdr:row>
      <xdr:rowOff>46563</xdr:rowOff>
    </xdr:to>
    <xdr:sp macro="" textlink="">
      <xdr:nvSpPr>
        <xdr:cNvPr id="484" name="楕円 483"/>
        <xdr:cNvSpPr/>
      </xdr:nvSpPr>
      <xdr:spPr>
        <a:xfrm>
          <a:off x="8699500" y="16404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63090</xdr:rowOff>
    </xdr:from>
    <xdr:ext cx="534377" cy="259045"/>
    <xdr:sp macro="" textlink="">
      <xdr:nvSpPr>
        <xdr:cNvPr id="485" name="テキスト ボックス 484"/>
        <xdr:cNvSpPr txBox="1"/>
      </xdr:nvSpPr>
      <xdr:spPr>
        <a:xfrm>
          <a:off x="8483111" y="16179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11111</xdr:rowOff>
    </xdr:from>
    <xdr:to>
      <xdr:col>41</xdr:col>
      <xdr:colOff>101600</xdr:colOff>
      <xdr:row>96</xdr:row>
      <xdr:rowOff>112711</xdr:rowOff>
    </xdr:to>
    <xdr:sp macro="" textlink="">
      <xdr:nvSpPr>
        <xdr:cNvPr id="486" name="楕円 485"/>
        <xdr:cNvSpPr/>
      </xdr:nvSpPr>
      <xdr:spPr>
        <a:xfrm>
          <a:off x="7810500" y="16470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103838</xdr:rowOff>
    </xdr:from>
    <xdr:ext cx="534377" cy="259045"/>
    <xdr:sp macro="" textlink="">
      <xdr:nvSpPr>
        <xdr:cNvPr id="487" name="テキスト ボックス 486"/>
        <xdr:cNvSpPr txBox="1"/>
      </xdr:nvSpPr>
      <xdr:spPr>
        <a:xfrm>
          <a:off x="7594111" y="16563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129721</xdr:rowOff>
    </xdr:from>
    <xdr:to>
      <xdr:col>36</xdr:col>
      <xdr:colOff>165100</xdr:colOff>
      <xdr:row>95</xdr:row>
      <xdr:rowOff>59871</xdr:rowOff>
    </xdr:to>
    <xdr:sp macro="" textlink="">
      <xdr:nvSpPr>
        <xdr:cNvPr id="488" name="楕円 487"/>
        <xdr:cNvSpPr/>
      </xdr:nvSpPr>
      <xdr:spPr>
        <a:xfrm>
          <a:off x="6921500" y="16246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76398</xdr:rowOff>
    </xdr:from>
    <xdr:ext cx="534377" cy="259045"/>
    <xdr:sp macro="" textlink="">
      <xdr:nvSpPr>
        <xdr:cNvPr id="489" name="テキスト ボックス 488"/>
        <xdr:cNvSpPr txBox="1"/>
      </xdr:nvSpPr>
      <xdr:spPr>
        <a:xfrm>
          <a:off x="6705111" y="16021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0" name="テキスト ボックス 499"/>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1" name="直線コネクタ 500"/>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2" name="テキスト ボックス 501"/>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3" name="直線コネクタ 502"/>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4" name="テキスト ボックス 503"/>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5" name="直線コネクタ 504"/>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6" name="テキスト ボックス 505"/>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7" name="直線コネクタ 506"/>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8" name="テキスト ボックス 507"/>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9" name="直線コネクタ 508"/>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0" name="テキスト ボックス 509"/>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2" name="テキスト ボックス 511"/>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19228</xdr:rowOff>
    </xdr:from>
    <xdr:to>
      <xdr:col>85</xdr:col>
      <xdr:colOff>126364</xdr:colOff>
      <xdr:row>39</xdr:row>
      <xdr:rowOff>37440</xdr:rowOff>
    </xdr:to>
    <xdr:cxnSp macro="">
      <xdr:nvCxnSpPr>
        <xdr:cNvPr id="514" name="直線コネクタ 513"/>
        <xdr:cNvCxnSpPr/>
      </xdr:nvCxnSpPr>
      <xdr:spPr>
        <a:xfrm flipV="1">
          <a:off x="16317595" y="5505628"/>
          <a:ext cx="1269" cy="12183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41267</xdr:rowOff>
    </xdr:from>
    <xdr:ext cx="534377" cy="259045"/>
    <xdr:sp macro="" textlink="">
      <xdr:nvSpPr>
        <xdr:cNvPr id="515" name="消防費最小値テキスト"/>
        <xdr:cNvSpPr txBox="1"/>
      </xdr:nvSpPr>
      <xdr:spPr>
        <a:xfrm>
          <a:off x="16370300" y="6727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37440</xdr:rowOff>
    </xdr:from>
    <xdr:to>
      <xdr:col>86</xdr:col>
      <xdr:colOff>25400</xdr:colOff>
      <xdr:row>39</xdr:row>
      <xdr:rowOff>37440</xdr:rowOff>
    </xdr:to>
    <xdr:cxnSp macro="">
      <xdr:nvCxnSpPr>
        <xdr:cNvPr id="516" name="直線コネクタ 515"/>
        <xdr:cNvCxnSpPr/>
      </xdr:nvCxnSpPr>
      <xdr:spPr>
        <a:xfrm>
          <a:off x="16230600" y="6723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137355</xdr:rowOff>
    </xdr:from>
    <xdr:ext cx="534377" cy="259045"/>
    <xdr:sp macro="" textlink="">
      <xdr:nvSpPr>
        <xdr:cNvPr id="517" name="消防費最大値テキスト"/>
        <xdr:cNvSpPr txBox="1"/>
      </xdr:nvSpPr>
      <xdr:spPr>
        <a:xfrm>
          <a:off x="16370300" y="5280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42,162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32</xdr:row>
      <xdr:rowOff>19228</xdr:rowOff>
    </xdr:from>
    <xdr:to>
      <xdr:col>86</xdr:col>
      <xdr:colOff>25400</xdr:colOff>
      <xdr:row>32</xdr:row>
      <xdr:rowOff>19228</xdr:rowOff>
    </xdr:to>
    <xdr:cxnSp macro="">
      <xdr:nvCxnSpPr>
        <xdr:cNvPr id="518" name="直線コネクタ 517"/>
        <xdr:cNvCxnSpPr/>
      </xdr:nvCxnSpPr>
      <xdr:spPr>
        <a:xfrm>
          <a:off x="16230600" y="5505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36297</xdr:rowOff>
    </xdr:from>
    <xdr:to>
      <xdr:col>85</xdr:col>
      <xdr:colOff>127000</xdr:colOff>
      <xdr:row>36</xdr:row>
      <xdr:rowOff>101714</xdr:rowOff>
    </xdr:to>
    <xdr:cxnSp macro="">
      <xdr:nvCxnSpPr>
        <xdr:cNvPr id="519" name="直線コネクタ 518"/>
        <xdr:cNvCxnSpPr/>
      </xdr:nvCxnSpPr>
      <xdr:spPr>
        <a:xfrm flipV="1">
          <a:off x="15481300" y="6208497"/>
          <a:ext cx="838200" cy="65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49191</xdr:rowOff>
    </xdr:from>
    <xdr:ext cx="534377" cy="259045"/>
    <xdr:sp macro="" textlink="">
      <xdr:nvSpPr>
        <xdr:cNvPr id="520" name="消防費平均値テキスト"/>
        <xdr:cNvSpPr txBox="1"/>
      </xdr:nvSpPr>
      <xdr:spPr>
        <a:xfrm>
          <a:off x="16370300" y="62213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70764</xdr:rowOff>
    </xdr:from>
    <xdr:to>
      <xdr:col>85</xdr:col>
      <xdr:colOff>177800</xdr:colOff>
      <xdr:row>37</xdr:row>
      <xdr:rowOff>914</xdr:rowOff>
    </xdr:to>
    <xdr:sp macro="" textlink="">
      <xdr:nvSpPr>
        <xdr:cNvPr id="521" name="フローチャート: 判断 520"/>
        <xdr:cNvSpPr/>
      </xdr:nvSpPr>
      <xdr:spPr>
        <a:xfrm>
          <a:off x="16268700" y="6242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101714</xdr:rowOff>
    </xdr:from>
    <xdr:to>
      <xdr:col>81</xdr:col>
      <xdr:colOff>50800</xdr:colOff>
      <xdr:row>36</xdr:row>
      <xdr:rowOff>129680</xdr:rowOff>
    </xdr:to>
    <xdr:cxnSp macro="">
      <xdr:nvCxnSpPr>
        <xdr:cNvPr id="522" name="直線コネクタ 521"/>
        <xdr:cNvCxnSpPr/>
      </xdr:nvCxnSpPr>
      <xdr:spPr>
        <a:xfrm flipV="1">
          <a:off x="14592300" y="6273914"/>
          <a:ext cx="889000" cy="27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38341</xdr:rowOff>
    </xdr:from>
    <xdr:to>
      <xdr:col>81</xdr:col>
      <xdr:colOff>101600</xdr:colOff>
      <xdr:row>36</xdr:row>
      <xdr:rowOff>139941</xdr:rowOff>
    </xdr:to>
    <xdr:sp macro="" textlink="">
      <xdr:nvSpPr>
        <xdr:cNvPr id="523" name="フローチャート: 判断 522"/>
        <xdr:cNvSpPr/>
      </xdr:nvSpPr>
      <xdr:spPr>
        <a:xfrm>
          <a:off x="15430500" y="6210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156468</xdr:rowOff>
    </xdr:from>
    <xdr:ext cx="534377" cy="259045"/>
    <xdr:sp macro="" textlink="">
      <xdr:nvSpPr>
        <xdr:cNvPr id="524" name="テキスト ボックス 523"/>
        <xdr:cNvSpPr txBox="1"/>
      </xdr:nvSpPr>
      <xdr:spPr>
        <a:xfrm>
          <a:off x="15214111" y="5985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33</xdr:row>
      <xdr:rowOff>129756</xdr:rowOff>
    </xdr:from>
    <xdr:to>
      <xdr:col>76</xdr:col>
      <xdr:colOff>114300</xdr:colOff>
      <xdr:row>36</xdr:row>
      <xdr:rowOff>129680</xdr:rowOff>
    </xdr:to>
    <xdr:cxnSp macro="">
      <xdr:nvCxnSpPr>
        <xdr:cNvPr id="525" name="直線コネクタ 524"/>
        <xdr:cNvCxnSpPr/>
      </xdr:nvCxnSpPr>
      <xdr:spPr>
        <a:xfrm>
          <a:off x="13703300" y="5787606"/>
          <a:ext cx="889000" cy="514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93091</xdr:rowOff>
    </xdr:from>
    <xdr:to>
      <xdr:col>76</xdr:col>
      <xdr:colOff>165100</xdr:colOff>
      <xdr:row>37</xdr:row>
      <xdr:rowOff>23241</xdr:rowOff>
    </xdr:to>
    <xdr:sp macro="" textlink="">
      <xdr:nvSpPr>
        <xdr:cNvPr id="526" name="フローチャート: 判断 525"/>
        <xdr:cNvSpPr/>
      </xdr:nvSpPr>
      <xdr:spPr>
        <a:xfrm>
          <a:off x="14541500" y="6265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14368</xdr:rowOff>
    </xdr:from>
    <xdr:ext cx="534377" cy="259045"/>
    <xdr:sp macro="" textlink="">
      <xdr:nvSpPr>
        <xdr:cNvPr id="527" name="テキスト ボックス 526"/>
        <xdr:cNvSpPr txBox="1"/>
      </xdr:nvSpPr>
      <xdr:spPr>
        <a:xfrm>
          <a:off x="14325111" y="6358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31</xdr:row>
      <xdr:rowOff>3302</xdr:rowOff>
    </xdr:from>
    <xdr:to>
      <xdr:col>71</xdr:col>
      <xdr:colOff>177800</xdr:colOff>
      <xdr:row>33</xdr:row>
      <xdr:rowOff>129756</xdr:rowOff>
    </xdr:to>
    <xdr:cxnSp macro="">
      <xdr:nvCxnSpPr>
        <xdr:cNvPr id="528" name="直線コネクタ 527"/>
        <xdr:cNvCxnSpPr/>
      </xdr:nvCxnSpPr>
      <xdr:spPr>
        <a:xfrm>
          <a:off x="12814300" y="5318252"/>
          <a:ext cx="889000" cy="469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145631</xdr:rowOff>
    </xdr:from>
    <xdr:to>
      <xdr:col>72</xdr:col>
      <xdr:colOff>38100</xdr:colOff>
      <xdr:row>37</xdr:row>
      <xdr:rowOff>75781</xdr:rowOff>
    </xdr:to>
    <xdr:sp macro="" textlink="">
      <xdr:nvSpPr>
        <xdr:cNvPr id="529" name="フローチャート: 判断 528"/>
        <xdr:cNvSpPr/>
      </xdr:nvSpPr>
      <xdr:spPr>
        <a:xfrm>
          <a:off x="13652500" y="6317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66908</xdr:rowOff>
    </xdr:from>
    <xdr:ext cx="534377" cy="259045"/>
    <xdr:sp macro="" textlink="">
      <xdr:nvSpPr>
        <xdr:cNvPr id="530" name="テキスト ボックス 529"/>
        <xdr:cNvSpPr txBox="1"/>
      </xdr:nvSpPr>
      <xdr:spPr>
        <a:xfrm>
          <a:off x="13436111" y="6410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140907</xdr:rowOff>
    </xdr:from>
    <xdr:to>
      <xdr:col>67</xdr:col>
      <xdr:colOff>101600</xdr:colOff>
      <xdr:row>37</xdr:row>
      <xdr:rowOff>71057</xdr:rowOff>
    </xdr:to>
    <xdr:sp macro="" textlink="">
      <xdr:nvSpPr>
        <xdr:cNvPr id="531" name="フローチャート: 判断 530"/>
        <xdr:cNvSpPr/>
      </xdr:nvSpPr>
      <xdr:spPr>
        <a:xfrm>
          <a:off x="12763500" y="6313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62184</xdr:rowOff>
    </xdr:from>
    <xdr:ext cx="534377" cy="259045"/>
    <xdr:sp macro="" textlink="">
      <xdr:nvSpPr>
        <xdr:cNvPr id="532" name="テキスト ボックス 531"/>
        <xdr:cNvSpPr txBox="1"/>
      </xdr:nvSpPr>
      <xdr:spPr>
        <a:xfrm>
          <a:off x="12547111" y="6405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156947</xdr:rowOff>
    </xdr:from>
    <xdr:to>
      <xdr:col>85</xdr:col>
      <xdr:colOff>177800</xdr:colOff>
      <xdr:row>36</xdr:row>
      <xdr:rowOff>87097</xdr:rowOff>
    </xdr:to>
    <xdr:sp macro="" textlink="">
      <xdr:nvSpPr>
        <xdr:cNvPr id="538" name="楕円 537"/>
        <xdr:cNvSpPr/>
      </xdr:nvSpPr>
      <xdr:spPr>
        <a:xfrm>
          <a:off x="16268700" y="6157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8374</xdr:rowOff>
    </xdr:from>
    <xdr:ext cx="534377" cy="259045"/>
    <xdr:sp macro="" textlink="">
      <xdr:nvSpPr>
        <xdr:cNvPr id="539" name="消防費該当値テキスト"/>
        <xdr:cNvSpPr txBox="1"/>
      </xdr:nvSpPr>
      <xdr:spPr>
        <a:xfrm>
          <a:off x="16370300" y="6009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50914</xdr:rowOff>
    </xdr:from>
    <xdr:to>
      <xdr:col>81</xdr:col>
      <xdr:colOff>101600</xdr:colOff>
      <xdr:row>36</xdr:row>
      <xdr:rowOff>152514</xdr:rowOff>
    </xdr:to>
    <xdr:sp macro="" textlink="">
      <xdr:nvSpPr>
        <xdr:cNvPr id="540" name="楕円 539"/>
        <xdr:cNvSpPr/>
      </xdr:nvSpPr>
      <xdr:spPr>
        <a:xfrm>
          <a:off x="15430500" y="6223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143641</xdr:rowOff>
    </xdr:from>
    <xdr:ext cx="534377" cy="259045"/>
    <xdr:sp macro="" textlink="">
      <xdr:nvSpPr>
        <xdr:cNvPr id="541" name="テキスト ボックス 540"/>
        <xdr:cNvSpPr txBox="1"/>
      </xdr:nvSpPr>
      <xdr:spPr>
        <a:xfrm>
          <a:off x="15214111" y="6315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78880</xdr:rowOff>
    </xdr:from>
    <xdr:to>
      <xdr:col>76</xdr:col>
      <xdr:colOff>165100</xdr:colOff>
      <xdr:row>37</xdr:row>
      <xdr:rowOff>9030</xdr:rowOff>
    </xdr:to>
    <xdr:sp macro="" textlink="">
      <xdr:nvSpPr>
        <xdr:cNvPr id="542" name="楕円 541"/>
        <xdr:cNvSpPr/>
      </xdr:nvSpPr>
      <xdr:spPr>
        <a:xfrm>
          <a:off x="14541500" y="6251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25557</xdr:rowOff>
    </xdr:from>
    <xdr:ext cx="534377" cy="259045"/>
    <xdr:sp macro="" textlink="">
      <xdr:nvSpPr>
        <xdr:cNvPr id="543" name="テキスト ボックス 542"/>
        <xdr:cNvSpPr txBox="1"/>
      </xdr:nvSpPr>
      <xdr:spPr>
        <a:xfrm>
          <a:off x="14325111" y="6026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33</xdr:row>
      <xdr:rowOff>78956</xdr:rowOff>
    </xdr:from>
    <xdr:to>
      <xdr:col>72</xdr:col>
      <xdr:colOff>38100</xdr:colOff>
      <xdr:row>34</xdr:row>
      <xdr:rowOff>9106</xdr:rowOff>
    </xdr:to>
    <xdr:sp macro="" textlink="">
      <xdr:nvSpPr>
        <xdr:cNvPr id="544" name="楕円 543"/>
        <xdr:cNvSpPr/>
      </xdr:nvSpPr>
      <xdr:spPr>
        <a:xfrm>
          <a:off x="13652500" y="5736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32</xdr:row>
      <xdr:rowOff>25633</xdr:rowOff>
    </xdr:from>
    <xdr:ext cx="534377" cy="259045"/>
    <xdr:sp macro="" textlink="">
      <xdr:nvSpPr>
        <xdr:cNvPr id="545" name="テキスト ボックス 544"/>
        <xdr:cNvSpPr txBox="1"/>
      </xdr:nvSpPr>
      <xdr:spPr>
        <a:xfrm>
          <a:off x="13436111" y="5512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30</xdr:row>
      <xdr:rowOff>123952</xdr:rowOff>
    </xdr:from>
    <xdr:to>
      <xdr:col>67</xdr:col>
      <xdr:colOff>101600</xdr:colOff>
      <xdr:row>31</xdr:row>
      <xdr:rowOff>54102</xdr:rowOff>
    </xdr:to>
    <xdr:sp macro="" textlink="">
      <xdr:nvSpPr>
        <xdr:cNvPr id="546" name="楕円 545"/>
        <xdr:cNvSpPr/>
      </xdr:nvSpPr>
      <xdr:spPr>
        <a:xfrm>
          <a:off x="12763500" y="5267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29</xdr:row>
      <xdr:rowOff>70629</xdr:rowOff>
    </xdr:from>
    <xdr:ext cx="534377" cy="259045"/>
    <xdr:sp macro="" textlink="">
      <xdr:nvSpPr>
        <xdr:cNvPr id="547" name="テキスト ボックス 546"/>
        <xdr:cNvSpPr txBox="1"/>
      </xdr:nvSpPr>
      <xdr:spPr>
        <a:xfrm>
          <a:off x="12547111" y="5042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8" name="テキスト ボックス 557"/>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9" name="直線コネクタ 558"/>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0" name="テキスト ボックス 559"/>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1" name="直線コネクタ 560"/>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2" name="テキスト ボックス 561"/>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3" name="直線コネクタ 562"/>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4" name="テキスト ボックス 563"/>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5" name="直線コネクタ 564"/>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6" name="テキスト ボックス 565"/>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7" name="直線コネクタ 566"/>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8" name="テキスト ボックス 567"/>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9" name="直線コネクタ 568"/>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0" name="テキスト ボックス 569"/>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2" name="テキスト ボックス 571"/>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139885</xdr:rowOff>
    </xdr:from>
    <xdr:to>
      <xdr:col>85</xdr:col>
      <xdr:colOff>126364</xdr:colOff>
      <xdr:row>59</xdr:row>
      <xdr:rowOff>113585</xdr:rowOff>
    </xdr:to>
    <xdr:cxnSp macro="">
      <xdr:nvCxnSpPr>
        <xdr:cNvPr id="574" name="直線コネクタ 573"/>
        <xdr:cNvCxnSpPr/>
      </xdr:nvCxnSpPr>
      <xdr:spPr>
        <a:xfrm flipV="1">
          <a:off x="16317595" y="8712385"/>
          <a:ext cx="1269" cy="1516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117412</xdr:rowOff>
    </xdr:from>
    <xdr:ext cx="534377" cy="259045"/>
    <xdr:sp macro="" textlink="">
      <xdr:nvSpPr>
        <xdr:cNvPr id="575" name="教育費最小値テキスト"/>
        <xdr:cNvSpPr txBox="1"/>
      </xdr:nvSpPr>
      <xdr:spPr>
        <a:xfrm>
          <a:off x="16370300" y="10232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113585</xdr:rowOff>
    </xdr:from>
    <xdr:to>
      <xdr:col>86</xdr:col>
      <xdr:colOff>25400</xdr:colOff>
      <xdr:row>59</xdr:row>
      <xdr:rowOff>113585</xdr:rowOff>
    </xdr:to>
    <xdr:cxnSp macro="">
      <xdr:nvCxnSpPr>
        <xdr:cNvPr id="576" name="直線コネクタ 575"/>
        <xdr:cNvCxnSpPr/>
      </xdr:nvCxnSpPr>
      <xdr:spPr>
        <a:xfrm>
          <a:off x="16230600" y="10229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86562</xdr:rowOff>
    </xdr:from>
    <xdr:ext cx="599010" cy="259045"/>
    <xdr:sp macro="" textlink="">
      <xdr:nvSpPr>
        <xdr:cNvPr id="577" name="教育費最大値テキスト"/>
        <xdr:cNvSpPr txBox="1"/>
      </xdr:nvSpPr>
      <xdr:spPr>
        <a:xfrm>
          <a:off x="16370300" y="84876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167,983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139885</xdr:rowOff>
    </xdr:from>
    <xdr:to>
      <xdr:col>86</xdr:col>
      <xdr:colOff>25400</xdr:colOff>
      <xdr:row>50</xdr:row>
      <xdr:rowOff>139885</xdr:rowOff>
    </xdr:to>
    <xdr:cxnSp macro="">
      <xdr:nvCxnSpPr>
        <xdr:cNvPr id="578" name="直線コネクタ 577"/>
        <xdr:cNvCxnSpPr/>
      </xdr:nvCxnSpPr>
      <xdr:spPr>
        <a:xfrm>
          <a:off x="16230600" y="8712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152175</xdr:rowOff>
    </xdr:from>
    <xdr:to>
      <xdr:col>85</xdr:col>
      <xdr:colOff>127000</xdr:colOff>
      <xdr:row>57</xdr:row>
      <xdr:rowOff>19021</xdr:rowOff>
    </xdr:to>
    <xdr:cxnSp macro="">
      <xdr:nvCxnSpPr>
        <xdr:cNvPr id="579" name="直線コネクタ 578"/>
        <xdr:cNvCxnSpPr/>
      </xdr:nvCxnSpPr>
      <xdr:spPr>
        <a:xfrm>
          <a:off x="15481300" y="9753375"/>
          <a:ext cx="838200" cy="38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39067</xdr:rowOff>
    </xdr:from>
    <xdr:ext cx="534377" cy="259045"/>
    <xdr:sp macro="" textlink="">
      <xdr:nvSpPr>
        <xdr:cNvPr id="580" name="教育費平均値テキスト"/>
        <xdr:cNvSpPr txBox="1"/>
      </xdr:nvSpPr>
      <xdr:spPr>
        <a:xfrm>
          <a:off x="16370300" y="98117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60640</xdr:rowOff>
    </xdr:from>
    <xdr:to>
      <xdr:col>85</xdr:col>
      <xdr:colOff>177800</xdr:colOff>
      <xdr:row>57</xdr:row>
      <xdr:rowOff>162240</xdr:rowOff>
    </xdr:to>
    <xdr:sp macro="" textlink="">
      <xdr:nvSpPr>
        <xdr:cNvPr id="581" name="フローチャート: 判断 580"/>
        <xdr:cNvSpPr/>
      </xdr:nvSpPr>
      <xdr:spPr>
        <a:xfrm>
          <a:off x="16268700" y="983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152175</xdr:rowOff>
    </xdr:from>
    <xdr:to>
      <xdr:col>81</xdr:col>
      <xdr:colOff>50800</xdr:colOff>
      <xdr:row>57</xdr:row>
      <xdr:rowOff>28285</xdr:rowOff>
    </xdr:to>
    <xdr:cxnSp macro="">
      <xdr:nvCxnSpPr>
        <xdr:cNvPr id="582" name="直線コネクタ 581"/>
        <xdr:cNvCxnSpPr/>
      </xdr:nvCxnSpPr>
      <xdr:spPr>
        <a:xfrm flipV="1">
          <a:off x="14592300" y="9753375"/>
          <a:ext cx="889000" cy="47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44683</xdr:rowOff>
    </xdr:from>
    <xdr:to>
      <xdr:col>81</xdr:col>
      <xdr:colOff>101600</xdr:colOff>
      <xdr:row>57</xdr:row>
      <xdr:rowOff>146283</xdr:rowOff>
    </xdr:to>
    <xdr:sp macro="" textlink="">
      <xdr:nvSpPr>
        <xdr:cNvPr id="583" name="フローチャート: 判断 582"/>
        <xdr:cNvSpPr/>
      </xdr:nvSpPr>
      <xdr:spPr>
        <a:xfrm>
          <a:off x="15430500" y="9817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137410</xdr:rowOff>
    </xdr:from>
    <xdr:ext cx="534377" cy="259045"/>
    <xdr:sp macro="" textlink="">
      <xdr:nvSpPr>
        <xdr:cNvPr id="584" name="テキスト ボックス 583"/>
        <xdr:cNvSpPr txBox="1"/>
      </xdr:nvSpPr>
      <xdr:spPr>
        <a:xfrm>
          <a:off x="15214111" y="9910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142182</xdr:rowOff>
    </xdr:from>
    <xdr:to>
      <xdr:col>76</xdr:col>
      <xdr:colOff>114300</xdr:colOff>
      <xdr:row>57</xdr:row>
      <xdr:rowOff>28285</xdr:rowOff>
    </xdr:to>
    <xdr:cxnSp macro="">
      <xdr:nvCxnSpPr>
        <xdr:cNvPr id="585" name="直線コネクタ 584"/>
        <xdr:cNvCxnSpPr/>
      </xdr:nvCxnSpPr>
      <xdr:spPr>
        <a:xfrm>
          <a:off x="13703300" y="9743382"/>
          <a:ext cx="889000" cy="57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94637</xdr:rowOff>
    </xdr:from>
    <xdr:to>
      <xdr:col>76</xdr:col>
      <xdr:colOff>165100</xdr:colOff>
      <xdr:row>58</xdr:row>
      <xdr:rowOff>24787</xdr:rowOff>
    </xdr:to>
    <xdr:sp macro="" textlink="">
      <xdr:nvSpPr>
        <xdr:cNvPr id="586" name="フローチャート: 判断 585"/>
        <xdr:cNvSpPr/>
      </xdr:nvSpPr>
      <xdr:spPr>
        <a:xfrm>
          <a:off x="14541500" y="9867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15914</xdr:rowOff>
    </xdr:from>
    <xdr:ext cx="534377" cy="259045"/>
    <xdr:sp macro="" textlink="">
      <xdr:nvSpPr>
        <xdr:cNvPr id="587" name="テキスト ボックス 586"/>
        <xdr:cNvSpPr txBox="1"/>
      </xdr:nvSpPr>
      <xdr:spPr>
        <a:xfrm>
          <a:off x="14325111" y="9960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142182</xdr:rowOff>
    </xdr:from>
    <xdr:to>
      <xdr:col>71</xdr:col>
      <xdr:colOff>177800</xdr:colOff>
      <xdr:row>57</xdr:row>
      <xdr:rowOff>29460</xdr:rowOff>
    </xdr:to>
    <xdr:cxnSp macro="">
      <xdr:nvCxnSpPr>
        <xdr:cNvPr id="588" name="直線コネクタ 587"/>
        <xdr:cNvCxnSpPr/>
      </xdr:nvCxnSpPr>
      <xdr:spPr>
        <a:xfrm flipV="1">
          <a:off x="12814300" y="9743382"/>
          <a:ext cx="889000" cy="58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144189</xdr:rowOff>
    </xdr:from>
    <xdr:to>
      <xdr:col>72</xdr:col>
      <xdr:colOff>38100</xdr:colOff>
      <xdr:row>58</xdr:row>
      <xdr:rowOff>74339</xdr:rowOff>
    </xdr:to>
    <xdr:sp macro="" textlink="">
      <xdr:nvSpPr>
        <xdr:cNvPr id="589" name="フローチャート: 判断 588"/>
        <xdr:cNvSpPr/>
      </xdr:nvSpPr>
      <xdr:spPr>
        <a:xfrm>
          <a:off x="13652500" y="9916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65466</xdr:rowOff>
    </xdr:from>
    <xdr:ext cx="534377" cy="259045"/>
    <xdr:sp macro="" textlink="">
      <xdr:nvSpPr>
        <xdr:cNvPr id="590" name="テキスト ボックス 589"/>
        <xdr:cNvSpPr txBox="1"/>
      </xdr:nvSpPr>
      <xdr:spPr>
        <a:xfrm>
          <a:off x="13436111" y="10009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124747</xdr:rowOff>
    </xdr:from>
    <xdr:to>
      <xdr:col>67</xdr:col>
      <xdr:colOff>101600</xdr:colOff>
      <xdr:row>58</xdr:row>
      <xdr:rowOff>54897</xdr:rowOff>
    </xdr:to>
    <xdr:sp macro="" textlink="">
      <xdr:nvSpPr>
        <xdr:cNvPr id="591" name="フローチャート: 判断 590"/>
        <xdr:cNvSpPr/>
      </xdr:nvSpPr>
      <xdr:spPr>
        <a:xfrm>
          <a:off x="12763500" y="9897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46024</xdr:rowOff>
    </xdr:from>
    <xdr:ext cx="534377" cy="259045"/>
    <xdr:sp macro="" textlink="">
      <xdr:nvSpPr>
        <xdr:cNvPr id="592" name="テキスト ボックス 591"/>
        <xdr:cNvSpPr txBox="1"/>
      </xdr:nvSpPr>
      <xdr:spPr>
        <a:xfrm>
          <a:off x="12547111" y="9990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139671</xdr:rowOff>
    </xdr:from>
    <xdr:to>
      <xdr:col>85</xdr:col>
      <xdr:colOff>177800</xdr:colOff>
      <xdr:row>57</xdr:row>
      <xdr:rowOff>69821</xdr:rowOff>
    </xdr:to>
    <xdr:sp macro="" textlink="">
      <xdr:nvSpPr>
        <xdr:cNvPr id="598" name="楕円 597"/>
        <xdr:cNvSpPr/>
      </xdr:nvSpPr>
      <xdr:spPr>
        <a:xfrm>
          <a:off x="16268700" y="9740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162548</xdr:rowOff>
    </xdr:from>
    <xdr:ext cx="534377" cy="259045"/>
    <xdr:sp macro="" textlink="">
      <xdr:nvSpPr>
        <xdr:cNvPr id="599" name="教育費該当値テキスト"/>
        <xdr:cNvSpPr txBox="1"/>
      </xdr:nvSpPr>
      <xdr:spPr>
        <a:xfrm>
          <a:off x="16370300" y="9592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101375</xdr:rowOff>
    </xdr:from>
    <xdr:to>
      <xdr:col>81</xdr:col>
      <xdr:colOff>101600</xdr:colOff>
      <xdr:row>57</xdr:row>
      <xdr:rowOff>31525</xdr:rowOff>
    </xdr:to>
    <xdr:sp macro="" textlink="">
      <xdr:nvSpPr>
        <xdr:cNvPr id="600" name="楕円 599"/>
        <xdr:cNvSpPr/>
      </xdr:nvSpPr>
      <xdr:spPr>
        <a:xfrm>
          <a:off x="15430500" y="970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48052</xdr:rowOff>
    </xdr:from>
    <xdr:ext cx="534377" cy="259045"/>
    <xdr:sp macro="" textlink="">
      <xdr:nvSpPr>
        <xdr:cNvPr id="601" name="テキスト ボックス 600"/>
        <xdr:cNvSpPr txBox="1"/>
      </xdr:nvSpPr>
      <xdr:spPr>
        <a:xfrm>
          <a:off x="15214111" y="9477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148935</xdr:rowOff>
    </xdr:from>
    <xdr:to>
      <xdr:col>76</xdr:col>
      <xdr:colOff>165100</xdr:colOff>
      <xdr:row>57</xdr:row>
      <xdr:rowOff>79085</xdr:rowOff>
    </xdr:to>
    <xdr:sp macro="" textlink="">
      <xdr:nvSpPr>
        <xdr:cNvPr id="602" name="楕円 601"/>
        <xdr:cNvSpPr/>
      </xdr:nvSpPr>
      <xdr:spPr>
        <a:xfrm>
          <a:off x="14541500" y="9750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95612</xdr:rowOff>
    </xdr:from>
    <xdr:ext cx="534377" cy="259045"/>
    <xdr:sp macro="" textlink="">
      <xdr:nvSpPr>
        <xdr:cNvPr id="603" name="テキスト ボックス 602"/>
        <xdr:cNvSpPr txBox="1"/>
      </xdr:nvSpPr>
      <xdr:spPr>
        <a:xfrm>
          <a:off x="14325111" y="9525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91382</xdr:rowOff>
    </xdr:from>
    <xdr:to>
      <xdr:col>72</xdr:col>
      <xdr:colOff>38100</xdr:colOff>
      <xdr:row>57</xdr:row>
      <xdr:rowOff>21532</xdr:rowOff>
    </xdr:to>
    <xdr:sp macro="" textlink="">
      <xdr:nvSpPr>
        <xdr:cNvPr id="604" name="楕円 603"/>
        <xdr:cNvSpPr/>
      </xdr:nvSpPr>
      <xdr:spPr>
        <a:xfrm>
          <a:off x="13652500" y="9692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38059</xdr:rowOff>
    </xdr:from>
    <xdr:ext cx="534377" cy="259045"/>
    <xdr:sp macro="" textlink="">
      <xdr:nvSpPr>
        <xdr:cNvPr id="605" name="テキスト ボックス 604"/>
        <xdr:cNvSpPr txBox="1"/>
      </xdr:nvSpPr>
      <xdr:spPr>
        <a:xfrm>
          <a:off x="13436111" y="9467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150110</xdr:rowOff>
    </xdr:from>
    <xdr:to>
      <xdr:col>67</xdr:col>
      <xdr:colOff>101600</xdr:colOff>
      <xdr:row>57</xdr:row>
      <xdr:rowOff>80260</xdr:rowOff>
    </xdr:to>
    <xdr:sp macro="" textlink="">
      <xdr:nvSpPr>
        <xdr:cNvPr id="606" name="楕円 605"/>
        <xdr:cNvSpPr/>
      </xdr:nvSpPr>
      <xdr:spPr>
        <a:xfrm>
          <a:off x="12763500" y="9751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96787</xdr:rowOff>
    </xdr:from>
    <xdr:ext cx="534377" cy="259045"/>
    <xdr:sp macro="" textlink="">
      <xdr:nvSpPr>
        <xdr:cNvPr id="607" name="テキスト ボックス 606"/>
        <xdr:cNvSpPr txBox="1"/>
      </xdr:nvSpPr>
      <xdr:spPr>
        <a:xfrm>
          <a:off x="12547111" y="9526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8" name="直線コネクタ 617"/>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9" name="テキスト ボックス 618"/>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0" name="直線コネクタ 619"/>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21" name="テキスト ボックス 620"/>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2" name="直線コネクタ 621"/>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3" name="テキスト ボックス 622"/>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4" name="直線コネクタ 623"/>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5" name="テキスト ボックス 624"/>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6" name="直線コネクタ 625"/>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7" name="テキスト ボックス 626"/>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8" name="直線コネクタ 627"/>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29" name="テキスト ボックス 628"/>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0" name="直線コネクタ 62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1" name="テキスト ボックス 630"/>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2"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42643</xdr:rowOff>
    </xdr:from>
    <xdr:to>
      <xdr:col>85</xdr:col>
      <xdr:colOff>126364</xdr:colOff>
      <xdr:row>79</xdr:row>
      <xdr:rowOff>98879</xdr:rowOff>
    </xdr:to>
    <xdr:cxnSp macro="">
      <xdr:nvCxnSpPr>
        <xdr:cNvPr id="633" name="直線コネクタ 632"/>
        <xdr:cNvCxnSpPr/>
      </xdr:nvCxnSpPr>
      <xdr:spPr>
        <a:xfrm flipV="1">
          <a:off x="16317595" y="12044143"/>
          <a:ext cx="1269" cy="15992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4"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5" name="直線コネクタ 634"/>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160770</xdr:rowOff>
    </xdr:from>
    <xdr:ext cx="534377" cy="259045"/>
    <xdr:sp macro="" textlink="">
      <xdr:nvSpPr>
        <xdr:cNvPr id="636" name="災害復旧費最大値テキスト"/>
        <xdr:cNvSpPr txBox="1"/>
      </xdr:nvSpPr>
      <xdr:spPr>
        <a:xfrm>
          <a:off x="16370300" y="11819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48,972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42643</xdr:rowOff>
    </xdr:from>
    <xdr:to>
      <xdr:col>86</xdr:col>
      <xdr:colOff>25400</xdr:colOff>
      <xdr:row>70</xdr:row>
      <xdr:rowOff>42643</xdr:rowOff>
    </xdr:to>
    <xdr:cxnSp macro="">
      <xdr:nvCxnSpPr>
        <xdr:cNvPr id="637" name="直線コネクタ 636"/>
        <xdr:cNvCxnSpPr/>
      </xdr:nvCxnSpPr>
      <xdr:spPr>
        <a:xfrm>
          <a:off x="16230600" y="12044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8" name="直線コネクタ 637"/>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109360</xdr:rowOff>
    </xdr:from>
    <xdr:ext cx="469744" cy="259045"/>
    <xdr:sp macro="" textlink="">
      <xdr:nvSpPr>
        <xdr:cNvPr id="639" name="災害復旧費平均値テキスト"/>
        <xdr:cNvSpPr txBox="1"/>
      </xdr:nvSpPr>
      <xdr:spPr>
        <a:xfrm>
          <a:off x="16370300" y="133110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86483</xdr:rowOff>
    </xdr:from>
    <xdr:to>
      <xdr:col>85</xdr:col>
      <xdr:colOff>177800</xdr:colOff>
      <xdr:row>79</xdr:row>
      <xdr:rowOff>16633</xdr:rowOff>
    </xdr:to>
    <xdr:sp macro="" textlink="">
      <xdr:nvSpPr>
        <xdr:cNvPr id="640" name="フローチャート: 判断 639"/>
        <xdr:cNvSpPr/>
      </xdr:nvSpPr>
      <xdr:spPr>
        <a:xfrm>
          <a:off x="16268700" y="13459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88494</xdr:rowOff>
    </xdr:from>
    <xdr:to>
      <xdr:col>81</xdr:col>
      <xdr:colOff>50800</xdr:colOff>
      <xdr:row>79</xdr:row>
      <xdr:rowOff>98879</xdr:rowOff>
    </xdr:to>
    <xdr:cxnSp macro="">
      <xdr:nvCxnSpPr>
        <xdr:cNvPr id="641" name="直線コネクタ 640"/>
        <xdr:cNvCxnSpPr/>
      </xdr:nvCxnSpPr>
      <xdr:spPr>
        <a:xfrm>
          <a:off x="14592300" y="13633044"/>
          <a:ext cx="889000" cy="10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8857</xdr:rowOff>
    </xdr:from>
    <xdr:to>
      <xdr:col>81</xdr:col>
      <xdr:colOff>101600</xdr:colOff>
      <xdr:row>78</xdr:row>
      <xdr:rowOff>110457</xdr:rowOff>
    </xdr:to>
    <xdr:sp macro="" textlink="">
      <xdr:nvSpPr>
        <xdr:cNvPr id="642" name="フローチャート: 判断 641"/>
        <xdr:cNvSpPr/>
      </xdr:nvSpPr>
      <xdr:spPr>
        <a:xfrm>
          <a:off x="15430500" y="13381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126984</xdr:rowOff>
    </xdr:from>
    <xdr:ext cx="469744" cy="259045"/>
    <xdr:sp macro="" textlink="">
      <xdr:nvSpPr>
        <xdr:cNvPr id="643" name="テキスト ボックス 642"/>
        <xdr:cNvSpPr txBox="1"/>
      </xdr:nvSpPr>
      <xdr:spPr>
        <a:xfrm>
          <a:off x="15246428" y="13157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34479</xdr:rowOff>
    </xdr:from>
    <xdr:to>
      <xdr:col>76</xdr:col>
      <xdr:colOff>114300</xdr:colOff>
      <xdr:row>79</xdr:row>
      <xdr:rowOff>88494</xdr:rowOff>
    </xdr:to>
    <xdr:cxnSp macro="">
      <xdr:nvCxnSpPr>
        <xdr:cNvPr id="644" name="直線コネクタ 643"/>
        <xdr:cNvCxnSpPr/>
      </xdr:nvCxnSpPr>
      <xdr:spPr>
        <a:xfrm>
          <a:off x="13703300" y="13579029"/>
          <a:ext cx="889000" cy="54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9902</xdr:rowOff>
    </xdr:from>
    <xdr:to>
      <xdr:col>76</xdr:col>
      <xdr:colOff>165100</xdr:colOff>
      <xdr:row>78</xdr:row>
      <xdr:rowOff>111502</xdr:rowOff>
    </xdr:to>
    <xdr:sp macro="" textlink="">
      <xdr:nvSpPr>
        <xdr:cNvPr id="645" name="フローチャート: 判断 644"/>
        <xdr:cNvSpPr/>
      </xdr:nvSpPr>
      <xdr:spPr>
        <a:xfrm>
          <a:off x="14541500" y="13383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128029</xdr:rowOff>
    </xdr:from>
    <xdr:ext cx="469744" cy="259045"/>
    <xdr:sp macro="" textlink="">
      <xdr:nvSpPr>
        <xdr:cNvPr id="646" name="テキスト ボックス 645"/>
        <xdr:cNvSpPr txBox="1"/>
      </xdr:nvSpPr>
      <xdr:spPr>
        <a:xfrm>
          <a:off x="14357428" y="13158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15146</xdr:rowOff>
    </xdr:from>
    <xdr:to>
      <xdr:col>71</xdr:col>
      <xdr:colOff>177800</xdr:colOff>
      <xdr:row>79</xdr:row>
      <xdr:rowOff>34479</xdr:rowOff>
    </xdr:to>
    <xdr:cxnSp macro="">
      <xdr:nvCxnSpPr>
        <xdr:cNvPr id="647" name="直線コネクタ 646"/>
        <xdr:cNvCxnSpPr/>
      </xdr:nvCxnSpPr>
      <xdr:spPr>
        <a:xfrm>
          <a:off x="12814300" y="13559696"/>
          <a:ext cx="889000" cy="19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34362</xdr:rowOff>
    </xdr:from>
    <xdr:to>
      <xdr:col>72</xdr:col>
      <xdr:colOff>38100</xdr:colOff>
      <xdr:row>78</xdr:row>
      <xdr:rowOff>135962</xdr:rowOff>
    </xdr:to>
    <xdr:sp macro="" textlink="">
      <xdr:nvSpPr>
        <xdr:cNvPr id="648" name="フローチャート: 判断 647"/>
        <xdr:cNvSpPr/>
      </xdr:nvSpPr>
      <xdr:spPr>
        <a:xfrm>
          <a:off x="13652500" y="13407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152489</xdr:rowOff>
    </xdr:from>
    <xdr:ext cx="469744" cy="259045"/>
    <xdr:sp macro="" textlink="">
      <xdr:nvSpPr>
        <xdr:cNvPr id="649" name="テキスト ボックス 648"/>
        <xdr:cNvSpPr txBox="1"/>
      </xdr:nvSpPr>
      <xdr:spPr>
        <a:xfrm>
          <a:off x="13468428" y="13182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70678</xdr:rowOff>
    </xdr:from>
    <xdr:to>
      <xdr:col>67</xdr:col>
      <xdr:colOff>101600</xdr:colOff>
      <xdr:row>79</xdr:row>
      <xdr:rowOff>828</xdr:rowOff>
    </xdr:to>
    <xdr:sp macro="" textlink="">
      <xdr:nvSpPr>
        <xdr:cNvPr id="650" name="フローチャート: 判断 649"/>
        <xdr:cNvSpPr/>
      </xdr:nvSpPr>
      <xdr:spPr>
        <a:xfrm>
          <a:off x="12763500" y="13443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17355</xdr:rowOff>
    </xdr:from>
    <xdr:ext cx="469744" cy="259045"/>
    <xdr:sp macro="" textlink="">
      <xdr:nvSpPr>
        <xdr:cNvPr id="651" name="テキスト ボックス 650"/>
        <xdr:cNvSpPr txBox="1"/>
      </xdr:nvSpPr>
      <xdr:spPr>
        <a:xfrm>
          <a:off x="12579428" y="13219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2" name="テキスト ボックス 65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3" name="テキスト ボックス 65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4" name="テキスト ボックス 65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5" name="テキスト ボックス 65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6" name="テキスト ボックス 65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7" name="楕円 656"/>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58" name="災害復旧費該当値テキスト"/>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9" name="楕円 658"/>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60" name="テキスト ボックス 659"/>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37694</xdr:rowOff>
    </xdr:from>
    <xdr:to>
      <xdr:col>76</xdr:col>
      <xdr:colOff>165100</xdr:colOff>
      <xdr:row>79</xdr:row>
      <xdr:rowOff>139294</xdr:rowOff>
    </xdr:to>
    <xdr:sp macro="" textlink="">
      <xdr:nvSpPr>
        <xdr:cNvPr id="661" name="楕円 660"/>
        <xdr:cNvSpPr/>
      </xdr:nvSpPr>
      <xdr:spPr>
        <a:xfrm>
          <a:off x="14541500" y="13582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130421</xdr:rowOff>
    </xdr:from>
    <xdr:ext cx="378565" cy="259045"/>
    <xdr:sp macro="" textlink="">
      <xdr:nvSpPr>
        <xdr:cNvPr id="662" name="テキスト ボックス 661"/>
        <xdr:cNvSpPr txBox="1"/>
      </xdr:nvSpPr>
      <xdr:spPr>
        <a:xfrm>
          <a:off x="14403017" y="136749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155129</xdr:rowOff>
    </xdr:from>
    <xdr:to>
      <xdr:col>72</xdr:col>
      <xdr:colOff>38100</xdr:colOff>
      <xdr:row>79</xdr:row>
      <xdr:rowOff>85279</xdr:rowOff>
    </xdr:to>
    <xdr:sp macro="" textlink="">
      <xdr:nvSpPr>
        <xdr:cNvPr id="663" name="楕円 662"/>
        <xdr:cNvSpPr/>
      </xdr:nvSpPr>
      <xdr:spPr>
        <a:xfrm>
          <a:off x="13652500" y="13528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76406</xdr:rowOff>
    </xdr:from>
    <xdr:ext cx="469744" cy="259045"/>
    <xdr:sp macro="" textlink="">
      <xdr:nvSpPr>
        <xdr:cNvPr id="664" name="テキスト ボックス 663"/>
        <xdr:cNvSpPr txBox="1"/>
      </xdr:nvSpPr>
      <xdr:spPr>
        <a:xfrm>
          <a:off x="13468428" y="13620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135796</xdr:rowOff>
    </xdr:from>
    <xdr:to>
      <xdr:col>67</xdr:col>
      <xdr:colOff>101600</xdr:colOff>
      <xdr:row>79</xdr:row>
      <xdr:rowOff>65946</xdr:rowOff>
    </xdr:to>
    <xdr:sp macro="" textlink="">
      <xdr:nvSpPr>
        <xdr:cNvPr id="665" name="楕円 664"/>
        <xdr:cNvSpPr/>
      </xdr:nvSpPr>
      <xdr:spPr>
        <a:xfrm>
          <a:off x="12763500" y="13508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57073</xdr:rowOff>
    </xdr:from>
    <xdr:ext cx="469744" cy="259045"/>
    <xdr:sp macro="" textlink="">
      <xdr:nvSpPr>
        <xdr:cNvPr id="666" name="テキスト ボックス 665"/>
        <xdr:cNvSpPr txBox="1"/>
      </xdr:nvSpPr>
      <xdr:spPr>
        <a:xfrm>
          <a:off x="12579428" y="13601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7" name="正方形/長方形 66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8" name="正方形/長方形 66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9" name="正方形/長方形 66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0" name="正方形/長方形 66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1" name="正方形/長方形 67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2" name="正方形/長方形 67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3" name="正方形/長方形 67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4" name="正方形/長方形 67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5" name="テキスト ボックス 67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6" name="直線コネクタ 67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7" name="直線コネクタ 676"/>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8" name="テキスト ボックス 677"/>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9" name="直線コネクタ 678"/>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0" name="テキスト ボックス 679"/>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1" name="直線コネクタ 680"/>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2" name="テキスト ボックス 681"/>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3" name="直線コネクタ 682"/>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4" name="テキスト ボックス 683"/>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5" name="直線コネクタ 684"/>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6" name="テキスト ボックス 685"/>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7" name="直線コネクタ 68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8" name="テキスト ボックス 687"/>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9"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167132</xdr:rowOff>
    </xdr:from>
    <xdr:to>
      <xdr:col>85</xdr:col>
      <xdr:colOff>126364</xdr:colOff>
      <xdr:row>98</xdr:row>
      <xdr:rowOff>80747</xdr:rowOff>
    </xdr:to>
    <xdr:cxnSp macro="">
      <xdr:nvCxnSpPr>
        <xdr:cNvPr id="690" name="直線コネクタ 689"/>
        <xdr:cNvCxnSpPr/>
      </xdr:nvCxnSpPr>
      <xdr:spPr>
        <a:xfrm flipV="1">
          <a:off x="16317595" y="15426182"/>
          <a:ext cx="1269" cy="14566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84574</xdr:rowOff>
    </xdr:from>
    <xdr:ext cx="534377" cy="259045"/>
    <xdr:sp macro="" textlink="">
      <xdr:nvSpPr>
        <xdr:cNvPr id="691" name="公債費最小値テキスト"/>
        <xdr:cNvSpPr txBox="1"/>
      </xdr:nvSpPr>
      <xdr:spPr>
        <a:xfrm>
          <a:off x="16370300" y="16886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80747</xdr:rowOff>
    </xdr:from>
    <xdr:to>
      <xdr:col>86</xdr:col>
      <xdr:colOff>25400</xdr:colOff>
      <xdr:row>98</xdr:row>
      <xdr:rowOff>80747</xdr:rowOff>
    </xdr:to>
    <xdr:cxnSp macro="">
      <xdr:nvCxnSpPr>
        <xdr:cNvPr id="692" name="直線コネクタ 691"/>
        <xdr:cNvCxnSpPr/>
      </xdr:nvCxnSpPr>
      <xdr:spPr>
        <a:xfrm>
          <a:off x="16230600" y="16882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113809</xdr:rowOff>
    </xdr:from>
    <xdr:ext cx="599010" cy="259045"/>
    <xdr:sp macro="" textlink="">
      <xdr:nvSpPr>
        <xdr:cNvPr id="693" name="公債費最大値テキスト"/>
        <xdr:cNvSpPr txBox="1"/>
      </xdr:nvSpPr>
      <xdr:spPr>
        <a:xfrm>
          <a:off x="16370300" y="15201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125,340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167132</xdr:rowOff>
    </xdr:from>
    <xdr:to>
      <xdr:col>86</xdr:col>
      <xdr:colOff>25400</xdr:colOff>
      <xdr:row>89</xdr:row>
      <xdr:rowOff>167132</xdr:rowOff>
    </xdr:to>
    <xdr:cxnSp macro="">
      <xdr:nvCxnSpPr>
        <xdr:cNvPr id="694" name="直線コネクタ 693"/>
        <xdr:cNvCxnSpPr/>
      </xdr:nvCxnSpPr>
      <xdr:spPr>
        <a:xfrm>
          <a:off x="16230600" y="15426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90182</xdr:rowOff>
    </xdr:from>
    <xdr:to>
      <xdr:col>85</xdr:col>
      <xdr:colOff>127000</xdr:colOff>
      <xdr:row>94</xdr:row>
      <xdr:rowOff>119887</xdr:rowOff>
    </xdr:to>
    <xdr:cxnSp macro="">
      <xdr:nvCxnSpPr>
        <xdr:cNvPr id="695" name="直線コネクタ 694"/>
        <xdr:cNvCxnSpPr/>
      </xdr:nvCxnSpPr>
      <xdr:spPr>
        <a:xfrm flipV="1">
          <a:off x="15481300" y="16206482"/>
          <a:ext cx="838200" cy="29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121556</xdr:rowOff>
    </xdr:from>
    <xdr:ext cx="534377" cy="259045"/>
    <xdr:sp macro="" textlink="">
      <xdr:nvSpPr>
        <xdr:cNvPr id="696" name="公債費平均値テキスト"/>
        <xdr:cNvSpPr txBox="1"/>
      </xdr:nvSpPr>
      <xdr:spPr>
        <a:xfrm>
          <a:off x="16370300" y="162378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143129</xdr:rowOff>
    </xdr:from>
    <xdr:to>
      <xdr:col>85</xdr:col>
      <xdr:colOff>177800</xdr:colOff>
      <xdr:row>95</xdr:row>
      <xdr:rowOff>73279</xdr:rowOff>
    </xdr:to>
    <xdr:sp macro="" textlink="">
      <xdr:nvSpPr>
        <xdr:cNvPr id="697" name="フローチャート: 判断 696"/>
        <xdr:cNvSpPr/>
      </xdr:nvSpPr>
      <xdr:spPr>
        <a:xfrm>
          <a:off x="16268700" y="16259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119887</xdr:rowOff>
    </xdr:from>
    <xdr:to>
      <xdr:col>81</xdr:col>
      <xdr:colOff>50800</xdr:colOff>
      <xdr:row>94</xdr:row>
      <xdr:rowOff>131394</xdr:rowOff>
    </xdr:to>
    <xdr:cxnSp macro="">
      <xdr:nvCxnSpPr>
        <xdr:cNvPr id="698" name="直線コネクタ 697"/>
        <xdr:cNvCxnSpPr/>
      </xdr:nvCxnSpPr>
      <xdr:spPr>
        <a:xfrm flipV="1">
          <a:off x="14592300" y="16236187"/>
          <a:ext cx="889000" cy="11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154127</xdr:rowOff>
    </xdr:from>
    <xdr:to>
      <xdr:col>81</xdr:col>
      <xdr:colOff>101600</xdr:colOff>
      <xdr:row>95</xdr:row>
      <xdr:rowOff>84277</xdr:rowOff>
    </xdr:to>
    <xdr:sp macro="" textlink="">
      <xdr:nvSpPr>
        <xdr:cNvPr id="699" name="フローチャート: 判断 698"/>
        <xdr:cNvSpPr/>
      </xdr:nvSpPr>
      <xdr:spPr>
        <a:xfrm>
          <a:off x="15430500" y="16270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75404</xdr:rowOff>
    </xdr:from>
    <xdr:ext cx="534377" cy="259045"/>
    <xdr:sp macro="" textlink="">
      <xdr:nvSpPr>
        <xdr:cNvPr id="700" name="テキスト ボックス 699"/>
        <xdr:cNvSpPr txBox="1"/>
      </xdr:nvSpPr>
      <xdr:spPr>
        <a:xfrm>
          <a:off x="15214111" y="16363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131394</xdr:rowOff>
    </xdr:from>
    <xdr:to>
      <xdr:col>76</xdr:col>
      <xdr:colOff>114300</xdr:colOff>
      <xdr:row>95</xdr:row>
      <xdr:rowOff>5931</xdr:rowOff>
    </xdr:to>
    <xdr:cxnSp macro="">
      <xdr:nvCxnSpPr>
        <xdr:cNvPr id="701" name="直線コネクタ 700"/>
        <xdr:cNvCxnSpPr/>
      </xdr:nvCxnSpPr>
      <xdr:spPr>
        <a:xfrm flipV="1">
          <a:off x="13703300" y="16247694"/>
          <a:ext cx="889000" cy="45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25349</xdr:rowOff>
    </xdr:from>
    <xdr:to>
      <xdr:col>76</xdr:col>
      <xdr:colOff>165100</xdr:colOff>
      <xdr:row>95</xdr:row>
      <xdr:rowOff>126949</xdr:rowOff>
    </xdr:to>
    <xdr:sp macro="" textlink="">
      <xdr:nvSpPr>
        <xdr:cNvPr id="702" name="フローチャート: 判断 701"/>
        <xdr:cNvSpPr/>
      </xdr:nvSpPr>
      <xdr:spPr>
        <a:xfrm>
          <a:off x="14541500" y="16313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118076</xdr:rowOff>
    </xdr:from>
    <xdr:ext cx="534377" cy="259045"/>
    <xdr:sp macro="" textlink="">
      <xdr:nvSpPr>
        <xdr:cNvPr id="703" name="テキスト ボックス 702"/>
        <xdr:cNvSpPr txBox="1"/>
      </xdr:nvSpPr>
      <xdr:spPr>
        <a:xfrm>
          <a:off x="14325111" y="16405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5931</xdr:rowOff>
    </xdr:from>
    <xdr:to>
      <xdr:col>71</xdr:col>
      <xdr:colOff>177800</xdr:colOff>
      <xdr:row>95</xdr:row>
      <xdr:rowOff>56477</xdr:rowOff>
    </xdr:to>
    <xdr:cxnSp macro="">
      <xdr:nvCxnSpPr>
        <xdr:cNvPr id="704" name="直線コネクタ 703"/>
        <xdr:cNvCxnSpPr/>
      </xdr:nvCxnSpPr>
      <xdr:spPr>
        <a:xfrm flipV="1">
          <a:off x="12814300" y="16293681"/>
          <a:ext cx="889000" cy="50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39827</xdr:rowOff>
    </xdr:from>
    <xdr:to>
      <xdr:col>72</xdr:col>
      <xdr:colOff>38100</xdr:colOff>
      <xdr:row>95</xdr:row>
      <xdr:rowOff>141427</xdr:rowOff>
    </xdr:to>
    <xdr:sp macro="" textlink="">
      <xdr:nvSpPr>
        <xdr:cNvPr id="705" name="フローチャート: 判断 704"/>
        <xdr:cNvSpPr/>
      </xdr:nvSpPr>
      <xdr:spPr>
        <a:xfrm>
          <a:off x="13652500" y="16327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132554</xdr:rowOff>
    </xdr:from>
    <xdr:ext cx="534377" cy="259045"/>
    <xdr:sp macro="" textlink="">
      <xdr:nvSpPr>
        <xdr:cNvPr id="706" name="テキスト ボックス 705"/>
        <xdr:cNvSpPr txBox="1"/>
      </xdr:nvSpPr>
      <xdr:spPr>
        <a:xfrm>
          <a:off x="13436111" y="16420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32741</xdr:rowOff>
    </xdr:from>
    <xdr:to>
      <xdr:col>67</xdr:col>
      <xdr:colOff>101600</xdr:colOff>
      <xdr:row>95</xdr:row>
      <xdr:rowOff>134341</xdr:rowOff>
    </xdr:to>
    <xdr:sp macro="" textlink="">
      <xdr:nvSpPr>
        <xdr:cNvPr id="707" name="フローチャート: 判断 706"/>
        <xdr:cNvSpPr/>
      </xdr:nvSpPr>
      <xdr:spPr>
        <a:xfrm>
          <a:off x="12763500" y="16320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125468</xdr:rowOff>
    </xdr:from>
    <xdr:ext cx="534377" cy="259045"/>
    <xdr:sp macro="" textlink="">
      <xdr:nvSpPr>
        <xdr:cNvPr id="708" name="テキスト ボックス 707"/>
        <xdr:cNvSpPr txBox="1"/>
      </xdr:nvSpPr>
      <xdr:spPr>
        <a:xfrm>
          <a:off x="12547111" y="16413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9" name="テキスト ボックス 70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0" name="テキスト ボックス 70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1" name="テキスト ボックス 71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2" name="テキスト ボックス 71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3" name="テキスト ボックス 71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39382</xdr:rowOff>
    </xdr:from>
    <xdr:to>
      <xdr:col>85</xdr:col>
      <xdr:colOff>177800</xdr:colOff>
      <xdr:row>94</xdr:row>
      <xdr:rowOff>140982</xdr:rowOff>
    </xdr:to>
    <xdr:sp macro="" textlink="">
      <xdr:nvSpPr>
        <xdr:cNvPr id="714" name="楕円 713"/>
        <xdr:cNvSpPr/>
      </xdr:nvSpPr>
      <xdr:spPr>
        <a:xfrm>
          <a:off x="16268700" y="16155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62259</xdr:rowOff>
    </xdr:from>
    <xdr:ext cx="534377" cy="259045"/>
    <xdr:sp macro="" textlink="">
      <xdr:nvSpPr>
        <xdr:cNvPr id="715" name="公債費該当値テキスト"/>
        <xdr:cNvSpPr txBox="1"/>
      </xdr:nvSpPr>
      <xdr:spPr>
        <a:xfrm>
          <a:off x="16370300" y="16007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69087</xdr:rowOff>
    </xdr:from>
    <xdr:to>
      <xdr:col>81</xdr:col>
      <xdr:colOff>101600</xdr:colOff>
      <xdr:row>94</xdr:row>
      <xdr:rowOff>170687</xdr:rowOff>
    </xdr:to>
    <xdr:sp macro="" textlink="">
      <xdr:nvSpPr>
        <xdr:cNvPr id="716" name="楕円 715"/>
        <xdr:cNvSpPr/>
      </xdr:nvSpPr>
      <xdr:spPr>
        <a:xfrm>
          <a:off x="15430500" y="16185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15764</xdr:rowOff>
    </xdr:from>
    <xdr:ext cx="534377" cy="259045"/>
    <xdr:sp macro="" textlink="">
      <xdr:nvSpPr>
        <xdr:cNvPr id="717" name="テキスト ボックス 716"/>
        <xdr:cNvSpPr txBox="1"/>
      </xdr:nvSpPr>
      <xdr:spPr>
        <a:xfrm>
          <a:off x="15214111" y="15960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80594</xdr:rowOff>
    </xdr:from>
    <xdr:to>
      <xdr:col>76</xdr:col>
      <xdr:colOff>165100</xdr:colOff>
      <xdr:row>95</xdr:row>
      <xdr:rowOff>10744</xdr:rowOff>
    </xdr:to>
    <xdr:sp macro="" textlink="">
      <xdr:nvSpPr>
        <xdr:cNvPr id="718" name="楕円 717"/>
        <xdr:cNvSpPr/>
      </xdr:nvSpPr>
      <xdr:spPr>
        <a:xfrm>
          <a:off x="14541500" y="16196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27271</xdr:rowOff>
    </xdr:from>
    <xdr:ext cx="534377" cy="259045"/>
    <xdr:sp macro="" textlink="">
      <xdr:nvSpPr>
        <xdr:cNvPr id="719" name="テキスト ボックス 718"/>
        <xdr:cNvSpPr txBox="1"/>
      </xdr:nvSpPr>
      <xdr:spPr>
        <a:xfrm>
          <a:off x="14325111" y="15972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126581</xdr:rowOff>
    </xdr:from>
    <xdr:to>
      <xdr:col>72</xdr:col>
      <xdr:colOff>38100</xdr:colOff>
      <xdr:row>95</xdr:row>
      <xdr:rowOff>56731</xdr:rowOff>
    </xdr:to>
    <xdr:sp macro="" textlink="">
      <xdr:nvSpPr>
        <xdr:cNvPr id="720" name="楕円 719"/>
        <xdr:cNvSpPr/>
      </xdr:nvSpPr>
      <xdr:spPr>
        <a:xfrm>
          <a:off x="13652500" y="16242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73258</xdr:rowOff>
    </xdr:from>
    <xdr:ext cx="534377" cy="259045"/>
    <xdr:sp macro="" textlink="">
      <xdr:nvSpPr>
        <xdr:cNvPr id="721" name="テキスト ボックス 720"/>
        <xdr:cNvSpPr txBox="1"/>
      </xdr:nvSpPr>
      <xdr:spPr>
        <a:xfrm>
          <a:off x="13436111" y="16018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5677</xdr:rowOff>
    </xdr:from>
    <xdr:to>
      <xdr:col>67</xdr:col>
      <xdr:colOff>101600</xdr:colOff>
      <xdr:row>95</xdr:row>
      <xdr:rowOff>107277</xdr:rowOff>
    </xdr:to>
    <xdr:sp macro="" textlink="">
      <xdr:nvSpPr>
        <xdr:cNvPr id="722" name="楕円 721"/>
        <xdr:cNvSpPr/>
      </xdr:nvSpPr>
      <xdr:spPr>
        <a:xfrm>
          <a:off x="12763500" y="16293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123804</xdr:rowOff>
    </xdr:from>
    <xdr:ext cx="534377" cy="259045"/>
    <xdr:sp macro="" textlink="">
      <xdr:nvSpPr>
        <xdr:cNvPr id="723" name="テキスト ボックス 722"/>
        <xdr:cNvSpPr txBox="1"/>
      </xdr:nvSpPr>
      <xdr:spPr>
        <a:xfrm>
          <a:off x="12547111" y="16068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4" name="正方形/長方形 72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5" name="正方形/長方形 72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6" name="正方形/長方形 72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7" name="正方形/長方形 72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8" name="正方形/長方形 72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9" name="正方形/長方形 72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0" name="正方形/長方形 72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1" name="正方形/長方形 73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2" name="テキスト ボックス 73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3" name="直線コネクタ 73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4" name="直線コネクタ 733"/>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5" name="テキスト ボックス 734"/>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6" name="直線コネクタ 735"/>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7" name="テキスト ボックス 736"/>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8" name="直線コネクタ 737"/>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9" name="テキスト ボックス 738"/>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0" name="直線コネクタ 739"/>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1" name="テキスト ボックス 740"/>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2" name="直線コネクタ 741"/>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3" name="テキスト ボックス 742"/>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4" name="直線コネクタ 74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5" name="テキスト ボックス 744"/>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6"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147701</xdr:rowOff>
    </xdr:from>
    <xdr:to>
      <xdr:col>116</xdr:col>
      <xdr:colOff>62864</xdr:colOff>
      <xdr:row>39</xdr:row>
      <xdr:rowOff>44450</xdr:rowOff>
    </xdr:to>
    <xdr:cxnSp macro="">
      <xdr:nvCxnSpPr>
        <xdr:cNvPr id="747" name="直線コネクタ 746"/>
        <xdr:cNvCxnSpPr/>
      </xdr:nvCxnSpPr>
      <xdr:spPr>
        <a:xfrm flipV="1">
          <a:off x="22159595" y="5462651"/>
          <a:ext cx="1269" cy="12683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82313</xdr:rowOff>
    </xdr:from>
    <xdr:ext cx="249299" cy="259045"/>
    <xdr:sp macro="" textlink="">
      <xdr:nvSpPr>
        <xdr:cNvPr id="748" name="諸支出金最小値テキスト"/>
        <xdr:cNvSpPr txBox="1"/>
      </xdr:nvSpPr>
      <xdr:spPr>
        <a:xfrm>
          <a:off x="22212300" y="676886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9" name="直線コネクタ 748"/>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94378</xdr:rowOff>
    </xdr:from>
    <xdr:ext cx="469744" cy="259045"/>
    <xdr:sp macro="" textlink="">
      <xdr:nvSpPr>
        <xdr:cNvPr id="750" name="諸支出金最大値テキスト"/>
        <xdr:cNvSpPr txBox="1"/>
      </xdr:nvSpPr>
      <xdr:spPr>
        <a:xfrm>
          <a:off x="22212300" y="5237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3,329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147701</xdr:rowOff>
    </xdr:from>
    <xdr:to>
      <xdr:col>116</xdr:col>
      <xdr:colOff>152400</xdr:colOff>
      <xdr:row>31</xdr:row>
      <xdr:rowOff>147701</xdr:rowOff>
    </xdr:to>
    <xdr:cxnSp macro="">
      <xdr:nvCxnSpPr>
        <xdr:cNvPr id="751" name="直線コネクタ 750"/>
        <xdr:cNvCxnSpPr/>
      </xdr:nvCxnSpPr>
      <xdr:spPr>
        <a:xfrm>
          <a:off x="22072600" y="5462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2" name="直線コネクタ 751"/>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171213</xdr:rowOff>
    </xdr:from>
    <xdr:ext cx="313932" cy="259045"/>
    <xdr:sp macro="" textlink="">
      <xdr:nvSpPr>
        <xdr:cNvPr id="753" name="諸支出金平均値テキスト"/>
        <xdr:cNvSpPr txBox="1"/>
      </xdr:nvSpPr>
      <xdr:spPr>
        <a:xfrm>
          <a:off x="22212300" y="651486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148336</xdr:rowOff>
    </xdr:from>
    <xdr:to>
      <xdr:col>116</xdr:col>
      <xdr:colOff>114300</xdr:colOff>
      <xdr:row>39</xdr:row>
      <xdr:rowOff>78486</xdr:rowOff>
    </xdr:to>
    <xdr:sp macro="" textlink="">
      <xdr:nvSpPr>
        <xdr:cNvPr id="754" name="フローチャート: 判断 753"/>
        <xdr:cNvSpPr/>
      </xdr:nvSpPr>
      <xdr:spPr>
        <a:xfrm>
          <a:off x="22110700" y="6663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5" name="直線コネクタ 754"/>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115570</xdr:rowOff>
    </xdr:from>
    <xdr:to>
      <xdr:col>112</xdr:col>
      <xdr:colOff>38100</xdr:colOff>
      <xdr:row>39</xdr:row>
      <xdr:rowOff>45720</xdr:rowOff>
    </xdr:to>
    <xdr:sp macro="" textlink="">
      <xdr:nvSpPr>
        <xdr:cNvPr id="756" name="フローチャート: 判断 755"/>
        <xdr:cNvSpPr/>
      </xdr:nvSpPr>
      <xdr:spPr>
        <a:xfrm>
          <a:off x="21272500" y="6630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62247</xdr:rowOff>
    </xdr:from>
    <xdr:ext cx="378565" cy="259045"/>
    <xdr:sp macro="" textlink="">
      <xdr:nvSpPr>
        <xdr:cNvPr id="757" name="テキスト ボックス 756"/>
        <xdr:cNvSpPr txBox="1"/>
      </xdr:nvSpPr>
      <xdr:spPr>
        <a:xfrm>
          <a:off x="21134017" y="64058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8" name="直線コネクタ 757"/>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154432</xdr:rowOff>
    </xdr:from>
    <xdr:to>
      <xdr:col>107</xdr:col>
      <xdr:colOff>101600</xdr:colOff>
      <xdr:row>39</xdr:row>
      <xdr:rowOff>84582</xdr:rowOff>
    </xdr:to>
    <xdr:sp macro="" textlink="">
      <xdr:nvSpPr>
        <xdr:cNvPr id="759" name="フローチャート: 判断 758"/>
        <xdr:cNvSpPr/>
      </xdr:nvSpPr>
      <xdr:spPr>
        <a:xfrm>
          <a:off x="20383500" y="6669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101109</xdr:rowOff>
    </xdr:from>
    <xdr:ext cx="313932" cy="259045"/>
    <xdr:sp macro="" textlink="">
      <xdr:nvSpPr>
        <xdr:cNvPr id="760" name="テキスト ボックス 759"/>
        <xdr:cNvSpPr txBox="1"/>
      </xdr:nvSpPr>
      <xdr:spPr>
        <a:xfrm>
          <a:off x="20277333" y="644475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1" name="直線コネクタ 760"/>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143383</xdr:rowOff>
    </xdr:from>
    <xdr:to>
      <xdr:col>102</xdr:col>
      <xdr:colOff>165100</xdr:colOff>
      <xdr:row>39</xdr:row>
      <xdr:rowOff>73533</xdr:rowOff>
    </xdr:to>
    <xdr:sp macro="" textlink="">
      <xdr:nvSpPr>
        <xdr:cNvPr id="762" name="フローチャート: 判断 761"/>
        <xdr:cNvSpPr/>
      </xdr:nvSpPr>
      <xdr:spPr>
        <a:xfrm>
          <a:off x="19494500" y="6658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90060</xdr:rowOff>
    </xdr:from>
    <xdr:ext cx="313932" cy="259045"/>
    <xdr:sp macro="" textlink="">
      <xdr:nvSpPr>
        <xdr:cNvPr id="763" name="テキスト ボックス 762"/>
        <xdr:cNvSpPr txBox="1"/>
      </xdr:nvSpPr>
      <xdr:spPr>
        <a:xfrm>
          <a:off x="19388333" y="64337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122809</xdr:rowOff>
    </xdr:from>
    <xdr:to>
      <xdr:col>98</xdr:col>
      <xdr:colOff>38100</xdr:colOff>
      <xdr:row>39</xdr:row>
      <xdr:rowOff>52959</xdr:rowOff>
    </xdr:to>
    <xdr:sp macro="" textlink="">
      <xdr:nvSpPr>
        <xdr:cNvPr id="764" name="フローチャート: 判断 763"/>
        <xdr:cNvSpPr/>
      </xdr:nvSpPr>
      <xdr:spPr>
        <a:xfrm>
          <a:off x="18605500" y="6637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69486</xdr:rowOff>
    </xdr:from>
    <xdr:ext cx="378565" cy="259045"/>
    <xdr:sp macro="" textlink="">
      <xdr:nvSpPr>
        <xdr:cNvPr id="765" name="テキスト ボックス 764"/>
        <xdr:cNvSpPr txBox="1"/>
      </xdr:nvSpPr>
      <xdr:spPr>
        <a:xfrm>
          <a:off x="18467017" y="64131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6" name="テキスト ボックス 76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7" name="テキスト ボックス 76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8" name="テキスト ボックス 76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9" name="テキスト ボックス 76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0" name="テキスト ボックス 76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1" name="楕円 770"/>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126763</xdr:rowOff>
    </xdr:from>
    <xdr:ext cx="249299" cy="259045"/>
    <xdr:sp macro="" textlink="">
      <xdr:nvSpPr>
        <xdr:cNvPr id="772" name="諸支出金該当値テキスト"/>
        <xdr:cNvSpPr txBox="1"/>
      </xdr:nvSpPr>
      <xdr:spPr>
        <a:xfrm>
          <a:off x="22212300" y="664186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3" name="楕円 772"/>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4" name="テキスト ボックス 773"/>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5" name="楕円 774"/>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6" name="テキスト ボックス 775"/>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7" name="楕円 776"/>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8" name="テキスト ボックス 777"/>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9" name="楕円 778"/>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0" name="テキスト ボックス 779"/>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1" name="正方形/長方形 78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2" name="正方形/長方形 78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3" name="正方形/長方形 78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4" name="正方形/長方形 78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5" name="正方形/長方形 78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6" name="正方形/長方形 78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7" name="正方形/長方形 78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8" name="正方形/長方形 78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9" name="テキスト ボックス 78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0" name="直線コネクタ 78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25400</xdr:rowOff>
    </xdr:from>
    <xdr:to>
      <xdr:col>120</xdr:col>
      <xdr:colOff>114300</xdr:colOff>
      <xdr:row>58</xdr:row>
      <xdr:rowOff>25400</xdr:rowOff>
    </xdr:to>
    <xdr:cxnSp macro="">
      <xdr:nvCxnSpPr>
        <xdr:cNvPr id="791" name="直線コネクタ 790"/>
        <xdr:cNvCxnSpPr/>
      </xdr:nvCxnSpPr>
      <xdr:spPr>
        <a:xfrm>
          <a:off x="18288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54627</xdr:rowOff>
    </xdr:from>
    <xdr:ext cx="248786" cy="259045"/>
    <xdr:sp macro="" textlink="">
      <xdr:nvSpPr>
        <xdr:cNvPr id="792" name="テキスト ボックス 791"/>
        <xdr:cNvSpPr txBox="1"/>
      </xdr:nvSpPr>
      <xdr:spPr>
        <a:xfrm>
          <a:off x="18039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82550</xdr:rowOff>
    </xdr:from>
    <xdr:to>
      <xdr:col>120</xdr:col>
      <xdr:colOff>114300</xdr:colOff>
      <xdr:row>51</xdr:row>
      <xdr:rowOff>82550</xdr:rowOff>
    </xdr:to>
    <xdr:cxnSp macro="">
      <xdr:nvCxnSpPr>
        <xdr:cNvPr id="795" name="直線コネクタ 794"/>
        <xdr:cNvCxnSpPr/>
      </xdr:nvCxnSpPr>
      <xdr:spPr>
        <a:xfrm>
          <a:off x="18288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50</xdr:row>
      <xdr:rowOff>111777</xdr:rowOff>
    </xdr:from>
    <xdr:ext cx="248786" cy="259045"/>
    <xdr:sp macro="" textlink="">
      <xdr:nvSpPr>
        <xdr:cNvPr id="796" name="テキスト ボックス 795"/>
        <xdr:cNvSpPr txBox="1"/>
      </xdr:nvSpPr>
      <xdr:spPr>
        <a:xfrm>
          <a:off x="18039214" y="8684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7" name="直線コネクタ 79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8" name="テキスト ボックス 797"/>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9"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58</xdr:row>
      <xdr:rowOff>25400</xdr:rowOff>
    </xdr:from>
    <xdr:to>
      <xdr:col>116</xdr:col>
      <xdr:colOff>62864</xdr:colOff>
      <xdr:row>58</xdr:row>
      <xdr:rowOff>25400</xdr:rowOff>
    </xdr:to>
    <xdr:cxnSp macro="">
      <xdr:nvCxnSpPr>
        <xdr:cNvPr id="800" name="直線コネクタ 799"/>
        <xdr:cNvCxnSpPr/>
      </xdr:nvCxnSpPr>
      <xdr:spPr>
        <a:xfrm>
          <a:off x="22159595" y="99695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67327</xdr:rowOff>
    </xdr:from>
    <xdr:ext cx="249299" cy="259045"/>
    <xdr:sp macro="" textlink="">
      <xdr:nvSpPr>
        <xdr:cNvPr id="801" name="前年度繰上充用金最小値テキスト"/>
        <xdr:cNvSpPr txBox="1"/>
      </xdr:nvSpPr>
      <xdr:spPr>
        <a:xfrm>
          <a:off x="2221230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25400</xdr:rowOff>
    </xdr:from>
    <xdr:to>
      <xdr:col>116</xdr:col>
      <xdr:colOff>152400</xdr:colOff>
      <xdr:row>58</xdr:row>
      <xdr:rowOff>25400</xdr:rowOff>
    </xdr:to>
    <xdr:cxnSp macro="">
      <xdr:nvCxnSpPr>
        <xdr:cNvPr id="802" name="直線コネクタ 801"/>
        <xdr:cNvCxnSpPr/>
      </xdr:nvCxnSpPr>
      <xdr:spPr>
        <a:xfrm>
          <a:off x="22072600" y="996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67327</xdr:rowOff>
    </xdr:from>
    <xdr:ext cx="249299" cy="259045"/>
    <xdr:sp macro="" textlink="">
      <xdr:nvSpPr>
        <xdr:cNvPr id="803" name="前年度繰上充用金最大値テキスト"/>
        <xdr:cNvSpPr txBox="1"/>
      </xdr:nvSpPr>
      <xdr:spPr>
        <a:xfrm>
          <a:off x="22212300" y="96685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58</xdr:row>
      <xdr:rowOff>25400</xdr:rowOff>
    </xdr:from>
    <xdr:to>
      <xdr:col>116</xdr:col>
      <xdr:colOff>152400</xdr:colOff>
      <xdr:row>58</xdr:row>
      <xdr:rowOff>25400</xdr:rowOff>
    </xdr:to>
    <xdr:cxnSp macro="">
      <xdr:nvCxnSpPr>
        <xdr:cNvPr id="804" name="直線コネクタ 803"/>
        <xdr:cNvCxnSpPr/>
      </xdr:nvCxnSpPr>
      <xdr:spPr>
        <a:xfrm>
          <a:off x="22072600" y="996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25400</xdr:rowOff>
    </xdr:from>
    <xdr:to>
      <xdr:col>116</xdr:col>
      <xdr:colOff>63500</xdr:colOff>
      <xdr:row>58</xdr:row>
      <xdr:rowOff>25400</xdr:rowOff>
    </xdr:to>
    <xdr:cxnSp macro="">
      <xdr:nvCxnSpPr>
        <xdr:cNvPr id="805" name="直線コネクタ 804"/>
        <xdr:cNvCxnSpPr/>
      </xdr:nvCxnSpPr>
      <xdr:spPr>
        <a:xfrm>
          <a:off x="21323300" y="9969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124477</xdr:rowOff>
    </xdr:from>
    <xdr:ext cx="249299" cy="259045"/>
    <xdr:sp macro="" textlink="">
      <xdr:nvSpPr>
        <xdr:cNvPr id="806" name="前年度繰上充用金平均値テキスト"/>
        <xdr:cNvSpPr txBox="1"/>
      </xdr:nvSpPr>
      <xdr:spPr>
        <a:xfrm>
          <a:off x="22212300" y="98971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146050</xdr:rowOff>
    </xdr:from>
    <xdr:to>
      <xdr:col>116</xdr:col>
      <xdr:colOff>114300</xdr:colOff>
      <xdr:row>58</xdr:row>
      <xdr:rowOff>76200</xdr:rowOff>
    </xdr:to>
    <xdr:sp macro="" textlink="">
      <xdr:nvSpPr>
        <xdr:cNvPr id="807" name="フローチャート: 判断 806"/>
        <xdr:cNvSpPr/>
      </xdr:nvSpPr>
      <xdr:spPr>
        <a:xfrm>
          <a:off x="221107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25400</xdr:rowOff>
    </xdr:from>
    <xdr:to>
      <xdr:col>111</xdr:col>
      <xdr:colOff>177800</xdr:colOff>
      <xdr:row>58</xdr:row>
      <xdr:rowOff>25400</xdr:rowOff>
    </xdr:to>
    <xdr:cxnSp macro="">
      <xdr:nvCxnSpPr>
        <xdr:cNvPr id="808" name="直線コネクタ 807"/>
        <xdr:cNvCxnSpPr/>
      </xdr:nvCxnSpPr>
      <xdr:spPr>
        <a:xfrm>
          <a:off x="20434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146050</xdr:rowOff>
    </xdr:from>
    <xdr:to>
      <xdr:col>112</xdr:col>
      <xdr:colOff>38100</xdr:colOff>
      <xdr:row>58</xdr:row>
      <xdr:rowOff>76200</xdr:rowOff>
    </xdr:to>
    <xdr:sp macro="" textlink="">
      <xdr:nvSpPr>
        <xdr:cNvPr id="809" name="フローチャート: 判断 808"/>
        <xdr:cNvSpPr/>
      </xdr:nvSpPr>
      <xdr:spPr>
        <a:xfrm>
          <a:off x="212725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58</xdr:row>
      <xdr:rowOff>67327</xdr:rowOff>
    </xdr:from>
    <xdr:ext cx="249299" cy="259045"/>
    <xdr:sp macro="" textlink="">
      <xdr:nvSpPr>
        <xdr:cNvPr id="810" name="テキスト ボックス 809"/>
        <xdr:cNvSpPr txBox="1"/>
      </xdr:nvSpPr>
      <xdr:spPr>
        <a:xfrm>
          <a:off x="21198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25400</xdr:rowOff>
    </xdr:from>
    <xdr:to>
      <xdr:col>107</xdr:col>
      <xdr:colOff>50800</xdr:colOff>
      <xdr:row>58</xdr:row>
      <xdr:rowOff>25400</xdr:rowOff>
    </xdr:to>
    <xdr:cxnSp macro="">
      <xdr:nvCxnSpPr>
        <xdr:cNvPr id="811" name="直線コネクタ 810"/>
        <xdr:cNvCxnSpPr/>
      </xdr:nvCxnSpPr>
      <xdr:spPr>
        <a:xfrm>
          <a:off x="19545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146050</xdr:rowOff>
    </xdr:from>
    <xdr:to>
      <xdr:col>107</xdr:col>
      <xdr:colOff>101600</xdr:colOff>
      <xdr:row>58</xdr:row>
      <xdr:rowOff>76200</xdr:rowOff>
    </xdr:to>
    <xdr:sp macro="" textlink="">
      <xdr:nvSpPr>
        <xdr:cNvPr id="812" name="フローチャート: 判断 811"/>
        <xdr:cNvSpPr/>
      </xdr:nvSpPr>
      <xdr:spPr>
        <a:xfrm>
          <a:off x="203835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58</xdr:row>
      <xdr:rowOff>67327</xdr:rowOff>
    </xdr:from>
    <xdr:ext cx="249299" cy="259045"/>
    <xdr:sp macro="" textlink="">
      <xdr:nvSpPr>
        <xdr:cNvPr id="813" name="テキスト ボックス 812"/>
        <xdr:cNvSpPr txBox="1"/>
      </xdr:nvSpPr>
      <xdr:spPr>
        <a:xfrm>
          <a:off x="20309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25400</xdr:rowOff>
    </xdr:from>
    <xdr:to>
      <xdr:col>102</xdr:col>
      <xdr:colOff>114300</xdr:colOff>
      <xdr:row>58</xdr:row>
      <xdr:rowOff>25400</xdr:rowOff>
    </xdr:to>
    <xdr:cxnSp macro="">
      <xdr:nvCxnSpPr>
        <xdr:cNvPr id="814" name="直線コネクタ 813"/>
        <xdr:cNvCxnSpPr/>
      </xdr:nvCxnSpPr>
      <xdr:spPr>
        <a:xfrm>
          <a:off x="18656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146050</xdr:rowOff>
    </xdr:from>
    <xdr:to>
      <xdr:col>102</xdr:col>
      <xdr:colOff>165100</xdr:colOff>
      <xdr:row>58</xdr:row>
      <xdr:rowOff>76200</xdr:rowOff>
    </xdr:to>
    <xdr:sp macro="" textlink="">
      <xdr:nvSpPr>
        <xdr:cNvPr id="815" name="フローチャート: 判断 814"/>
        <xdr:cNvSpPr/>
      </xdr:nvSpPr>
      <xdr:spPr>
        <a:xfrm>
          <a:off x="194945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58</xdr:row>
      <xdr:rowOff>67327</xdr:rowOff>
    </xdr:from>
    <xdr:ext cx="249299" cy="259045"/>
    <xdr:sp macro="" textlink="">
      <xdr:nvSpPr>
        <xdr:cNvPr id="816" name="テキスト ボックス 815"/>
        <xdr:cNvSpPr txBox="1"/>
      </xdr:nvSpPr>
      <xdr:spPr>
        <a:xfrm>
          <a:off x="19420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51</xdr:row>
      <xdr:rowOff>31750</xdr:rowOff>
    </xdr:from>
    <xdr:to>
      <xdr:col>98</xdr:col>
      <xdr:colOff>38100</xdr:colOff>
      <xdr:row>51</xdr:row>
      <xdr:rowOff>133350</xdr:rowOff>
    </xdr:to>
    <xdr:sp macro="" textlink="">
      <xdr:nvSpPr>
        <xdr:cNvPr id="817" name="フローチャート: 判断 816"/>
        <xdr:cNvSpPr/>
      </xdr:nvSpPr>
      <xdr:spPr>
        <a:xfrm>
          <a:off x="18605500" y="877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49</xdr:row>
      <xdr:rowOff>149877</xdr:rowOff>
    </xdr:from>
    <xdr:ext cx="249299" cy="259045"/>
    <xdr:sp macro="" textlink="">
      <xdr:nvSpPr>
        <xdr:cNvPr id="818" name="テキスト ボックス 817"/>
        <xdr:cNvSpPr txBox="1"/>
      </xdr:nvSpPr>
      <xdr:spPr>
        <a:xfrm>
          <a:off x="18531650" y="855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9" name="テキスト ボックス 81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0" name="テキスト ボックス 81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1" name="テキスト ボックス 82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2" name="テキスト ボックス 82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3" name="テキスト ボックス 82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146050</xdr:rowOff>
    </xdr:from>
    <xdr:to>
      <xdr:col>116</xdr:col>
      <xdr:colOff>114300</xdr:colOff>
      <xdr:row>58</xdr:row>
      <xdr:rowOff>76200</xdr:rowOff>
    </xdr:to>
    <xdr:sp macro="" textlink="">
      <xdr:nvSpPr>
        <xdr:cNvPr id="824" name="楕円 823"/>
        <xdr:cNvSpPr/>
      </xdr:nvSpPr>
      <xdr:spPr>
        <a:xfrm>
          <a:off x="221107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10177</xdr:rowOff>
    </xdr:from>
    <xdr:ext cx="249299" cy="259045"/>
    <xdr:sp macro="" textlink="">
      <xdr:nvSpPr>
        <xdr:cNvPr id="825" name="前年度繰上充用金該当値テキスト"/>
        <xdr:cNvSpPr txBox="1"/>
      </xdr:nvSpPr>
      <xdr:spPr>
        <a:xfrm>
          <a:off x="22212300" y="978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146050</xdr:rowOff>
    </xdr:from>
    <xdr:to>
      <xdr:col>112</xdr:col>
      <xdr:colOff>38100</xdr:colOff>
      <xdr:row>58</xdr:row>
      <xdr:rowOff>76200</xdr:rowOff>
    </xdr:to>
    <xdr:sp macro="" textlink="">
      <xdr:nvSpPr>
        <xdr:cNvPr id="826" name="楕円 825"/>
        <xdr:cNvSpPr/>
      </xdr:nvSpPr>
      <xdr:spPr>
        <a:xfrm>
          <a:off x="21272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56</xdr:row>
      <xdr:rowOff>92727</xdr:rowOff>
    </xdr:from>
    <xdr:ext cx="249299" cy="259045"/>
    <xdr:sp macro="" textlink="">
      <xdr:nvSpPr>
        <xdr:cNvPr id="827" name="テキスト ボックス 826"/>
        <xdr:cNvSpPr txBox="1"/>
      </xdr:nvSpPr>
      <xdr:spPr>
        <a:xfrm>
          <a:off x="21198650" y="9693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146050</xdr:rowOff>
    </xdr:from>
    <xdr:to>
      <xdr:col>107</xdr:col>
      <xdr:colOff>101600</xdr:colOff>
      <xdr:row>58</xdr:row>
      <xdr:rowOff>76200</xdr:rowOff>
    </xdr:to>
    <xdr:sp macro="" textlink="">
      <xdr:nvSpPr>
        <xdr:cNvPr id="828" name="楕円 827"/>
        <xdr:cNvSpPr/>
      </xdr:nvSpPr>
      <xdr:spPr>
        <a:xfrm>
          <a:off x="20383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56</xdr:row>
      <xdr:rowOff>92727</xdr:rowOff>
    </xdr:from>
    <xdr:ext cx="249299" cy="259045"/>
    <xdr:sp macro="" textlink="">
      <xdr:nvSpPr>
        <xdr:cNvPr id="829" name="テキスト ボックス 828"/>
        <xdr:cNvSpPr txBox="1"/>
      </xdr:nvSpPr>
      <xdr:spPr>
        <a:xfrm>
          <a:off x="20309650" y="9693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146050</xdr:rowOff>
    </xdr:from>
    <xdr:to>
      <xdr:col>102</xdr:col>
      <xdr:colOff>165100</xdr:colOff>
      <xdr:row>58</xdr:row>
      <xdr:rowOff>76200</xdr:rowOff>
    </xdr:to>
    <xdr:sp macro="" textlink="">
      <xdr:nvSpPr>
        <xdr:cNvPr id="830" name="楕円 829"/>
        <xdr:cNvSpPr/>
      </xdr:nvSpPr>
      <xdr:spPr>
        <a:xfrm>
          <a:off x="19494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56</xdr:row>
      <xdr:rowOff>92727</xdr:rowOff>
    </xdr:from>
    <xdr:ext cx="249299" cy="259045"/>
    <xdr:sp macro="" textlink="">
      <xdr:nvSpPr>
        <xdr:cNvPr id="831" name="テキスト ボックス 830"/>
        <xdr:cNvSpPr txBox="1"/>
      </xdr:nvSpPr>
      <xdr:spPr>
        <a:xfrm>
          <a:off x="19420650" y="9693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146050</xdr:rowOff>
    </xdr:from>
    <xdr:to>
      <xdr:col>98</xdr:col>
      <xdr:colOff>38100</xdr:colOff>
      <xdr:row>58</xdr:row>
      <xdr:rowOff>76200</xdr:rowOff>
    </xdr:to>
    <xdr:sp macro="" textlink="">
      <xdr:nvSpPr>
        <xdr:cNvPr id="832" name="楕円 831"/>
        <xdr:cNvSpPr/>
      </xdr:nvSpPr>
      <xdr:spPr>
        <a:xfrm>
          <a:off x="18605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58</xdr:row>
      <xdr:rowOff>67327</xdr:rowOff>
    </xdr:from>
    <xdr:ext cx="249299" cy="259045"/>
    <xdr:sp macro="" textlink="">
      <xdr:nvSpPr>
        <xdr:cNvPr id="833" name="テキスト ボックス 832"/>
        <xdr:cNvSpPr txBox="1"/>
      </xdr:nvSpPr>
      <xdr:spPr>
        <a:xfrm>
          <a:off x="18531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4" name="正方形/長方形 83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5" name="正方形/長方形 83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6" name="テキスト ボックス 83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衛生費は</a:t>
          </a:r>
          <a:r>
            <a:rPr kumimoji="1" lang="en-US" altLang="ja-JP" sz="1300">
              <a:latin typeface="ＭＳ Ｐゴシック" panose="020B0600070205080204" pitchFamily="50" charset="-128"/>
              <a:ea typeface="ＭＳ Ｐゴシック" panose="020B0600070205080204" pitchFamily="50" charset="-128"/>
            </a:rPr>
            <a:t>31,773</a:t>
          </a:r>
          <a:r>
            <a:rPr kumimoji="1" lang="ja-JP" altLang="en-US" sz="1300">
              <a:latin typeface="ＭＳ Ｐゴシック" panose="020B0600070205080204" pitchFamily="50" charset="-128"/>
              <a:ea typeface="ＭＳ Ｐゴシック" panose="020B0600070205080204" pitchFamily="50" charset="-128"/>
            </a:rPr>
            <a:t>円で、前年度比較</a:t>
          </a:r>
          <a:r>
            <a:rPr kumimoji="1" lang="en-US" altLang="ja-JP" sz="1300">
              <a:latin typeface="ＭＳ Ｐゴシック" panose="020B0600070205080204" pitchFamily="50" charset="-128"/>
              <a:ea typeface="ＭＳ Ｐゴシック" panose="020B0600070205080204" pitchFamily="50" charset="-128"/>
            </a:rPr>
            <a:t>16,848</a:t>
          </a:r>
          <a:r>
            <a:rPr kumimoji="1" lang="ja-JP" altLang="en-US" sz="1300">
              <a:latin typeface="ＭＳ Ｐゴシック" panose="020B0600070205080204" pitchFamily="50" charset="-128"/>
              <a:ea typeface="ＭＳ Ｐゴシック" panose="020B0600070205080204" pitchFamily="50" charset="-128"/>
            </a:rPr>
            <a:t>円の減となった。これは、湖北広域行政事務センターにおける新斎場整備事業の完了に伴い、湖北広域行政事務センター負担金が減少したことが主な要因である。</a:t>
          </a:r>
        </a:p>
        <a:p>
          <a:r>
            <a:rPr kumimoji="1" lang="ja-JP" altLang="en-US" sz="1300">
              <a:latin typeface="ＭＳ Ｐゴシック" panose="020B0600070205080204" pitchFamily="50" charset="-128"/>
              <a:ea typeface="ＭＳ Ｐゴシック" panose="020B0600070205080204" pitchFamily="50" charset="-128"/>
            </a:rPr>
            <a:t>　総務費は</a:t>
          </a:r>
          <a:r>
            <a:rPr kumimoji="1" lang="en-US" altLang="ja-JP" sz="1300">
              <a:latin typeface="ＭＳ Ｐゴシック" panose="020B0600070205080204" pitchFamily="50" charset="-128"/>
              <a:ea typeface="ＭＳ Ｐゴシック" panose="020B0600070205080204" pitchFamily="50" charset="-128"/>
            </a:rPr>
            <a:t>98,403</a:t>
          </a:r>
          <a:r>
            <a:rPr kumimoji="1" lang="ja-JP" altLang="en-US" sz="1300">
              <a:latin typeface="ＭＳ Ｐゴシック" panose="020B0600070205080204" pitchFamily="50" charset="-128"/>
              <a:ea typeface="ＭＳ Ｐゴシック" panose="020B0600070205080204" pitchFamily="50" charset="-128"/>
            </a:rPr>
            <a:t>円で、前年度比較</a:t>
          </a:r>
          <a:r>
            <a:rPr kumimoji="1" lang="en-US" altLang="ja-JP" sz="1300">
              <a:latin typeface="ＭＳ Ｐゴシック" panose="020B0600070205080204" pitchFamily="50" charset="-128"/>
              <a:ea typeface="ＭＳ Ｐゴシック" panose="020B0600070205080204" pitchFamily="50" charset="-128"/>
            </a:rPr>
            <a:t>162,364</a:t>
          </a:r>
          <a:r>
            <a:rPr kumimoji="1" lang="ja-JP" altLang="en-US" sz="1300">
              <a:latin typeface="ＭＳ Ｐゴシック" panose="020B0600070205080204" pitchFamily="50" charset="-128"/>
              <a:ea typeface="ＭＳ Ｐゴシック" panose="020B0600070205080204" pitchFamily="50" charset="-128"/>
            </a:rPr>
            <a:t>円の減となった。これは、新型コロナウイルス感染症対策の特別定額給付金給付事業経費の減少が大きな要因である。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教育費は</a:t>
          </a:r>
          <a:r>
            <a:rPr kumimoji="1" lang="en-US" altLang="ja-JP" sz="1300">
              <a:latin typeface="ＭＳ Ｐゴシック" panose="020B0600070205080204" pitchFamily="50" charset="-128"/>
              <a:ea typeface="ＭＳ Ｐゴシック" panose="020B0600070205080204" pitchFamily="50" charset="-128"/>
            </a:rPr>
            <a:t>68,836</a:t>
          </a:r>
          <a:r>
            <a:rPr kumimoji="1" lang="ja-JP" altLang="en-US" sz="1300">
              <a:latin typeface="ＭＳ Ｐゴシック" panose="020B0600070205080204" pitchFamily="50" charset="-128"/>
              <a:ea typeface="ＭＳ Ｐゴシック" panose="020B0600070205080204" pitchFamily="50" charset="-128"/>
            </a:rPr>
            <a:t>円で、前年度比較</a:t>
          </a:r>
          <a:r>
            <a:rPr kumimoji="1" lang="en-US" altLang="ja-JP" sz="1300">
              <a:latin typeface="ＭＳ Ｐゴシック" panose="020B0600070205080204" pitchFamily="50" charset="-128"/>
              <a:ea typeface="ＭＳ Ｐゴシック" panose="020B0600070205080204" pitchFamily="50" charset="-128"/>
            </a:rPr>
            <a:t>3,518</a:t>
          </a:r>
          <a:r>
            <a:rPr kumimoji="1" lang="ja-JP" altLang="en-US" sz="1300">
              <a:latin typeface="ＭＳ Ｐゴシック" panose="020B0600070205080204" pitchFamily="50" charset="-128"/>
              <a:ea typeface="ＭＳ Ｐゴシック" panose="020B0600070205080204" pitchFamily="50" charset="-128"/>
            </a:rPr>
            <a:t>円の減となった。これは、</a:t>
          </a:r>
          <a:r>
            <a:rPr kumimoji="1" lang="en-US" altLang="ja-JP" sz="1300">
              <a:latin typeface="ＭＳ Ｐゴシック" panose="020B0600070205080204" pitchFamily="50" charset="-128"/>
              <a:ea typeface="ＭＳ Ｐゴシック" panose="020B0600070205080204" pitchFamily="50" charset="-128"/>
            </a:rPr>
            <a:t>GIGA</a:t>
          </a:r>
          <a:r>
            <a:rPr kumimoji="1" lang="ja-JP" altLang="en-US" sz="1300">
              <a:latin typeface="ＭＳ Ｐゴシック" panose="020B0600070205080204" pitchFamily="50" charset="-128"/>
              <a:ea typeface="ＭＳ Ｐゴシック" panose="020B0600070205080204" pitchFamily="50" charset="-128"/>
            </a:rPr>
            <a:t>スクール構想に係るネットワーク整備や学習用タブレット端末等の購入などの経費が減少したことが主な要因である。</a:t>
          </a:r>
        </a:p>
        <a:p>
          <a:r>
            <a:rPr kumimoji="1" lang="ja-JP" altLang="en-US" sz="1300">
              <a:latin typeface="ＭＳ Ｐゴシック" panose="020B0600070205080204" pitchFamily="50" charset="-128"/>
              <a:ea typeface="ＭＳ Ｐゴシック" panose="020B0600070205080204" pitchFamily="50" charset="-128"/>
            </a:rPr>
            <a:t>　民生費は</a:t>
          </a:r>
          <a:r>
            <a:rPr kumimoji="1" lang="en-US" altLang="ja-JP" sz="1300">
              <a:latin typeface="ＭＳ Ｐゴシック" panose="020B0600070205080204" pitchFamily="50" charset="-128"/>
              <a:ea typeface="ＭＳ Ｐゴシック" panose="020B0600070205080204" pitchFamily="50" charset="-128"/>
            </a:rPr>
            <a:t>207,452</a:t>
          </a:r>
          <a:r>
            <a:rPr kumimoji="1" lang="ja-JP" altLang="en-US" sz="1300">
              <a:latin typeface="ＭＳ Ｐゴシック" panose="020B0600070205080204" pitchFamily="50" charset="-128"/>
              <a:ea typeface="ＭＳ Ｐゴシック" panose="020B0600070205080204" pitchFamily="50" charset="-128"/>
            </a:rPr>
            <a:t>円で　前年度比較</a:t>
          </a:r>
          <a:r>
            <a:rPr kumimoji="1" lang="en-US" altLang="ja-JP" sz="1300">
              <a:latin typeface="ＭＳ Ｐゴシック" panose="020B0600070205080204" pitchFamily="50" charset="-128"/>
              <a:ea typeface="ＭＳ Ｐゴシック" panose="020B0600070205080204" pitchFamily="50" charset="-128"/>
            </a:rPr>
            <a:t>33,559</a:t>
          </a:r>
          <a:r>
            <a:rPr kumimoji="1" lang="ja-JP" altLang="en-US" sz="1300">
              <a:latin typeface="ＭＳ Ｐゴシック" panose="020B0600070205080204" pitchFamily="50" charset="-128"/>
              <a:ea typeface="ＭＳ Ｐゴシック" panose="020B0600070205080204" pitchFamily="50" charset="-128"/>
            </a:rPr>
            <a:t>円の増となり、引き続き類似団体平均を大きく上回っている。子育て世帯臨時特別給付金の給付により児童福祉費が増加し、社会福祉施設の長寿命化等により社会福祉費も増となっている。</a:t>
          </a:r>
        </a:p>
        <a:p>
          <a:r>
            <a:rPr kumimoji="1" lang="ja-JP" altLang="en-US" sz="1300">
              <a:latin typeface="ＭＳ Ｐゴシック" panose="020B0600070205080204" pitchFamily="50" charset="-128"/>
              <a:ea typeface="ＭＳ Ｐゴシック" panose="020B0600070205080204" pitchFamily="50" charset="-128"/>
            </a:rPr>
            <a:t>　公債費は</a:t>
          </a:r>
          <a:r>
            <a:rPr kumimoji="1" lang="en-US" altLang="ja-JP" sz="1300">
              <a:latin typeface="ＭＳ Ｐゴシック" panose="020B0600070205080204" pitchFamily="50" charset="-128"/>
              <a:ea typeface="ＭＳ Ｐゴシック" panose="020B0600070205080204" pitchFamily="50" charset="-128"/>
            </a:rPr>
            <a:t>63,899</a:t>
          </a:r>
          <a:r>
            <a:rPr kumimoji="1" lang="ja-JP" altLang="en-US" sz="1300">
              <a:latin typeface="ＭＳ Ｐゴシック" panose="020B0600070205080204" pitchFamily="50" charset="-128"/>
              <a:ea typeface="ＭＳ Ｐゴシック" panose="020B0600070205080204" pitchFamily="50" charset="-128"/>
            </a:rPr>
            <a:t>円で、前年度比較</a:t>
          </a:r>
          <a:r>
            <a:rPr kumimoji="1" lang="en-US" altLang="ja-JP" sz="1300">
              <a:latin typeface="ＭＳ Ｐゴシック" panose="020B0600070205080204" pitchFamily="50" charset="-128"/>
              <a:ea typeface="ＭＳ Ｐゴシック" panose="020B0600070205080204" pitchFamily="50" charset="-128"/>
            </a:rPr>
            <a:t>2,339</a:t>
          </a:r>
          <a:r>
            <a:rPr kumimoji="1" lang="ja-JP" altLang="en-US" sz="1300">
              <a:latin typeface="ＭＳ Ｐゴシック" panose="020B0600070205080204" pitchFamily="50" charset="-128"/>
              <a:ea typeface="ＭＳ Ｐゴシック" panose="020B0600070205080204" pitchFamily="50" charset="-128"/>
            </a:rPr>
            <a:t>円の増となり、類似団体平均、全国平均および滋賀県平均を上回っている。今後、定時償還額の上昇が見込まれることから、後年度の財源負担を考慮し、計画的な基金の活用、市債発行事業の厳選などを行い公債費の抑制に努め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滋賀県米原市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　財政調整基金残高は、過去５年間取崩しを行っていないためほぼ同額で推移している。このため、標準財政規模に対する比率はほぼ同程度で推移している。標準財政規模に対する実質単年度収支比率の経年変化は、市債繰上償還の多寡等が要因となっている。</a:t>
          </a:r>
        </a:p>
        <a:p>
          <a:r>
            <a:rPr kumimoji="1" lang="ja-JP" altLang="en-US" sz="1400">
              <a:latin typeface="ＭＳ Ｐゴシック" panose="020B0600070205080204" pitchFamily="50" charset="-128"/>
              <a:ea typeface="ＭＳ Ｐゴシック" panose="020B0600070205080204" pitchFamily="50" charset="-128"/>
            </a:rPr>
            <a:t>　普通会計全体としては、財政の健全化に向けた取組が進められており、引き続き行政コストの縮減に努める。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滋賀県米原市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　今年度の決算は、合併時から引き続き、全ての会計で黒字となり、連結実質赤字比率は生じていない。</a:t>
          </a:r>
        </a:p>
        <a:p>
          <a:r>
            <a:rPr kumimoji="1" lang="ja-JP" altLang="en-US" sz="1400">
              <a:latin typeface="ＭＳ Ｐゴシック" panose="020B0600070205080204" pitchFamily="50" charset="-128"/>
              <a:ea typeface="ＭＳ Ｐゴシック" panose="020B0600070205080204" pitchFamily="50" charset="-128"/>
            </a:rPr>
            <a:t>　しかしながら、一般会計からの繰出金によって黒字を確保している公営企業会計等もあるため、料金改定に向けた検討や徴収率向上のための取組を更に強化するなど収入確保を念頭に置き、独立採算の原則の下、適正な経費負担区分による財政運営、企業経営を行っていく必要がある。特に、介護保険事業特別会計については、高齢化率の上昇等による介護給付費の増加が見込まれるので、適切な保険料の設定と合わせて、給付の適正化と予防施策の推進を重点的に行う必要がある。</a:t>
          </a:r>
        </a:p>
        <a:p>
          <a:r>
            <a:rPr kumimoji="1" lang="ja-JP" altLang="en-US" sz="1400">
              <a:latin typeface="ＭＳ Ｐゴシック" panose="020B0600070205080204" pitchFamily="50" charset="-128"/>
              <a:ea typeface="ＭＳ Ｐゴシック" panose="020B0600070205080204" pitchFamily="50" charset="-128"/>
            </a:rPr>
            <a:t>　なお、連結実質黒字額の増の主な要因としては、水道事業会計の伊吹南部水質硬度低減化事業の完了によるものである。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36001;&#25919;&#29366;&#27841;&#36039;&#26009;&#38598;&#12305;_252140_&#31859;&#21407;&#24066;_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普通会計の状況"/>
      <sheetName val="各会計、関係団体の財政状況及び健全化判断比率"/>
      <sheetName val="財政比較分析表"/>
      <sheetName val="経常経費分析表（経常収支比率の分析）"/>
      <sheetName val="経常経費分析表（人件費・公債費・普通建設事業費の分析）"/>
      <sheetName val="性質別歳出決算分析表（住民一人当たりのコスト）"/>
      <sheetName val="目的別歳出決算分析表（住民一人当たりのコスト）"/>
      <sheetName val="実質収支比率等に係る経年分析"/>
      <sheetName val="連結実質赤字比率に係る赤字・黒字の構成分析"/>
      <sheetName val="実質公債費比率（分子）の構造"/>
      <sheetName val="将来負担比率（分子）の構造"/>
      <sheetName val="基金残高に係る経年分析"/>
      <sheetName val="公会計指標分析・財政指標組合せ分析表"/>
      <sheetName val="施設類型別ストック情報分析表①"/>
      <sheetName val="施設類型別ストック情報分析表②"/>
      <sheetName val="データシー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50">
          <cell r="BP50" t="str">
            <v>H29</v>
          </cell>
          <cell r="BX50" t="str">
            <v>H30</v>
          </cell>
          <cell r="CF50" t="str">
            <v>R01</v>
          </cell>
          <cell r="CN50" t="str">
            <v>R02</v>
          </cell>
          <cell r="CV50" t="str">
            <v>R03</v>
          </cell>
        </row>
        <row r="51">
          <cell r="AN51" t="str">
            <v>当該団体値</v>
          </cell>
        </row>
        <row r="53">
          <cell r="BP53">
            <v>58.4</v>
          </cell>
          <cell r="BX53">
            <v>58.8</v>
          </cell>
          <cell r="CF53">
            <v>60.1</v>
          </cell>
          <cell r="CN53">
            <v>57.4</v>
          </cell>
          <cell r="CV53">
            <v>58.7</v>
          </cell>
        </row>
        <row r="55">
          <cell r="AN55" t="str">
            <v>類似団体内平均値</v>
          </cell>
          <cell r="BP55">
            <v>55.4</v>
          </cell>
          <cell r="BX55">
            <v>52.7</v>
          </cell>
          <cell r="CF55">
            <v>49.7</v>
          </cell>
          <cell r="CN55">
            <v>37.299999999999997</v>
          </cell>
          <cell r="CV55">
            <v>25.1</v>
          </cell>
        </row>
        <row r="57">
          <cell r="BP57">
            <v>58.7</v>
          </cell>
          <cell r="BX57">
            <v>59.9</v>
          </cell>
          <cell r="CF57">
            <v>60.1</v>
          </cell>
          <cell r="CN57">
            <v>61.9</v>
          </cell>
          <cell r="CV57">
            <v>63.1</v>
          </cell>
        </row>
        <row r="72">
          <cell r="BP72" t="str">
            <v>H29</v>
          </cell>
          <cell r="BX72" t="str">
            <v>H30</v>
          </cell>
          <cell r="CF72" t="str">
            <v>R01</v>
          </cell>
          <cell r="CN72" t="str">
            <v>R02</v>
          </cell>
          <cell r="CV72" t="str">
            <v>R03</v>
          </cell>
        </row>
        <row r="73">
          <cell r="AN73" t="str">
            <v>当該団体値</v>
          </cell>
        </row>
        <row r="75">
          <cell r="BP75">
            <v>5</v>
          </cell>
          <cell r="BX75">
            <v>6.1</v>
          </cell>
          <cell r="CF75">
            <v>6.2</v>
          </cell>
          <cell r="CN75">
            <v>4.8</v>
          </cell>
          <cell r="CV75">
            <v>4.9000000000000004</v>
          </cell>
        </row>
        <row r="77">
          <cell r="AN77" t="str">
            <v>類似団体内平均値</v>
          </cell>
          <cell r="BP77">
            <v>55.4</v>
          </cell>
          <cell r="BX77">
            <v>52.7</v>
          </cell>
          <cell r="CF77">
            <v>49.7</v>
          </cell>
          <cell r="CN77">
            <v>37.299999999999997</v>
          </cell>
          <cell r="CV77">
            <v>25.1</v>
          </cell>
        </row>
        <row r="79">
          <cell r="BP79">
            <v>9.6999999999999993</v>
          </cell>
          <cell r="BX79">
            <v>9.5</v>
          </cell>
          <cell r="CF79">
            <v>9.1999999999999993</v>
          </cell>
          <cell r="CN79">
            <v>8.6</v>
          </cell>
          <cell r="CV79">
            <v>8.3000000000000007</v>
          </cell>
        </row>
      </sheetData>
      <sheetData sheetId="14"/>
      <sheetData sheetId="15"/>
      <sheetData sheetId="1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workbookViewId="0"/>
  </sheetViews>
  <sheetFormatPr defaultColWidth="0" defaultRowHeight="10.8" zeroHeight="1" x14ac:dyDescent="0.2"/>
  <cols>
    <col min="1" max="11" width="2.109375" style="177" customWidth="1"/>
    <col min="12" max="12" width="2.21875" style="177" customWidth="1"/>
    <col min="13" max="17" width="2.33203125" style="177" customWidth="1"/>
    <col min="18" max="119" width="2.109375" style="177" customWidth="1"/>
    <col min="120" max="16384" width="0" style="177" hidden="1"/>
  </cols>
  <sheetData>
    <row r="1" spans="1:119" ht="33" customHeight="1" x14ac:dyDescent="0.2">
      <c r="B1" s="382" t="s">
        <v>79</v>
      </c>
      <c r="C1" s="382"/>
      <c r="D1" s="382"/>
      <c r="E1" s="382"/>
      <c r="F1" s="382"/>
      <c r="G1" s="382"/>
      <c r="H1" s="382"/>
      <c r="I1" s="382"/>
      <c r="J1" s="382"/>
      <c r="K1" s="382"/>
      <c r="L1" s="382"/>
      <c r="M1" s="382"/>
      <c r="N1" s="382"/>
      <c r="O1" s="382"/>
      <c r="P1" s="382"/>
      <c r="Q1" s="382"/>
      <c r="R1" s="382"/>
      <c r="S1" s="382"/>
      <c r="T1" s="382"/>
      <c r="U1" s="382"/>
      <c r="V1" s="382"/>
      <c r="W1" s="382"/>
      <c r="X1" s="382"/>
      <c r="Y1" s="382"/>
      <c r="Z1" s="382"/>
      <c r="AA1" s="382"/>
      <c r="AB1" s="382"/>
      <c r="AC1" s="382"/>
      <c r="AD1" s="382"/>
      <c r="AE1" s="382"/>
      <c r="AF1" s="382"/>
      <c r="AG1" s="382"/>
      <c r="AH1" s="382"/>
      <c r="AI1" s="382"/>
      <c r="AJ1" s="382"/>
      <c r="AK1" s="382"/>
      <c r="AL1" s="382"/>
      <c r="AM1" s="382"/>
      <c r="AN1" s="382"/>
      <c r="AO1" s="382"/>
      <c r="AP1" s="382"/>
      <c r="AQ1" s="382"/>
      <c r="AR1" s="382"/>
      <c r="AS1" s="382"/>
      <c r="AT1" s="382"/>
      <c r="AU1" s="382"/>
      <c r="AV1" s="382"/>
      <c r="AW1" s="382"/>
      <c r="AX1" s="382"/>
      <c r="AY1" s="382"/>
      <c r="AZ1" s="382"/>
      <c r="BA1" s="382"/>
      <c r="BB1" s="382"/>
      <c r="BC1" s="382"/>
      <c r="BD1" s="382"/>
      <c r="BE1" s="382"/>
      <c r="BF1" s="382"/>
      <c r="BG1" s="382"/>
      <c r="BH1" s="382"/>
      <c r="BI1" s="382"/>
      <c r="BJ1" s="382"/>
      <c r="BK1" s="382"/>
      <c r="BL1" s="382"/>
      <c r="BM1" s="382"/>
      <c r="BN1" s="382"/>
      <c r="BO1" s="382"/>
      <c r="BP1" s="382"/>
      <c r="BQ1" s="382"/>
      <c r="BR1" s="382"/>
      <c r="BS1" s="382"/>
      <c r="BT1" s="382"/>
      <c r="BU1" s="382"/>
      <c r="BV1" s="382"/>
      <c r="BW1" s="382"/>
      <c r="BX1" s="382"/>
      <c r="BY1" s="382"/>
      <c r="BZ1" s="382"/>
      <c r="CA1" s="382"/>
      <c r="CB1" s="382"/>
      <c r="CC1" s="382"/>
      <c r="CD1" s="382"/>
      <c r="CE1" s="382"/>
      <c r="CF1" s="382"/>
      <c r="CG1" s="382"/>
      <c r="CH1" s="382"/>
      <c r="CI1" s="382"/>
      <c r="CJ1" s="382"/>
      <c r="CK1" s="382"/>
      <c r="CL1" s="382"/>
      <c r="CM1" s="382"/>
      <c r="CN1" s="382"/>
      <c r="CO1" s="382"/>
      <c r="CP1" s="382"/>
      <c r="CQ1" s="382"/>
      <c r="CR1" s="382"/>
      <c r="CS1" s="382"/>
      <c r="CT1" s="382"/>
      <c r="CU1" s="382"/>
      <c r="CV1" s="382"/>
      <c r="CW1" s="382"/>
      <c r="CX1" s="382"/>
      <c r="CY1" s="382"/>
      <c r="CZ1" s="382"/>
      <c r="DA1" s="382"/>
      <c r="DB1" s="382"/>
      <c r="DC1" s="382"/>
      <c r="DD1" s="382"/>
      <c r="DE1" s="382"/>
      <c r="DF1" s="382"/>
      <c r="DG1" s="382"/>
      <c r="DH1" s="382"/>
      <c r="DI1" s="382"/>
      <c r="DJ1" s="178"/>
      <c r="DK1" s="178"/>
      <c r="DL1" s="178"/>
      <c r="DM1" s="178"/>
      <c r="DN1" s="178"/>
      <c r="DO1" s="178"/>
    </row>
    <row r="2" spans="1:119" ht="24" thickBot="1" x14ac:dyDescent="0.25">
      <c r="B2" s="179" t="s">
        <v>80</v>
      </c>
      <c r="C2" s="179"/>
      <c r="D2" s="180"/>
    </row>
    <row r="3" spans="1:119" ht="18.75" customHeight="1" thickBot="1" x14ac:dyDescent="0.25">
      <c r="A3" s="178"/>
      <c r="B3" s="383" t="s">
        <v>81</v>
      </c>
      <c r="C3" s="384"/>
      <c r="D3" s="384"/>
      <c r="E3" s="385"/>
      <c r="F3" s="385"/>
      <c r="G3" s="385"/>
      <c r="H3" s="385"/>
      <c r="I3" s="385"/>
      <c r="J3" s="385"/>
      <c r="K3" s="385"/>
      <c r="L3" s="385" t="s">
        <v>82</v>
      </c>
      <c r="M3" s="385"/>
      <c r="N3" s="385"/>
      <c r="O3" s="385"/>
      <c r="P3" s="385"/>
      <c r="Q3" s="385"/>
      <c r="R3" s="392"/>
      <c r="S3" s="392"/>
      <c r="T3" s="392"/>
      <c r="U3" s="392"/>
      <c r="V3" s="393"/>
      <c r="W3" s="367" t="s">
        <v>83</v>
      </c>
      <c r="X3" s="368"/>
      <c r="Y3" s="368"/>
      <c r="Z3" s="368"/>
      <c r="AA3" s="368"/>
      <c r="AB3" s="384"/>
      <c r="AC3" s="392" t="s">
        <v>84</v>
      </c>
      <c r="AD3" s="368"/>
      <c r="AE3" s="368"/>
      <c r="AF3" s="368"/>
      <c r="AG3" s="368"/>
      <c r="AH3" s="368"/>
      <c r="AI3" s="368"/>
      <c r="AJ3" s="368"/>
      <c r="AK3" s="368"/>
      <c r="AL3" s="369"/>
      <c r="AM3" s="367" t="s">
        <v>85</v>
      </c>
      <c r="AN3" s="368"/>
      <c r="AO3" s="368"/>
      <c r="AP3" s="368"/>
      <c r="AQ3" s="368"/>
      <c r="AR3" s="368"/>
      <c r="AS3" s="368"/>
      <c r="AT3" s="368"/>
      <c r="AU3" s="368"/>
      <c r="AV3" s="368"/>
      <c r="AW3" s="368"/>
      <c r="AX3" s="369"/>
      <c r="AY3" s="404" t="s">
        <v>1</v>
      </c>
      <c r="AZ3" s="405"/>
      <c r="BA3" s="405"/>
      <c r="BB3" s="405"/>
      <c r="BC3" s="405"/>
      <c r="BD3" s="405"/>
      <c r="BE3" s="405"/>
      <c r="BF3" s="405"/>
      <c r="BG3" s="405"/>
      <c r="BH3" s="405"/>
      <c r="BI3" s="405"/>
      <c r="BJ3" s="405"/>
      <c r="BK3" s="405"/>
      <c r="BL3" s="405"/>
      <c r="BM3" s="406"/>
      <c r="BN3" s="367" t="s">
        <v>86</v>
      </c>
      <c r="BO3" s="368"/>
      <c r="BP3" s="368"/>
      <c r="BQ3" s="368"/>
      <c r="BR3" s="368"/>
      <c r="BS3" s="368"/>
      <c r="BT3" s="368"/>
      <c r="BU3" s="369"/>
      <c r="BV3" s="367" t="s">
        <v>87</v>
      </c>
      <c r="BW3" s="368"/>
      <c r="BX3" s="368"/>
      <c r="BY3" s="368"/>
      <c r="BZ3" s="368"/>
      <c r="CA3" s="368"/>
      <c r="CB3" s="368"/>
      <c r="CC3" s="369"/>
      <c r="CD3" s="404" t="s">
        <v>1</v>
      </c>
      <c r="CE3" s="405"/>
      <c r="CF3" s="405"/>
      <c r="CG3" s="405"/>
      <c r="CH3" s="405"/>
      <c r="CI3" s="405"/>
      <c r="CJ3" s="405"/>
      <c r="CK3" s="405"/>
      <c r="CL3" s="405"/>
      <c r="CM3" s="405"/>
      <c r="CN3" s="405"/>
      <c r="CO3" s="405"/>
      <c r="CP3" s="405"/>
      <c r="CQ3" s="405"/>
      <c r="CR3" s="405"/>
      <c r="CS3" s="406"/>
      <c r="CT3" s="367" t="s">
        <v>88</v>
      </c>
      <c r="CU3" s="368"/>
      <c r="CV3" s="368"/>
      <c r="CW3" s="368"/>
      <c r="CX3" s="368"/>
      <c r="CY3" s="368"/>
      <c r="CZ3" s="368"/>
      <c r="DA3" s="369"/>
      <c r="DB3" s="367" t="s">
        <v>89</v>
      </c>
      <c r="DC3" s="368"/>
      <c r="DD3" s="368"/>
      <c r="DE3" s="368"/>
      <c r="DF3" s="368"/>
      <c r="DG3" s="368"/>
      <c r="DH3" s="368"/>
      <c r="DI3" s="369"/>
    </row>
    <row r="4" spans="1:119" ht="18.75" customHeight="1" x14ac:dyDescent="0.2">
      <c r="A4" s="178"/>
      <c r="B4" s="386"/>
      <c r="C4" s="387"/>
      <c r="D4" s="387"/>
      <c r="E4" s="388"/>
      <c r="F4" s="388"/>
      <c r="G4" s="388"/>
      <c r="H4" s="388"/>
      <c r="I4" s="388"/>
      <c r="J4" s="388"/>
      <c r="K4" s="388"/>
      <c r="L4" s="388"/>
      <c r="M4" s="388"/>
      <c r="N4" s="388"/>
      <c r="O4" s="388"/>
      <c r="P4" s="388"/>
      <c r="Q4" s="388"/>
      <c r="R4" s="394"/>
      <c r="S4" s="394"/>
      <c r="T4" s="394"/>
      <c r="U4" s="394"/>
      <c r="V4" s="395"/>
      <c r="W4" s="398"/>
      <c r="X4" s="399"/>
      <c r="Y4" s="399"/>
      <c r="Z4" s="399"/>
      <c r="AA4" s="399"/>
      <c r="AB4" s="387"/>
      <c r="AC4" s="394"/>
      <c r="AD4" s="399"/>
      <c r="AE4" s="399"/>
      <c r="AF4" s="399"/>
      <c r="AG4" s="399"/>
      <c r="AH4" s="399"/>
      <c r="AI4" s="399"/>
      <c r="AJ4" s="399"/>
      <c r="AK4" s="399"/>
      <c r="AL4" s="402"/>
      <c r="AM4" s="400"/>
      <c r="AN4" s="401"/>
      <c r="AO4" s="401"/>
      <c r="AP4" s="401"/>
      <c r="AQ4" s="401"/>
      <c r="AR4" s="401"/>
      <c r="AS4" s="401"/>
      <c r="AT4" s="401"/>
      <c r="AU4" s="401"/>
      <c r="AV4" s="401"/>
      <c r="AW4" s="401"/>
      <c r="AX4" s="403"/>
      <c r="AY4" s="370" t="s">
        <v>90</v>
      </c>
      <c r="AZ4" s="371"/>
      <c r="BA4" s="371"/>
      <c r="BB4" s="371"/>
      <c r="BC4" s="371"/>
      <c r="BD4" s="371"/>
      <c r="BE4" s="371"/>
      <c r="BF4" s="371"/>
      <c r="BG4" s="371"/>
      <c r="BH4" s="371"/>
      <c r="BI4" s="371"/>
      <c r="BJ4" s="371"/>
      <c r="BK4" s="371"/>
      <c r="BL4" s="371"/>
      <c r="BM4" s="372"/>
      <c r="BN4" s="373">
        <v>23914168</v>
      </c>
      <c r="BO4" s="374"/>
      <c r="BP4" s="374"/>
      <c r="BQ4" s="374"/>
      <c r="BR4" s="374"/>
      <c r="BS4" s="374"/>
      <c r="BT4" s="374"/>
      <c r="BU4" s="375"/>
      <c r="BV4" s="373">
        <v>29746665</v>
      </c>
      <c r="BW4" s="374"/>
      <c r="BX4" s="374"/>
      <c r="BY4" s="374"/>
      <c r="BZ4" s="374"/>
      <c r="CA4" s="374"/>
      <c r="CB4" s="374"/>
      <c r="CC4" s="375"/>
      <c r="CD4" s="376" t="s">
        <v>91</v>
      </c>
      <c r="CE4" s="377"/>
      <c r="CF4" s="377"/>
      <c r="CG4" s="377"/>
      <c r="CH4" s="377"/>
      <c r="CI4" s="377"/>
      <c r="CJ4" s="377"/>
      <c r="CK4" s="377"/>
      <c r="CL4" s="377"/>
      <c r="CM4" s="377"/>
      <c r="CN4" s="377"/>
      <c r="CO4" s="377"/>
      <c r="CP4" s="377"/>
      <c r="CQ4" s="377"/>
      <c r="CR4" s="377"/>
      <c r="CS4" s="378"/>
      <c r="CT4" s="379">
        <v>7.9</v>
      </c>
      <c r="CU4" s="380"/>
      <c r="CV4" s="380"/>
      <c r="CW4" s="380"/>
      <c r="CX4" s="380"/>
      <c r="CY4" s="380"/>
      <c r="CZ4" s="380"/>
      <c r="DA4" s="381"/>
      <c r="DB4" s="379">
        <v>6.1</v>
      </c>
      <c r="DC4" s="380"/>
      <c r="DD4" s="380"/>
      <c r="DE4" s="380"/>
      <c r="DF4" s="380"/>
      <c r="DG4" s="380"/>
      <c r="DH4" s="380"/>
      <c r="DI4" s="381"/>
    </row>
    <row r="5" spans="1:119" ht="18.75" customHeight="1" x14ac:dyDescent="0.2">
      <c r="A5" s="178"/>
      <c r="B5" s="389"/>
      <c r="C5" s="390"/>
      <c r="D5" s="390"/>
      <c r="E5" s="391"/>
      <c r="F5" s="391"/>
      <c r="G5" s="391"/>
      <c r="H5" s="391"/>
      <c r="I5" s="391"/>
      <c r="J5" s="391"/>
      <c r="K5" s="391"/>
      <c r="L5" s="391"/>
      <c r="M5" s="391"/>
      <c r="N5" s="391"/>
      <c r="O5" s="391"/>
      <c r="P5" s="391"/>
      <c r="Q5" s="391"/>
      <c r="R5" s="396"/>
      <c r="S5" s="396"/>
      <c r="T5" s="396"/>
      <c r="U5" s="396"/>
      <c r="V5" s="397"/>
      <c r="W5" s="400"/>
      <c r="X5" s="401"/>
      <c r="Y5" s="401"/>
      <c r="Z5" s="401"/>
      <c r="AA5" s="401"/>
      <c r="AB5" s="390"/>
      <c r="AC5" s="396"/>
      <c r="AD5" s="401"/>
      <c r="AE5" s="401"/>
      <c r="AF5" s="401"/>
      <c r="AG5" s="401"/>
      <c r="AH5" s="401"/>
      <c r="AI5" s="401"/>
      <c r="AJ5" s="401"/>
      <c r="AK5" s="401"/>
      <c r="AL5" s="403"/>
      <c r="AM5" s="439" t="s">
        <v>92</v>
      </c>
      <c r="AN5" s="440"/>
      <c r="AO5" s="440"/>
      <c r="AP5" s="440"/>
      <c r="AQ5" s="440"/>
      <c r="AR5" s="440"/>
      <c r="AS5" s="440"/>
      <c r="AT5" s="441"/>
      <c r="AU5" s="442" t="s">
        <v>93</v>
      </c>
      <c r="AV5" s="443"/>
      <c r="AW5" s="443"/>
      <c r="AX5" s="443"/>
      <c r="AY5" s="444" t="s">
        <v>94</v>
      </c>
      <c r="AZ5" s="445"/>
      <c r="BA5" s="445"/>
      <c r="BB5" s="445"/>
      <c r="BC5" s="445"/>
      <c r="BD5" s="445"/>
      <c r="BE5" s="445"/>
      <c r="BF5" s="445"/>
      <c r="BG5" s="445"/>
      <c r="BH5" s="445"/>
      <c r="BI5" s="445"/>
      <c r="BJ5" s="445"/>
      <c r="BK5" s="445"/>
      <c r="BL5" s="445"/>
      <c r="BM5" s="446"/>
      <c r="BN5" s="410">
        <v>22671037</v>
      </c>
      <c r="BO5" s="411"/>
      <c r="BP5" s="411"/>
      <c r="BQ5" s="411"/>
      <c r="BR5" s="411"/>
      <c r="BS5" s="411"/>
      <c r="BT5" s="411"/>
      <c r="BU5" s="412"/>
      <c r="BV5" s="410">
        <v>28861527</v>
      </c>
      <c r="BW5" s="411"/>
      <c r="BX5" s="411"/>
      <c r="BY5" s="411"/>
      <c r="BZ5" s="411"/>
      <c r="CA5" s="411"/>
      <c r="CB5" s="411"/>
      <c r="CC5" s="412"/>
      <c r="CD5" s="413" t="s">
        <v>95</v>
      </c>
      <c r="CE5" s="414"/>
      <c r="CF5" s="414"/>
      <c r="CG5" s="414"/>
      <c r="CH5" s="414"/>
      <c r="CI5" s="414"/>
      <c r="CJ5" s="414"/>
      <c r="CK5" s="414"/>
      <c r="CL5" s="414"/>
      <c r="CM5" s="414"/>
      <c r="CN5" s="414"/>
      <c r="CO5" s="414"/>
      <c r="CP5" s="414"/>
      <c r="CQ5" s="414"/>
      <c r="CR5" s="414"/>
      <c r="CS5" s="415"/>
      <c r="CT5" s="407">
        <v>86.9</v>
      </c>
      <c r="CU5" s="408"/>
      <c r="CV5" s="408"/>
      <c r="CW5" s="408"/>
      <c r="CX5" s="408"/>
      <c r="CY5" s="408"/>
      <c r="CZ5" s="408"/>
      <c r="DA5" s="409"/>
      <c r="DB5" s="407">
        <v>93.8</v>
      </c>
      <c r="DC5" s="408"/>
      <c r="DD5" s="408"/>
      <c r="DE5" s="408"/>
      <c r="DF5" s="408"/>
      <c r="DG5" s="408"/>
      <c r="DH5" s="408"/>
      <c r="DI5" s="409"/>
    </row>
    <row r="6" spans="1:119" ht="18.75" customHeight="1" x14ac:dyDescent="0.2">
      <c r="A6" s="178"/>
      <c r="B6" s="416" t="s">
        <v>96</v>
      </c>
      <c r="C6" s="417"/>
      <c r="D6" s="417"/>
      <c r="E6" s="418"/>
      <c r="F6" s="418"/>
      <c r="G6" s="418"/>
      <c r="H6" s="418"/>
      <c r="I6" s="418"/>
      <c r="J6" s="418"/>
      <c r="K6" s="418"/>
      <c r="L6" s="418" t="s">
        <v>97</v>
      </c>
      <c r="M6" s="418"/>
      <c r="N6" s="418"/>
      <c r="O6" s="418"/>
      <c r="P6" s="418"/>
      <c r="Q6" s="418"/>
      <c r="R6" s="422"/>
      <c r="S6" s="422"/>
      <c r="T6" s="422"/>
      <c r="U6" s="422"/>
      <c r="V6" s="423"/>
      <c r="W6" s="426" t="s">
        <v>98</v>
      </c>
      <c r="X6" s="427"/>
      <c r="Y6" s="427"/>
      <c r="Z6" s="427"/>
      <c r="AA6" s="427"/>
      <c r="AB6" s="417"/>
      <c r="AC6" s="430" t="s">
        <v>99</v>
      </c>
      <c r="AD6" s="431"/>
      <c r="AE6" s="431"/>
      <c r="AF6" s="431"/>
      <c r="AG6" s="431"/>
      <c r="AH6" s="431"/>
      <c r="AI6" s="431"/>
      <c r="AJ6" s="431"/>
      <c r="AK6" s="431"/>
      <c r="AL6" s="432"/>
      <c r="AM6" s="439" t="s">
        <v>100</v>
      </c>
      <c r="AN6" s="440"/>
      <c r="AO6" s="440"/>
      <c r="AP6" s="440"/>
      <c r="AQ6" s="440"/>
      <c r="AR6" s="440"/>
      <c r="AS6" s="440"/>
      <c r="AT6" s="441"/>
      <c r="AU6" s="442" t="s">
        <v>101</v>
      </c>
      <c r="AV6" s="443"/>
      <c r="AW6" s="443"/>
      <c r="AX6" s="443"/>
      <c r="AY6" s="444" t="s">
        <v>102</v>
      </c>
      <c r="AZ6" s="445"/>
      <c r="BA6" s="445"/>
      <c r="BB6" s="445"/>
      <c r="BC6" s="445"/>
      <c r="BD6" s="445"/>
      <c r="BE6" s="445"/>
      <c r="BF6" s="445"/>
      <c r="BG6" s="445"/>
      <c r="BH6" s="445"/>
      <c r="BI6" s="445"/>
      <c r="BJ6" s="445"/>
      <c r="BK6" s="445"/>
      <c r="BL6" s="445"/>
      <c r="BM6" s="446"/>
      <c r="BN6" s="410">
        <v>1243131</v>
      </c>
      <c r="BO6" s="411"/>
      <c r="BP6" s="411"/>
      <c r="BQ6" s="411"/>
      <c r="BR6" s="411"/>
      <c r="BS6" s="411"/>
      <c r="BT6" s="411"/>
      <c r="BU6" s="412"/>
      <c r="BV6" s="410">
        <v>885138</v>
      </c>
      <c r="BW6" s="411"/>
      <c r="BX6" s="411"/>
      <c r="BY6" s="411"/>
      <c r="BZ6" s="411"/>
      <c r="CA6" s="411"/>
      <c r="CB6" s="411"/>
      <c r="CC6" s="412"/>
      <c r="CD6" s="413" t="s">
        <v>103</v>
      </c>
      <c r="CE6" s="414"/>
      <c r="CF6" s="414"/>
      <c r="CG6" s="414"/>
      <c r="CH6" s="414"/>
      <c r="CI6" s="414"/>
      <c r="CJ6" s="414"/>
      <c r="CK6" s="414"/>
      <c r="CL6" s="414"/>
      <c r="CM6" s="414"/>
      <c r="CN6" s="414"/>
      <c r="CO6" s="414"/>
      <c r="CP6" s="414"/>
      <c r="CQ6" s="414"/>
      <c r="CR6" s="414"/>
      <c r="CS6" s="415"/>
      <c r="CT6" s="447">
        <v>90.8</v>
      </c>
      <c r="CU6" s="448"/>
      <c r="CV6" s="448"/>
      <c r="CW6" s="448"/>
      <c r="CX6" s="448"/>
      <c r="CY6" s="448"/>
      <c r="CZ6" s="448"/>
      <c r="DA6" s="449"/>
      <c r="DB6" s="447">
        <v>98.3</v>
      </c>
      <c r="DC6" s="448"/>
      <c r="DD6" s="448"/>
      <c r="DE6" s="448"/>
      <c r="DF6" s="448"/>
      <c r="DG6" s="448"/>
      <c r="DH6" s="448"/>
      <c r="DI6" s="449"/>
    </row>
    <row r="7" spans="1:119" ht="18.75" customHeight="1" x14ac:dyDescent="0.2">
      <c r="A7" s="178"/>
      <c r="B7" s="386"/>
      <c r="C7" s="387"/>
      <c r="D7" s="387"/>
      <c r="E7" s="388"/>
      <c r="F7" s="388"/>
      <c r="G7" s="388"/>
      <c r="H7" s="388"/>
      <c r="I7" s="388"/>
      <c r="J7" s="388"/>
      <c r="K7" s="388"/>
      <c r="L7" s="388"/>
      <c r="M7" s="388"/>
      <c r="N7" s="388"/>
      <c r="O7" s="388"/>
      <c r="P7" s="388"/>
      <c r="Q7" s="388"/>
      <c r="R7" s="394"/>
      <c r="S7" s="394"/>
      <c r="T7" s="394"/>
      <c r="U7" s="394"/>
      <c r="V7" s="395"/>
      <c r="W7" s="398"/>
      <c r="X7" s="399"/>
      <c r="Y7" s="399"/>
      <c r="Z7" s="399"/>
      <c r="AA7" s="399"/>
      <c r="AB7" s="387"/>
      <c r="AC7" s="433"/>
      <c r="AD7" s="434"/>
      <c r="AE7" s="434"/>
      <c r="AF7" s="434"/>
      <c r="AG7" s="434"/>
      <c r="AH7" s="434"/>
      <c r="AI7" s="434"/>
      <c r="AJ7" s="434"/>
      <c r="AK7" s="434"/>
      <c r="AL7" s="435"/>
      <c r="AM7" s="439" t="s">
        <v>104</v>
      </c>
      <c r="AN7" s="440"/>
      <c r="AO7" s="440"/>
      <c r="AP7" s="440"/>
      <c r="AQ7" s="440"/>
      <c r="AR7" s="440"/>
      <c r="AS7" s="440"/>
      <c r="AT7" s="441"/>
      <c r="AU7" s="442" t="s">
        <v>105</v>
      </c>
      <c r="AV7" s="443"/>
      <c r="AW7" s="443"/>
      <c r="AX7" s="443"/>
      <c r="AY7" s="444" t="s">
        <v>106</v>
      </c>
      <c r="AZ7" s="445"/>
      <c r="BA7" s="445"/>
      <c r="BB7" s="445"/>
      <c r="BC7" s="445"/>
      <c r="BD7" s="445"/>
      <c r="BE7" s="445"/>
      <c r="BF7" s="445"/>
      <c r="BG7" s="445"/>
      <c r="BH7" s="445"/>
      <c r="BI7" s="445"/>
      <c r="BJ7" s="445"/>
      <c r="BK7" s="445"/>
      <c r="BL7" s="445"/>
      <c r="BM7" s="446"/>
      <c r="BN7" s="410">
        <v>193142</v>
      </c>
      <c r="BO7" s="411"/>
      <c r="BP7" s="411"/>
      <c r="BQ7" s="411"/>
      <c r="BR7" s="411"/>
      <c r="BS7" s="411"/>
      <c r="BT7" s="411"/>
      <c r="BU7" s="412"/>
      <c r="BV7" s="410">
        <v>88218</v>
      </c>
      <c r="BW7" s="411"/>
      <c r="BX7" s="411"/>
      <c r="BY7" s="411"/>
      <c r="BZ7" s="411"/>
      <c r="CA7" s="411"/>
      <c r="CB7" s="411"/>
      <c r="CC7" s="412"/>
      <c r="CD7" s="413" t="s">
        <v>107</v>
      </c>
      <c r="CE7" s="414"/>
      <c r="CF7" s="414"/>
      <c r="CG7" s="414"/>
      <c r="CH7" s="414"/>
      <c r="CI7" s="414"/>
      <c r="CJ7" s="414"/>
      <c r="CK7" s="414"/>
      <c r="CL7" s="414"/>
      <c r="CM7" s="414"/>
      <c r="CN7" s="414"/>
      <c r="CO7" s="414"/>
      <c r="CP7" s="414"/>
      <c r="CQ7" s="414"/>
      <c r="CR7" s="414"/>
      <c r="CS7" s="415"/>
      <c r="CT7" s="410">
        <v>13369240</v>
      </c>
      <c r="CU7" s="411"/>
      <c r="CV7" s="411"/>
      <c r="CW7" s="411"/>
      <c r="CX7" s="411"/>
      <c r="CY7" s="411"/>
      <c r="CZ7" s="411"/>
      <c r="DA7" s="412"/>
      <c r="DB7" s="410">
        <v>12982217</v>
      </c>
      <c r="DC7" s="411"/>
      <c r="DD7" s="411"/>
      <c r="DE7" s="411"/>
      <c r="DF7" s="411"/>
      <c r="DG7" s="411"/>
      <c r="DH7" s="411"/>
      <c r="DI7" s="412"/>
    </row>
    <row r="8" spans="1:119" ht="18.75" customHeight="1" thickBot="1" x14ac:dyDescent="0.25">
      <c r="A8" s="178"/>
      <c r="B8" s="419"/>
      <c r="C8" s="420"/>
      <c r="D8" s="420"/>
      <c r="E8" s="421"/>
      <c r="F8" s="421"/>
      <c r="G8" s="421"/>
      <c r="H8" s="421"/>
      <c r="I8" s="421"/>
      <c r="J8" s="421"/>
      <c r="K8" s="421"/>
      <c r="L8" s="421"/>
      <c r="M8" s="421"/>
      <c r="N8" s="421"/>
      <c r="O8" s="421"/>
      <c r="P8" s="421"/>
      <c r="Q8" s="421"/>
      <c r="R8" s="424"/>
      <c r="S8" s="424"/>
      <c r="T8" s="424"/>
      <c r="U8" s="424"/>
      <c r="V8" s="425"/>
      <c r="W8" s="428"/>
      <c r="X8" s="429"/>
      <c r="Y8" s="429"/>
      <c r="Z8" s="429"/>
      <c r="AA8" s="429"/>
      <c r="AB8" s="420"/>
      <c r="AC8" s="436"/>
      <c r="AD8" s="437"/>
      <c r="AE8" s="437"/>
      <c r="AF8" s="437"/>
      <c r="AG8" s="437"/>
      <c r="AH8" s="437"/>
      <c r="AI8" s="437"/>
      <c r="AJ8" s="437"/>
      <c r="AK8" s="437"/>
      <c r="AL8" s="438"/>
      <c r="AM8" s="439" t="s">
        <v>108</v>
      </c>
      <c r="AN8" s="440"/>
      <c r="AO8" s="440"/>
      <c r="AP8" s="440"/>
      <c r="AQ8" s="440"/>
      <c r="AR8" s="440"/>
      <c r="AS8" s="440"/>
      <c r="AT8" s="441"/>
      <c r="AU8" s="442" t="s">
        <v>109</v>
      </c>
      <c r="AV8" s="443"/>
      <c r="AW8" s="443"/>
      <c r="AX8" s="443"/>
      <c r="AY8" s="444" t="s">
        <v>110</v>
      </c>
      <c r="AZ8" s="445"/>
      <c r="BA8" s="445"/>
      <c r="BB8" s="445"/>
      <c r="BC8" s="445"/>
      <c r="BD8" s="445"/>
      <c r="BE8" s="445"/>
      <c r="BF8" s="445"/>
      <c r="BG8" s="445"/>
      <c r="BH8" s="445"/>
      <c r="BI8" s="445"/>
      <c r="BJ8" s="445"/>
      <c r="BK8" s="445"/>
      <c r="BL8" s="445"/>
      <c r="BM8" s="446"/>
      <c r="BN8" s="410">
        <v>1049989</v>
      </c>
      <c r="BO8" s="411"/>
      <c r="BP8" s="411"/>
      <c r="BQ8" s="411"/>
      <c r="BR8" s="411"/>
      <c r="BS8" s="411"/>
      <c r="BT8" s="411"/>
      <c r="BU8" s="412"/>
      <c r="BV8" s="410">
        <v>796920</v>
      </c>
      <c r="BW8" s="411"/>
      <c r="BX8" s="411"/>
      <c r="BY8" s="411"/>
      <c r="BZ8" s="411"/>
      <c r="CA8" s="411"/>
      <c r="CB8" s="411"/>
      <c r="CC8" s="412"/>
      <c r="CD8" s="413" t="s">
        <v>111</v>
      </c>
      <c r="CE8" s="414"/>
      <c r="CF8" s="414"/>
      <c r="CG8" s="414"/>
      <c r="CH8" s="414"/>
      <c r="CI8" s="414"/>
      <c r="CJ8" s="414"/>
      <c r="CK8" s="414"/>
      <c r="CL8" s="414"/>
      <c r="CM8" s="414"/>
      <c r="CN8" s="414"/>
      <c r="CO8" s="414"/>
      <c r="CP8" s="414"/>
      <c r="CQ8" s="414"/>
      <c r="CR8" s="414"/>
      <c r="CS8" s="415"/>
      <c r="CT8" s="450">
        <v>0.53</v>
      </c>
      <c r="CU8" s="451"/>
      <c r="CV8" s="451"/>
      <c r="CW8" s="451"/>
      <c r="CX8" s="451"/>
      <c r="CY8" s="451"/>
      <c r="CZ8" s="451"/>
      <c r="DA8" s="452"/>
      <c r="DB8" s="450">
        <v>0.55000000000000004</v>
      </c>
      <c r="DC8" s="451"/>
      <c r="DD8" s="451"/>
      <c r="DE8" s="451"/>
      <c r="DF8" s="451"/>
      <c r="DG8" s="451"/>
      <c r="DH8" s="451"/>
      <c r="DI8" s="452"/>
    </row>
    <row r="9" spans="1:119" ht="18.75" customHeight="1" thickBot="1" x14ac:dyDescent="0.25">
      <c r="A9" s="178"/>
      <c r="B9" s="404" t="s">
        <v>112</v>
      </c>
      <c r="C9" s="405"/>
      <c r="D9" s="405"/>
      <c r="E9" s="405"/>
      <c r="F9" s="405"/>
      <c r="G9" s="405"/>
      <c r="H9" s="405"/>
      <c r="I9" s="405"/>
      <c r="J9" s="405"/>
      <c r="K9" s="453"/>
      <c r="L9" s="454" t="s">
        <v>113</v>
      </c>
      <c r="M9" s="455"/>
      <c r="N9" s="455"/>
      <c r="O9" s="455"/>
      <c r="P9" s="455"/>
      <c r="Q9" s="456"/>
      <c r="R9" s="457">
        <v>37225</v>
      </c>
      <c r="S9" s="458"/>
      <c r="T9" s="458"/>
      <c r="U9" s="458"/>
      <c r="V9" s="459"/>
      <c r="W9" s="367" t="s">
        <v>114</v>
      </c>
      <c r="X9" s="368"/>
      <c r="Y9" s="368"/>
      <c r="Z9" s="368"/>
      <c r="AA9" s="368"/>
      <c r="AB9" s="368"/>
      <c r="AC9" s="368"/>
      <c r="AD9" s="368"/>
      <c r="AE9" s="368"/>
      <c r="AF9" s="368"/>
      <c r="AG9" s="368"/>
      <c r="AH9" s="368"/>
      <c r="AI9" s="368"/>
      <c r="AJ9" s="368"/>
      <c r="AK9" s="368"/>
      <c r="AL9" s="369"/>
      <c r="AM9" s="439" t="s">
        <v>115</v>
      </c>
      <c r="AN9" s="440"/>
      <c r="AO9" s="440"/>
      <c r="AP9" s="440"/>
      <c r="AQ9" s="440"/>
      <c r="AR9" s="440"/>
      <c r="AS9" s="440"/>
      <c r="AT9" s="441"/>
      <c r="AU9" s="442" t="s">
        <v>116</v>
      </c>
      <c r="AV9" s="443"/>
      <c r="AW9" s="443"/>
      <c r="AX9" s="443"/>
      <c r="AY9" s="444" t="s">
        <v>117</v>
      </c>
      <c r="AZ9" s="445"/>
      <c r="BA9" s="445"/>
      <c r="BB9" s="445"/>
      <c r="BC9" s="445"/>
      <c r="BD9" s="445"/>
      <c r="BE9" s="445"/>
      <c r="BF9" s="445"/>
      <c r="BG9" s="445"/>
      <c r="BH9" s="445"/>
      <c r="BI9" s="445"/>
      <c r="BJ9" s="445"/>
      <c r="BK9" s="445"/>
      <c r="BL9" s="445"/>
      <c r="BM9" s="446"/>
      <c r="BN9" s="410">
        <v>253069</v>
      </c>
      <c r="BO9" s="411"/>
      <c r="BP9" s="411"/>
      <c r="BQ9" s="411"/>
      <c r="BR9" s="411"/>
      <c r="BS9" s="411"/>
      <c r="BT9" s="411"/>
      <c r="BU9" s="412"/>
      <c r="BV9" s="410">
        <v>2677</v>
      </c>
      <c r="BW9" s="411"/>
      <c r="BX9" s="411"/>
      <c r="BY9" s="411"/>
      <c r="BZ9" s="411"/>
      <c r="CA9" s="411"/>
      <c r="CB9" s="411"/>
      <c r="CC9" s="412"/>
      <c r="CD9" s="413" t="s">
        <v>118</v>
      </c>
      <c r="CE9" s="414"/>
      <c r="CF9" s="414"/>
      <c r="CG9" s="414"/>
      <c r="CH9" s="414"/>
      <c r="CI9" s="414"/>
      <c r="CJ9" s="414"/>
      <c r="CK9" s="414"/>
      <c r="CL9" s="414"/>
      <c r="CM9" s="414"/>
      <c r="CN9" s="414"/>
      <c r="CO9" s="414"/>
      <c r="CP9" s="414"/>
      <c r="CQ9" s="414"/>
      <c r="CR9" s="414"/>
      <c r="CS9" s="415"/>
      <c r="CT9" s="407">
        <v>14.9</v>
      </c>
      <c r="CU9" s="408"/>
      <c r="CV9" s="408"/>
      <c r="CW9" s="408"/>
      <c r="CX9" s="408"/>
      <c r="CY9" s="408"/>
      <c r="CZ9" s="408"/>
      <c r="DA9" s="409"/>
      <c r="DB9" s="407">
        <v>15.4</v>
      </c>
      <c r="DC9" s="408"/>
      <c r="DD9" s="408"/>
      <c r="DE9" s="408"/>
      <c r="DF9" s="408"/>
      <c r="DG9" s="408"/>
      <c r="DH9" s="408"/>
      <c r="DI9" s="409"/>
    </row>
    <row r="10" spans="1:119" ht="18.75" customHeight="1" thickBot="1" x14ac:dyDescent="0.25">
      <c r="A10" s="178"/>
      <c r="B10" s="404"/>
      <c r="C10" s="405"/>
      <c r="D10" s="405"/>
      <c r="E10" s="405"/>
      <c r="F10" s="405"/>
      <c r="G10" s="405"/>
      <c r="H10" s="405"/>
      <c r="I10" s="405"/>
      <c r="J10" s="405"/>
      <c r="K10" s="453"/>
      <c r="L10" s="460" t="s">
        <v>119</v>
      </c>
      <c r="M10" s="440"/>
      <c r="N10" s="440"/>
      <c r="O10" s="440"/>
      <c r="P10" s="440"/>
      <c r="Q10" s="441"/>
      <c r="R10" s="461">
        <v>38719</v>
      </c>
      <c r="S10" s="462"/>
      <c r="T10" s="462"/>
      <c r="U10" s="462"/>
      <c r="V10" s="463"/>
      <c r="W10" s="398"/>
      <c r="X10" s="399"/>
      <c r="Y10" s="399"/>
      <c r="Z10" s="399"/>
      <c r="AA10" s="399"/>
      <c r="AB10" s="399"/>
      <c r="AC10" s="399"/>
      <c r="AD10" s="399"/>
      <c r="AE10" s="399"/>
      <c r="AF10" s="399"/>
      <c r="AG10" s="399"/>
      <c r="AH10" s="399"/>
      <c r="AI10" s="399"/>
      <c r="AJ10" s="399"/>
      <c r="AK10" s="399"/>
      <c r="AL10" s="402"/>
      <c r="AM10" s="439" t="s">
        <v>120</v>
      </c>
      <c r="AN10" s="440"/>
      <c r="AO10" s="440"/>
      <c r="AP10" s="440"/>
      <c r="AQ10" s="440"/>
      <c r="AR10" s="440"/>
      <c r="AS10" s="440"/>
      <c r="AT10" s="441"/>
      <c r="AU10" s="442" t="s">
        <v>121</v>
      </c>
      <c r="AV10" s="443"/>
      <c r="AW10" s="443"/>
      <c r="AX10" s="443"/>
      <c r="AY10" s="444" t="s">
        <v>122</v>
      </c>
      <c r="AZ10" s="445"/>
      <c r="BA10" s="445"/>
      <c r="BB10" s="445"/>
      <c r="BC10" s="445"/>
      <c r="BD10" s="445"/>
      <c r="BE10" s="445"/>
      <c r="BF10" s="445"/>
      <c r="BG10" s="445"/>
      <c r="BH10" s="445"/>
      <c r="BI10" s="445"/>
      <c r="BJ10" s="445"/>
      <c r="BK10" s="445"/>
      <c r="BL10" s="445"/>
      <c r="BM10" s="446"/>
      <c r="BN10" s="410">
        <v>10307</v>
      </c>
      <c r="BO10" s="411"/>
      <c r="BP10" s="411"/>
      <c r="BQ10" s="411"/>
      <c r="BR10" s="411"/>
      <c r="BS10" s="411"/>
      <c r="BT10" s="411"/>
      <c r="BU10" s="412"/>
      <c r="BV10" s="410">
        <v>10308</v>
      </c>
      <c r="BW10" s="411"/>
      <c r="BX10" s="411"/>
      <c r="BY10" s="411"/>
      <c r="BZ10" s="411"/>
      <c r="CA10" s="411"/>
      <c r="CB10" s="411"/>
      <c r="CC10" s="412"/>
      <c r="CD10" s="181" t="s">
        <v>123</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5">
      <c r="A11" s="178"/>
      <c r="B11" s="404"/>
      <c r="C11" s="405"/>
      <c r="D11" s="405"/>
      <c r="E11" s="405"/>
      <c r="F11" s="405"/>
      <c r="G11" s="405"/>
      <c r="H11" s="405"/>
      <c r="I11" s="405"/>
      <c r="J11" s="405"/>
      <c r="K11" s="453"/>
      <c r="L11" s="464" t="s">
        <v>124</v>
      </c>
      <c r="M11" s="465"/>
      <c r="N11" s="465"/>
      <c r="O11" s="465"/>
      <c r="P11" s="465"/>
      <c r="Q11" s="466"/>
      <c r="R11" s="467" t="s">
        <v>125</v>
      </c>
      <c r="S11" s="468"/>
      <c r="T11" s="468"/>
      <c r="U11" s="468"/>
      <c r="V11" s="469"/>
      <c r="W11" s="398"/>
      <c r="X11" s="399"/>
      <c r="Y11" s="399"/>
      <c r="Z11" s="399"/>
      <c r="AA11" s="399"/>
      <c r="AB11" s="399"/>
      <c r="AC11" s="399"/>
      <c r="AD11" s="399"/>
      <c r="AE11" s="399"/>
      <c r="AF11" s="399"/>
      <c r="AG11" s="399"/>
      <c r="AH11" s="399"/>
      <c r="AI11" s="399"/>
      <c r="AJ11" s="399"/>
      <c r="AK11" s="399"/>
      <c r="AL11" s="402"/>
      <c r="AM11" s="439" t="s">
        <v>126</v>
      </c>
      <c r="AN11" s="440"/>
      <c r="AO11" s="440"/>
      <c r="AP11" s="440"/>
      <c r="AQ11" s="440"/>
      <c r="AR11" s="440"/>
      <c r="AS11" s="440"/>
      <c r="AT11" s="441"/>
      <c r="AU11" s="442" t="s">
        <v>109</v>
      </c>
      <c r="AV11" s="443"/>
      <c r="AW11" s="443"/>
      <c r="AX11" s="443"/>
      <c r="AY11" s="444" t="s">
        <v>127</v>
      </c>
      <c r="AZ11" s="445"/>
      <c r="BA11" s="445"/>
      <c r="BB11" s="445"/>
      <c r="BC11" s="445"/>
      <c r="BD11" s="445"/>
      <c r="BE11" s="445"/>
      <c r="BF11" s="445"/>
      <c r="BG11" s="445"/>
      <c r="BH11" s="445"/>
      <c r="BI11" s="445"/>
      <c r="BJ11" s="445"/>
      <c r="BK11" s="445"/>
      <c r="BL11" s="445"/>
      <c r="BM11" s="446"/>
      <c r="BN11" s="410">
        <v>398312</v>
      </c>
      <c r="BO11" s="411"/>
      <c r="BP11" s="411"/>
      <c r="BQ11" s="411"/>
      <c r="BR11" s="411"/>
      <c r="BS11" s="411"/>
      <c r="BT11" s="411"/>
      <c r="BU11" s="412"/>
      <c r="BV11" s="410">
        <v>397492</v>
      </c>
      <c r="BW11" s="411"/>
      <c r="BX11" s="411"/>
      <c r="BY11" s="411"/>
      <c r="BZ11" s="411"/>
      <c r="CA11" s="411"/>
      <c r="CB11" s="411"/>
      <c r="CC11" s="412"/>
      <c r="CD11" s="413" t="s">
        <v>128</v>
      </c>
      <c r="CE11" s="414"/>
      <c r="CF11" s="414"/>
      <c r="CG11" s="414"/>
      <c r="CH11" s="414"/>
      <c r="CI11" s="414"/>
      <c r="CJ11" s="414"/>
      <c r="CK11" s="414"/>
      <c r="CL11" s="414"/>
      <c r="CM11" s="414"/>
      <c r="CN11" s="414"/>
      <c r="CO11" s="414"/>
      <c r="CP11" s="414"/>
      <c r="CQ11" s="414"/>
      <c r="CR11" s="414"/>
      <c r="CS11" s="415"/>
      <c r="CT11" s="450" t="s">
        <v>129</v>
      </c>
      <c r="CU11" s="451"/>
      <c r="CV11" s="451"/>
      <c r="CW11" s="451"/>
      <c r="CX11" s="451"/>
      <c r="CY11" s="451"/>
      <c r="CZ11" s="451"/>
      <c r="DA11" s="452"/>
      <c r="DB11" s="450" t="s">
        <v>129</v>
      </c>
      <c r="DC11" s="451"/>
      <c r="DD11" s="451"/>
      <c r="DE11" s="451"/>
      <c r="DF11" s="451"/>
      <c r="DG11" s="451"/>
      <c r="DH11" s="451"/>
      <c r="DI11" s="452"/>
    </row>
    <row r="12" spans="1:119" ht="18.75" customHeight="1" x14ac:dyDescent="0.2">
      <c r="A12" s="178"/>
      <c r="B12" s="470" t="s">
        <v>130</v>
      </c>
      <c r="C12" s="471"/>
      <c r="D12" s="471"/>
      <c r="E12" s="471"/>
      <c r="F12" s="471"/>
      <c r="G12" s="471"/>
      <c r="H12" s="471"/>
      <c r="I12" s="471"/>
      <c r="J12" s="471"/>
      <c r="K12" s="472"/>
      <c r="L12" s="479" t="s">
        <v>131</v>
      </c>
      <c r="M12" s="480"/>
      <c r="N12" s="480"/>
      <c r="O12" s="480"/>
      <c r="P12" s="480"/>
      <c r="Q12" s="481"/>
      <c r="R12" s="482">
        <v>38136</v>
      </c>
      <c r="S12" s="483"/>
      <c r="T12" s="483"/>
      <c r="U12" s="483"/>
      <c r="V12" s="484"/>
      <c r="W12" s="485" t="s">
        <v>1</v>
      </c>
      <c r="X12" s="443"/>
      <c r="Y12" s="443"/>
      <c r="Z12" s="443"/>
      <c r="AA12" s="443"/>
      <c r="AB12" s="486"/>
      <c r="AC12" s="487" t="s">
        <v>132</v>
      </c>
      <c r="AD12" s="488"/>
      <c r="AE12" s="488"/>
      <c r="AF12" s="488"/>
      <c r="AG12" s="489"/>
      <c r="AH12" s="487" t="s">
        <v>133</v>
      </c>
      <c r="AI12" s="488"/>
      <c r="AJ12" s="488"/>
      <c r="AK12" s="488"/>
      <c r="AL12" s="490"/>
      <c r="AM12" s="439" t="s">
        <v>134</v>
      </c>
      <c r="AN12" s="440"/>
      <c r="AO12" s="440"/>
      <c r="AP12" s="440"/>
      <c r="AQ12" s="440"/>
      <c r="AR12" s="440"/>
      <c r="AS12" s="440"/>
      <c r="AT12" s="441"/>
      <c r="AU12" s="442" t="s">
        <v>135</v>
      </c>
      <c r="AV12" s="443"/>
      <c r="AW12" s="443"/>
      <c r="AX12" s="443"/>
      <c r="AY12" s="444" t="s">
        <v>136</v>
      </c>
      <c r="AZ12" s="445"/>
      <c r="BA12" s="445"/>
      <c r="BB12" s="445"/>
      <c r="BC12" s="445"/>
      <c r="BD12" s="445"/>
      <c r="BE12" s="445"/>
      <c r="BF12" s="445"/>
      <c r="BG12" s="445"/>
      <c r="BH12" s="445"/>
      <c r="BI12" s="445"/>
      <c r="BJ12" s="445"/>
      <c r="BK12" s="445"/>
      <c r="BL12" s="445"/>
      <c r="BM12" s="446"/>
      <c r="BN12" s="410">
        <v>0</v>
      </c>
      <c r="BO12" s="411"/>
      <c r="BP12" s="411"/>
      <c r="BQ12" s="411"/>
      <c r="BR12" s="411"/>
      <c r="BS12" s="411"/>
      <c r="BT12" s="411"/>
      <c r="BU12" s="412"/>
      <c r="BV12" s="410">
        <v>0</v>
      </c>
      <c r="BW12" s="411"/>
      <c r="BX12" s="411"/>
      <c r="BY12" s="411"/>
      <c r="BZ12" s="411"/>
      <c r="CA12" s="411"/>
      <c r="CB12" s="411"/>
      <c r="CC12" s="412"/>
      <c r="CD12" s="413" t="s">
        <v>137</v>
      </c>
      <c r="CE12" s="414"/>
      <c r="CF12" s="414"/>
      <c r="CG12" s="414"/>
      <c r="CH12" s="414"/>
      <c r="CI12" s="414"/>
      <c r="CJ12" s="414"/>
      <c r="CK12" s="414"/>
      <c r="CL12" s="414"/>
      <c r="CM12" s="414"/>
      <c r="CN12" s="414"/>
      <c r="CO12" s="414"/>
      <c r="CP12" s="414"/>
      <c r="CQ12" s="414"/>
      <c r="CR12" s="414"/>
      <c r="CS12" s="415"/>
      <c r="CT12" s="450" t="s">
        <v>138</v>
      </c>
      <c r="CU12" s="451"/>
      <c r="CV12" s="451"/>
      <c r="CW12" s="451"/>
      <c r="CX12" s="451"/>
      <c r="CY12" s="451"/>
      <c r="CZ12" s="451"/>
      <c r="DA12" s="452"/>
      <c r="DB12" s="450" t="s">
        <v>129</v>
      </c>
      <c r="DC12" s="451"/>
      <c r="DD12" s="451"/>
      <c r="DE12" s="451"/>
      <c r="DF12" s="451"/>
      <c r="DG12" s="451"/>
      <c r="DH12" s="451"/>
      <c r="DI12" s="452"/>
    </row>
    <row r="13" spans="1:119" ht="18.75" customHeight="1" x14ac:dyDescent="0.2">
      <c r="A13" s="178"/>
      <c r="B13" s="473"/>
      <c r="C13" s="474"/>
      <c r="D13" s="474"/>
      <c r="E13" s="474"/>
      <c r="F13" s="474"/>
      <c r="G13" s="474"/>
      <c r="H13" s="474"/>
      <c r="I13" s="474"/>
      <c r="J13" s="474"/>
      <c r="K13" s="475"/>
      <c r="L13" s="187"/>
      <c r="M13" s="501" t="s">
        <v>139</v>
      </c>
      <c r="N13" s="502"/>
      <c r="O13" s="502"/>
      <c r="P13" s="502"/>
      <c r="Q13" s="503"/>
      <c r="R13" s="494">
        <v>37598</v>
      </c>
      <c r="S13" s="495"/>
      <c r="T13" s="495"/>
      <c r="U13" s="495"/>
      <c r="V13" s="496"/>
      <c r="W13" s="426" t="s">
        <v>140</v>
      </c>
      <c r="X13" s="427"/>
      <c r="Y13" s="427"/>
      <c r="Z13" s="427"/>
      <c r="AA13" s="427"/>
      <c r="AB13" s="417"/>
      <c r="AC13" s="461">
        <v>607</v>
      </c>
      <c r="AD13" s="462"/>
      <c r="AE13" s="462"/>
      <c r="AF13" s="462"/>
      <c r="AG13" s="504"/>
      <c r="AH13" s="461">
        <v>649</v>
      </c>
      <c r="AI13" s="462"/>
      <c r="AJ13" s="462"/>
      <c r="AK13" s="462"/>
      <c r="AL13" s="463"/>
      <c r="AM13" s="439" t="s">
        <v>141</v>
      </c>
      <c r="AN13" s="440"/>
      <c r="AO13" s="440"/>
      <c r="AP13" s="440"/>
      <c r="AQ13" s="440"/>
      <c r="AR13" s="440"/>
      <c r="AS13" s="440"/>
      <c r="AT13" s="441"/>
      <c r="AU13" s="442" t="s">
        <v>142</v>
      </c>
      <c r="AV13" s="443"/>
      <c r="AW13" s="443"/>
      <c r="AX13" s="443"/>
      <c r="AY13" s="444" t="s">
        <v>143</v>
      </c>
      <c r="AZ13" s="445"/>
      <c r="BA13" s="445"/>
      <c r="BB13" s="445"/>
      <c r="BC13" s="445"/>
      <c r="BD13" s="445"/>
      <c r="BE13" s="445"/>
      <c r="BF13" s="445"/>
      <c r="BG13" s="445"/>
      <c r="BH13" s="445"/>
      <c r="BI13" s="445"/>
      <c r="BJ13" s="445"/>
      <c r="BK13" s="445"/>
      <c r="BL13" s="445"/>
      <c r="BM13" s="446"/>
      <c r="BN13" s="410">
        <v>661688</v>
      </c>
      <c r="BO13" s="411"/>
      <c r="BP13" s="411"/>
      <c r="BQ13" s="411"/>
      <c r="BR13" s="411"/>
      <c r="BS13" s="411"/>
      <c r="BT13" s="411"/>
      <c r="BU13" s="412"/>
      <c r="BV13" s="410">
        <v>410477</v>
      </c>
      <c r="BW13" s="411"/>
      <c r="BX13" s="411"/>
      <c r="BY13" s="411"/>
      <c r="BZ13" s="411"/>
      <c r="CA13" s="411"/>
      <c r="CB13" s="411"/>
      <c r="CC13" s="412"/>
      <c r="CD13" s="413" t="s">
        <v>144</v>
      </c>
      <c r="CE13" s="414"/>
      <c r="CF13" s="414"/>
      <c r="CG13" s="414"/>
      <c r="CH13" s="414"/>
      <c r="CI13" s="414"/>
      <c r="CJ13" s="414"/>
      <c r="CK13" s="414"/>
      <c r="CL13" s="414"/>
      <c r="CM13" s="414"/>
      <c r="CN13" s="414"/>
      <c r="CO13" s="414"/>
      <c r="CP13" s="414"/>
      <c r="CQ13" s="414"/>
      <c r="CR13" s="414"/>
      <c r="CS13" s="415"/>
      <c r="CT13" s="407">
        <v>4.9000000000000004</v>
      </c>
      <c r="CU13" s="408"/>
      <c r="CV13" s="408"/>
      <c r="CW13" s="408"/>
      <c r="CX13" s="408"/>
      <c r="CY13" s="408"/>
      <c r="CZ13" s="408"/>
      <c r="DA13" s="409"/>
      <c r="DB13" s="407">
        <v>4.8</v>
      </c>
      <c r="DC13" s="408"/>
      <c r="DD13" s="408"/>
      <c r="DE13" s="408"/>
      <c r="DF13" s="408"/>
      <c r="DG13" s="408"/>
      <c r="DH13" s="408"/>
      <c r="DI13" s="409"/>
    </row>
    <row r="14" spans="1:119" ht="18.75" customHeight="1" thickBot="1" x14ac:dyDescent="0.25">
      <c r="A14" s="178"/>
      <c r="B14" s="473"/>
      <c r="C14" s="474"/>
      <c r="D14" s="474"/>
      <c r="E14" s="474"/>
      <c r="F14" s="474"/>
      <c r="G14" s="474"/>
      <c r="H14" s="474"/>
      <c r="I14" s="474"/>
      <c r="J14" s="474"/>
      <c r="K14" s="475"/>
      <c r="L14" s="491" t="s">
        <v>145</v>
      </c>
      <c r="M14" s="492"/>
      <c r="N14" s="492"/>
      <c r="O14" s="492"/>
      <c r="P14" s="492"/>
      <c r="Q14" s="493"/>
      <c r="R14" s="494">
        <v>38525</v>
      </c>
      <c r="S14" s="495"/>
      <c r="T14" s="495"/>
      <c r="U14" s="495"/>
      <c r="V14" s="496"/>
      <c r="W14" s="400"/>
      <c r="X14" s="401"/>
      <c r="Y14" s="401"/>
      <c r="Z14" s="401"/>
      <c r="AA14" s="401"/>
      <c r="AB14" s="390"/>
      <c r="AC14" s="497">
        <v>3.3</v>
      </c>
      <c r="AD14" s="498"/>
      <c r="AE14" s="498"/>
      <c r="AF14" s="498"/>
      <c r="AG14" s="499"/>
      <c r="AH14" s="497">
        <v>3.5</v>
      </c>
      <c r="AI14" s="498"/>
      <c r="AJ14" s="498"/>
      <c r="AK14" s="498"/>
      <c r="AL14" s="500"/>
      <c r="AM14" s="439"/>
      <c r="AN14" s="440"/>
      <c r="AO14" s="440"/>
      <c r="AP14" s="440"/>
      <c r="AQ14" s="440"/>
      <c r="AR14" s="440"/>
      <c r="AS14" s="440"/>
      <c r="AT14" s="441"/>
      <c r="AU14" s="442"/>
      <c r="AV14" s="443"/>
      <c r="AW14" s="443"/>
      <c r="AX14" s="443"/>
      <c r="AY14" s="444"/>
      <c r="AZ14" s="445"/>
      <c r="BA14" s="445"/>
      <c r="BB14" s="445"/>
      <c r="BC14" s="445"/>
      <c r="BD14" s="445"/>
      <c r="BE14" s="445"/>
      <c r="BF14" s="445"/>
      <c r="BG14" s="445"/>
      <c r="BH14" s="445"/>
      <c r="BI14" s="445"/>
      <c r="BJ14" s="445"/>
      <c r="BK14" s="445"/>
      <c r="BL14" s="445"/>
      <c r="BM14" s="446"/>
      <c r="BN14" s="410"/>
      <c r="BO14" s="411"/>
      <c r="BP14" s="411"/>
      <c r="BQ14" s="411"/>
      <c r="BR14" s="411"/>
      <c r="BS14" s="411"/>
      <c r="BT14" s="411"/>
      <c r="BU14" s="412"/>
      <c r="BV14" s="410"/>
      <c r="BW14" s="411"/>
      <c r="BX14" s="411"/>
      <c r="BY14" s="411"/>
      <c r="BZ14" s="411"/>
      <c r="CA14" s="411"/>
      <c r="CB14" s="411"/>
      <c r="CC14" s="412"/>
      <c r="CD14" s="505" t="s">
        <v>146</v>
      </c>
      <c r="CE14" s="506"/>
      <c r="CF14" s="506"/>
      <c r="CG14" s="506"/>
      <c r="CH14" s="506"/>
      <c r="CI14" s="506"/>
      <c r="CJ14" s="506"/>
      <c r="CK14" s="506"/>
      <c r="CL14" s="506"/>
      <c r="CM14" s="506"/>
      <c r="CN14" s="506"/>
      <c r="CO14" s="506"/>
      <c r="CP14" s="506"/>
      <c r="CQ14" s="506"/>
      <c r="CR14" s="506"/>
      <c r="CS14" s="507"/>
      <c r="CT14" s="508" t="s">
        <v>129</v>
      </c>
      <c r="CU14" s="509"/>
      <c r="CV14" s="509"/>
      <c r="CW14" s="509"/>
      <c r="CX14" s="509"/>
      <c r="CY14" s="509"/>
      <c r="CZ14" s="509"/>
      <c r="DA14" s="510"/>
      <c r="DB14" s="508" t="s">
        <v>129</v>
      </c>
      <c r="DC14" s="509"/>
      <c r="DD14" s="509"/>
      <c r="DE14" s="509"/>
      <c r="DF14" s="509"/>
      <c r="DG14" s="509"/>
      <c r="DH14" s="509"/>
      <c r="DI14" s="510"/>
    </row>
    <row r="15" spans="1:119" ht="18.75" customHeight="1" x14ac:dyDescent="0.2">
      <c r="A15" s="178"/>
      <c r="B15" s="473"/>
      <c r="C15" s="474"/>
      <c r="D15" s="474"/>
      <c r="E15" s="474"/>
      <c r="F15" s="474"/>
      <c r="G15" s="474"/>
      <c r="H15" s="474"/>
      <c r="I15" s="474"/>
      <c r="J15" s="474"/>
      <c r="K15" s="475"/>
      <c r="L15" s="187"/>
      <c r="M15" s="501" t="s">
        <v>147</v>
      </c>
      <c r="N15" s="502"/>
      <c r="O15" s="502"/>
      <c r="P15" s="502"/>
      <c r="Q15" s="503"/>
      <c r="R15" s="494">
        <v>37951</v>
      </c>
      <c r="S15" s="495"/>
      <c r="T15" s="495"/>
      <c r="U15" s="495"/>
      <c r="V15" s="496"/>
      <c r="W15" s="426" t="s">
        <v>148</v>
      </c>
      <c r="X15" s="427"/>
      <c r="Y15" s="427"/>
      <c r="Z15" s="427"/>
      <c r="AA15" s="427"/>
      <c r="AB15" s="417"/>
      <c r="AC15" s="461">
        <v>6427</v>
      </c>
      <c r="AD15" s="462"/>
      <c r="AE15" s="462"/>
      <c r="AF15" s="462"/>
      <c r="AG15" s="504"/>
      <c r="AH15" s="461">
        <v>6681</v>
      </c>
      <c r="AI15" s="462"/>
      <c r="AJ15" s="462"/>
      <c r="AK15" s="462"/>
      <c r="AL15" s="463"/>
      <c r="AM15" s="439"/>
      <c r="AN15" s="440"/>
      <c r="AO15" s="440"/>
      <c r="AP15" s="440"/>
      <c r="AQ15" s="440"/>
      <c r="AR15" s="440"/>
      <c r="AS15" s="440"/>
      <c r="AT15" s="441"/>
      <c r="AU15" s="442"/>
      <c r="AV15" s="443"/>
      <c r="AW15" s="443"/>
      <c r="AX15" s="443"/>
      <c r="AY15" s="370" t="s">
        <v>149</v>
      </c>
      <c r="AZ15" s="371"/>
      <c r="BA15" s="371"/>
      <c r="BB15" s="371"/>
      <c r="BC15" s="371"/>
      <c r="BD15" s="371"/>
      <c r="BE15" s="371"/>
      <c r="BF15" s="371"/>
      <c r="BG15" s="371"/>
      <c r="BH15" s="371"/>
      <c r="BI15" s="371"/>
      <c r="BJ15" s="371"/>
      <c r="BK15" s="371"/>
      <c r="BL15" s="371"/>
      <c r="BM15" s="372"/>
      <c r="BN15" s="373">
        <v>5575243</v>
      </c>
      <c r="BO15" s="374"/>
      <c r="BP15" s="374"/>
      <c r="BQ15" s="374"/>
      <c r="BR15" s="374"/>
      <c r="BS15" s="374"/>
      <c r="BT15" s="374"/>
      <c r="BU15" s="375"/>
      <c r="BV15" s="373">
        <v>5789264</v>
      </c>
      <c r="BW15" s="374"/>
      <c r="BX15" s="374"/>
      <c r="BY15" s="374"/>
      <c r="BZ15" s="374"/>
      <c r="CA15" s="374"/>
      <c r="CB15" s="374"/>
      <c r="CC15" s="375"/>
      <c r="CD15" s="511" t="s">
        <v>150</v>
      </c>
      <c r="CE15" s="512"/>
      <c r="CF15" s="512"/>
      <c r="CG15" s="512"/>
      <c r="CH15" s="512"/>
      <c r="CI15" s="512"/>
      <c r="CJ15" s="512"/>
      <c r="CK15" s="512"/>
      <c r="CL15" s="512"/>
      <c r="CM15" s="512"/>
      <c r="CN15" s="512"/>
      <c r="CO15" s="512"/>
      <c r="CP15" s="512"/>
      <c r="CQ15" s="512"/>
      <c r="CR15" s="512"/>
      <c r="CS15" s="513"/>
      <c r="CT15" s="188"/>
      <c r="CU15" s="189"/>
      <c r="CV15" s="189"/>
      <c r="CW15" s="189"/>
      <c r="CX15" s="189"/>
      <c r="CY15" s="189"/>
      <c r="CZ15" s="189"/>
      <c r="DA15" s="190"/>
      <c r="DB15" s="188"/>
      <c r="DC15" s="189"/>
      <c r="DD15" s="189"/>
      <c r="DE15" s="189"/>
      <c r="DF15" s="189"/>
      <c r="DG15" s="189"/>
      <c r="DH15" s="189"/>
      <c r="DI15" s="190"/>
    </row>
    <row r="16" spans="1:119" ht="18.75" customHeight="1" x14ac:dyDescent="0.2">
      <c r="A16" s="178"/>
      <c r="B16" s="473"/>
      <c r="C16" s="474"/>
      <c r="D16" s="474"/>
      <c r="E16" s="474"/>
      <c r="F16" s="474"/>
      <c r="G16" s="474"/>
      <c r="H16" s="474"/>
      <c r="I16" s="474"/>
      <c r="J16" s="474"/>
      <c r="K16" s="475"/>
      <c r="L16" s="491" t="s">
        <v>151</v>
      </c>
      <c r="M16" s="514"/>
      <c r="N16" s="514"/>
      <c r="O16" s="514"/>
      <c r="P16" s="514"/>
      <c r="Q16" s="515"/>
      <c r="R16" s="516" t="s">
        <v>152</v>
      </c>
      <c r="S16" s="517"/>
      <c r="T16" s="517"/>
      <c r="U16" s="517"/>
      <c r="V16" s="518"/>
      <c r="W16" s="400"/>
      <c r="X16" s="401"/>
      <c r="Y16" s="401"/>
      <c r="Z16" s="401"/>
      <c r="AA16" s="401"/>
      <c r="AB16" s="390"/>
      <c r="AC16" s="497">
        <v>35.1</v>
      </c>
      <c r="AD16" s="498"/>
      <c r="AE16" s="498"/>
      <c r="AF16" s="498"/>
      <c r="AG16" s="499"/>
      <c r="AH16" s="497">
        <v>35.9</v>
      </c>
      <c r="AI16" s="498"/>
      <c r="AJ16" s="498"/>
      <c r="AK16" s="498"/>
      <c r="AL16" s="500"/>
      <c r="AM16" s="439"/>
      <c r="AN16" s="440"/>
      <c r="AO16" s="440"/>
      <c r="AP16" s="440"/>
      <c r="AQ16" s="440"/>
      <c r="AR16" s="440"/>
      <c r="AS16" s="440"/>
      <c r="AT16" s="441"/>
      <c r="AU16" s="442"/>
      <c r="AV16" s="443"/>
      <c r="AW16" s="443"/>
      <c r="AX16" s="443"/>
      <c r="AY16" s="444" t="s">
        <v>153</v>
      </c>
      <c r="AZ16" s="445"/>
      <c r="BA16" s="445"/>
      <c r="BB16" s="445"/>
      <c r="BC16" s="445"/>
      <c r="BD16" s="445"/>
      <c r="BE16" s="445"/>
      <c r="BF16" s="445"/>
      <c r="BG16" s="445"/>
      <c r="BH16" s="445"/>
      <c r="BI16" s="445"/>
      <c r="BJ16" s="445"/>
      <c r="BK16" s="445"/>
      <c r="BL16" s="445"/>
      <c r="BM16" s="446"/>
      <c r="BN16" s="410">
        <v>11029582</v>
      </c>
      <c r="BO16" s="411"/>
      <c r="BP16" s="411"/>
      <c r="BQ16" s="411"/>
      <c r="BR16" s="411"/>
      <c r="BS16" s="411"/>
      <c r="BT16" s="411"/>
      <c r="BU16" s="412"/>
      <c r="BV16" s="410">
        <v>10602451</v>
      </c>
      <c r="BW16" s="411"/>
      <c r="BX16" s="411"/>
      <c r="BY16" s="411"/>
      <c r="BZ16" s="411"/>
      <c r="CA16" s="411"/>
      <c r="CB16" s="411"/>
      <c r="CC16" s="412"/>
      <c r="CD16" s="191"/>
      <c r="CE16" s="524"/>
      <c r="CF16" s="524"/>
      <c r="CG16" s="524"/>
      <c r="CH16" s="524"/>
      <c r="CI16" s="524"/>
      <c r="CJ16" s="524"/>
      <c r="CK16" s="524"/>
      <c r="CL16" s="524"/>
      <c r="CM16" s="524"/>
      <c r="CN16" s="524"/>
      <c r="CO16" s="524"/>
      <c r="CP16" s="524"/>
      <c r="CQ16" s="524"/>
      <c r="CR16" s="524"/>
      <c r="CS16" s="525"/>
      <c r="CT16" s="407"/>
      <c r="CU16" s="408"/>
      <c r="CV16" s="408"/>
      <c r="CW16" s="408"/>
      <c r="CX16" s="408"/>
      <c r="CY16" s="408"/>
      <c r="CZ16" s="408"/>
      <c r="DA16" s="409"/>
      <c r="DB16" s="407"/>
      <c r="DC16" s="408"/>
      <c r="DD16" s="408"/>
      <c r="DE16" s="408"/>
      <c r="DF16" s="408"/>
      <c r="DG16" s="408"/>
      <c r="DH16" s="408"/>
      <c r="DI16" s="409"/>
    </row>
    <row r="17" spans="1:113" ht="18.75" customHeight="1" thickBot="1" x14ac:dyDescent="0.25">
      <c r="A17" s="178"/>
      <c r="B17" s="476"/>
      <c r="C17" s="477"/>
      <c r="D17" s="477"/>
      <c r="E17" s="477"/>
      <c r="F17" s="477"/>
      <c r="G17" s="477"/>
      <c r="H17" s="477"/>
      <c r="I17" s="477"/>
      <c r="J17" s="477"/>
      <c r="K17" s="478"/>
      <c r="L17" s="192"/>
      <c r="M17" s="521" t="s">
        <v>154</v>
      </c>
      <c r="N17" s="522"/>
      <c r="O17" s="522"/>
      <c r="P17" s="522"/>
      <c r="Q17" s="523"/>
      <c r="R17" s="516" t="s">
        <v>155</v>
      </c>
      <c r="S17" s="517"/>
      <c r="T17" s="517"/>
      <c r="U17" s="517"/>
      <c r="V17" s="518"/>
      <c r="W17" s="426" t="s">
        <v>156</v>
      </c>
      <c r="X17" s="427"/>
      <c r="Y17" s="427"/>
      <c r="Z17" s="427"/>
      <c r="AA17" s="427"/>
      <c r="AB17" s="417"/>
      <c r="AC17" s="461">
        <v>11272</v>
      </c>
      <c r="AD17" s="462"/>
      <c r="AE17" s="462"/>
      <c r="AF17" s="462"/>
      <c r="AG17" s="504"/>
      <c r="AH17" s="461">
        <v>11289</v>
      </c>
      <c r="AI17" s="462"/>
      <c r="AJ17" s="462"/>
      <c r="AK17" s="462"/>
      <c r="AL17" s="463"/>
      <c r="AM17" s="439"/>
      <c r="AN17" s="440"/>
      <c r="AO17" s="440"/>
      <c r="AP17" s="440"/>
      <c r="AQ17" s="440"/>
      <c r="AR17" s="440"/>
      <c r="AS17" s="440"/>
      <c r="AT17" s="441"/>
      <c r="AU17" s="442"/>
      <c r="AV17" s="443"/>
      <c r="AW17" s="443"/>
      <c r="AX17" s="443"/>
      <c r="AY17" s="444" t="s">
        <v>157</v>
      </c>
      <c r="AZ17" s="445"/>
      <c r="BA17" s="445"/>
      <c r="BB17" s="445"/>
      <c r="BC17" s="445"/>
      <c r="BD17" s="445"/>
      <c r="BE17" s="445"/>
      <c r="BF17" s="445"/>
      <c r="BG17" s="445"/>
      <c r="BH17" s="445"/>
      <c r="BI17" s="445"/>
      <c r="BJ17" s="445"/>
      <c r="BK17" s="445"/>
      <c r="BL17" s="445"/>
      <c r="BM17" s="446"/>
      <c r="BN17" s="410">
        <v>7106973</v>
      </c>
      <c r="BO17" s="411"/>
      <c r="BP17" s="411"/>
      <c r="BQ17" s="411"/>
      <c r="BR17" s="411"/>
      <c r="BS17" s="411"/>
      <c r="BT17" s="411"/>
      <c r="BU17" s="412"/>
      <c r="BV17" s="410">
        <v>7405266</v>
      </c>
      <c r="BW17" s="411"/>
      <c r="BX17" s="411"/>
      <c r="BY17" s="411"/>
      <c r="BZ17" s="411"/>
      <c r="CA17" s="411"/>
      <c r="CB17" s="411"/>
      <c r="CC17" s="412"/>
      <c r="CD17" s="191"/>
      <c r="CE17" s="524"/>
      <c r="CF17" s="524"/>
      <c r="CG17" s="524"/>
      <c r="CH17" s="524"/>
      <c r="CI17" s="524"/>
      <c r="CJ17" s="524"/>
      <c r="CK17" s="524"/>
      <c r="CL17" s="524"/>
      <c r="CM17" s="524"/>
      <c r="CN17" s="524"/>
      <c r="CO17" s="524"/>
      <c r="CP17" s="524"/>
      <c r="CQ17" s="524"/>
      <c r="CR17" s="524"/>
      <c r="CS17" s="525"/>
      <c r="CT17" s="407"/>
      <c r="CU17" s="408"/>
      <c r="CV17" s="408"/>
      <c r="CW17" s="408"/>
      <c r="CX17" s="408"/>
      <c r="CY17" s="408"/>
      <c r="CZ17" s="408"/>
      <c r="DA17" s="409"/>
      <c r="DB17" s="407"/>
      <c r="DC17" s="408"/>
      <c r="DD17" s="408"/>
      <c r="DE17" s="408"/>
      <c r="DF17" s="408"/>
      <c r="DG17" s="408"/>
      <c r="DH17" s="408"/>
      <c r="DI17" s="409"/>
    </row>
    <row r="18" spans="1:113" ht="18.75" customHeight="1" thickBot="1" x14ac:dyDescent="0.25">
      <c r="A18" s="178"/>
      <c r="B18" s="532" t="s">
        <v>158</v>
      </c>
      <c r="C18" s="453"/>
      <c r="D18" s="453"/>
      <c r="E18" s="533"/>
      <c r="F18" s="533"/>
      <c r="G18" s="533"/>
      <c r="H18" s="533"/>
      <c r="I18" s="533"/>
      <c r="J18" s="533"/>
      <c r="K18" s="533"/>
      <c r="L18" s="534">
        <v>250.39</v>
      </c>
      <c r="M18" s="534"/>
      <c r="N18" s="534"/>
      <c r="O18" s="534"/>
      <c r="P18" s="534"/>
      <c r="Q18" s="534"/>
      <c r="R18" s="535"/>
      <c r="S18" s="535"/>
      <c r="T18" s="535"/>
      <c r="U18" s="535"/>
      <c r="V18" s="536"/>
      <c r="W18" s="428"/>
      <c r="X18" s="429"/>
      <c r="Y18" s="429"/>
      <c r="Z18" s="429"/>
      <c r="AA18" s="429"/>
      <c r="AB18" s="420"/>
      <c r="AC18" s="537">
        <v>61.6</v>
      </c>
      <c r="AD18" s="538"/>
      <c r="AE18" s="538"/>
      <c r="AF18" s="538"/>
      <c r="AG18" s="539"/>
      <c r="AH18" s="537">
        <v>60.6</v>
      </c>
      <c r="AI18" s="538"/>
      <c r="AJ18" s="538"/>
      <c r="AK18" s="538"/>
      <c r="AL18" s="540"/>
      <c r="AM18" s="439"/>
      <c r="AN18" s="440"/>
      <c r="AO18" s="440"/>
      <c r="AP18" s="440"/>
      <c r="AQ18" s="440"/>
      <c r="AR18" s="440"/>
      <c r="AS18" s="440"/>
      <c r="AT18" s="441"/>
      <c r="AU18" s="442"/>
      <c r="AV18" s="443"/>
      <c r="AW18" s="443"/>
      <c r="AX18" s="443"/>
      <c r="AY18" s="444" t="s">
        <v>159</v>
      </c>
      <c r="AZ18" s="445"/>
      <c r="BA18" s="445"/>
      <c r="BB18" s="445"/>
      <c r="BC18" s="445"/>
      <c r="BD18" s="445"/>
      <c r="BE18" s="445"/>
      <c r="BF18" s="445"/>
      <c r="BG18" s="445"/>
      <c r="BH18" s="445"/>
      <c r="BI18" s="445"/>
      <c r="BJ18" s="445"/>
      <c r="BK18" s="445"/>
      <c r="BL18" s="445"/>
      <c r="BM18" s="446"/>
      <c r="BN18" s="410">
        <v>12047723</v>
      </c>
      <c r="BO18" s="411"/>
      <c r="BP18" s="411"/>
      <c r="BQ18" s="411"/>
      <c r="BR18" s="411"/>
      <c r="BS18" s="411"/>
      <c r="BT18" s="411"/>
      <c r="BU18" s="412"/>
      <c r="BV18" s="410">
        <v>12036251</v>
      </c>
      <c r="BW18" s="411"/>
      <c r="BX18" s="411"/>
      <c r="BY18" s="411"/>
      <c r="BZ18" s="411"/>
      <c r="CA18" s="411"/>
      <c r="CB18" s="411"/>
      <c r="CC18" s="412"/>
      <c r="CD18" s="191"/>
      <c r="CE18" s="524"/>
      <c r="CF18" s="524"/>
      <c r="CG18" s="524"/>
      <c r="CH18" s="524"/>
      <c r="CI18" s="524"/>
      <c r="CJ18" s="524"/>
      <c r="CK18" s="524"/>
      <c r="CL18" s="524"/>
      <c r="CM18" s="524"/>
      <c r="CN18" s="524"/>
      <c r="CO18" s="524"/>
      <c r="CP18" s="524"/>
      <c r="CQ18" s="524"/>
      <c r="CR18" s="524"/>
      <c r="CS18" s="525"/>
      <c r="CT18" s="407"/>
      <c r="CU18" s="408"/>
      <c r="CV18" s="408"/>
      <c r="CW18" s="408"/>
      <c r="CX18" s="408"/>
      <c r="CY18" s="408"/>
      <c r="CZ18" s="408"/>
      <c r="DA18" s="409"/>
      <c r="DB18" s="407"/>
      <c r="DC18" s="408"/>
      <c r="DD18" s="408"/>
      <c r="DE18" s="408"/>
      <c r="DF18" s="408"/>
      <c r="DG18" s="408"/>
      <c r="DH18" s="408"/>
      <c r="DI18" s="409"/>
    </row>
    <row r="19" spans="1:113" ht="18.75" customHeight="1" thickBot="1" x14ac:dyDescent="0.25">
      <c r="A19" s="178"/>
      <c r="B19" s="532" t="s">
        <v>160</v>
      </c>
      <c r="C19" s="453"/>
      <c r="D19" s="453"/>
      <c r="E19" s="533"/>
      <c r="F19" s="533"/>
      <c r="G19" s="533"/>
      <c r="H19" s="533"/>
      <c r="I19" s="533"/>
      <c r="J19" s="533"/>
      <c r="K19" s="533"/>
      <c r="L19" s="541">
        <v>149</v>
      </c>
      <c r="M19" s="541"/>
      <c r="N19" s="541"/>
      <c r="O19" s="541"/>
      <c r="P19" s="541"/>
      <c r="Q19" s="541"/>
      <c r="R19" s="542"/>
      <c r="S19" s="542"/>
      <c r="T19" s="542"/>
      <c r="U19" s="542"/>
      <c r="V19" s="543"/>
      <c r="W19" s="367"/>
      <c r="X19" s="368"/>
      <c r="Y19" s="368"/>
      <c r="Z19" s="368"/>
      <c r="AA19" s="368"/>
      <c r="AB19" s="368"/>
      <c r="AC19" s="519"/>
      <c r="AD19" s="519"/>
      <c r="AE19" s="519"/>
      <c r="AF19" s="519"/>
      <c r="AG19" s="519"/>
      <c r="AH19" s="519"/>
      <c r="AI19" s="519"/>
      <c r="AJ19" s="519"/>
      <c r="AK19" s="519"/>
      <c r="AL19" s="520"/>
      <c r="AM19" s="439"/>
      <c r="AN19" s="440"/>
      <c r="AO19" s="440"/>
      <c r="AP19" s="440"/>
      <c r="AQ19" s="440"/>
      <c r="AR19" s="440"/>
      <c r="AS19" s="440"/>
      <c r="AT19" s="441"/>
      <c r="AU19" s="442"/>
      <c r="AV19" s="443"/>
      <c r="AW19" s="443"/>
      <c r="AX19" s="443"/>
      <c r="AY19" s="444" t="s">
        <v>161</v>
      </c>
      <c r="AZ19" s="445"/>
      <c r="BA19" s="445"/>
      <c r="BB19" s="445"/>
      <c r="BC19" s="445"/>
      <c r="BD19" s="445"/>
      <c r="BE19" s="445"/>
      <c r="BF19" s="445"/>
      <c r="BG19" s="445"/>
      <c r="BH19" s="445"/>
      <c r="BI19" s="445"/>
      <c r="BJ19" s="445"/>
      <c r="BK19" s="445"/>
      <c r="BL19" s="445"/>
      <c r="BM19" s="446"/>
      <c r="BN19" s="410">
        <v>16237884</v>
      </c>
      <c r="BO19" s="411"/>
      <c r="BP19" s="411"/>
      <c r="BQ19" s="411"/>
      <c r="BR19" s="411"/>
      <c r="BS19" s="411"/>
      <c r="BT19" s="411"/>
      <c r="BU19" s="412"/>
      <c r="BV19" s="410">
        <v>15343380</v>
      </c>
      <c r="BW19" s="411"/>
      <c r="BX19" s="411"/>
      <c r="BY19" s="411"/>
      <c r="BZ19" s="411"/>
      <c r="CA19" s="411"/>
      <c r="CB19" s="411"/>
      <c r="CC19" s="412"/>
      <c r="CD19" s="191"/>
      <c r="CE19" s="524"/>
      <c r="CF19" s="524"/>
      <c r="CG19" s="524"/>
      <c r="CH19" s="524"/>
      <c r="CI19" s="524"/>
      <c r="CJ19" s="524"/>
      <c r="CK19" s="524"/>
      <c r="CL19" s="524"/>
      <c r="CM19" s="524"/>
      <c r="CN19" s="524"/>
      <c r="CO19" s="524"/>
      <c r="CP19" s="524"/>
      <c r="CQ19" s="524"/>
      <c r="CR19" s="524"/>
      <c r="CS19" s="525"/>
      <c r="CT19" s="407"/>
      <c r="CU19" s="408"/>
      <c r="CV19" s="408"/>
      <c r="CW19" s="408"/>
      <c r="CX19" s="408"/>
      <c r="CY19" s="408"/>
      <c r="CZ19" s="408"/>
      <c r="DA19" s="409"/>
      <c r="DB19" s="407"/>
      <c r="DC19" s="408"/>
      <c r="DD19" s="408"/>
      <c r="DE19" s="408"/>
      <c r="DF19" s="408"/>
      <c r="DG19" s="408"/>
      <c r="DH19" s="408"/>
      <c r="DI19" s="409"/>
    </row>
    <row r="20" spans="1:113" ht="18.75" customHeight="1" thickBot="1" x14ac:dyDescent="0.25">
      <c r="A20" s="178"/>
      <c r="B20" s="532" t="s">
        <v>162</v>
      </c>
      <c r="C20" s="453"/>
      <c r="D20" s="453"/>
      <c r="E20" s="533"/>
      <c r="F20" s="533"/>
      <c r="G20" s="533"/>
      <c r="H20" s="533"/>
      <c r="I20" s="533"/>
      <c r="J20" s="533"/>
      <c r="K20" s="533"/>
      <c r="L20" s="541">
        <v>13385</v>
      </c>
      <c r="M20" s="541"/>
      <c r="N20" s="541"/>
      <c r="O20" s="541"/>
      <c r="P20" s="541"/>
      <c r="Q20" s="541"/>
      <c r="R20" s="542"/>
      <c r="S20" s="542"/>
      <c r="T20" s="542"/>
      <c r="U20" s="542"/>
      <c r="V20" s="543"/>
      <c r="W20" s="428"/>
      <c r="X20" s="429"/>
      <c r="Y20" s="429"/>
      <c r="Z20" s="429"/>
      <c r="AA20" s="429"/>
      <c r="AB20" s="429"/>
      <c r="AC20" s="544"/>
      <c r="AD20" s="544"/>
      <c r="AE20" s="544"/>
      <c r="AF20" s="544"/>
      <c r="AG20" s="544"/>
      <c r="AH20" s="544"/>
      <c r="AI20" s="544"/>
      <c r="AJ20" s="544"/>
      <c r="AK20" s="544"/>
      <c r="AL20" s="545"/>
      <c r="AM20" s="546"/>
      <c r="AN20" s="465"/>
      <c r="AO20" s="465"/>
      <c r="AP20" s="465"/>
      <c r="AQ20" s="465"/>
      <c r="AR20" s="465"/>
      <c r="AS20" s="465"/>
      <c r="AT20" s="466"/>
      <c r="AU20" s="547"/>
      <c r="AV20" s="548"/>
      <c r="AW20" s="548"/>
      <c r="AX20" s="549"/>
      <c r="AY20" s="444"/>
      <c r="AZ20" s="445"/>
      <c r="BA20" s="445"/>
      <c r="BB20" s="445"/>
      <c r="BC20" s="445"/>
      <c r="BD20" s="445"/>
      <c r="BE20" s="445"/>
      <c r="BF20" s="445"/>
      <c r="BG20" s="445"/>
      <c r="BH20" s="445"/>
      <c r="BI20" s="445"/>
      <c r="BJ20" s="445"/>
      <c r="BK20" s="445"/>
      <c r="BL20" s="445"/>
      <c r="BM20" s="446"/>
      <c r="BN20" s="410"/>
      <c r="BO20" s="411"/>
      <c r="BP20" s="411"/>
      <c r="BQ20" s="411"/>
      <c r="BR20" s="411"/>
      <c r="BS20" s="411"/>
      <c r="BT20" s="411"/>
      <c r="BU20" s="412"/>
      <c r="BV20" s="410"/>
      <c r="BW20" s="411"/>
      <c r="BX20" s="411"/>
      <c r="BY20" s="411"/>
      <c r="BZ20" s="411"/>
      <c r="CA20" s="411"/>
      <c r="CB20" s="411"/>
      <c r="CC20" s="412"/>
      <c r="CD20" s="191"/>
      <c r="CE20" s="524"/>
      <c r="CF20" s="524"/>
      <c r="CG20" s="524"/>
      <c r="CH20" s="524"/>
      <c r="CI20" s="524"/>
      <c r="CJ20" s="524"/>
      <c r="CK20" s="524"/>
      <c r="CL20" s="524"/>
      <c r="CM20" s="524"/>
      <c r="CN20" s="524"/>
      <c r="CO20" s="524"/>
      <c r="CP20" s="524"/>
      <c r="CQ20" s="524"/>
      <c r="CR20" s="524"/>
      <c r="CS20" s="525"/>
      <c r="CT20" s="407"/>
      <c r="CU20" s="408"/>
      <c r="CV20" s="408"/>
      <c r="CW20" s="408"/>
      <c r="CX20" s="408"/>
      <c r="CY20" s="408"/>
      <c r="CZ20" s="408"/>
      <c r="DA20" s="409"/>
      <c r="DB20" s="407"/>
      <c r="DC20" s="408"/>
      <c r="DD20" s="408"/>
      <c r="DE20" s="408"/>
      <c r="DF20" s="408"/>
      <c r="DG20" s="408"/>
      <c r="DH20" s="408"/>
      <c r="DI20" s="409"/>
    </row>
    <row r="21" spans="1:113" ht="18.75" customHeight="1" thickBot="1" x14ac:dyDescent="0.25">
      <c r="A21" s="178"/>
      <c r="B21" s="550" t="s">
        <v>163</v>
      </c>
      <c r="C21" s="551"/>
      <c r="D21" s="551"/>
      <c r="E21" s="551"/>
      <c r="F21" s="551"/>
      <c r="G21" s="551"/>
      <c r="H21" s="551"/>
      <c r="I21" s="551"/>
      <c r="J21" s="551"/>
      <c r="K21" s="551"/>
      <c r="L21" s="551"/>
      <c r="M21" s="551"/>
      <c r="N21" s="551"/>
      <c r="O21" s="551"/>
      <c r="P21" s="551"/>
      <c r="Q21" s="551"/>
      <c r="R21" s="551"/>
      <c r="S21" s="551"/>
      <c r="T21" s="551"/>
      <c r="U21" s="551"/>
      <c r="V21" s="551"/>
      <c r="W21" s="551"/>
      <c r="X21" s="551"/>
      <c r="Y21" s="551"/>
      <c r="Z21" s="551"/>
      <c r="AA21" s="551"/>
      <c r="AB21" s="551"/>
      <c r="AC21" s="551"/>
      <c r="AD21" s="551"/>
      <c r="AE21" s="551"/>
      <c r="AF21" s="551"/>
      <c r="AG21" s="551"/>
      <c r="AH21" s="551"/>
      <c r="AI21" s="551"/>
      <c r="AJ21" s="551"/>
      <c r="AK21" s="551"/>
      <c r="AL21" s="551"/>
      <c r="AM21" s="551"/>
      <c r="AN21" s="551"/>
      <c r="AO21" s="551"/>
      <c r="AP21" s="551"/>
      <c r="AQ21" s="551"/>
      <c r="AR21" s="551"/>
      <c r="AS21" s="551"/>
      <c r="AT21" s="551"/>
      <c r="AU21" s="551"/>
      <c r="AV21" s="551"/>
      <c r="AW21" s="551"/>
      <c r="AX21" s="552"/>
      <c r="AY21" s="526"/>
      <c r="AZ21" s="527"/>
      <c r="BA21" s="527"/>
      <c r="BB21" s="527"/>
      <c r="BC21" s="527"/>
      <c r="BD21" s="527"/>
      <c r="BE21" s="527"/>
      <c r="BF21" s="527"/>
      <c r="BG21" s="527"/>
      <c r="BH21" s="527"/>
      <c r="BI21" s="527"/>
      <c r="BJ21" s="527"/>
      <c r="BK21" s="527"/>
      <c r="BL21" s="527"/>
      <c r="BM21" s="528"/>
      <c r="BN21" s="529"/>
      <c r="BO21" s="530"/>
      <c r="BP21" s="530"/>
      <c r="BQ21" s="530"/>
      <c r="BR21" s="530"/>
      <c r="BS21" s="530"/>
      <c r="BT21" s="530"/>
      <c r="BU21" s="531"/>
      <c r="BV21" s="529"/>
      <c r="BW21" s="530"/>
      <c r="BX21" s="530"/>
      <c r="BY21" s="530"/>
      <c r="BZ21" s="530"/>
      <c r="CA21" s="530"/>
      <c r="CB21" s="530"/>
      <c r="CC21" s="531"/>
      <c r="CD21" s="191"/>
      <c r="CE21" s="524"/>
      <c r="CF21" s="524"/>
      <c r="CG21" s="524"/>
      <c r="CH21" s="524"/>
      <c r="CI21" s="524"/>
      <c r="CJ21" s="524"/>
      <c r="CK21" s="524"/>
      <c r="CL21" s="524"/>
      <c r="CM21" s="524"/>
      <c r="CN21" s="524"/>
      <c r="CO21" s="524"/>
      <c r="CP21" s="524"/>
      <c r="CQ21" s="524"/>
      <c r="CR21" s="524"/>
      <c r="CS21" s="525"/>
      <c r="CT21" s="407"/>
      <c r="CU21" s="408"/>
      <c r="CV21" s="408"/>
      <c r="CW21" s="408"/>
      <c r="CX21" s="408"/>
      <c r="CY21" s="408"/>
      <c r="CZ21" s="408"/>
      <c r="DA21" s="409"/>
      <c r="DB21" s="407"/>
      <c r="DC21" s="408"/>
      <c r="DD21" s="408"/>
      <c r="DE21" s="408"/>
      <c r="DF21" s="408"/>
      <c r="DG21" s="408"/>
      <c r="DH21" s="408"/>
      <c r="DI21" s="409"/>
    </row>
    <row r="22" spans="1:113" ht="18.75" customHeight="1" x14ac:dyDescent="0.2">
      <c r="A22" s="178"/>
      <c r="B22" s="580" t="s">
        <v>164</v>
      </c>
      <c r="C22" s="554"/>
      <c r="D22" s="555"/>
      <c r="E22" s="422" t="s">
        <v>1</v>
      </c>
      <c r="F22" s="427"/>
      <c r="G22" s="427"/>
      <c r="H22" s="427"/>
      <c r="I22" s="427"/>
      <c r="J22" s="427"/>
      <c r="K22" s="417"/>
      <c r="L22" s="422" t="s">
        <v>165</v>
      </c>
      <c r="M22" s="427"/>
      <c r="N22" s="427"/>
      <c r="O22" s="427"/>
      <c r="P22" s="417"/>
      <c r="Q22" s="585" t="s">
        <v>166</v>
      </c>
      <c r="R22" s="586"/>
      <c r="S22" s="586"/>
      <c r="T22" s="586"/>
      <c r="U22" s="586"/>
      <c r="V22" s="587"/>
      <c r="W22" s="553" t="s">
        <v>167</v>
      </c>
      <c r="X22" s="554"/>
      <c r="Y22" s="555"/>
      <c r="Z22" s="422" t="s">
        <v>1</v>
      </c>
      <c r="AA22" s="427"/>
      <c r="AB22" s="427"/>
      <c r="AC22" s="427"/>
      <c r="AD22" s="427"/>
      <c r="AE22" s="427"/>
      <c r="AF22" s="427"/>
      <c r="AG22" s="417"/>
      <c r="AH22" s="591" t="s">
        <v>168</v>
      </c>
      <c r="AI22" s="427"/>
      <c r="AJ22" s="427"/>
      <c r="AK22" s="427"/>
      <c r="AL22" s="417"/>
      <c r="AM22" s="591" t="s">
        <v>169</v>
      </c>
      <c r="AN22" s="592"/>
      <c r="AO22" s="592"/>
      <c r="AP22" s="592"/>
      <c r="AQ22" s="592"/>
      <c r="AR22" s="593"/>
      <c r="AS22" s="585" t="s">
        <v>166</v>
      </c>
      <c r="AT22" s="586"/>
      <c r="AU22" s="586"/>
      <c r="AV22" s="586"/>
      <c r="AW22" s="586"/>
      <c r="AX22" s="597"/>
      <c r="AY22" s="370" t="s">
        <v>170</v>
      </c>
      <c r="AZ22" s="371"/>
      <c r="BA22" s="371"/>
      <c r="BB22" s="371"/>
      <c r="BC22" s="371"/>
      <c r="BD22" s="371"/>
      <c r="BE22" s="371"/>
      <c r="BF22" s="371"/>
      <c r="BG22" s="371"/>
      <c r="BH22" s="371"/>
      <c r="BI22" s="371"/>
      <c r="BJ22" s="371"/>
      <c r="BK22" s="371"/>
      <c r="BL22" s="371"/>
      <c r="BM22" s="372"/>
      <c r="BN22" s="373">
        <v>26532237</v>
      </c>
      <c r="BO22" s="374"/>
      <c r="BP22" s="374"/>
      <c r="BQ22" s="374"/>
      <c r="BR22" s="374"/>
      <c r="BS22" s="374"/>
      <c r="BT22" s="374"/>
      <c r="BU22" s="375"/>
      <c r="BV22" s="373">
        <v>27048573</v>
      </c>
      <c r="BW22" s="374"/>
      <c r="BX22" s="374"/>
      <c r="BY22" s="374"/>
      <c r="BZ22" s="374"/>
      <c r="CA22" s="374"/>
      <c r="CB22" s="374"/>
      <c r="CC22" s="375"/>
      <c r="CD22" s="191"/>
      <c r="CE22" s="524"/>
      <c r="CF22" s="524"/>
      <c r="CG22" s="524"/>
      <c r="CH22" s="524"/>
      <c r="CI22" s="524"/>
      <c r="CJ22" s="524"/>
      <c r="CK22" s="524"/>
      <c r="CL22" s="524"/>
      <c r="CM22" s="524"/>
      <c r="CN22" s="524"/>
      <c r="CO22" s="524"/>
      <c r="CP22" s="524"/>
      <c r="CQ22" s="524"/>
      <c r="CR22" s="524"/>
      <c r="CS22" s="525"/>
      <c r="CT22" s="407"/>
      <c r="CU22" s="408"/>
      <c r="CV22" s="408"/>
      <c r="CW22" s="408"/>
      <c r="CX22" s="408"/>
      <c r="CY22" s="408"/>
      <c r="CZ22" s="408"/>
      <c r="DA22" s="409"/>
      <c r="DB22" s="407"/>
      <c r="DC22" s="408"/>
      <c r="DD22" s="408"/>
      <c r="DE22" s="408"/>
      <c r="DF22" s="408"/>
      <c r="DG22" s="408"/>
      <c r="DH22" s="408"/>
      <c r="DI22" s="409"/>
    </row>
    <row r="23" spans="1:113" ht="18.75" customHeight="1" x14ac:dyDescent="0.2">
      <c r="A23" s="178"/>
      <c r="B23" s="581"/>
      <c r="C23" s="557"/>
      <c r="D23" s="558"/>
      <c r="E23" s="396"/>
      <c r="F23" s="401"/>
      <c r="G23" s="401"/>
      <c r="H23" s="401"/>
      <c r="I23" s="401"/>
      <c r="J23" s="401"/>
      <c r="K23" s="390"/>
      <c r="L23" s="396"/>
      <c r="M23" s="401"/>
      <c r="N23" s="401"/>
      <c r="O23" s="401"/>
      <c r="P23" s="390"/>
      <c r="Q23" s="588"/>
      <c r="R23" s="589"/>
      <c r="S23" s="589"/>
      <c r="T23" s="589"/>
      <c r="U23" s="589"/>
      <c r="V23" s="590"/>
      <c r="W23" s="556"/>
      <c r="X23" s="557"/>
      <c r="Y23" s="558"/>
      <c r="Z23" s="396"/>
      <c r="AA23" s="401"/>
      <c r="AB23" s="401"/>
      <c r="AC23" s="401"/>
      <c r="AD23" s="401"/>
      <c r="AE23" s="401"/>
      <c r="AF23" s="401"/>
      <c r="AG23" s="390"/>
      <c r="AH23" s="396"/>
      <c r="AI23" s="401"/>
      <c r="AJ23" s="401"/>
      <c r="AK23" s="401"/>
      <c r="AL23" s="390"/>
      <c r="AM23" s="594"/>
      <c r="AN23" s="595"/>
      <c r="AO23" s="595"/>
      <c r="AP23" s="595"/>
      <c r="AQ23" s="595"/>
      <c r="AR23" s="596"/>
      <c r="AS23" s="588"/>
      <c r="AT23" s="589"/>
      <c r="AU23" s="589"/>
      <c r="AV23" s="589"/>
      <c r="AW23" s="589"/>
      <c r="AX23" s="598"/>
      <c r="AY23" s="444" t="s">
        <v>171</v>
      </c>
      <c r="AZ23" s="445"/>
      <c r="BA23" s="445"/>
      <c r="BB23" s="445"/>
      <c r="BC23" s="445"/>
      <c r="BD23" s="445"/>
      <c r="BE23" s="445"/>
      <c r="BF23" s="445"/>
      <c r="BG23" s="445"/>
      <c r="BH23" s="445"/>
      <c r="BI23" s="445"/>
      <c r="BJ23" s="445"/>
      <c r="BK23" s="445"/>
      <c r="BL23" s="445"/>
      <c r="BM23" s="446"/>
      <c r="BN23" s="410">
        <v>5423920</v>
      </c>
      <c r="BO23" s="411"/>
      <c r="BP23" s="411"/>
      <c r="BQ23" s="411"/>
      <c r="BR23" s="411"/>
      <c r="BS23" s="411"/>
      <c r="BT23" s="411"/>
      <c r="BU23" s="412"/>
      <c r="BV23" s="410">
        <v>6012784</v>
      </c>
      <c r="BW23" s="411"/>
      <c r="BX23" s="411"/>
      <c r="BY23" s="411"/>
      <c r="BZ23" s="411"/>
      <c r="CA23" s="411"/>
      <c r="CB23" s="411"/>
      <c r="CC23" s="412"/>
      <c r="CD23" s="191"/>
      <c r="CE23" s="524"/>
      <c r="CF23" s="524"/>
      <c r="CG23" s="524"/>
      <c r="CH23" s="524"/>
      <c r="CI23" s="524"/>
      <c r="CJ23" s="524"/>
      <c r="CK23" s="524"/>
      <c r="CL23" s="524"/>
      <c r="CM23" s="524"/>
      <c r="CN23" s="524"/>
      <c r="CO23" s="524"/>
      <c r="CP23" s="524"/>
      <c r="CQ23" s="524"/>
      <c r="CR23" s="524"/>
      <c r="CS23" s="525"/>
      <c r="CT23" s="407"/>
      <c r="CU23" s="408"/>
      <c r="CV23" s="408"/>
      <c r="CW23" s="408"/>
      <c r="CX23" s="408"/>
      <c r="CY23" s="408"/>
      <c r="CZ23" s="408"/>
      <c r="DA23" s="409"/>
      <c r="DB23" s="407"/>
      <c r="DC23" s="408"/>
      <c r="DD23" s="408"/>
      <c r="DE23" s="408"/>
      <c r="DF23" s="408"/>
      <c r="DG23" s="408"/>
      <c r="DH23" s="408"/>
      <c r="DI23" s="409"/>
    </row>
    <row r="24" spans="1:113" ht="18.75" customHeight="1" thickBot="1" x14ac:dyDescent="0.25">
      <c r="A24" s="178"/>
      <c r="B24" s="581"/>
      <c r="C24" s="557"/>
      <c r="D24" s="558"/>
      <c r="E24" s="460" t="s">
        <v>172</v>
      </c>
      <c r="F24" s="440"/>
      <c r="G24" s="440"/>
      <c r="H24" s="440"/>
      <c r="I24" s="440"/>
      <c r="J24" s="440"/>
      <c r="K24" s="441"/>
      <c r="L24" s="461">
        <v>1</v>
      </c>
      <c r="M24" s="462"/>
      <c r="N24" s="462"/>
      <c r="O24" s="462"/>
      <c r="P24" s="504"/>
      <c r="Q24" s="461">
        <v>7850</v>
      </c>
      <c r="R24" s="462"/>
      <c r="S24" s="462"/>
      <c r="T24" s="462"/>
      <c r="U24" s="462"/>
      <c r="V24" s="504"/>
      <c r="W24" s="556"/>
      <c r="X24" s="557"/>
      <c r="Y24" s="558"/>
      <c r="Z24" s="460" t="s">
        <v>173</v>
      </c>
      <c r="AA24" s="440"/>
      <c r="AB24" s="440"/>
      <c r="AC24" s="440"/>
      <c r="AD24" s="440"/>
      <c r="AE24" s="440"/>
      <c r="AF24" s="440"/>
      <c r="AG24" s="441"/>
      <c r="AH24" s="461">
        <v>365</v>
      </c>
      <c r="AI24" s="462"/>
      <c r="AJ24" s="462"/>
      <c r="AK24" s="462"/>
      <c r="AL24" s="504"/>
      <c r="AM24" s="461">
        <v>1101935</v>
      </c>
      <c r="AN24" s="462"/>
      <c r="AO24" s="462"/>
      <c r="AP24" s="462"/>
      <c r="AQ24" s="462"/>
      <c r="AR24" s="504"/>
      <c r="AS24" s="461">
        <v>3019</v>
      </c>
      <c r="AT24" s="462"/>
      <c r="AU24" s="462"/>
      <c r="AV24" s="462"/>
      <c r="AW24" s="462"/>
      <c r="AX24" s="463"/>
      <c r="AY24" s="526" t="s">
        <v>174</v>
      </c>
      <c r="AZ24" s="527"/>
      <c r="BA24" s="527"/>
      <c r="BB24" s="527"/>
      <c r="BC24" s="527"/>
      <c r="BD24" s="527"/>
      <c r="BE24" s="527"/>
      <c r="BF24" s="527"/>
      <c r="BG24" s="527"/>
      <c r="BH24" s="527"/>
      <c r="BI24" s="527"/>
      <c r="BJ24" s="527"/>
      <c r="BK24" s="527"/>
      <c r="BL24" s="527"/>
      <c r="BM24" s="528"/>
      <c r="BN24" s="410">
        <v>18581119</v>
      </c>
      <c r="BO24" s="411"/>
      <c r="BP24" s="411"/>
      <c r="BQ24" s="411"/>
      <c r="BR24" s="411"/>
      <c r="BS24" s="411"/>
      <c r="BT24" s="411"/>
      <c r="BU24" s="412"/>
      <c r="BV24" s="410">
        <v>18846644</v>
      </c>
      <c r="BW24" s="411"/>
      <c r="BX24" s="411"/>
      <c r="BY24" s="411"/>
      <c r="BZ24" s="411"/>
      <c r="CA24" s="411"/>
      <c r="CB24" s="411"/>
      <c r="CC24" s="412"/>
      <c r="CD24" s="191"/>
      <c r="CE24" s="524"/>
      <c r="CF24" s="524"/>
      <c r="CG24" s="524"/>
      <c r="CH24" s="524"/>
      <c r="CI24" s="524"/>
      <c r="CJ24" s="524"/>
      <c r="CK24" s="524"/>
      <c r="CL24" s="524"/>
      <c r="CM24" s="524"/>
      <c r="CN24" s="524"/>
      <c r="CO24" s="524"/>
      <c r="CP24" s="524"/>
      <c r="CQ24" s="524"/>
      <c r="CR24" s="524"/>
      <c r="CS24" s="525"/>
      <c r="CT24" s="407"/>
      <c r="CU24" s="408"/>
      <c r="CV24" s="408"/>
      <c r="CW24" s="408"/>
      <c r="CX24" s="408"/>
      <c r="CY24" s="408"/>
      <c r="CZ24" s="408"/>
      <c r="DA24" s="409"/>
      <c r="DB24" s="407"/>
      <c r="DC24" s="408"/>
      <c r="DD24" s="408"/>
      <c r="DE24" s="408"/>
      <c r="DF24" s="408"/>
      <c r="DG24" s="408"/>
      <c r="DH24" s="408"/>
      <c r="DI24" s="409"/>
    </row>
    <row r="25" spans="1:113" ht="18.75" customHeight="1" x14ac:dyDescent="0.2">
      <c r="A25" s="178"/>
      <c r="B25" s="581"/>
      <c r="C25" s="557"/>
      <c r="D25" s="558"/>
      <c r="E25" s="460" t="s">
        <v>175</v>
      </c>
      <c r="F25" s="440"/>
      <c r="G25" s="440"/>
      <c r="H25" s="440"/>
      <c r="I25" s="440"/>
      <c r="J25" s="440"/>
      <c r="K25" s="441"/>
      <c r="L25" s="461">
        <v>1</v>
      </c>
      <c r="M25" s="462"/>
      <c r="N25" s="462"/>
      <c r="O25" s="462"/>
      <c r="P25" s="504"/>
      <c r="Q25" s="461">
        <v>6700</v>
      </c>
      <c r="R25" s="462"/>
      <c r="S25" s="462"/>
      <c r="T25" s="462"/>
      <c r="U25" s="462"/>
      <c r="V25" s="504"/>
      <c r="W25" s="556"/>
      <c r="X25" s="557"/>
      <c r="Y25" s="558"/>
      <c r="Z25" s="460" t="s">
        <v>176</v>
      </c>
      <c r="AA25" s="440"/>
      <c r="AB25" s="440"/>
      <c r="AC25" s="440"/>
      <c r="AD25" s="440"/>
      <c r="AE25" s="440"/>
      <c r="AF25" s="440"/>
      <c r="AG25" s="441"/>
      <c r="AH25" s="461" t="s">
        <v>138</v>
      </c>
      <c r="AI25" s="462"/>
      <c r="AJ25" s="462"/>
      <c r="AK25" s="462"/>
      <c r="AL25" s="504"/>
      <c r="AM25" s="461" t="s">
        <v>129</v>
      </c>
      <c r="AN25" s="462"/>
      <c r="AO25" s="462"/>
      <c r="AP25" s="462"/>
      <c r="AQ25" s="462"/>
      <c r="AR25" s="504"/>
      <c r="AS25" s="461" t="s">
        <v>138</v>
      </c>
      <c r="AT25" s="462"/>
      <c r="AU25" s="462"/>
      <c r="AV25" s="462"/>
      <c r="AW25" s="462"/>
      <c r="AX25" s="463"/>
      <c r="AY25" s="370" t="s">
        <v>177</v>
      </c>
      <c r="AZ25" s="371"/>
      <c r="BA25" s="371"/>
      <c r="BB25" s="371"/>
      <c r="BC25" s="371"/>
      <c r="BD25" s="371"/>
      <c r="BE25" s="371"/>
      <c r="BF25" s="371"/>
      <c r="BG25" s="371"/>
      <c r="BH25" s="371"/>
      <c r="BI25" s="371"/>
      <c r="BJ25" s="371"/>
      <c r="BK25" s="371"/>
      <c r="BL25" s="371"/>
      <c r="BM25" s="372"/>
      <c r="BN25" s="373">
        <v>2736566</v>
      </c>
      <c r="BO25" s="374"/>
      <c r="BP25" s="374"/>
      <c r="BQ25" s="374"/>
      <c r="BR25" s="374"/>
      <c r="BS25" s="374"/>
      <c r="BT25" s="374"/>
      <c r="BU25" s="375"/>
      <c r="BV25" s="373">
        <v>2869802</v>
      </c>
      <c r="BW25" s="374"/>
      <c r="BX25" s="374"/>
      <c r="BY25" s="374"/>
      <c r="BZ25" s="374"/>
      <c r="CA25" s="374"/>
      <c r="CB25" s="374"/>
      <c r="CC25" s="375"/>
      <c r="CD25" s="191"/>
      <c r="CE25" s="524"/>
      <c r="CF25" s="524"/>
      <c r="CG25" s="524"/>
      <c r="CH25" s="524"/>
      <c r="CI25" s="524"/>
      <c r="CJ25" s="524"/>
      <c r="CK25" s="524"/>
      <c r="CL25" s="524"/>
      <c r="CM25" s="524"/>
      <c r="CN25" s="524"/>
      <c r="CO25" s="524"/>
      <c r="CP25" s="524"/>
      <c r="CQ25" s="524"/>
      <c r="CR25" s="524"/>
      <c r="CS25" s="525"/>
      <c r="CT25" s="407"/>
      <c r="CU25" s="408"/>
      <c r="CV25" s="408"/>
      <c r="CW25" s="408"/>
      <c r="CX25" s="408"/>
      <c r="CY25" s="408"/>
      <c r="CZ25" s="408"/>
      <c r="DA25" s="409"/>
      <c r="DB25" s="407"/>
      <c r="DC25" s="408"/>
      <c r="DD25" s="408"/>
      <c r="DE25" s="408"/>
      <c r="DF25" s="408"/>
      <c r="DG25" s="408"/>
      <c r="DH25" s="408"/>
      <c r="DI25" s="409"/>
    </row>
    <row r="26" spans="1:113" ht="18.75" customHeight="1" x14ac:dyDescent="0.2">
      <c r="A26" s="178"/>
      <c r="B26" s="581"/>
      <c r="C26" s="557"/>
      <c r="D26" s="558"/>
      <c r="E26" s="460" t="s">
        <v>178</v>
      </c>
      <c r="F26" s="440"/>
      <c r="G26" s="440"/>
      <c r="H26" s="440"/>
      <c r="I26" s="440"/>
      <c r="J26" s="440"/>
      <c r="K26" s="441"/>
      <c r="L26" s="461">
        <v>1</v>
      </c>
      <c r="M26" s="462"/>
      <c r="N26" s="462"/>
      <c r="O26" s="462"/>
      <c r="P26" s="504"/>
      <c r="Q26" s="461">
        <v>6400</v>
      </c>
      <c r="R26" s="462"/>
      <c r="S26" s="462"/>
      <c r="T26" s="462"/>
      <c r="U26" s="462"/>
      <c r="V26" s="504"/>
      <c r="W26" s="556"/>
      <c r="X26" s="557"/>
      <c r="Y26" s="558"/>
      <c r="Z26" s="460" t="s">
        <v>179</v>
      </c>
      <c r="AA26" s="562"/>
      <c r="AB26" s="562"/>
      <c r="AC26" s="562"/>
      <c r="AD26" s="562"/>
      <c r="AE26" s="562"/>
      <c r="AF26" s="562"/>
      <c r="AG26" s="563"/>
      <c r="AH26" s="461">
        <v>18</v>
      </c>
      <c r="AI26" s="462"/>
      <c r="AJ26" s="462"/>
      <c r="AK26" s="462"/>
      <c r="AL26" s="504"/>
      <c r="AM26" s="461">
        <v>43704</v>
      </c>
      <c r="AN26" s="462"/>
      <c r="AO26" s="462"/>
      <c r="AP26" s="462"/>
      <c r="AQ26" s="462"/>
      <c r="AR26" s="504"/>
      <c r="AS26" s="461">
        <v>2428</v>
      </c>
      <c r="AT26" s="462"/>
      <c r="AU26" s="462"/>
      <c r="AV26" s="462"/>
      <c r="AW26" s="462"/>
      <c r="AX26" s="463"/>
      <c r="AY26" s="413" t="s">
        <v>180</v>
      </c>
      <c r="AZ26" s="414"/>
      <c r="BA26" s="414"/>
      <c r="BB26" s="414"/>
      <c r="BC26" s="414"/>
      <c r="BD26" s="414"/>
      <c r="BE26" s="414"/>
      <c r="BF26" s="414"/>
      <c r="BG26" s="414"/>
      <c r="BH26" s="414"/>
      <c r="BI26" s="414"/>
      <c r="BJ26" s="414"/>
      <c r="BK26" s="414"/>
      <c r="BL26" s="414"/>
      <c r="BM26" s="415"/>
      <c r="BN26" s="410" t="s">
        <v>138</v>
      </c>
      <c r="BO26" s="411"/>
      <c r="BP26" s="411"/>
      <c r="BQ26" s="411"/>
      <c r="BR26" s="411"/>
      <c r="BS26" s="411"/>
      <c r="BT26" s="411"/>
      <c r="BU26" s="412"/>
      <c r="BV26" s="410" t="s">
        <v>129</v>
      </c>
      <c r="BW26" s="411"/>
      <c r="BX26" s="411"/>
      <c r="BY26" s="411"/>
      <c r="BZ26" s="411"/>
      <c r="CA26" s="411"/>
      <c r="CB26" s="411"/>
      <c r="CC26" s="412"/>
      <c r="CD26" s="191"/>
      <c r="CE26" s="524"/>
      <c r="CF26" s="524"/>
      <c r="CG26" s="524"/>
      <c r="CH26" s="524"/>
      <c r="CI26" s="524"/>
      <c r="CJ26" s="524"/>
      <c r="CK26" s="524"/>
      <c r="CL26" s="524"/>
      <c r="CM26" s="524"/>
      <c r="CN26" s="524"/>
      <c r="CO26" s="524"/>
      <c r="CP26" s="524"/>
      <c r="CQ26" s="524"/>
      <c r="CR26" s="524"/>
      <c r="CS26" s="525"/>
      <c r="CT26" s="407"/>
      <c r="CU26" s="408"/>
      <c r="CV26" s="408"/>
      <c r="CW26" s="408"/>
      <c r="CX26" s="408"/>
      <c r="CY26" s="408"/>
      <c r="CZ26" s="408"/>
      <c r="DA26" s="409"/>
      <c r="DB26" s="407"/>
      <c r="DC26" s="408"/>
      <c r="DD26" s="408"/>
      <c r="DE26" s="408"/>
      <c r="DF26" s="408"/>
      <c r="DG26" s="408"/>
      <c r="DH26" s="408"/>
      <c r="DI26" s="409"/>
    </row>
    <row r="27" spans="1:113" ht="18.75" customHeight="1" thickBot="1" x14ac:dyDescent="0.25">
      <c r="A27" s="178"/>
      <c r="B27" s="581"/>
      <c r="C27" s="557"/>
      <c r="D27" s="558"/>
      <c r="E27" s="460" t="s">
        <v>181</v>
      </c>
      <c r="F27" s="440"/>
      <c r="G27" s="440"/>
      <c r="H27" s="440"/>
      <c r="I27" s="440"/>
      <c r="J27" s="440"/>
      <c r="K27" s="441"/>
      <c r="L27" s="461">
        <v>1</v>
      </c>
      <c r="M27" s="462"/>
      <c r="N27" s="462"/>
      <c r="O27" s="462"/>
      <c r="P27" s="504"/>
      <c r="Q27" s="461">
        <v>4000</v>
      </c>
      <c r="R27" s="462"/>
      <c r="S27" s="462"/>
      <c r="T27" s="462"/>
      <c r="U27" s="462"/>
      <c r="V27" s="504"/>
      <c r="W27" s="556"/>
      <c r="X27" s="557"/>
      <c r="Y27" s="558"/>
      <c r="Z27" s="460" t="s">
        <v>182</v>
      </c>
      <c r="AA27" s="440"/>
      <c r="AB27" s="440"/>
      <c r="AC27" s="440"/>
      <c r="AD27" s="440"/>
      <c r="AE27" s="440"/>
      <c r="AF27" s="440"/>
      <c r="AG27" s="441"/>
      <c r="AH27" s="461">
        <v>10</v>
      </c>
      <c r="AI27" s="462"/>
      <c r="AJ27" s="462"/>
      <c r="AK27" s="462"/>
      <c r="AL27" s="504"/>
      <c r="AM27" s="461">
        <v>37928</v>
      </c>
      <c r="AN27" s="462"/>
      <c r="AO27" s="462"/>
      <c r="AP27" s="462"/>
      <c r="AQ27" s="462"/>
      <c r="AR27" s="504"/>
      <c r="AS27" s="461">
        <v>3793</v>
      </c>
      <c r="AT27" s="462"/>
      <c r="AU27" s="462"/>
      <c r="AV27" s="462"/>
      <c r="AW27" s="462"/>
      <c r="AX27" s="463"/>
      <c r="AY27" s="505" t="s">
        <v>183</v>
      </c>
      <c r="AZ27" s="506"/>
      <c r="BA27" s="506"/>
      <c r="BB27" s="506"/>
      <c r="BC27" s="506"/>
      <c r="BD27" s="506"/>
      <c r="BE27" s="506"/>
      <c r="BF27" s="506"/>
      <c r="BG27" s="506"/>
      <c r="BH27" s="506"/>
      <c r="BI27" s="506"/>
      <c r="BJ27" s="506"/>
      <c r="BK27" s="506"/>
      <c r="BL27" s="506"/>
      <c r="BM27" s="507"/>
      <c r="BN27" s="529">
        <v>500000</v>
      </c>
      <c r="BO27" s="530"/>
      <c r="BP27" s="530"/>
      <c r="BQ27" s="530"/>
      <c r="BR27" s="530"/>
      <c r="BS27" s="530"/>
      <c r="BT27" s="530"/>
      <c r="BU27" s="531"/>
      <c r="BV27" s="529">
        <v>500000</v>
      </c>
      <c r="BW27" s="530"/>
      <c r="BX27" s="530"/>
      <c r="BY27" s="530"/>
      <c r="BZ27" s="530"/>
      <c r="CA27" s="530"/>
      <c r="CB27" s="530"/>
      <c r="CC27" s="531"/>
      <c r="CD27" s="193"/>
      <c r="CE27" s="524"/>
      <c r="CF27" s="524"/>
      <c r="CG27" s="524"/>
      <c r="CH27" s="524"/>
      <c r="CI27" s="524"/>
      <c r="CJ27" s="524"/>
      <c r="CK27" s="524"/>
      <c r="CL27" s="524"/>
      <c r="CM27" s="524"/>
      <c r="CN27" s="524"/>
      <c r="CO27" s="524"/>
      <c r="CP27" s="524"/>
      <c r="CQ27" s="524"/>
      <c r="CR27" s="524"/>
      <c r="CS27" s="525"/>
      <c r="CT27" s="407"/>
      <c r="CU27" s="408"/>
      <c r="CV27" s="408"/>
      <c r="CW27" s="408"/>
      <c r="CX27" s="408"/>
      <c r="CY27" s="408"/>
      <c r="CZ27" s="408"/>
      <c r="DA27" s="409"/>
      <c r="DB27" s="407"/>
      <c r="DC27" s="408"/>
      <c r="DD27" s="408"/>
      <c r="DE27" s="408"/>
      <c r="DF27" s="408"/>
      <c r="DG27" s="408"/>
      <c r="DH27" s="408"/>
      <c r="DI27" s="409"/>
    </row>
    <row r="28" spans="1:113" ht="18.75" customHeight="1" x14ac:dyDescent="0.2">
      <c r="A28" s="178"/>
      <c r="B28" s="581"/>
      <c r="C28" s="557"/>
      <c r="D28" s="558"/>
      <c r="E28" s="460" t="s">
        <v>184</v>
      </c>
      <c r="F28" s="440"/>
      <c r="G28" s="440"/>
      <c r="H28" s="440"/>
      <c r="I28" s="440"/>
      <c r="J28" s="440"/>
      <c r="K28" s="441"/>
      <c r="L28" s="461">
        <v>1</v>
      </c>
      <c r="M28" s="462"/>
      <c r="N28" s="462"/>
      <c r="O28" s="462"/>
      <c r="P28" s="504"/>
      <c r="Q28" s="461">
        <v>3300</v>
      </c>
      <c r="R28" s="462"/>
      <c r="S28" s="462"/>
      <c r="T28" s="462"/>
      <c r="U28" s="462"/>
      <c r="V28" s="504"/>
      <c r="W28" s="556"/>
      <c r="X28" s="557"/>
      <c r="Y28" s="558"/>
      <c r="Z28" s="460" t="s">
        <v>185</v>
      </c>
      <c r="AA28" s="440"/>
      <c r="AB28" s="440"/>
      <c r="AC28" s="440"/>
      <c r="AD28" s="440"/>
      <c r="AE28" s="440"/>
      <c r="AF28" s="440"/>
      <c r="AG28" s="441"/>
      <c r="AH28" s="461" t="s">
        <v>129</v>
      </c>
      <c r="AI28" s="462"/>
      <c r="AJ28" s="462"/>
      <c r="AK28" s="462"/>
      <c r="AL28" s="504"/>
      <c r="AM28" s="461" t="s">
        <v>138</v>
      </c>
      <c r="AN28" s="462"/>
      <c r="AO28" s="462"/>
      <c r="AP28" s="462"/>
      <c r="AQ28" s="462"/>
      <c r="AR28" s="504"/>
      <c r="AS28" s="461" t="s">
        <v>138</v>
      </c>
      <c r="AT28" s="462"/>
      <c r="AU28" s="462"/>
      <c r="AV28" s="462"/>
      <c r="AW28" s="462"/>
      <c r="AX28" s="463"/>
      <c r="AY28" s="564" t="s">
        <v>186</v>
      </c>
      <c r="AZ28" s="565"/>
      <c r="BA28" s="565"/>
      <c r="BB28" s="566"/>
      <c r="BC28" s="370" t="s">
        <v>47</v>
      </c>
      <c r="BD28" s="371"/>
      <c r="BE28" s="371"/>
      <c r="BF28" s="371"/>
      <c r="BG28" s="371"/>
      <c r="BH28" s="371"/>
      <c r="BI28" s="371"/>
      <c r="BJ28" s="371"/>
      <c r="BK28" s="371"/>
      <c r="BL28" s="371"/>
      <c r="BM28" s="372"/>
      <c r="BN28" s="373">
        <v>2794635</v>
      </c>
      <c r="BO28" s="374"/>
      <c r="BP28" s="374"/>
      <c r="BQ28" s="374"/>
      <c r="BR28" s="374"/>
      <c r="BS28" s="374"/>
      <c r="BT28" s="374"/>
      <c r="BU28" s="375"/>
      <c r="BV28" s="373">
        <v>2784328</v>
      </c>
      <c r="BW28" s="374"/>
      <c r="BX28" s="374"/>
      <c r="BY28" s="374"/>
      <c r="BZ28" s="374"/>
      <c r="CA28" s="374"/>
      <c r="CB28" s="374"/>
      <c r="CC28" s="375"/>
      <c r="CD28" s="191"/>
      <c r="CE28" s="524"/>
      <c r="CF28" s="524"/>
      <c r="CG28" s="524"/>
      <c r="CH28" s="524"/>
      <c r="CI28" s="524"/>
      <c r="CJ28" s="524"/>
      <c r="CK28" s="524"/>
      <c r="CL28" s="524"/>
      <c r="CM28" s="524"/>
      <c r="CN28" s="524"/>
      <c r="CO28" s="524"/>
      <c r="CP28" s="524"/>
      <c r="CQ28" s="524"/>
      <c r="CR28" s="524"/>
      <c r="CS28" s="525"/>
      <c r="CT28" s="407"/>
      <c r="CU28" s="408"/>
      <c r="CV28" s="408"/>
      <c r="CW28" s="408"/>
      <c r="CX28" s="408"/>
      <c r="CY28" s="408"/>
      <c r="CZ28" s="408"/>
      <c r="DA28" s="409"/>
      <c r="DB28" s="407"/>
      <c r="DC28" s="408"/>
      <c r="DD28" s="408"/>
      <c r="DE28" s="408"/>
      <c r="DF28" s="408"/>
      <c r="DG28" s="408"/>
      <c r="DH28" s="408"/>
      <c r="DI28" s="409"/>
    </row>
    <row r="29" spans="1:113" ht="18.75" customHeight="1" x14ac:dyDescent="0.2">
      <c r="A29" s="178"/>
      <c r="B29" s="581"/>
      <c r="C29" s="557"/>
      <c r="D29" s="558"/>
      <c r="E29" s="460" t="s">
        <v>187</v>
      </c>
      <c r="F29" s="440"/>
      <c r="G29" s="440"/>
      <c r="H29" s="440"/>
      <c r="I29" s="440"/>
      <c r="J29" s="440"/>
      <c r="K29" s="441"/>
      <c r="L29" s="461">
        <v>16</v>
      </c>
      <c r="M29" s="462"/>
      <c r="N29" s="462"/>
      <c r="O29" s="462"/>
      <c r="P29" s="504"/>
      <c r="Q29" s="461">
        <v>3000</v>
      </c>
      <c r="R29" s="462"/>
      <c r="S29" s="462"/>
      <c r="T29" s="462"/>
      <c r="U29" s="462"/>
      <c r="V29" s="504"/>
      <c r="W29" s="559"/>
      <c r="X29" s="560"/>
      <c r="Y29" s="561"/>
      <c r="Z29" s="460" t="s">
        <v>188</v>
      </c>
      <c r="AA29" s="440"/>
      <c r="AB29" s="440"/>
      <c r="AC29" s="440"/>
      <c r="AD29" s="440"/>
      <c r="AE29" s="440"/>
      <c r="AF29" s="440"/>
      <c r="AG29" s="441"/>
      <c r="AH29" s="461">
        <v>375</v>
      </c>
      <c r="AI29" s="462"/>
      <c r="AJ29" s="462"/>
      <c r="AK29" s="462"/>
      <c r="AL29" s="504"/>
      <c r="AM29" s="461">
        <v>1139863</v>
      </c>
      <c r="AN29" s="462"/>
      <c r="AO29" s="462"/>
      <c r="AP29" s="462"/>
      <c r="AQ29" s="462"/>
      <c r="AR29" s="504"/>
      <c r="AS29" s="461">
        <v>3040</v>
      </c>
      <c r="AT29" s="462"/>
      <c r="AU29" s="462"/>
      <c r="AV29" s="462"/>
      <c r="AW29" s="462"/>
      <c r="AX29" s="463"/>
      <c r="AY29" s="567"/>
      <c r="AZ29" s="568"/>
      <c r="BA29" s="568"/>
      <c r="BB29" s="569"/>
      <c r="BC29" s="444" t="s">
        <v>189</v>
      </c>
      <c r="BD29" s="445"/>
      <c r="BE29" s="445"/>
      <c r="BF29" s="445"/>
      <c r="BG29" s="445"/>
      <c r="BH29" s="445"/>
      <c r="BI29" s="445"/>
      <c r="BJ29" s="445"/>
      <c r="BK29" s="445"/>
      <c r="BL29" s="445"/>
      <c r="BM29" s="446"/>
      <c r="BN29" s="410">
        <v>4003007</v>
      </c>
      <c r="BO29" s="411"/>
      <c r="BP29" s="411"/>
      <c r="BQ29" s="411"/>
      <c r="BR29" s="411"/>
      <c r="BS29" s="411"/>
      <c r="BT29" s="411"/>
      <c r="BU29" s="412"/>
      <c r="BV29" s="410">
        <v>3983191</v>
      </c>
      <c r="BW29" s="411"/>
      <c r="BX29" s="411"/>
      <c r="BY29" s="411"/>
      <c r="BZ29" s="411"/>
      <c r="CA29" s="411"/>
      <c r="CB29" s="411"/>
      <c r="CC29" s="412"/>
      <c r="CD29" s="193"/>
      <c r="CE29" s="524"/>
      <c r="CF29" s="524"/>
      <c r="CG29" s="524"/>
      <c r="CH29" s="524"/>
      <c r="CI29" s="524"/>
      <c r="CJ29" s="524"/>
      <c r="CK29" s="524"/>
      <c r="CL29" s="524"/>
      <c r="CM29" s="524"/>
      <c r="CN29" s="524"/>
      <c r="CO29" s="524"/>
      <c r="CP29" s="524"/>
      <c r="CQ29" s="524"/>
      <c r="CR29" s="524"/>
      <c r="CS29" s="525"/>
      <c r="CT29" s="407"/>
      <c r="CU29" s="408"/>
      <c r="CV29" s="408"/>
      <c r="CW29" s="408"/>
      <c r="CX29" s="408"/>
      <c r="CY29" s="408"/>
      <c r="CZ29" s="408"/>
      <c r="DA29" s="409"/>
      <c r="DB29" s="407"/>
      <c r="DC29" s="408"/>
      <c r="DD29" s="408"/>
      <c r="DE29" s="408"/>
      <c r="DF29" s="408"/>
      <c r="DG29" s="408"/>
      <c r="DH29" s="408"/>
      <c r="DI29" s="409"/>
    </row>
    <row r="30" spans="1:113" ht="18.75" customHeight="1" thickBot="1" x14ac:dyDescent="0.25">
      <c r="A30" s="178"/>
      <c r="B30" s="582"/>
      <c r="C30" s="583"/>
      <c r="D30" s="584"/>
      <c r="E30" s="464"/>
      <c r="F30" s="465"/>
      <c r="G30" s="465"/>
      <c r="H30" s="465"/>
      <c r="I30" s="465"/>
      <c r="J30" s="465"/>
      <c r="K30" s="466"/>
      <c r="L30" s="574"/>
      <c r="M30" s="575"/>
      <c r="N30" s="575"/>
      <c r="O30" s="575"/>
      <c r="P30" s="576"/>
      <c r="Q30" s="574"/>
      <c r="R30" s="575"/>
      <c r="S30" s="575"/>
      <c r="T30" s="575"/>
      <c r="U30" s="575"/>
      <c r="V30" s="576"/>
      <c r="W30" s="577" t="s">
        <v>190</v>
      </c>
      <c r="X30" s="578"/>
      <c r="Y30" s="578"/>
      <c r="Z30" s="578"/>
      <c r="AA30" s="578"/>
      <c r="AB30" s="578"/>
      <c r="AC30" s="578"/>
      <c r="AD30" s="578"/>
      <c r="AE30" s="578"/>
      <c r="AF30" s="578"/>
      <c r="AG30" s="579"/>
      <c r="AH30" s="537">
        <v>99.4</v>
      </c>
      <c r="AI30" s="538"/>
      <c r="AJ30" s="538"/>
      <c r="AK30" s="538"/>
      <c r="AL30" s="538"/>
      <c r="AM30" s="538"/>
      <c r="AN30" s="538"/>
      <c r="AO30" s="538"/>
      <c r="AP30" s="538"/>
      <c r="AQ30" s="538"/>
      <c r="AR30" s="538"/>
      <c r="AS30" s="538"/>
      <c r="AT30" s="538"/>
      <c r="AU30" s="538"/>
      <c r="AV30" s="538"/>
      <c r="AW30" s="538"/>
      <c r="AX30" s="540"/>
      <c r="AY30" s="570"/>
      <c r="AZ30" s="571"/>
      <c r="BA30" s="571"/>
      <c r="BB30" s="572"/>
      <c r="BC30" s="526" t="s">
        <v>49</v>
      </c>
      <c r="BD30" s="527"/>
      <c r="BE30" s="527"/>
      <c r="BF30" s="527"/>
      <c r="BG30" s="527"/>
      <c r="BH30" s="527"/>
      <c r="BI30" s="527"/>
      <c r="BJ30" s="527"/>
      <c r="BK30" s="527"/>
      <c r="BL30" s="527"/>
      <c r="BM30" s="528"/>
      <c r="BN30" s="529">
        <v>8333421</v>
      </c>
      <c r="BO30" s="530"/>
      <c r="BP30" s="530"/>
      <c r="BQ30" s="530"/>
      <c r="BR30" s="530"/>
      <c r="BS30" s="530"/>
      <c r="BT30" s="530"/>
      <c r="BU30" s="531"/>
      <c r="BV30" s="529">
        <v>7801645</v>
      </c>
      <c r="BW30" s="530"/>
      <c r="BX30" s="530"/>
      <c r="BY30" s="530"/>
      <c r="BZ30" s="530"/>
      <c r="CA30" s="530"/>
      <c r="CB30" s="530"/>
      <c r="CC30" s="531"/>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8"/>
      <c r="B31" s="200"/>
      <c r="DI31" s="201"/>
    </row>
    <row r="32" spans="1:113" ht="13.5" customHeight="1" x14ac:dyDescent="0.2">
      <c r="A32" s="178"/>
      <c r="B32" s="202"/>
      <c r="C32" s="573" t="s">
        <v>191</v>
      </c>
      <c r="D32" s="573"/>
      <c r="E32" s="573"/>
      <c r="F32" s="573"/>
      <c r="G32" s="573"/>
      <c r="H32" s="573"/>
      <c r="I32" s="573"/>
      <c r="J32" s="573"/>
      <c r="K32" s="573"/>
      <c r="L32" s="573"/>
      <c r="M32" s="573"/>
      <c r="N32" s="573"/>
      <c r="O32" s="573"/>
      <c r="P32" s="573"/>
      <c r="Q32" s="573"/>
      <c r="R32" s="573"/>
      <c r="S32" s="573"/>
      <c r="U32" s="414" t="s">
        <v>192</v>
      </c>
      <c r="V32" s="414"/>
      <c r="W32" s="414"/>
      <c r="X32" s="414"/>
      <c r="Y32" s="414"/>
      <c r="Z32" s="414"/>
      <c r="AA32" s="414"/>
      <c r="AB32" s="414"/>
      <c r="AC32" s="414"/>
      <c r="AD32" s="414"/>
      <c r="AE32" s="414"/>
      <c r="AF32" s="414"/>
      <c r="AG32" s="414"/>
      <c r="AH32" s="414"/>
      <c r="AI32" s="414"/>
      <c r="AJ32" s="414"/>
      <c r="AK32" s="414"/>
      <c r="AM32" s="414" t="s">
        <v>193</v>
      </c>
      <c r="AN32" s="414"/>
      <c r="AO32" s="414"/>
      <c r="AP32" s="414"/>
      <c r="AQ32" s="414"/>
      <c r="AR32" s="414"/>
      <c r="AS32" s="414"/>
      <c r="AT32" s="414"/>
      <c r="AU32" s="414"/>
      <c r="AV32" s="414"/>
      <c r="AW32" s="414"/>
      <c r="AX32" s="414"/>
      <c r="AY32" s="414"/>
      <c r="AZ32" s="414"/>
      <c r="BA32" s="414"/>
      <c r="BB32" s="414"/>
      <c r="BC32" s="414"/>
      <c r="BE32" s="414" t="s">
        <v>194</v>
      </c>
      <c r="BF32" s="414"/>
      <c r="BG32" s="414"/>
      <c r="BH32" s="414"/>
      <c r="BI32" s="414"/>
      <c r="BJ32" s="414"/>
      <c r="BK32" s="414"/>
      <c r="BL32" s="414"/>
      <c r="BM32" s="414"/>
      <c r="BN32" s="414"/>
      <c r="BO32" s="414"/>
      <c r="BP32" s="414"/>
      <c r="BQ32" s="414"/>
      <c r="BR32" s="414"/>
      <c r="BS32" s="414"/>
      <c r="BT32" s="414"/>
      <c r="BU32" s="414"/>
      <c r="BW32" s="414" t="s">
        <v>195</v>
      </c>
      <c r="BX32" s="414"/>
      <c r="BY32" s="414"/>
      <c r="BZ32" s="414"/>
      <c r="CA32" s="414"/>
      <c r="CB32" s="414"/>
      <c r="CC32" s="414"/>
      <c r="CD32" s="414"/>
      <c r="CE32" s="414"/>
      <c r="CF32" s="414"/>
      <c r="CG32" s="414"/>
      <c r="CH32" s="414"/>
      <c r="CI32" s="414"/>
      <c r="CJ32" s="414"/>
      <c r="CK32" s="414"/>
      <c r="CL32" s="414"/>
      <c r="CM32" s="414"/>
      <c r="CO32" s="414" t="s">
        <v>196</v>
      </c>
      <c r="CP32" s="414"/>
      <c r="CQ32" s="414"/>
      <c r="CR32" s="414"/>
      <c r="CS32" s="414"/>
      <c r="CT32" s="414"/>
      <c r="CU32" s="414"/>
      <c r="CV32" s="414"/>
      <c r="CW32" s="414"/>
      <c r="CX32" s="414"/>
      <c r="CY32" s="414"/>
      <c r="CZ32" s="414"/>
      <c r="DA32" s="414"/>
      <c r="DB32" s="414"/>
      <c r="DC32" s="414"/>
      <c r="DD32" s="414"/>
      <c r="DE32" s="414"/>
      <c r="DI32" s="201"/>
    </row>
    <row r="33" spans="1:113" ht="13.5" customHeight="1" x14ac:dyDescent="0.2">
      <c r="A33" s="178"/>
      <c r="B33" s="202"/>
      <c r="C33" s="434" t="s">
        <v>197</v>
      </c>
      <c r="D33" s="434"/>
      <c r="E33" s="399" t="s">
        <v>198</v>
      </c>
      <c r="F33" s="399"/>
      <c r="G33" s="399"/>
      <c r="H33" s="399"/>
      <c r="I33" s="399"/>
      <c r="J33" s="399"/>
      <c r="K33" s="399"/>
      <c r="L33" s="399"/>
      <c r="M33" s="399"/>
      <c r="N33" s="399"/>
      <c r="O33" s="399"/>
      <c r="P33" s="399"/>
      <c r="Q33" s="399"/>
      <c r="R33" s="399"/>
      <c r="S33" s="399"/>
      <c r="T33" s="203"/>
      <c r="U33" s="434" t="s">
        <v>197</v>
      </c>
      <c r="V33" s="434"/>
      <c r="W33" s="399" t="s">
        <v>198</v>
      </c>
      <c r="X33" s="399"/>
      <c r="Y33" s="399"/>
      <c r="Z33" s="399"/>
      <c r="AA33" s="399"/>
      <c r="AB33" s="399"/>
      <c r="AC33" s="399"/>
      <c r="AD33" s="399"/>
      <c r="AE33" s="399"/>
      <c r="AF33" s="399"/>
      <c r="AG33" s="399"/>
      <c r="AH33" s="399"/>
      <c r="AI33" s="399"/>
      <c r="AJ33" s="399"/>
      <c r="AK33" s="399"/>
      <c r="AL33" s="203"/>
      <c r="AM33" s="434" t="s">
        <v>197</v>
      </c>
      <c r="AN33" s="434"/>
      <c r="AO33" s="399" t="s">
        <v>198</v>
      </c>
      <c r="AP33" s="399"/>
      <c r="AQ33" s="399"/>
      <c r="AR33" s="399"/>
      <c r="AS33" s="399"/>
      <c r="AT33" s="399"/>
      <c r="AU33" s="399"/>
      <c r="AV33" s="399"/>
      <c r="AW33" s="399"/>
      <c r="AX33" s="399"/>
      <c r="AY33" s="399"/>
      <c r="AZ33" s="399"/>
      <c r="BA33" s="399"/>
      <c r="BB33" s="399"/>
      <c r="BC33" s="399"/>
      <c r="BD33" s="204"/>
      <c r="BE33" s="399" t="s">
        <v>199</v>
      </c>
      <c r="BF33" s="399"/>
      <c r="BG33" s="399" t="s">
        <v>200</v>
      </c>
      <c r="BH33" s="399"/>
      <c r="BI33" s="399"/>
      <c r="BJ33" s="399"/>
      <c r="BK33" s="399"/>
      <c r="BL33" s="399"/>
      <c r="BM33" s="399"/>
      <c r="BN33" s="399"/>
      <c r="BO33" s="399"/>
      <c r="BP33" s="399"/>
      <c r="BQ33" s="399"/>
      <c r="BR33" s="399"/>
      <c r="BS33" s="399"/>
      <c r="BT33" s="399"/>
      <c r="BU33" s="399"/>
      <c r="BV33" s="204"/>
      <c r="BW33" s="434" t="s">
        <v>199</v>
      </c>
      <c r="BX33" s="434"/>
      <c r="BY33" s="399" t="s">
        <v>201</v>
      </c>
      <c r="BZ33" s="399"/>
      <c r="CA33" s="399"/>
      <c r="CB33" s="399"/>
      <c r="CC33" s="399"/>
      <c r="CD33" s="399"/>
      <c r="CE33" s="399"/>
      <c r="CF33" s="399"/>
      <c r="CG33" s="399"/>
      <c r="CH33" s="399"/>
      <c r="CI33" s="399"/>
      <c r="CJ33" s="399"/>
      <c r="CK33" s="399"/>
      <c r="CL33" s="399"/>
      <c r="CM33" s="399"/>
      <c r="CN33" s="203"/>
      <c r="CO33" s="434" t="s">
        <v>197</v>
      </c>
      <c r="CP33" s="434"/>
      <c r="CQ33" s="399" t="s">
        <v>202</v>
      </c>
      <c r="CR33" s="399"/>
      <c r="CS33" s="399"/>
      <c r="CT33" s="399"/>
      <c r="CU33" s="399"/>
      <c r="CV33" s="399"/>
      <c r="CW33" s="399"/>
      <c r="CX33" s="399"/>
      <c r="CY33" s="399"/>
      <c r="CZ33" s="399"/>
      <c r="DA33" s="399"/>
      <c r="DB33" s="399"/>
      <c r="DC33" s="399"/>
      <c r="DD33" s="399"/>
      <c r="DE33" s="399"/>
      <c r="DF33" s="203"/>
      <c r="DG33" s="599" t="s">
        <v>203</v>
      </c>
      <c r="DH33" s="599"/>
      <c r="DI33" s="205"/>
    </row>
    <row r="34" spans="1:113" ht="32.25" customHeight="1" x14ac:dyDescent="0.2">
      <c r="A34" s="178"/>
      <c r="B34" s="202"/>
      <c r="C34" s="600">
        <f>IF(E34="","",1)</f>
        <v>1</v>
      </c>
      <c r="D34" s="600"/>
      <c r="E34" s="601" t="str">
        <f>IF('各会計、関係団体の財政状況及び健全化判断比率'!B7="","",'各会計、関係団体の財政状況及び健全化判断比率'!B7)</f>
        <v>一般会計</v>
      </c>
      <c r="F34" s="601"/>
      <c r="G34" s="601"/>
      <c r="H34" s="601"/>
      <c r="I34" s="601"/>
      <c r="J34" s="601"/>
      <c r="K34" s="601"/>
      <c r="L34" s="601"/>
      <c r="M34" s="601"/>
      <c r="N34" s="601"/>
      <c r="O34" s="601"/>
      <c r="P34" s="601"/>
      <c r="Q34" s="601"/>
      <c r="R34" s="601"/>
      <c r="S34" s="601"/>
      <c r="T34" s="178"/>
      <c r="U34" s="600">
        <f>IF(W34="","",MAX(C34:D43)+1)</f>
        <v>3</v>
      </c>
      <c r="V34" s="600"/>
      <c r="W34" s="601" t="str">
        <f>IF('各会計、関係団体の財政状況及び健全化判断比率'!B28="","",'各会計、関係団体の財政状況及び健全化判断比率'!B28)</f>
        <v>国民健康保険事業特別会計</v>
      </c>
      <c r="X34" s="601"/>
      <c r="Y34" s="601"/>
      <c r="Z34" s="601"/>
      <c r="AA34" s="601"/>
      <c r="AB34" s="601"/>
      <c r="AC34" s="601"/>
      <c r="AD34" s="601"/>
      <c r="AE34" s="601"/>
      <c r="AF34" s="601"/>
      <c r="AG34" s="601"/>
      <c r="AH34" s="601"/>
      <c r="AI34" s="601"/>
      <c r="AJ34" s="601"/>
      <c r="AK34" s="601"/>
      <c r="AL34" s="178"/>
      <c r="AM34" s="600">
        <f>IF(AO34="","",MAX(C34:D43,U34:V43)+1)</f>
        <v>6</v>
      </c>
      <c r="AN34" s="600"/>
      <c r="AO34" s="601" t="str">
        <f>IF('各会計、関係団体の財政状況及び健全化判断比率'!B31="","",'各会計、関係団体の財政状況及び健全化判断比率'!B31)</f>
        <v>水道事業会計</v>
      </c>
      <c r="AP34" s="601"/>
      <c r="AQ34" s="601"/>
      <c r="AR34" s="601"/>
      <c r="AS34" s="601"/>
      <c r="AT34" s="601"/>
      <c r="AU34" s="601"/>
      <c r="AV34" s="601"/>
      <c r="AW34" s="601"/>
      <c r="AX34" s="601"/>
      <c r="AY34" s="601"/>
      <c r="AZ34" s="601"/>
      <c r="BA34" s="601"/>
      <c r="BB34" s="601"/>
      <c r="BC34" s="601"/>
      <c r="BD34" s="178"/>
      <c r="BE34" s="600" t="str">
        <f>IF(BG34="","",MAX(C34:D43,U34:V43,AM34:AN43)+1)</f>
        <v/>
      </c>
      <c r="BF34" s="600"/>
      <c r="BG34" s="601"/>
      <c r="BH34" s="601"/>
      <c r="BI34" s="601"/>
      <c r="BJ34" s="601"/>
      <c r="BK34" s="601"/>
      <c r="BL34" s="601"/>
      <c r="BM34" s="601"/>
      <c r="BN34" s="601"/>
      <c r="BO34" s="601"/>
      <c r="BP34" s="601"/>
      <c r="BQ34" s="601"/>
      <c r="BR34" s="601"/>
      <c r="BS34" s="601"/>
      <c r="BT34" s="601"/>
      <c r="BU34" s="601"/>
      <c r="BV34" s="178"/>
      <c r="BW34" s="600">
        <f>IF(BY34="","",MAX(C34:D43,U34:V43,AM34:AN43,BE34:BF43)+1)</f>
        <v>8</v>
      </c>
      <c r="BX34" s="600"/>
      <c r="BY34" s="601" t="str">
        <f>IF('各会計、関係団体の財政状況及び健全化判断比率'!B68="","",'各会計、関係団体の財政状況及び健全化判断比率'!B68)</f>
        <v>滋賀県市町村職員退職手当組合</v>
      </c>
      <c r="BZ34" s="601"/>
      <c r="CA34" s="601"/>
      <c r="CB34" s="601"/>
      <c r="CC34" s="601"/>
      <c r="CD34" s="601"/>
      <c r="CE34" s="601"/>
      <c r="CF34" s="601"/>
      <c r="CG34" s="601"/>
      <c r="CH34" s="601"/>
      <c r="CI34" s="601"/>
      <c r="CJ34" s="601"/>
      <c r="CK34" s="601"/>
      <c r="CL34" s="601"/>
      <c r="CM34" s="601"/>
      <c r="CN34" s="178"/>
      <c r="CO34" s="600">
        <f>IF(CQ34="","",MAX(C34:D43,U34:V43,AM34:AN43,BE34:BF43,BW34:BX43)+1)</f>
        <v>16</v>
      </c>
      <c r="CP34" s="600"/>
      <c r="CQ34" s="601" t="str">
        <f>IF('各会計、関係団体の財政状況及び健全化判断比率'!BS7="","",'各会計、関係団体の財政状況及び健全化判断比率'!BS7)</f>
        <v>公益財団法人　伊吹山麓まいばらスポーツ文化振興事業団</v>
      </c>
      <c r="CR34" s="601"/>
      <c r="CS34" s="601"/>
      <c r="CT34" s="601"/>
      <c r="CU34" s="601"/>
      <c r="CV34" s="601"/>
      <c r="CW34" s="601"/>
      <c r="CX34" s="601"/>
      <c r="CY34" s="601"/>
      <c r="CZ34" s="601"/>
      <c r="DA34" s="601"/>
      <c r="DB34" s="601"/>
      <c r="DC34" s="601"/>
      <c r="DD34" s="601"/>
      <c r="DE34" s="601"/>
      <c r="DG34" s="602" t="str">
        <f>IF('各会計、関係団体の財政状況及び健全化判断比率'!BR7="","",'各会計、関係団体の財政状況及び健全化判断比率'!BR7)</f>
        <v/>
      </c>
      <c r="DH34" s="602"/>
      <c r="DI34" s="205"/>
    </row>
    <row r="35" spans="1:113" ht="32.25" customHeight="1" x14ac:dyDescent="0.2">
      <c r="A35" s="178"/>
      <c r="B35" s="202"/>
      <c r="C35" s="600">
        <f>IF(E35="","",C34+1)</f>
        <v>2</v>
      </c>
      <c r="D35" s="600"/>
      <c r="E35" s="601" t="str">
        <f>IF('各会計、関係団体の財政状況及び健全化判断比率'!B8="","",'各会計、関係団体の財政状況及び健全化判断比率'!B8)</f>
        <v>駐車場事業特別会計</v>
      </c>
      <c r="F35" s="601"/>
      <c r="G35" s="601"/>
      <c r="H35" s="601"/>
      <c r="I35" s="601"/>
      <c r="J35" s="601"/>
      <c r="K35" s="601"/>
      <c r="L35" s="601"/>
      <c r="M35" s="601"/>
      <c r="N35" s="601"/>
      <c r="O35" s="601"/>
      <c r="P35" s="601"/>
      <c r="Q35" s="601"/>
      <c r="R35" s="601"/>
      <c r="S35" s="601"/>
      <c r="T35" s="178"/>
      <c r="U35" s="600">
        <f>IF(W35="","",U34+1)</f>
        <v>4</v>
      </c>
      <c r="V35" s="600"/>
      <c r="W35" s="601" t="str">
        <f>IF('各会計、関係団体の財政状況及び健全化判断比率'!B29="","",'各会計、関係団体の財政状況及び健全化判断比率'!B29)</f>
        <v>介護保険事業特別会計</v>
      </c>
      <c r="X35" s="601"/>
      <c r="Y35" s="601"/>
      <c r="Z35" s="601"/>
      <c r="AA35" s="601"/>
      <c r="AB35" s="601"/>
      <c r="AC35" s="601"/>
      <c r="AD35" s="601"/>
      <c r="AE35" s="601"/>
      <c r="AF35" s="601"/>
      <c r="AG35" s="601"/>
      <c r="AH35" s="601"/>
      <c r="AI35" s="601"/>
      <c r="AJ35" s="601"/>
      <c r="AK35" s="601"/>
      <c r="AL35" s="178"/>
      <c r="AM35" s="600">
        <f t="shared" ref="AM35:AM43" si="0">IF(AO35="","",AM34+1)</f>
        <v>7</v>
      </c>
      <c r="AN35" s="600"/>
      <c r="AO35" s="601" t="str">
        <f>IF('各会計、関係団体の財政状況及び健全化判断比率'!B32="","",'各会計、関係団体の財政状況及び健全化判断比率'!B32)</f>
        <v>下水道事業会計</v>
      </c>
      <c r="AP35" s="601"/>
      <c r="AQ35" s="601"/>
      <c r="AR35" s="601"/>
      <c r="AS35" s="601"/>
      <c r="AT35" s="601"/>
      <c r="AU35" s="601"/>
      <c r="AV35" s="601"/>
      <c r="AW35" s="601"/>
      <c r="AX35" s="601"/>
      <c r="AY35" s="601"/>
      <c r="AZ35" s="601"/>
      <c r="BA35" s="601"/>
      <c r="BB35" s="601"/>
      <c r="BC35" s="601"/>
      <c r="BD35" s="178"/>
      <c r="BE35" s="600" t="str">
        <f t="shared" ref="BE35:BE43" si="1">IF(BG35="","",BE34+1)</f>
        <v/>
      </c>
      <c r="BF35" s="600"/>
      <c r="BG35" s="601"/>
      <c r="BH35" s="601"/>
      <c r="BI35" s="601"/>
      <c r="BJ35" s="601"/>
      <c r="BK35" s="601"/>
      <c r="BL35" s="601"/>
      <c r="BM35" s="601"/>
      <c r="BN35" s="601"/>
      <c r="BO35" s="601"/>
      <c r="BP35" s="601"/>
      <c r="BQ35" s="601"/>
      <c r="BR35" s="601"/>
      <c r="BS35" s="601"/>
      <c r="BT35" s="601"/>
      <c r="BU35" s="601"/>
      <c r="BV35" s="178"/>
      <c r="BW35" s="600">
        <f t="shared" ref="BW35:BW43" si="2">IF(BY35="","",BW34+1)</f>
        <v>9</v>
      </c>
      <c r="BX35" s="600"/>
      <c r="BY35" s="601" t="str">
        <f>IF('各会計、関係団体の財政状況及び健全化判断比率'!B69="","",'各会計、関係団体の財政状況及び健全化判断比率'!B69)</f>
        <v>滋賀県市町村職員研修センター</v>
      </c>
      <c r="BZ35" s="601"/>
      <c r="CA35" s="601"/>
      <c r="CB35" s="601"/>
      <c r="CC35" s="601"/>
      <c r="CD35" s="601"/>
      <c r="CE35" s="601"/>
      <c r="CF35" s="601"/>
      <c r="CG35" s="601"/>
      <c r="CH35" s="601"/>
      <c r="CI35" s="601"/>
      <c r="CJ35" s="601"/>
      <c r="CK35" s="601"/>
      <c r="CL35" s="601"/>
      <c r="CM35" s="601"/>
      <c r="CN35" s="178"/>
      <c r="CO35" s="600" t="str">
        <f t="shared" ref="CO35:CO43" si="3">IF(CQ35="","",CO34+1)</f>
        <v/>
      </c>
      <c r="CP35" s="600"/>
      <c r="CQ35" s="601" t="str">
        <f>IF('各会計、関係団体の財政状況及び健全化判断比率'!BS8="","",'各会計、関係団体の財政状況及び健全化判断比率'!BS8)</f>
        <v/>
      </c>
      <c r="CR35" s="601"/>
      <c r="CS35" s="601"/>
      <c r="CT35" s="601"/>
      <c r="CU35" s="601"/>
      <c r="CV35" s="601"/>
      <c r="CW35" s="601"/>
      <c r="CX35" s="601"/>
      <c r="CY35" s="601"/>
      <c r="CZ35" s="601"/>
      <c r="DA35" s="601"/>
      <c r="DB35" s="601"/>
      <c r="DC35" s="601"/>
      <c r="DD35" s="601"/>
      <c r="DE35" s="601"/>
      <c r="DG35" s="602" t="str">
        <f>IF('各会計、関係団体の財政状況及び健全化判断比率'!BR8="","",'各会計、関係団体の財政状況及び健全化判断比率'!BR8)</f>
        <v/>
      </c>
      <c r="DH35" s="602"/>
      <c r="DI35" s="205"/>
    </row>
    <row r="36" spans="1:113" ht="32.25" customHeight="1" x14ac:dyDescent="0.2">
      <c r="A36" s="178"/>
      <c r="B36" s="202"/>
      <c r="C36" s="600" t="str">
        <f>IF(E36="","",C35+1)</f>
        <v/>
      </c>
      <c r="D36" s="600"/>
      <c r="E36" s="601" t="str">
        <f>IF('各会計、関係団体の財政状況及び健全化判断比率'!B9="","",'各会計、関係団体の財政状況及び健全化判断比率'!B9)</f>
        <v/>
      </c>
      <c r="F36" s="601"/>
      <c r="G36" s="601"/>
      <c r="H36" s="601"/>
      <c r="I36" s="601"/>
      <c r="J36" s="601"/>
      <c r="K36" s="601"/>
      <c r="L36" s="601"/>
      <c r="M36" s="601"/>
      <c r="N36" s="601"/>
      <c r="O36" s="601"/>
      <c r="P36" s="601"/>
      <c r="Q36" s="601"/>
      <c r="R36" s="601"/>
      <c r="S36" s="601"/>
      <c r="T36" s="178"/>
      <c r="U36" s="600">
        <f t="shared" ref="U36:U43" si="4">IF(W36="","",U35+1)</f>
        <v>5</v>
      </c>
      <c r="V36" s="600"/>
      <c r="W36" s="601" t="str">
        <f>IF('各会計、関係団体の財政状況及び健全化判断比率'!B30="","",'各会計、関係団体の財政状況及び健全化判断比率'!B30)</f>
        <v>後期高齢者医療事業特別会計</v>
      </c>
      <c r="X36" s="601"/>
      <c r="Y36" s="601"/>
      <c r="Z36" s="601"/>
      <c r="AA36" s="601"/>
      <c r="AB36" s="601"/>
      <c r="AC36" s="601"/>
      <c r="AD36" s="601"/>
      <c r="AE36" s="601"/>
      <c r="AF36" s="601"/>
      <c r="AG36" s="601"/>
      <c r="AH36" s="601"/>
      <c r="AI36" s="601"/>
      <c r="AJ36" s="601"/>
      <c r="AK36" s="601"/>
      <c r="AL36" s="178"/>
      <c r="AM36" s="600" t="str">
        <f t="shared" si="0"/>
        <v/>
      </c>
      <c r="AN36" s="600"/>
      <c r="AO36" s="601"/>
      <c r="AP36" s="601"/>
      <c r="AQ36" s="601"/>
      <c r="AR36" s="601"/>
      <c r="AS36" s="601"/>
      <c r="AT36" s="601"/>
      <c r="AU36" s="601"/>
      <c r="AV36" s="601"/>
      <c r="AW36" s="601"/>
      <c r="AX36" s="601"/>
      <c r="AY36" s="601"/>
      <c r="AZ36" s="601"/>
      <c r="BA36" s="601"/>
      <c r="BB36" s="601"/>
      <c r="BC36" s="601"/>
      <c r="BD36" s="178"/>
      <c r="BE36" s="600" t="str">
        <f t="shared" si="1"/>
        <v/>
      </c>
      <c r="BF36" s="600"/>
      <c r="BG36" s="601"/>
      <c r="BH36" s="601"/>
      <c r="BI36" s="601"/>
      <c r="BJ36" s="601"/>
      <c r="BK36" s="601"/>
      <c r="BL36" s="601"/>
      <c r="BM36" s="601"/>
      <c r="BN36" s="601"/>
      <c r="BO36" s="601"/>
      <c r="BP36" s="601"/>
      <c r="BQ36" s="601"/>
      <c r="BR36" s="601"/>
      <c r="BS36" s="601"/>
      <c r="BT36" s="601"/>
      <c r="BU36" s="601"/>
      <c r="BV36" s="178"/>
      <c r="BW36" s="600">
        <f t="shared" si="2"/>
        <v>10</v>
      </c>
      <c r="BX36" s="600"/>
      <c r="BY36" s="601" t="str">
        <f>IF('各会計、関係団体の財政状況及び健全化判断比率'!B70="","",'各会計、関係団体の財政状況及び健全化判断比率'!B70)</f>
        <v>滋賀県後期高齢者医療広域連合（一般会計）</v>
      </c>
      <c r="BZ36" s="601"/>
      <c r="CA36" s="601"/>
      <c r="CB36" s="601"/>
      <c r="CC36" s="601"/>
      <c r="CD36" s="601"/>
      <c r="CE36" s="601"/>
      <c r="CF36" s="601"/>
      <c r="CG36" s="601"/>
      <c r="CH36" s="601"/>
      <c r="CI36" s="601"/>
      <c r="CJ36" s="601"/>
      <c r="CK36" s="601"/>
      <c r="CL36" s="601"/>
      <c r="CM36" s="601"/>
      <c r="CN36" s="178"/>
      <c r="CO36" s="600" t="str">
        <f t="shared" si="3"/>
        <v/>
      </c>
      <c r="CP36" s="600"/>
      <c r="CQ36" s="601" t="str">
        <f>IF('各会計、関係団体の財政状況及び健全化判断比率'!BS9="","",'各会計、関係団体の財政状況及び健全化判断比率'!BS9)</f>
        <v/>
      </c>
      <c r="CR36" s="601"/>
      <c r="CS36" s="601"/>
      <c r="CT36" s="601"/>
      <c r="CU36" s="601"/>
      <c r="CV36" s="601"/>
      <c r="CW36" s="601"/>
      <c r="CX36" s="601"/>
      <c r="CY36" s="601"/>
      <c r="CZ36" s="601"/>
      <c r="DA36" s="601"/>
      <c r="DB36" s="601"/>
      <c r="DC36" s="601"/>
      <c r="DD36" s="601"/>
      <c r="DE36" s="601"/>
      <c r="DG36" s="602" t="str">
        <f>IF('各会計、関係団体の財政状況及び健全化判断比率'!BR9="","",'各会計、関係団体の財政状況及び健全化判断比率'!BR9)</f>
        <v/>
      </c>
      <c r="DH36" s="602"/>
      <c r="DI36" s="205"/>
    </row>
    <row r="37" spans="1:113" ht="32.25" customHeight="1" x14ac:dyDescent="0.2">
      <c r="A37" s="178"/>
      <c r="B37" s="202"/>
      <c r="C37" s="600" t="str">
        <f>IF(E37="","",C36+1)</f>
        <v/>
      </c>
      <c r="D37" s="600"/>
      <c r="E37" s="601" t="str">
        <f>IF('各会計、関係団体の財政状況及び健全化判断比率'!B10="","",'各会計、関係団体の財政状況及び健全化判断比率'!B10)</f>
        <v/>
      </c>
      <c r="F37" s="601"/>
      <c r="G37" s="601"/>
      <c r="H37" s="601"/>
      <c r="I37" s="601"/>
      <c r="J37" s="601"/>
      <c r="K37" s="601"/>
      <c r="L37" s="601"/>
      <c r="M37" s="601"/>
      <c r="N37" s="601"/>
      <c r="O37" s="601"/>
      <c r="P37" s="601"/>
      <c r="Q37" s="601"/>
      <c r="R37" s="601"/>
      <c r="S37" s="601"/>
      <c r="T37" s="178"/>
      <c r="U37" s="600" t="str">
        <f t="shared" si="4"/>
        <v/>
      </c>
      <c r="V37" s="600"/>
      <c r="W37" s="601"/>
      <c r="X37" s="601"/>
      <c r="Y37" s="601"/>
      <c r="Z37" s="601"/>
      <c r="AA37" s="601"/>
      <c r="AB37" s="601"/>
      <c r="AC37" s="601"/>
      <c r="AD37" s="601"/>
      <c r="AE37" s="601"/>
      <c r="AF37" s="601"/>
      <c r="AG37" s="601"/>
      <c r="AH37" s="601"/>
      <c r="AI37" s="601"/>
      <c r="AJ37" s="601"/>
      <c r="AK37" s="601"/>
      <c r="AL37" s="178"/>
      <c r="AM37" s="600" t="str">
        <f t="shared" si="0"/>
        <v/>
      </c>
      <c r="AN37" s="600"/>
      <c r="AO37" s="601"/>
      <c r="AP37" s="601"/>
      <c r="AQ37" s="601"/>
      <c r="AR37" s="601"/>
      <c r="AS37" s="601"/>
      <c r="AT37" s="601"/>
      <c r="AU37" s="601"/>
      <c r="AV37" s="601"/>
      <c r="AW37" s="601"/>
      <c r="AX37" s="601"/>
      <c r="AY37" s="601"/>
      <c r="AZ37" s="601"/>
      <c r="BA37" s="601"/>
      <c r="BB37" s="601"/>
      <c r="BC37" s="601"/>
      <c r="BD37" s="178"/>
      <c r="BE37" s="600" t="str">
        <f t="shared" si="1"/>
        <v/>
      </c>
      <c r="BF37" s="600"/>
      <c r="BG37" s="601"/>
      <c r="BH37" s="601"/>
      <c r="BI37" s="601"/>
      <c r="BJ37" s="601"/>
      <c r="BK37" s="601"/>
      <c r="BL37" s="601"/>
      <c r="BM37" s="601"/>
      <c r="BN37" s="601"/>
      <c r="BO37" s="601"/>
      <c r="BP37" s="601"/>
      <c r="BQ37" s="601"/>
      <c r="BR37" s="601"/>
      <c r="BS37" s="601"/>
      <c r="BT37" s="601"/>
      <c r="BU37" s="601"/>
      <c r="BV37" s="178"/>
      <c r="BW37" s="600">
        <f t="shared" si="2"/>
        <v>11</v>
      </c>
      <c r="BX37" s="600"/>
      <c r="BY37" s="601" t="str">
        <f>IF('各会計、関係団体の財政状況及び健全化判断比率'!B71="","",'各会計、関係団体の財政状況及び健全化判断比率'!B71)</f>
        <v>滋賀県後期高齢者医療広域連合（後期高齢者医療特別会計）</v>
      </c>
      <c r="BZ37" s="601"/>
      <c r="CA37" s="601"/>
      <c r="CB37" s="601"/>
      <c r="CC37" s="601"/>
      <c r="CD37" s="601"/>
      <c r="CE37" s="601"/>
      <c r="CF37" s="601"/>
      <c r="CG37" s="601"/>
      <c r="CH37" s="601"/>
      <c r="CI37" s="601"/>
      <c r="CJ37" s="601"/>
      <c r="CK37" s="601"/>
      <c r="CL37" s="601"/>
      <c r="CM37" s="601"/>
      <c r="CN37" s="178"/>
      <c r="CO37" s="600" t="str">
        <f t="shared" si="3"/>
        <v/>
      </c>
      <c r="CP37" s="600"/>
      <c r="CQ37" s="601" t="str">
        <f>IF('各会計、関係団体の財政状況及び健全化判断比率'!BS10="","",'各会計、関係団体の財政状況及び健全化判断比率'!BS10)</f>
        <v/>
      </c>
      <c r="CR37" s="601"/>
      <c r="CS37" s="601"/>
      <c r="CT37" s="601"/>
      <c r="CU37" s="601"/>
      <c r="CV37" s="601"/>
      <c r="CW37" s="601"/>
      <c r="CX37" s="601"/>
      <c r="CY37" s="601"/>
      <c r="CZ37" s="601"/>
      <c r="DA37" s="601"/>
      <c r="DB37" s="601"/>
      <c r="DC37" s="601"/>
      <c r="DD37" s="601"/>
      <c r="DE37" s="601"/>
      <c r="DG37" s="602" t="str">
        <f>IF('各会計、関係団体の財政状況及び健全化判断比率'!BR10="","",'各会計、関係団体の財政状況及び健全化判断比率'!BR10)</f>
        <v/>
      </c>
      <c r="DH37" s="602"/>
      <c r="DI37" s="205"/>
    </row>
    <row r="38" spans="1:113" ht="32.25" customHeight="1" x14ac:dyDescent="0.2">
      <c r="A38" s="178"/>
      <c r="B38" s="202"/>
      <c r="C38" s="600" t="str">
        <f t="shared" ref="C38:C43" si="5">IF(E38="","",C37+1)</f>
        <v/>
      </c>
      <c r="D38" s="600"/>
      <c r="E38" s="601" t="str">
        <f>IF('各会計、関係団体の財政状況及び健全化判断比率'!B11="","",'各会計、関係団体の財政状況及び健全化判断比率'!B11)</f>
        <v/>
      </c>
      <c r="F38" s="601"/>
      <c r="G38" s="601"/>
      <c r="H38" s="601"/>
      <c r="I38" s="601"/>
      <c r="J38" s="601"/>
      <c r="K38" s="601"/>
      <c r="L38" s="601"/>
      <c r="M38" s="601"/>
      <c r="N38" s="601"/>
      <c r="O38" s="601"/>
      <c r="P38" s="601"/>
      <c r="Q38" s="601"/>
      <c r="R38" s="601"/>
      <c r="S38" s="601"/>
      <c r="T38" s="178"/>
      <c r="U38" s="600" t="str">
        <f t="shared" si="4"/>
        <v/>
      </c>
      <c r="V38" s="600"/>
      <c r="W38" s="601"/>
      <c r="X38" s="601"/>
      <c r="Y38" s="601"/>
      <c r="Z38" s="601"/>
      <c r="AA38" s="601"/>
      <c r="AB38" s="601"/>
      <c r="AC38" s="601"/>
      <c r="AD38" s="601"/>
      <c r="AE38" s="601"/>
      <c r="AF38" s="601"/>
      <c r="AG38" s="601"/>
      <c r="AH38" s="601"/>
      <c r="AI38" s="601"/>
      <c r="AJ38" s="601"/>
      <c r="AK38" s="601"/>
      <c r="AL38" s="178"/>
      <c r="AM38" s="600" t="str">
        <f t="shared" si="0"/>
        <v/>
      </c>
      <c r="AN38" s="600"/>
      <c r="AO38" s="601"/>
      <c r="AP38" s="601"/>
      <c r="AQ38" s="601"/>
      <c r="AR38" s="601"/>
      <c r="AS38" s="601"/>
      <c r="AT38" s="601"/>
      <c r="AU38" s="601"/>
      <c r="AV38" s="601"/>
      <c r="AW38" s="601"/>
      <c r="AX38" s="601"/>
      <c r="AY38" s="601"/>
      <c r="AZ38" s="601"/>
      <c r="BA38" s="601"/>
      <c r="BB38" s="601"/>
      <c r="BC38" s="601"/>
      <c r="BD38" s="178"/>
      <c r="BE38" s="600" t="str">
        <f t="shared" si="1"/>
        <v/>
      </c>
      <c r="BF38" s="600"/>
      <c r="BG38" s="601"/>
      <c r="BH38" s="601"/>
      <c r="BI38" s="601"/>
      <c r="BJ38" s="601"/>
      <c r="BK38" s="601"/>
      <c r="BL38" s="601"/>
      <c r="BM38" s="601"/>
      <c r="BN38" s="601"/>
      <c r="BO38" s="601"/>
      <c r="BP38" s="601"/>
      <c r="BQ38" s="601"/>
      <c r="BR38" s="601"/>
      <c r="BS38" s="601"/>
      <c r="BT38" s="601"/>
      <c r="BU38" s="601"/>
      <c r="BV38" s="178"/>
      <c r="BW38" s="600">
        <f t="shared" si="2"/>
        <v>12</v>
      </c>
      <c r="BX38" s="600"/>
      <c r="BY38" s="601" t="str">
        <f>IF('各会計、関係団体の財政状況及び健全化判断比率'!B72="","",'各会計、関係団体の財政状況及び健全化判断比率'!B72)</f>
        <v>湖北広域行政事務センター</v>
      </c>
      <c r="BZ38" s="601"/>
      <c r="CA38" s="601"/>
      <c r="CB38" s="601"/>
      <c r="CC38" s="601"/>
      <c r="CD38" s="601"/>
      <c r="CE38" s="601"/>
      <c r="CF38" s="601"/>
      <c r="CG38" s="601"/>
      <c r="CH38" s="601"/>
      <c r="CI38" s="601"/>
      <c r="CJ38" s="601"/>
      <c r="CK38" s="601"/>
      <c r="CL38" s="601"/>
      <c r="CM38" s="601"/>
      <c r="CN38" s="178"/>
      <c r="CO38" s="600" t="str">
        <f t="shared" si="3"/>
        <v/>
      </c>
      <c r="CP38" s="600"/>
      <c r="CQ38" s="601" t="str">
        <f>IF('各会計、関係団体の財政状況及び健全化判断比率'!BS11="","",'各会計、関係団体の財政状況及び健全化判断比率'!BS11)</f>
        <v/>
      </c>
      <c r="CR38" s="601"/>
      <c r="CS38" s="601"/>
      <c r="CT38" s="601"/>
      <c r="CU38" s="601"/>
      <c r="CV38" s="601"/>
      <c r="CW38" s="601"/>
      <c r="CX38" s="601"/>
      <c r="CY38" s="601"/>
      <c r="CZ38" s="601"/>
      <c r="DA38" s="601"/>
      <c r="DB38" s="601"/>
      <c r="DC38" s="601"/>
      <c r="DD38" s="601"/>
      <c r="DE38" s="601"/>
      <c r="DG38" s="602" t="str">
        <f>IF('各会計、関係団体の財政状況及び健全化判断比率'!BR11="","",'各会計、関係団体の財政状況及び健全化判断比率'!BR11)</f>
        <v/>
      </c>
      <c r="DH38" s="602"/>
      <c r="DI38" s="205"/>
    </row>
    <row r="39" spans="1:113" ht="32.25" customHeight="1" x14ac:dyDescent="0.2">
      <c r="A39" s="178"/>
      <c r="B39" s="202"/>
      <c r="C39" s="600" t="str">
        <f t="shared" si="5"/>
        <v/>
      </c>
      <c r="D39" s="600"/>
      <c r="E39" s="601" t="str">
        <f>IF('各会計、関係団体の財政状況及び健全化判断比率'!B12="","",'各会計、関係団体の財政状況及び健全化判断比率'!B12)</f>
        <v/>
      </c>
      <c r="F39" s="601"/>
      <c r="G39" s="601"/>
      <c r="H39" s="601"/>
      <c r="I39" s="601"/>
      <c r="J39" s="601"/>
      <c r="K39" s="601"/>
      <c r="L39" s="601"/>
      <c r="M39" s="601"/>
      <c r="N39" s="601"/>
      <c r="O39" s="601"/>
      <c r="P39" s="601"/>
      <c r="Q39" s="601"/>
      <c r="R39" s="601"/>
      <c r="S39" s="601"/>
      <c r="T39" s="178"/>
      <c r="U39" s="600" t="str">
        <f t="shared" si="4"/>
        <v/>
      </c>
      <c r="V39" s="600"/>
      <c r="W39" s="601"/>
      <c r="X39" s="601"/>
      <c r="Y39" s="601"/>
      <c r="Z39" s="601"/>
      <c r="AA39" s="601"/>
      <c r="AB39" s="601"/>
      <c r="AC39" s="601"/>
      <c r="AD39" s="601"/>
      <c r="AE39" s="601"/>
      <c r="AF39" s="601"/>
      <c r="AG39" s="601"/>
      <c r="AH39" s="601"/>
      <c r="AI39" s="601"/>
      <c r="AJ39" s="601"/>
      <c r="AK39" s="601"/>
      <c r="AL39" s="178"/>
      <c r="AM39" s="600" t="str">
        <f t="shared" si="0"/>
        <v/>
      </c>
      <c r="AN39" s="600"/>
      <c r="AO39" s="601"/>
      <c r="AP39" s="601"/>
      <c r="AQ39" s="601"/>
      <c r="AR39" s="601"/>
      <c r="AS39" s="601"/>
      <c r="AT39" s="601"/>
      <c r="AU39" s="601"/>
      <c r="AV39" s="601"/>
      <c r="AW39" s="601"/>
      <c r="AX39" s="601"/>
      <c r="AY39" s="601"/>
      <c r="AZ39" s="601"/>
      <c r="BA39" s="601"/>
      <c r="BB39" s="601"/>
      <c r="BC39" s="601"/>
      <c r="BD39" s="178"/>
      <c r="BE39" s="600" t="str">
        <f t="shared" si="1"/>
        <v/>
      </c>
      <c r="BF39" s="600"/>
      <c r="BG39" s="601"/>
      <c r="BH39" s="601"/>
      <c r="BI39" s="601"/>
      <c r="BJ39" s="601"/>
      <c r="BK39" s="601"/>
      <c r="BL39" s="601"/>
      <c r="BM39" s="601"/>
      <c r="BN39" s="601"/>
      <c r="BO39" s="601"/>
      <c r="BP39" s="601"/>
      <c r="BQ39" s="601"/>
      <c r="BR39" s="601"/>
      <c r="BS39" s="601"/>
      <c r="BT39" s="601"/>
      <c r="BU39" s="601"/>
      <c r="BV39" s="178"/>
      <c r="BW39" s="600">
        <f t="shared" si="2"/>
        <v>13</v>
      </c>
      <c r="BX39" s="600"/>
      <c r="BY39" s="601" t="str">
        <f>IF('各会計、関係団体の財政状況及び健全化判断比率'!B73="","",'各会計、関係団体の財政状況及び健全化判断比率'!B73)</f>
        <v>湖北地域消防組合</v>
      </c>
      <c r="BZ39" s="601"/>
      <c r="CA39" s="601"/>
      <c r="CB39" s="601"/>
      <c r="CC39" s="601"/>
      <c r="CD39" s="601"/>
      <c r="CE39" s="601"/>
      <c r="CF39" s="601"/>
      <c r="CG39" s="601"/>
      <c r="CH39" s="601"/>
      <c r="CI39" s="601"/>
      <c r="CJ39" s="601"/>
      <c r="CK39" s="601"/>
      <c r="CL39" s="601"/>
      <c r="CM39" s="601"/>
      <c r="CN39" s="178"/>
      <c r="CO39" s="600" t="str">
        <f t="shared" si="3"/>
        <v/>
      </c>
      <c r="CP39" s="600"/>
      <c r="CQ39" s="601" t="str">
        <f>IF('各会計、関係団体の財政状況及び健全化判断比率'!BS12="","",'各会計、関係団体の財政状況及び健全化判断比率'!BS12)</f>
        <v/>
      </c>
      <c r="CR39" s="601"/>
      <c r="CS39" s="601"/>
      <c r="CT39" s="601"/>
      <c r="CU39" s="601"/>
      <c r="CV39" s="601"/>
      <c r="CW39" s="601"/>
      <c r="CX39" s="601"/>
      <c r="CY39" s="601"/>
      <c r="CZ39" s="601"/>
      <c r="DA39" s="601"/>
      <c r="DB39" s="601"/>
      <c r="DC39" s="601"/>
      <c r="DD39" s="601"/>
      <c r="DE39" s="601"/>
      <c r="DG39" s="602" t="str">
        <f>IF('各会計、関係団体の財政状況及び健全化判断比率'!BR12="","",'各会計、関係団体の財政状況及び健全化判断比率'!BR12)</f>
        <v/>
      </c>
      <c r="DH39" s="602"/>
      <c r="DI39" s="205"/>
    </row>
    <row r="40" spans="1:113" ht="32.25" customHeight="1" x14ac:dyDescent="0.2">
      <c r="A40" s="178"/>
      <c r="B40" s="202"/>
      <c r="C40" s="600" t="str">
        <f t="shared" si="5"/>
        <v/>
      </c>
      <c r="D40" s="600"/>
      <c r="E40" s="601" t="str">
        <f>IF('各会計、関係団体の財政状況及び健全化判断比率'!B13="","",'各会計、関係団体の財政状況及び健全化判断比率'!B13)</f>
        <v/>
      </c>
      <c r="F40" s="601"/>
      <c r="G40" s="601"/>
      <c r="H40" s="601"/>
      <c r="I40" s="601"/>
      <c r="J40" s="601"/>
      <c r="K40" s="601"/>
      <c r="L40" s="601"/>
      <c r="M40" s="601"/>
      <c r="N40" s="601"/>
      <c r="O40" s="601"/>
      <c r="P40" s="601"/>
      <c r="Q40" s="601"/>
      <c r="R40" s="601"/>
      <c r="S40" s="601"/>
      <c r="T40" s="178"/>
      <c r="U40" s="600" t="str">
        <f t="shared" si="4"/>
        <v/>
      </c>
      <c r="V40" s="600"/>
      <c r="W40" s="601"/>
      <c r="X40" s="601"/>
      <c r="Y40" s="601"/>
      <c r="Z40" s="601"/>
      <c r="AA40" s="601"/>
      <c r="AB40" s="601"/>
      <c r="AC40" s="601"/>
      <c r="AD40" s="601"/>
      <c r="AE40" s="601"/>
      <c r="AF40" s="601"/>
      <c r="AG40" s="601"/>
      <c r="AH40" s="601"/>
      <c r="AI40" s="601"/>
      <c r="AJ40" s="601"/>
      <c r="AK40" s="601"/>
      <c r="AL40" s="178"/>
      <c r="AM40" s="600" t="str">
        <f t="shared" si="0"/>
        <v/>
      </c>
      <c r="AN40" s="600"/>
      <c r="AO40" s="601"/>
      <c r="AP40" s="601"/>
      <c r="AQ40" s="601"/>
      <c r="AR40" s="601"/>
      <c r="AS40" s="601"/>
      <c r="AT40" s="601"/>
      <c r="AU40" s="601"/>
      <c r="AV40" s="601"/>
      <c r="AW40" s="601"/>
      <c r="AX40" s="601"/>
      <c r="AY40" s="601"/>
      <c r="AZ40" s="601"/>
      <c r="BA40" s="601"/>
      <c r="BB40" s="601"/>
      <c r="BC40" s="601"/>
      <c r="BD40" s="178"/>
      <c r="BE40" s="600" t="str">
        <f t="shared" si="1"/>
        <v/>
      </c>
      <c r="BF40" s="600"/>
      <c r="BG40" s="601"/>
      <c r="BH40" s="601"/>
      <c r="BI40" s="601"/>
      <c r="BJ40" s="601"/>
      <c r="BK40" s="601"/>
      <c r="BL40" s="601"/>
      <c r="BM40" s="601"/>
      <c r="BN40" s="601"/>
      <c r="BO40" s="601"/>
      <c r="BP40" s="601"/>
      <c r="BQ40" s="601"/>
      <c r="BR40" s="601"/>
      <c r="BS40" s="601"/>
      <c r="BT40" s="601"/>
      <c r="BU40" s="601"/>
      <c r="BV40" s="178"/>
      <c r="BW40" s="600">
        <f t="shared" si="2"/>
        <v>14</v>
      </c>
      <c r="BX40" s="600"/>
      <c r="BY40" s="601" t="str">
        <f>IF('各会計、関係団体の財政状況及び健全化判断比率'!B74="","",'各会計、関係団体の財政状況及び健全化判断比率'!B74)</f>
        <v>長浜水道企業団（水道事業会計）</v>
      </c>
      <c r="BZ40" s="601"/>
      <c r="CA40" s="601"/>
      <c r="CB40" s="601"/>
      <c r="CC40" s="601"/>
      <c r="CD40" s="601"/>
      <c r="CE40" s="601"/>
      <c r="CF40" s="601"/>
      <c r="CG40" s="601"/>
      <c r="CH40" s="601"/>
      <c r="CI40" s="601"/>
      <c r="CJ40" s="601"/>
      <c r="CK40" s="601"/>
      <c r="CL40" s="601"/>
      <c r="CM40" s="601"/>
      <c r="CN40" s="178"/>
      <c r="CO40" s="600" t="str">
        <f t="shared" si="3"/>
        <v/>
      </c>
      <c r="CP40" s="600"/>
      <c r="CQ40" s="601" t="str">
        <f>IF('各会計、関係団体の財政状況及び健全化判断比率'!BS13="","",'各会計、関係団体の財政状況及び健全化判断比率'!BS13)</f>
        <v/>
      </c>
      <c r="CR40" s="601"/>
      <c r="CS40" s="601"/>
      <c r="CT40" s="601"/>
      <c r="CU40" s="601"/>
      <c r="CV40" s="601"/>
      <c r="CW40" s="601"/>
      <c r="CX40" s="601"/>
      <c r="CY40" s="601"/>
      <c r="CZ40" s="601"/>
      <c r="DA40" s="601"/>
      <c r="DB40" s="601"/>
      <c r="DC40" s="601"/>
      <c r="DD40" s="601"/>
      <c r="DE40" s="601"/>
      <c r="DG40" s="602" t="str">
        <f>IF('各会計、関係団体の財政状況及び健全化判断比率'!BR13="","",'各会計、関係団体の財政状況及び健全化判断比率'!BR13)</f>
        <v/>
      </c>
      <c r="DH40" s="602"/>
      <c r="DI40" s="205"/>
    </row>
    <row r="41" spans="1:113" ht="32.25" customHeight="1" x14ac:dyDescent="0.2">
      <c r="A41" s="178"/>
      <c r="B41" s="202"/>
      <c r="C41" s="600" t="str">
        <f t="shared" si="5"/>
        <v/>
      </c>
      <c r="D41" s="600"/>
      <c r="E41" s="601" t="str">
        <f>IF('各会計、関係団体の財政状況及び健全化判断比率'!B14="","",'各会計、関係団体の財政状況及び健全化判断比率'!B14)</f>
        <v/>
      </c>
      <c r="F41" s="601"/>
      <c r="G41" s="601"/>
      <c r="H41" s="601"/>
      <c r="I41" s="601"/>
      <c r="J41" s="601"/>
      <c r="K41" s="601"/>
      <c r="L41" s="601"/>
      <c r="M41" s="601"/>
      <c r="N41" s="601"/>
      <c r="O41" s="601"/>
      <c r="P41" s="601"/>
      <c r="Q41" s="601"/>
      <c r="R41" s="601"/>
      <c r="S41" s="601"/>
      <c r="T41" s="178"/>
      <c r="U41" s="600" t="str">
        <f t="shared" si="4"/>
        <v/>
      </c>
      <c r="V41" s="600"/>
      <c r="W41" s="601"/>
      <c r="X41" s="601"/>
      <c r="Y41" s="601"/>
      <c r="Z41" s="601"/>
      <c r="AA41" s="601"/>
      <c r="AB41" s="601"/>
      <c r="AC41" s="601"/>
      <c r="AD41" s="601"/>
      <c r="AE41" s="601"/>
      <c r="AF41" s="601"/>
      <c r="AG41" s="601"/>
      <c r="AH41" s="601"/>
      <c r="AI41" s="601"/>
      <c r="AJ41" s="601"/>
      <c r="AK41" s="601"/>
      <c r="AL41" s="178"/>
      <c r="AM41" s="600" t="str">
        <f t="shared" si="0"/>
        <v/>
      </c>
      <c r="AN41" s="600"/>
      <c r="AO41" s="601"/>
      <c r="AP41" s="601"/>
      <c r="AQ41" s="601"/>
      <c r="AR41" s="601"/>
      <c r="AS41" s="601"/>
      <c r="AT41" s="601"/>
      <c r="AU41" s="601"/>
      <c r="AV41" s="601"/>
      <c r="AW41" s="601"/>
      <c r="AX41" s="601"/>
      <c r="AY41" s="601"/>
      <c r="AZ41" s="601"/>
      <c r="BA41" s="601"/>
      <c r="BB41" s="601"/>
      <c r="BC41" s="601"/>
      <c r="BD41" s="178"/>
      <c r="BE41" s="600" t="str">
        <f t="shared" si="1"/>
        <v/>
      </c>
      <c r="BF41" s="600"/>
      <c r="BG41" s="601"/>
      <c r="BH41" s="601"/>
      <c r="BI41" s="601"/>
      <c r="BJ41" s="601"/>
      <c r="BK41" s="601"/>
      <c r="BL41" s="601"/>
      <c r="BM41" s="601"/>
      <c r="BN41" s="601"/>
      <c r="BO41" s="601"/>
      <c r="BP41" s="601"/>
      <c r="BQ41" s="601"/>
      <c r="BR41" s="601"/>
      <c r="BS41" s="601"/>
      <c r="BT41" s="601"/>
      <c r="BU41" s="601"/>
      <c r="BV41" s="178"/>
      <c r="BW41" s="600">
        <f t="shared" si="2"/>
        <v>15</v>
      </c>
      <c r="BX41" s="600"/>
      <c r="BY41" s="601" t="str">
        <f>IF('各会計、関係団体の財政状況及び健全化判断比率'!B75="","",'各会計、関係団体の財政状況及び健全化判断比率'!B75)</f>
        <v>彦根市米原市山林組合</v>
      </c>
      <c r="BZ41" s="601"/>
      <c r="CA41" s="601"/>
      <c r="CB41" s="601"/>
      <c r="CC41" s="601"/>
      <c r="CD41" s="601"/>
      <c r="CE41" s="601"/>
      <c r="CF41" s="601"/>
      <c r="CG41" s="601"/>
      <c r="CH41" s="601"/>
      <c r="CI41" s="601"/>
      <c r="CJ41" s="601"/>
      <c r="CK41" s="601"/>
      <c r="CL41" s="601"/>
      <c r="CM41" s="601"/>
      <c r="CN41" s="178"/>
      <c r="CO41" s="600" t="str">
        <f t="shared" si="3"/>
        <v/>
      </c>
      <c r="CP41" s="600"/>
      <c r="CQ41" s="601" t="str">
        <f>IF('各会計、関係団体の財政状況及び健全化判断比率'!BS14="","",'各会計、関係団体の財政状況及び健全化判断比率'!BS14)</f>
        <v/>
      </c>
      <c r="CR41" s="601"/>
      <c r="CS41" s="601"/>
      <c r="CT41" s="601"/>
      <c r="CU41" s="601"/>
      <c r="CV41" s="601"/>
      <c r="CW41" s="601"/>
      <c r="CX41" s="601"/>
      <c r="CY41" s="601"/>
      <c r="CZ41" s="601"/>
      <c r="DA41" s="601"/>
      <c r="DB41" s="601"/>
      <c r="DC41" s="601"/>
      <c r="DD41" s="601"/>
      <c r="DE41" s="601"/>
      <c r="DG41" s="602" t="str">
        <f>IF('各会計、関係団体の財政状況及び健全化判断比率'!BR14="","",'各会計、関係団体の財政状況及び健全化判断比率'!BR14)</f>
        <v/>
      </c>
      <c r="DH41" s="602"/>
      <c r="DI41" s="205"/>
    </row>
    <row r="42" spans="1:113" ht="32.25" customHeight="1" x14ac:dyDescent="0.2">
      <c r="B42" s="202"/>
      <c r="C42" s="600" t="str">
        <f t="shared" si="5"/>
        <v/>
      </c>
      <c r="D42" s="600"/>
      <c r="E42" s="601" t="str">
        <f>IF('各会計、関係団体の財政状況及び健全化判断比率'!B15="","",'各会計、関係団体の財政状況及び健全化判断比率'!B15)</f>
        <v/>
      </c>
      <c r="F42" s="601"/>
      <c r="G42" s="601"/>
      <c r="H42" s="601"/>
      <c r="I42" s="601"/>
      <c r="J42" s="601"/>
      <c r="K42" s="601"/>
      <c r="L42" s="601"/>
      <c r="M42" s="601"/>
      <c r="N42" s="601"/>
      <c r="O42" s="601"/>
      <c r="P42" s="601"/>
      <c r="Q42" s="601"/>
      <c r="R42" s="601"/>
      <c r="S42" s="601"/>
      <c r="T42" s="178"/>
      <c r="U42" s="600" t="str">
        <f t="shared" si="4"/>
        <v/>
      </c>
      <c r="V42" s="600"/>
      <c r="W42" s="601"/>
      <c r="X42" s="601"/>
      <c r="Y42" s="601"/>
      <c r="Z42" s="601"/>
      <c r="AA42" s="601"/>
      <c r="AB42" s="601"/>
      <c r="AC42" s="601"/>
      <c r="AD42" s="601"/>
      <c r="AE42" s="601"/>
      <c r="AF42" s="601"/>
      <c r="AG42" s="601"/>
      <c r="AH42" s="601"/>
      <c r="AI42" s="601"/>
      <c r="AJ42" s="601"/>
      <c r="AK42" s="601"/>
      <c r="AL42" s="178"/>
      <c r="AM42" s="600" t="str">
        <f t="shared" si="0"/>
        <v/>
      </c>
      <c r="AN42" s="600"/>
      <c r="AO42" s="601"/>
      <c r="AP42" s="601"/>
      <c r="AQ42" s="601"/>
      <c r="AR42" s="601"/>
      <c r="AS42" s="601"/>
      <c r="AT42" s="601"/>
      <c r="AU42" s="601"/>
      <c r="AV42" s="601"/>
      <c r="AW42" s="601"/>
      <c r="AX42" s="601"/>
      <c r="AY42" s="601"/>
      <c r="AZ42" s="601"/>
      <c r="BA42" s="601"/>
      <c r="BB42" s="601"/>
      <c r="BC42" s="601"/>
      <c r="BD42" s="178"/>
      <c r="BE42" s="600" t="str">
        <f t="shared" si="1"/>
        <v/>
      </c>
      <c r="BF42" s="600"/>
      <c r="BG42" s="601"/>
      <c r="BH42" s="601"/>
      <c r="BI42" s="601"/>
      <c r="BJ42" s="601"/>
      <c r="BK42" s="601"/>
      <c r="BL42" s="601"/>
      <c r="BM42" s="601"/>
      <c r="BN42" s="601"/>
      <c r="BO42" s="601"/>
      <c r="BP42" s="601"/>
      <c r="BQ42" s="601"/>
      <c r="BR42" s="601"/>
      <c r="BS42" s="601"/>
      <c r="BT42" s="601"/>
      <c r="BU42" s="601"/>
      <c r="BV42" s="178"/>
      <c r="BW42" s="600" t="str">
        <f t="shared" si="2"/>
        <v/>
      </c>
      <c r="BX42" s="600"/>
      <c r="BY42" s="601" t="str">
        <f>IF('各会計、関係団体の財政状況及び健全化判断比率'!B76="","",'各会計、関係団体の財政状況及び健全化判断比率'!B76)</f>
        <v/>
      </c>
      <c r="BZ42" s="601"/>
      <c r="CA42" s="601"/>
      <c r="CB42" s="601"/>
      <c r="CC42" s="601"/>
      <c r="CD42" s="601"/>
      <c r="CE42" s="601"/>
      <c r="CF42" s="601"/>
      <c r="CG42" s="601"/>
      <c r="CH42" s="601"/>
      <c r="CI42" s="601"/>
      <c r="CJ42" s="601"/>
      <c r="CK42" s="601"/>
      <c r="CL42" s="601"/>
      <c r="CM42" s="601"/>
      <c r="CN42" s="178"/>
      <c r="CO42" s="600" t="str">
        <f t="shared" si="3"/>
        <v/>
      </c>
      <c r="CP42" s="600"/>
      <c r="CQ42" s="601" t="str">
        <f>IF('各会計、関係団体の財政状況及び健全化判断比率'!BS15="","",'各会計、関係団体の財政状況及び健全化判断比率'!BS15)</f>
        <v/>
      </c>
      <c r="CR42" s="601"/>
      <c r="CS42" s="601"/>
      <c r="CT42" s="601"/>
      <c r="CU42" s="601"/>
      <c r="CV42" s="601"/>
      <c r="CW42" s="601"/>
      <c r="CX42" s="601"/>
      <c r="CY42" s="601"/>
      <c r="CZ42" s="601"/>
      <c r="DA42" s="601"/>
      <c r="DB42" s="601"/>
      <c r="DC42" s="601"/>
      <c r="DD42" s="601"/>
      <c r="DE42" s="601"/>
      <c r="DG42" s="602" t="str">
        <f>IF('各会計、関係団体の財政状況及び健全化判断比率'!BR15="","",'各会計、関係団体の財政状況及び健全化判断比率'!BR15)</f>
        <v/>
      </c>
      <c r="DH42" s="602"/>
      <c r="DI42" s="205"/>
    </row>
    <row r="43" spans="1:113" ht="32.25" customHeight="1" x14ac:dyDescent="0.2">
      <c r="B43" s="202"/>
      <c r="C43" s="600" t="str">
        <f t="shared" si="5"/>
        <v/>
      </c>
      <c r="D43" s="600"/>
      <c r="E43" s="601" t="str">
        <f>IF('各会計、関係団体の財政状況及び健全化判断比率'!B16="","",'各会計、関係団体の財政状況及び健全化判断比率'!B16)</f>
        <v/>
      </c>
      <c r="F43" s="601"/>
      <c r="G43" s="601"/>
      <c r="H43" s="601"/>
      <c r="I43" s="601"/>
      <c r="J43" s="601"/>
      <c r="K43" s="601"/>
      <c r="L43" s="601"/>
      <c r="M43" s="601"/>
      <c r="N43" s="601"/>
      <c r="O43" s="601"/>
      <c r="P43" s="601"/>
      <c r="Q43" s="601"/>
      <c r="R43" s="601"/>
      <c r="S43" s="601"/>
      <c r="T43" s="178"/>
      <c r="U43" s="600" t="str">
        <f t="shared" si="4"/>
        <v/>
      </c>
      <c r="V43" s="600"/>
      <c r="W43" s="601"/>
      <c r="X43" s="601"/>
      <c r="Y43" s="601"/>
      <c r="Z43" s="601"/>
      <c r="AA43" s="601"/>
      <c r="AB43" s="601"/>
      <c r="AC43" s="601"/>
      <c r="AD43" s="601"/>
      <c r="AE43" s="601"/>
      <c r="AF43" s="601"/>
      <c r="AG43" s="601"/>
      <c r="AH43" s="601"/>
      <c r="AI43" s="601"/>
      <c r="AJ43" s="601"/>
      <c r="AK43" s="601"/>
      <c r="AL43" s="178"/>
      <c r="AM43" s="600" t="str">
        <f t="shared" si="0"/>
        <v/>
      </c>
      <c r="AN43" s="600"/>
      <c r="AO43" s="601"/>
      <c r="AP43" s="601"/>
      <c r="AQ43" s="601"/>
      <c r="AR43" s="601"/>
      <c r="AS43" s="601"/>
      <c r="AT43" s="601"/>
      <c r="AU43" s="601"/>
      <c r="AV43" s="601"/>
      <c r="AW43" s="601"/>
      <c r="AX43" s="601"/>
      <c r="AY43" s="601"/>
      <c r="AZ43" s="601"/>
      <c r="BA43" s="601"/>
      <c r="BB43" s="601"/>
      <c r="BC43" s="601"/>
      <c r="BD43" s="178"/>
      <c r="BE43" s="600" t="str">
        <f t="shared" si="1"/>
        <v/>
      </c>
      <c r="BF43" s="600"/>
      <c r="BG43" s="601"/>
      <c r="BH43" s="601"/>
      <c r="BI43" s="601"/>
      <c r="BJ43" s="601"/>
      <c r="BK43" s="601"/>
      <c r="BL43" s="601"/>
      <c r="BM43" s="601"/>
      <c r="BN43" s="601"/>
      <c r="BO43" s="601"/>
      <c r="BP43" s="601"/>
      <c r="BQ43" s="601"/>
      <c r="BR43" s="601"/>
      <c r="BS43" s="601"/>
      <c r="BT43" s="601"/>
      <c r="BU43" s="601"/>
      <c r="BV43" s="178"/>
      <c r="BW43" s="600" t="str">
        <f t="shared" si="2"/>
        <v/>
      </c>
      <c r="BX43" s="600"/>
      <c r="BY43" s="601" t="str">
        <f>IF('各会計、関係団体の財政状況及び健全化判断比率'!B77="","",'各会計、関係団体の財政状況及び健全化判断比率'!B77)</f>
        <v/>
      </c>
      <c r="BZ43" s="601"/>
      <c r="CA43" s="601"/>
      <c r="CB43" s="601"/>
      <c r="CC43" s="601"/>
      <c r="CD43" s="601"/>
      <c r="CE43" s="601"/>
      <c r="CF43" s="601"/>
      <c r="CG43" s="601"/>
      <c r="CH43" s="601"/>
      <c r="CI43" s="601"/>
      <c r="CJ43" s="601"/>
      <c r="CK43" s="601"/>
      <c r="CL43" s="601"/>
      <c r="CM43" s="601"/>
      <c r="CN43" s="178"/>
      <c r="CO43" s="600" t="str">
        <f t="shared" si="3"/>
        <v/>
      </c>
      <c r="CP43" s="600"/>
      <c r="CQ43" s="601" t="str">
        <f>IF('各会計、関係団体の財政状況及び健全化判断比率'!BS16="","",'各会計、関係団体の財政状況及び健全化判断比率'!BS16)</f>
        <v/>
      </c>
      <c r="CR43" s="601"/>
      <c r="CS43" s="601"/>
      <c r="CT43" s="601"/>
      <c r="CU43" s="601"/>
      <c r="CV43" s="601"/>
      <c r="CW43" s="601"/>
      <c r="CX43" s="601"/>
      <c r="CY43" s="601"/>
      <c r="CZ43" s="601"/>
      <c r="DA43" s="601"/>
      <c r="DB43" s="601"/>
      <c r="DC43" s="601"/>
      <c r="DD43" s="601"/>
      <c r="DE43" s="601"/>
      <c r="DG43" s="602" t="str">
        <f>IF('各会計、関係団体の財政状況及び健全化判断比率'!BR16="","",'各会計、関係団体の財政状況及び健全化判断比率'!BR16)</f>
        <v/>
      </c>
      <c r="DH43" s="602"/>
      <c r="DI43" s="205"/>
    </row>
    <row r="44" spans="1:113" ht="13.5" customHeight="1" thickBot="1" x14ac:dyDescent="0.25">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2"/>
    <row r="46" spans="1:113" x14ac:dyDescent="0.2">
      <c r="B46" s="177" t="s">
        <v>204</v>
      </c>
      <c r="E46" s="603" t="s">
        <v>205</v>
      </c>
      <c r="F46" s="603"/>
      <c r="G46" s="603"/>
      <c r="H46" s="603"/>
      <c r="I46" s="603"/>
      <c r="J46" s="603"/>
      <c r="K46" s="603"/>
      <c r="L46" s="603"/>
      <c r="M46" s="603"/>
      <c r="N46" s="603"/>
      <c r="O46" s="603"/>
      <c r="P46" s="603"/>
      <c r="Q46" s="603"/>
      <c r="R46" s="603"/>
      <c r="S46" s="603"/>
      <c r="T46" s="603"/>
      <c r="U46" s="603"/>
      <c r="V46" s="603"/>
      <c r="W46" s="603"/>
      <c r="X46" s="603"/>
      <c r="Y46" s="603"/>
      <c r="Z46" s="603"/>
      <c r="AA46" s="603"/>
      <c r="AB46" s="603"/>
      <c r="AC46" s="603"/>
      <c r="AD46" s="603"/>
      <c r="AE46" s="603"/>
      <c r="AF46" s="603"/>
      <c r="AG46" s="603"/>
      <c r="AH46" s="603"/>
      <c r="AI46" s="603"/>
      <c r="AJ46" s="603"/>
      <c r="AK46" s="603"/>
      <c r="AL46" s="603"/>
      <c r="AM46" s="603"/>
      <c r="AN46" s="603"/>
      <c r="AO46" s="603"/>
      <c r="AP46" s="603"/>
      <c r="AQ46" s="603"/>
      <c r="AR46" s="603"/>
      <c r="AS46" s="603"/>
      <c r="AT46" s="603"/>
      <c r="AU46" s="603"/>
      <c r="AV46" s="603"/>
      <c r="AW46" s="603"/>
      <c r="AX46" s="603"/>
      <c r="AY46" s="603"/>
      <c r="AZ46" s="603"/>
      <c r="BA46" s="603"/>
      <c r="BB46" s="603"/>
      <c r="BC46" s="603"/>
      <c r="BD46" s="603"/>
      <c r="BE46" s="603"/>
      <c r="BF46" s="603"/>
      <c r="BG46" s="603"/>
      <c r="BH46" s="603"/>
      <c r="BI46" s="603"/>
      <c r="BJ46" s="603"/>
      <c r="BK46" s="603"/>
      <c r="BL46" s="603"/>
      <c r="BM46" s="603"/>
      <c r="BN46" s="603"/>
      <c r="BO46" s="603"/>
      <c r="BP46" s="603"/>
      <c r="BQ46" s="603"/>
      <c r="BR46" s="603"/>
      <c r="BS46" s="603"/>
      <c r="BT46" s="603"/>
      <c r="BU46" s="603"/>
      <c r="BV46" s="603"/>
      <c r="BW46" s="603"/>
      <c r="BX46" s="603"/>
      <c r="BY46" s="603"/>
      <c r="BZ46" s="603"/>
      <c r="CA46" s="603"/>
      <c r="CB46" s="603"/>
      <c r="CC46" s="603"/>
      <c r="CD46" s="603"/>
      <c r="CE46" s="603"/>
      <c r="CF46" s="603"/>
      <c r="CG46" s="603"/>
      <c r="CH46" s="603"/>
      <c r="CI46" s="603"/>
      <c r="CJ46" s="603"/>
      <c r="CK46" s="603"/>
      <c r="CL46" s="603"/>
      <c r="CM46" s="603"/>
      <c r="CN46" s="603"/>
      <c r="CO46" s="603"/>
      <c r="CP46" s="603"/>
      <c r="CQ46" s="603"/>
      <c r="CR46" s="603"/>
      <c r="CS46" s="603"/>
      <c r="CT46" s="603"/>
      <c r="CU46" s="603"/>
      <c r="CV46" s="603"/>
      <c r="CW46" s="603"/>
      <c r="CX46" s="603"/>
      <c r="CY46" s="603"/>
      <c r="CZ46" s="603"/>
      <c r="DA46" s="603"/>
      <c r="DB46" s="603"/>
      <c r="DC46" s="603"/>
      <c r="DD46" s="603"/>
      <c r="DE46" s="603"/>
      <c r="DF46" s="603"/>
      <c r="DG46" s="603"/>
      <c r="DH46" s="603"/>
      <c r="DI46" s="603"/>
    </row>
    <row r="47" spans="1:113" x14ac:dyDescent="0.2">
      <c r="E47" s="603" t="s">
        <v>206</v>
      </c>
      <c r="F47" s="603"/>
      <c r="G47" s="603"/>
      <c r="H47" s="603"/>
      <c r="I47" s="603"/>
      <c r="J47" s="603"/>
      <c r="K47" s="603"/>
      <c r="L47" s="603"/>
      <c r="M47" s="603"/>
      <c r="N47" s="603"/>
      <c r="O47" s="603"/>
      <c r="P47" s="603"/>
      <c r="Q47" s="603"/>
      <c r="R47" s="603"/>
      <c r="S47" s="603"/>
      <c r="T47" s="603"/>
      <c r="U47" s="603"/>
      <c r="V47" s="603"/>
      <c r="W47" s="603"/>
      <c r="X47" s="603"/>
      <c r="Y47" s="603"/>
      <c r="Z47" s="603"/>
      <c r="AA47" s="603"/>
      <c r="AB47" s="603"/>
      <c r="AC47" s="603"/>
      <c r="AD47" s="603"/>
      <c r="AE47" s="603"/>
      <c r="AF47" s="603"/>
      <c r="AG47" s="603"/>
      <c r="AH47" s="603"/>
      <c r="AI47" s="603"/>
      <c r="AJ47" s="603"/>
      <c r="AK47" s="603"/>
      <c r="AL47" s="603"/>
      <c r="AM47" s="603"/>
      <c r="AN47" s="603"/>
      <c r="AO47" s="603"/>
      <c r="AP47" s="603"/>
      <c r="AQ47" s="603"/>
      <c r="AR47" s="603"/>
      <c r="AS47" s="603"/>
      <c r="AT47" s="603"/>
      <c r="AU47" s="603"/>
      <c r="AV47" s="603"/>
      <c r="AW47" s="603"/>
      <c r="AX47" s="603"/>
      <c r="AY47" s="603"/>
      <c r="AZ47" s="603"/>
      <c r="BA47" s="603"/>
      <c r="BB47" s="603"/>
      <c r="BC47" s="603"/>
      <c r="BD47" s="603"/>
      <c r="BE47" s="603"/>
      <c r="BF47" s="603"/>
      <c r="BG47" s="603"/>
      <c r="BH47" s="603"/>
      <c r="BI47" s="603"/>
      <c r="BJ47" s="603"/>
      <c r="BK47" s="603"/>
      <c r="BL47" s="603"/>
      <c r="BM47" s="603"/>
      <c r="BN47" s="603"/>
      <c r="BO47" s="603"/>
      <c r="BP47" s="603"/>
      <c r="BQ47" s="603"/>
      <c r="BR47" s="603"/>
      <c r="BS47" s="603"/>
      <c r="BT47" s="603"/>
      <c r="BU47" s="603"/>
      <c r="BV47" s="603"/>
      <c r="BW47" s="603"/>
      <c r="BX47" s="603"/>
      <c r="BY47" s="603"/>
      <c r="BZ47" s="603"/>
      <c r="CA47" s="603"/>
      <c r="CB47" s="603"/>
      <c r="CC47" s="603"/>
      <c r="CD47" s="603"/>
      <c r="CE47" s="603"/>
      <c r="CF47" s="603"/>
      <c r="CG47" s="603"/>
      <c r="CH47" s="603"/>
      <c r="CI47" s="603"/>
      <c r="CJ47" s="603"/>
      <c r="CK47" s="603"/>
      <c r="CL47" s="603"/>
      <c r="CM47" s="603"/>
      <c r="CN47" s="603"/>
      <c r="CO47" s="603"/>
      <c r="CP47" s="603"/>
      <c r="CQ47" s="603"/>
      <c r="CR47" s="603"/>
      <c r="CS47" s="603"/>
      <c r="CT47" s="603"/>
      <c r="CU47" s="603"/>
      <c r="CV47" s="603"/>
      <c r="CW47" s="603"/>
      <c r="CX47" s="603"/>
      <c r="CY47" s="603"/>
      <c r="CZ47" s="603"/>
      <c r="DA47" s="603"/>
      <c r="DB47" s="603"/>
      <c r="DC47" s="603"/>
      <c r="DD47" s="603"/>
      <c r="DE47" s="603"/>
      <c r="DF47" s="603"/>
      <c r="DG47" s="603"/>
      <c r="DH47" s="603"/>
      <c r="DI47" s="603"/>
    </row>
    <row r="48" spans="1:113" x14ac:dyDescent="0.2">
      <c r="E48" s="603" t="s">
        <v>207</v>
      </c>
      <c r="F48" s="603"/>
      <c r="G48" s="603"/>
      <c r="H48" s="603"/>
      <c r="I48" s="603"/>
      <c r="J48" s="603"/>
      <c r="K48" s="603"/>
      <c r="L48" s="603"/>
      <c r="M48" s="603"/>
      <c r="N48" s="603"/>
      <c r="O48" s="603"/>
      <c r="P48" s="603"/>
      <c r="Q48" s="603"/>
      <c r="R48" s="603"/>
      <c r="S48" s="603"/>
      <c r="T48" s="603"/>
      <c r="U48" s="603"/>
      <c r="V48" s="603"/>
      <c r="W48" s="603"/>
      <c r="X48" s="603"/>
      <c r="Y48" s="603"/>
      <c r="Z48" s="603"/>
      <c r="AA48" s="603"/>
      <c r="AB48" s="603"/>
      <c r="AC48" s="603"/>
      <c r="AD48" s="603"/>
      <c r="AE48" s="603"/>
      <c r="AF48" s="603"/>
      <c r="AG48" s="603"/>
      <c r="AH48" s="603"/>
      <c r="AI48" s="603"/>
      <c r="AJ48" s="603"/>
      <c r="AK48" s="603"/>
      <c r="AL48" s="603"/>
      <c r="AM48" s="603"/>
      <c r="AN48" s="603"/>
      <c r="AO48" s="603"/>
      <c r="AP48" s="603"/>
      <c r="AQ48" s="603"/>
      <c r="AR48" s="603"/>
      <c r="AS48" s="603"/>
      <c r="AT48" s="603"/>
      <c r="AU48" s="603"/>
      <c r="AV48" s="603"/>
      <c r="AW48" s="603"/>
      <c r="AX48" s="603"/>
      <c r="AY48" s="603"/>
      <c r="AZ48" s="603"/>
      <c r="BA48" s="603"/>
      <c r="BB48" s="603"/>
      <c r="BC48" s="603"/>
      <c r="BD48" s="603"/>
      <c r="BE48" s="603"/>
      <c r="BF48" s="603"/>
      <c r="BG48" s="603"/>
      <c r="BH48" s="603"/>
      <c r="BI48" s="603"/>
      <c r="BJ48" s="603"/>
      <c r="BK48" s="603"/>
      <c r="BL48" s="603"/>
      <c r="BM48" s="603"/>
      <c r="BN48" s="603"/>
      <c r="BO48" s="603"/>
      <c r="BP48" s="603"/>
      <c r="BQ48" s="603"/>
      <c r="BR48" s="603"/>
      <c r="BS48" s="603"/>
      <c r="BT48" s="603"/>
      <c r="BU48" s="603"/>
      <c r="BV48" s="603"/>
      <c r="BW48" s="603"/>
      <c r="BX48" s="603"/>
      <c r="BY48" s="603"/>
      <c r="BZ48" s="603"/>
      <c r="CA48" s="603"/>
      <c r="CB48" s="603"/>
      <c r="CC48" s="603"/>
      <c r="CD48" s="603"/>
      <c r="CE48" s="603"/>
      <c r="CF48" s="603"/>
      <c r="CG48" s="603"/>
      <c r="CH48" s="603"/>
      <c r="CI48" s="603"/>
      <c r="CJ48" s="603"/>
      <c r="CK48" s="603"/>
      <c r="CL48" s="603"/>
      <c r="CM48" s="603"/>
      <c r="CN48" s="603"/>
      <c r="CO48" s="603"/>
      <c r="CP48" s="603"/>
      <c r="CQ48" s="603"/>
      <c r="CR48" s="603"/>
      <c r="CS48" s="603"/>
      <c r="CT48" s="603"/>
      <c r="CU48" s="603"/>
      <c r="CV48" s="603"/>
      <c r="CW48" s="603"/>
      <c r="CX48" s="603"/>
      <c r="CY48" s="603"/>
      <c r="CZ48" s="603"/>
      <c r="DA48" s="603"/>
      <c r="DB48" s="603"/>
      <c r="DC48" s="603"/>
      <c r="DD48" s="603"/>
      <c r="DE48" s="603"/>
      <c r="DF48" s="603"/>
      <c r="DG48" s="603"/>
      <c r="DH48" s="603"/>
      <c r="DI48" s="603"/>
    </row>
    <row r="49" spans="5:113" x14ac:dyDescent="0.2">
      <c r="E49" s="604" t="s">
        <v>208</v>
      </c>
      <c r="F49" s="604"/>
      <c r="G49" s="604"/>
      <c r="H49" s="604"/>
      <c r="I49" s="604"/>
      <c r="J49" s="604"/>
      <c r="K49" s="604"/>
      <c r="L49" s="604"/>
      <c r="M49" s="604"/>
      <c r="N49" s="604"/>
      <c r="O49" s="604"/>
      <c r="P49" s="604"/>
      <c r="Q49" s="604"/>
      <c r="R49" s="604"/>
      <c r="S49" s="604"/>
      <c r="T49" s="604"/>
      <c r="U49" s="604"/>
      <c r="V49" s="604"/>
      <c r="W49" s="604"/>
      <c r="X49" s="604"/>
      <c r="Y49" s="604"/>
      <c r="Z49" s="604"/>
      <c r="AA49" s="604"/>
      <c r="AB49" s="604"/>
      <c r="AC49" s="604"/>
      <c r="AD49" s="604"/>
      <c r="AE49" s="604"/>
      <c r="AF49" s="604"/>
      <c r="AG49" s="604"/>
      <c r="AH49" s="604"/>
      <c r="AI49" s="604"/>
      <c r="AJ49" s="604"/>
      <c r="AK49" s="604"/>
      <c r="AL49" s="604"/>
      <c r="AM49" s="604"/>
      <c r="AN49" s="604"/>
      <c r="AO49" s="604"/>
      <c r="AP49" s="604"/>
      <c r="AQ49" s="604"/>
      <c r="AR49" s="604"/>
      <c r="AS49" s="604"/>
      <c r="AT49" s="604"/>
      <c r="AU49" s="604"/>
      <c r="AV49" s="604"/>
      <c r="AW49" s="604"/>
      <c r="AX49" s="604"/>
      <c r="AY49" s="604"/>
      <c r="AZ49" s="604"/>
      <c r="BA49" s="604"/>
      <c r="BB49" s="604"/>
      <c r="BC49" s="604"/>
      <c r="BD49" s="604"/>
      <c r="BE49" s="604"/>
      <c r="BF49" s="604"/>
      <c r="BG49" s="604"/>
      <c r="BH49" s="604"/>
      <c r="BI49" s="604"/>
      <c r="BJ49" s="604"/>
      <c r="BK49" s="604"/>
      <c r="BL49" s="604"/>
      <c r="BM49" s="604"/>
      <c r="BN49" s="604"/>
      <c r="BO49" s="604"/>
      <c r="BP49" s="604"/>
      <c r="BQ49" s="604"/>
      <c r="BR49" s="604"/>
      <c r="BS49" s="604"/>
      <c r="BT49" s="604"/>
      <c r="BU49" s="604"/>
      <c r="BV49" s="604"/>
      <c r="BW49" s="604"/>
      <c r="BX49" s="604"/>
      <c r="BY49" s="604"/>
      <c r="BZ49" s="604"/>
      <c r="CA49" s="604"/>
      <c r="CB49" s="604"/>
      <c r="CC49" s="604"/>
      <c r="CD49" s="604"/>
      <c r="CE49" s="604"/>
      <c r="CF49" s="604"/>
      <c r="CG49" s="604"/>
      <c r="CH49" s="604"/>
      <c r="CI49" s="604"/>
      <c r="CJ49" s="604"/>
      <c r="CK49" s="604"/>
      <c r="CL49" s="604"/>
      <c r="CM49" s="604"/>
      <c r="CN49" s="604"/>
      <c r="CO49" s="604"/>
      <c r="CP49" s="604"/>
      <c r="CQ49" s="604"/>
      <c r="CR49" s="604"/>
      <c r="CS49" s="604"/>
      <c r="CT49" s="604"/>
      <c r="CU49" s="604"/>
      <c r="CV49" s="604"/>
      <c r="CW49" s="604"/>
      <c r="CX49" s="604"/>
      <c r="CY49" s="604"/>
      <c r="CZ49" s="604"/>
      <c r="DA49" s="604"/>
      <c r="DB49" s="604"/>
      <c r="DC49" s="604"/>
      <c r="DD49" s="604"/>
      <c r="DE49" s="604"/>
      <c r="DF49" s="604"/>
      <c r="DG49" s="604"/>
      <c r="DH49" s="604"/>
      <c r="DI49" s="604"/>
    </row>
    <row r="50" spans="5:113" x14ac:dyDescent="0.2">
      <c r="E50" s="603" t="s">
        <v>209</v>
      </c>
      <c r="F50" s="603"/>
      <c r="G50" s="603"/>
      <c r="H50" s="603"/>
      <c r="I50" s="603"/>
      <c r="J50" s="603"/>
      <c r="K50" s="603"/>
      <c r="L50" s="603"/>
      <c r="M50" s="603"/>
      <c r="N50" s="603"/>
      <c r="O50" s="603"/>
      <c r="P50" s="603"/>
      <c r="Q50" s="603"/>
      <c r="R50" s="603"/>
      <c r="S50" s="603"/>
      <c r="T50" s="603"/>
      <c r="U50" s="603"/>
      <c r="V50" s="603"/>
      <c r="W50" s="603"/>
      <c r="X50" s="603"/>
      <c r="Y50" s="603"/>
      <c r="Z50" s="603"/>
      <c r="AA50" s="603"/>
      <c r="AB50" s="603"/>
      <c r="AC50" s="603"/>
      <c r="AD50" s="603"/>
      <c r="AE50" s="603"/>
      <c r="AF50" s="603"/>
      <c r="AG50" s="603"/>
      <c r="AH50" s="603"/>
      <c r="AI50" s="603"/>
      <c r="AJ50" s="603"/>
      <c r="AK50" s="603"/>
      <c r="AL50" s="603"/>
      <c r="AM50" s="603"/>
      <c r="AN50" s="603"/>
      <c r="AO50" s="603"/>
      <c r="AP50" s="603"/>
      <c r="AQ50" s="603"/>
      <c r="AR50" s="603"/>
      <c r="AS50" s="603"/>
      <c r="AT50" s="603"/>
      <c r="AU50" s="603"/>
      <c r="AV50" s="603"/>
      <c r="AW50" s="603"/>
      <c r="AX50" s="603"/>
      <c r="AY50" s="603"/>
      <c r="AZ50" s="603"/>
      <c r="BA50" s="603"/>
      <c r="BB50" s="603"/>
      <c r="BC50" s="603"/>
      <c r="BD50" s="603"/>
      <c r="BE50" s="603"/>
      <c r="BF50" s="603"/>
      <c r="BG50" s="603"/>
      <c r="BH50" s="603"/>
      <c r="BI50" s="603"/>
      <c r="BJ50" s="603"/>
      <c r="BK50" s="603"/>
      <c r="BL50" s="603"/>
      <c r="BM50" s="603"/>
      <c r="BN50" s="603"/>
      <c r="BO50" s="603"/>
      <c r="BP50" s="603"/>
      <c r="BQ50" s="603"/>
      <c r="BR50" s="603"/>
      <c r="BS50" s="603"/>
      <c r="BT50" s="603"/>
      <c r="BU50" s="603"/>
      <c r="BV50" s="603"/>
      <c r="BW50" s="603"/>
      <c r="BX50" s="603"/>
      <c r="BY50" s="603"/>
      <c r="BZ50" s="603"/>
      <c r="CA50" s="603"/>
      <c r="CB50" s="603"/>
      <c r="CC50" s="603"/>
      <c r="CD50" s="603"/>
      <c r="CE50" s="603"/>
      <c r="CF50" s="603"/>
      <c r="CG50" s="603"/>
      <c r="CH50" s="603"/>
      <c r="CI50" s="603"/>
      <c r="CJ50" s="603"/>
      <c r="CK50" s="603"/>
      <c r="CL50" s="603"/>
      <c r="CM50" s="603"/>
      <c r="CN50" s="603"/>
      <c r="CO50" s="603"/>
      <c r="CP50" s="603"/>
      <c r="CQ50" s="603"/>
      <c r="CR50" s="603"/>
      <c r="CS50" s="603"/>
      <c r="CT50" s="603"/>
      <c r="CU50" s="603"/>
      <c r="CV50" s="603"/>
      <c r="CW50" s="603"/>
      <c r="CX50" s="603"/>
      <c r="CY50" s="603"/>
      <c r="CZ50" s="603"/>
      <c r="DA50" s="603"/>
      <c r="DB50" s="603"/>
      <c r="DC50" s="603"/>
      <c r="DD50" s="603"/>
      <c r="DE50" s="603"/>
      <c r="DF50" s="603"/>
      <c r="DG50" s="603"/>
      <c r="DH50" s="603"/>
      <c r="DI50" s="603"/>
    </row>
    <row r="51" spans="5:113" x14ac:dyDescent="0.2">
      <c r="E51" s="603" t="s">
        <v>210</v>
      </c>
      <c r="F51" s="603"/>
      <c r="G51" s="603"/>
      <c r="H51" s="603"/>
      <c r="I51" s="603"/>
      <c r="J51" s="603"/>
      <c r="K51" s="603"/>
      <c r="L51" s="603"/>
      <c r="M51" s="603"/>
      <c r="N51" s="603"/>
      <c r="O51" s="603"/>
      <c r="P51" s="603"/>
      <c r="Q51" s="603"/>
      <c r="R51" s="603"/>
      <c r="S51" s="603"/>
      <c r="T51" s="603"/>
      <c r="U51" s="603"/>
      <c r="V51" s="603"/>
      <c r="W51" s="603"/>
      <c r="X51" s="603"/>
      <c r="Y51" s="603"/>
      <c r="Z51" s="603"/>
      <c r="AA51" s="603"/>
      <c r="AB51" s="603"/>
      <c r="AC51" s="603"/>
      <c r="AD51" s="603"/>
      <c r="AE51" s="603"/>
      <c r="AF51" s="603"/>
      <c r="AG51" s="603"/>
      <c r="AH51" s="603"/>
      <c r="AI51" s="603"/>
      <c r="AJ51" s="603"/>
      <c r="AK51" s="603"/>
      <c r="AL51" s="603"/>
      <c r="AM51" s="603"/>
      <c r="AN51" s="603"/>
      <c r="AO51" s="603"/>
      <c r="AP51" s="603"/>
      <c r="AQ51" s="603"/>
      <c r="AR51" s="603"/>
      <c r="AS51" s="603"/>
      <c r="AT51" s="603"/>
      <c r="AU51" s="603"/>
      <c r="AV51" s="603"/>
      <c r="AW51" s="603"/>
      <c r="AX51" s="603"/>
      <c r="AY51" s="603"/>
      <c r="AZ51" s="603"/>
      <c r="BA51" s="603"/>
      <c r="BB51" s="603"/>
      <c r="BC51" s="603"/>
      <c r="BD51" s="603"/>
      <c r="BE51" s="603"/>
      <c r="BF51" s="603"/>
      <c r="BG51" s="603"/>
      <c r="BH51" s="603"/>
      <c r="BI51" s="603"/>
      <c r="BJ51" s="603"/>
      <c r="BK51" s="603"/>
      <c r="BL51" s="603"/>
      <c r="BM51" s="603"/>
      <c r="BN51" s="603"/>
      <c r="BO51" s="603"/>
      <c r="BP51" s="603"/>
      <c r="BQ51" s="603"/>
      <c r="BR51" s="603"/>
      <c r="BS51" s="603"/>
      <c r="BT51" s="603"/>
      <c r="BU51" s="603"/>
      <c r="BV51" s="603"/>
      <c r="BW51" s="603"/>
      <c r="BX51" s="603"/>
      <c r="BY51" s="603"/>
      <c r="BZ51" s="603"/>
      <c r="CA51" s="603"/>
      <c r="CB51" s="603"/>
      <c r="CC51" s="603"/>
      <c r="CD51" s="603"/>
      <c r="CE51" s="603"/>
      <c r="CF51" s="603"/>
      <c r="CG51" s="603"/>
      <c r="CH51" s="603"/>
      <c r="CI51" s="603"/>
      <c r="CJ51" s="603"/>
      <c r="CK51" s="603"/>
      <c r="CL51" s="603"/>
      <c r="CM51" s="603"/>
      <c r="CN51" s="603"/>
      <c r="CO51" s="603"/>
      <c r="CP51" s="603"/>
      <c r="CQ51" s="603"/>
      <c r="CR51" s="603"/>
      <c r="CS51" s="603"/>
      <c r="CT51" s="603"/>
      <c r="CU51" s="603"/>
      <c r="CV51" s="603"/>
      <c r="CW51" s="603"/>
      <c r="CX51" s="603"/>
      <c r="CY51" s="603"/>
      <c r="CZ51" s="603"/>
      <c r="DA51" s="603"/>
      <c r="DB51" s="603"/>
      <c r="DC51" s="603"/>
      <c r="DD51" s="603"/>
      <c r="DE51" s="603"/>
      <c r="DF51" s="603"/>
      <c r="DG51" s="603"/>
      <c r="DH51" s="603"/>
      <c r="DI51" s="603"/>
    </row>
    <row r="52" spans="5:113" x14ac:dyDescent="0.2">
      <c r="E52" s="603" t="s">
        <v>211</v>
      </c>
      <c r="F52" s="603"/>
      <c r="G52" s="603"/>
      <c r="H52" s="603"/>
      <c r="I52" s="603"/>
      <c r="J52" s="603"/>
      <c r="K52" s="603"/>
      <c r="L52" s="603"/>
      <c r="M52" s="603"/>
      <c r="N52" s="603"/>
      <c r="O52" s="603"/>
      <c r="P52" s="603"/>
      <c r="Q52" s="603"/>
      <c r="R52" s="603"/>
      <c r="S52" s="603"/>
      <c r="T52" s="603"/>
      <c r="U52" s="603"/>
      <c r="V52" s="603"/>
      <c r="W52" s="603"/>
      <c r="X52" s="603"/>
      <c r="Y52" s="603"/>
      <c r="Z52" s="603"/>
      <c r="AA52" s="603"/>
      <c r="AB52" s="603"/>
      <c r="AC52" s="603"/>
      <c r="AD52" s="603"/>
      <c r="AE52" s="603"/>
      <c r="AF52" s="603"/>
      <c r="AG52" s="603"/>
      <c r="AH52" s="603"/>
      <c r="AI52" s="603"/>
      <c r="AJ52" s="603"/>
      <c r="AK52" s="603"/>
      <c r="AL52" s="603"/>
      <c r="AM52" s="603"/>
      <c r="AN52" s="603"/>
      <c r="AO52" s="603"/>
      <c r="AP52" s="603"/>
      <c r="AQ52" s="603"/>
      <c r="AR52" s="603"/>
      <c r="AS52" s="603"/>
      <c r="AT52" s="603"/>
      <c r="AU52" s="603"/>
      <c r="AV52" s="603"/>
      <c r="AW52" s="603"/>
      <c r="AX52" s="603"/>
      <c r="AY52" s="603"/>
      <c r="AZ52" s="603"/>
      <c r="BA52" s="603"/>
      <c r="BB52" s="603"/>
      <c r="BC52" s="603"/>
      <c r="BD52" s="603"/>
      <c r="BE52" s="603"/>
      <c r="BF52" s="603"/>
      <c r="BG52" s="603"/>
      <c r="BH52" s="603"/>
      <c r="BI52" s="603"/>
      <c r="BJ52" s="603"/>
      <c r="BK52" s="603"/>
      <c r="BL52" s="603"/>
      <c r="BM52" s="603"/>
      <c r="BN52" s="603"/>
      <c r="BO52" s="603"/>
      <c r="BP52" s="603"/>
      <c r="BQ52" s="603"/>
      <c r="BR52" s="603"/>
      <c r="BS52" s="603"/>
      <c r="BT52" s="603"/>
      <c r="BU52" s="603"/>
      <c r="BV52" s="603"/>
      <c r="BW52" s="603"/>
      <c r="BX52" s="603"/>
      <c r="BY52" s="603"/>
      <c r="BZ52" s="603"/>
      <c r="CA52" s="603"/>
      <c r="CB52" s="603"/>
      <c r="CC52" s="603"/>
      <c r="CD52" s="603"/>
      <c r="CE52" s="603"/>
      <c r="CF52" s="603"/>
      <c r="CG52" s="603"/>
      <c r="CH52" s="603"/>
      <c r="CI52" s="603"/>
      <c r="CJ52" s="603"/>
      <c r="CK52" s="603"/>
      <c r="CL52" s="603"/>
      <c r="CM52" s="603"/>
      <c r="CN52" s="603"/>
      <c r="CO52" s="603"/>
      <c r="CP52" s="603"/>
      <c r="CQ52" s="603"/>
      <c r="CR52" s="603"/>
      <c r="CS52" s="603"/>
      <c r="CT52" s="603"/>
      <c r="CU52" s="603"/>
      <c r="CV52" s="603"/>
      <c r="CW52" s="603"/>
      <c r="CX52" s="603"/>
      <c r="CY52" s="603"/>
      <c r="CZ52" s="603"/>
      <c r="DA52" s="603"/>
      <c r="DB52" s="603"/>
      <c r="DC52" s="603"/>
      <c r="DD52" s="603"/>
      <c r="DE52" s="603"/>
      <c r="DF52" s="603"/>
      <c r="DG52" s="603"/>
      <c r="DH52" s="603"/>
      <c r="DI52" s="603"/>
    </row>
    <row r="53" spans="5:113" x14ac:dyDescent="0.2">
      <c r="E53" s="177" t="s">
        <v>508</v>
      </c>
    </row>
    <row r="54" spans="5:113" x14ac:dyDescent="0.2"/>
    <row r="55" spans="5:113" x14ac:dyDescent="0.2"/>
    <row r="56" spans="5:113" x14ac:dyDescent="0.2"/>
  </sheetData>
  <sheetProtection password="C5BB" sheet="1" objects="1" scenarios="1"/>
  <mergeCells count="445">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473</v>
      </c>
      <c r="G33" s="29" t="s">
        <v>474</v>
      </c>
      <c r="H33" s="29" t="s">
        <v>475</v>
      </c>
      <c r="I33" s="29" t="s">
        <v>476</v>
      </c>
      <c r="J33" s="30" t="s">
        <v>477</v>
      </c>
      <c r="K33" s="22"/>
      <c r="L33" s="22"/>
      <c r="M33" s="22"/>
      <c r="N33" s="22"/>
      <c r="O33" s="22"/>
      <c r="P33" s="22"/>
    </row>
    <row r="34" spans="1:16" ht="39" customHeight="1" x14ac:dyDescent="0.2">
      <c r="A34" s="22"/>
      <c r="B34" s="31"/>
      <c r="C34" s="1181" t="s">
        <v>478</v>
      </c>
      <c r="D34" s="1181"/>
      <c r="E34" s="1182"/>
      <c r="F34" s="32">
        <v>17.239999999999998</v>
      </c>
      <c r="G34" s="33">
        <v>17.600000000000001</v>
      </c>
      <c r="H34" s="33">
        <v>16.25</v>
      </c>
      <c r="I34" s="33">
        <v>10.97</v>
      </c>
      <c r="J34" s="34">
        <v>12.6</v>
      </c>
      <c r="K34" s="22"/>
      <c r="L34" s="22"/>
      <c r="M34" s="22"/>
      <c r="N34" s="22"/>
      <c r="O34" s="22"/>
      <c r="P34" s="22"/>
    </row>
    <row r="35" spans="1:16" ht="39" customHeight="1" x14ac:dyDescent="0.2">
      <c r="A35" s="22"/>
      <c r="B35" s="35"/>
      <c r="C35" s="1175" t="s">
        <v>479</v>
      </c>
      <c r="D35" s="1176"/>
      <c r="E35" s="1177"/>
      <c r="F35" s="36">
        <v>5.54</v>
      </c>
      <c r="G35" s="37">
        <v>6.57</v>
      </c>
      <c r="H35" s="37">
        <v>6.33</v>
      </c>
      <c r="I35" s="37">
        <v>6.13</v>
      </c>
      <c r="J35" s="38">
        <v>7.84</v>
      </c>
      <c r="K35" s="22"/>
      <c r="L35" s="22"/>
      <c r="M35" s="22"/>
      <c r="N35" s="22"/>
      <c r="O35" s="22"/>
      <c r="P35" s="22"/>
    </row>
    <row r="36" spans="1:16" ht="39" customHeight="1" x14ac:dyDescent="0.2">
      <c r="A36" s="22"/>
      <c r="B36" s="35"/>
      <c r="C36" s="1175" t="s">
        <v>480</v>
      </c>
      <c r="D36" s="1176"/>
      <c r="E36" s="1177"/>
      <c r="F36" s="36">
        <v>0.88</v>
      </c>
      <c r="G36" s="37">
        <v>0.25</v>
      </c>
      <c r="H36" s="37">
        <v>7.0000000000000007E-2</v>
      </c>
      <c r="I36" s="37">
        <v>0.28999999999999998</v>
      </c>
      <c r="J36" s="38">
        <v>1.67</v>
      </c>
      <c r="K36" s="22"/>
      <c r="L36" s="22"/>
      <c r="M36" s="22"/>
      <c r="N36" s="22"/>
      <c r="O36" s="22"/>
      <c r="P36" s="22"/>
    </row>
    <row r="37" spans="1:16" ht="39" customHeight="1" x14ac:dyDescent="0.2">
      <c r="A37" s="22"/>
      <c r="B37" s="35"/>
      <c r="C37" s="1175" t="s">
        <v>481</v>
      </c>
      <c r="D37" s="1176"/>
      <c r="E37" s="1177"/>
      <c r="F37" s="36" t="s">
        <v>432</v>
      </c>
      <c r="G37" s="37">
        <v>0.6</v>
      </c>
      <c r="H37" s="37">
        <v>0.57999999999999996</v>
      </c>
      <c r="I37" s="37">
        <v>0.69</v>
      </c>
      <c r="J37" s="38">
        <v>0.34</v>
      </c>
      <c r="K37" s="22"/>
      <c r="L37" s="22"/>
      <c r="M37" s="22"/>
      <c r="N37" s="22"/>
      <c r="O37" s="22"/>
      <c r="P37" s="22"/>
    </row>
    <row r="38" spans="1:16" ht="39" customHeight="1" x14ac:dyDescent="0.2">
      <c r="A38" s="22"/>
      <c r="B38" s="35"/>
      <c r="C38" s="1175" t="s">
        <v>482</v>
      </c>
      <c r="D38" s="1176"/>
      <c r="E38" s="1177"/>
      <c r="F38" s="36">
        <v>1.91</v>
      </c>
      <c r="G38" s="37">
        <v>0.12</v>
      </c>
      <c r="H38" s="37">
        <v>0.12</v>
      </c>
      <c r="I38" s="37">
        <v>0.24</v>
      </c>
      <c r="J38" s="38">
        <v>7.0000000000000007E-2</v>
      </c>
      <c r="K38" s="22"/>
      <c r="L38" s="22"/>
      <c r="M38" s="22"/>
      <c r="N38" s="22"/>
      <c r="O38" s="22"/>
      <c r="P38" s="22"/>
    </row>
    <row r="39" spans="1:16" ht="39" customHeight="1" x14ac:dyDescent="0.2">
      <c r="A39" s="22"/>
      <c r="B39" s="35"/>
      <c r="C39" s="1175" t="s">
        <v>483</v>
      </c>
      <c r="D39" s="1176"/>
      <c r="E39" s="1177"/>
      <c r="F39" s="36">
        <v>0.08</v>
      </c>
      <c r="G39" s="37">
        <v>0.06</v>
      </c>
      <c r="H39" s="37">
        <v>0.04</v>
      </c>
      <c r="I39" s="37">
        <v>0.06</v>
      </c>
      <c r="J39" s="38">
        <v>0.06</v>
      </c>
      <c r="K39" s="22"/>
      <c r="L39" s="22"/>
      <c r="M39" s="22"/>
      <c r="N39" s="22"/>
      <c r="O39" s="22"/>
      <c r="P39" s="22"/>
    </row>
    <row r="40" spans="1:16" ht="39" customHeight="1" x14ac:dyDescent="0.2">
      <c r="A40" s="22"/>
      <c r="B40" s="35"/>
      <c r="C40" s="1175" t="s">
        <v>484</v>
      </c>
      <c r="D40" s="1176"/>
      <c r="E40" s="1177"/>
      <c r="F40" s="36">
        <v>0</v>
      </c>
      <c r="G40" s="37">
        <v>0</v>
      </c>
      <c r="H40" s="37">
        <v>0</v>
      </c>
      <c r="I40" s="37">
        <v>0</v>
      </c>
      <c r="J40" s="38">
        <v>0</v>
      </c>
      <c r="K40" s="22"/>
      <c r="L40" s="22"/>
      <c r="M40" s="22"/>
      <c r="N40" s="22"/>
      <c r="O40" s="22"/>
      <c r="P40" s="22"/>
    </row>
    <row r="41" spans="1:16" ht="39" customHeight="1" x14ac:dyDescent="0.2">
      <c r="A41" s="22"/>
      <c r="B41" s="35"/>
      <c r="C41" s="1175"/>
      <c r="D41" s="1176"/>
      <c r="E41" s="1177"/>
      <c r="F41" s="36"/>
      <c r="G41" s="37"/>
      <c r="H41" s="37"/>
      <c r="I41" s="37"/>
      <c r="J41" s="38"/>
      <c r="K41" s="22"/>
      <c r="L41" s="22"/>
      <c r="M41" s="22"/>
      <c r="N41" s="22"/>
      <c r="O41" s="22"/>
      <c r="P41" s="22"/>
    </row>
    <row r="42" spans="1:16" ht="39" customHeight="1" x14ac:dyDescent="0.2">
      <c r="A42" s="22"/>
      <c r="B42" s="39"/>
      <c r="C42" s="1175" t="s">
        <v>485</v>
      </c>
      <c r="D42" s="1176"/>
      <c r="E42" s="1177"/>
      <c r="F42" s="36" t="s">
        <v>432</v>
      </c>
      <c r="G42" s="37" t="s">
        <v>432</v>
      </c>
      <c r="H42" s="37" t="s">
        <v>432</v>
      </c>
      <c r="I42" s="37" t="s">
        <v>432</v>
      </c>
      <c r="J42" s="38" t="s">
        <v>432</v>
      </c>
      <c r="K42" s="22"/>
      <c r="L42" s="22"/>
      <c r="M42" s="22"/>
      <c r="N42" s="22"/>
      <c r="O42" s="22"/>
      <c r="P42" s="22"/>
    </row>
    <row r="43" spans="1:16" ht="39" customHeight="1" thickBot="1" x14ac:dyDescent="0.25">
      <c r="A43" s="22"/>
      <c r="B43" s="40"/>
      <c r="C43" s="1178" t="s">
        <v>486</v>
      </c>
      <c r="D43" s="1179"/>
      <c r="E43" s="1180"/>
      <c r="F43" s="41">
        <v>7.79</v>
      </c>
      <c r="G43" s="42" t="s">
        <v>432</v>
      </c>
      <c r="H43" s="42" t="s">
        <v>432</v>
      </c>
      <c r="I43" s="42" t="s">
        <v>432</v>
      </c>
      <c r="J43" s="43" t="s">
        <v>432</v>
      </c>
      <c r="K43" s="22"/>
      <c r="L43" s="22"/>
      <c r="M43" s="22"/>
      <c r="N43" s="22"/>
      <c r="O43" s="22"/>
      <c r="P43" s="22"/>
    </row>
    <row r="44" spans="1:16" ht="39" customHeight="1" x14ac:dyDescent="0.2">
      <c r="A44" s="22"/>
      <c r="B44" s="44" t="s">
        <v>7</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mWMGAh/Jz537upsxsDi7pVhn6tGe5OiCnV6XkWWCOfdw3IIUIPk2FKrX0XhXpSvvpRLRH39cuM1PI4rDf/u4pw==" saltValue="nsqWcN7IbYJPI/WbkCl3D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5">
      <c r="A44" s="48"/>
      <c r="B44" s="51" t="s">
        <v>9</v>
      </c>
      <c r="C44" s="52"/>
      <c r="D44" s="52"/>
      <c r="E44" s="53"/>
      <c r="F44" s="53"/>
      <c r="G44" s="53"/>
      <c r="H44" s="53"/>
      <c r="I44" s="53"/>
      <c r="J44" s="54" t="s">
        <v>2</v>
      </c>
      <c r="K44" s="55" t="s">
        <v>473</v>
      </c>
      <c r="L44" s="56" t="s">
        <v>474</v>
      </c>
      <c r="M44" s="56" t="s">
        <v>475</v>
      </c>
      <c r="N44" s="56" t="s">
        <v>476</v>
      </c>
      <c r="O44" s="57" t="s">
        <v>477</v>
      </c>
      <c r="P44" s="48"/>
      <c r="Q44" s="48"/>
      <c r="R44" s="48"/>
      <c r="S44" s="48"/>
      <c r="T44" s="48"/>
      <c r="U44" s="48"/>
    </row>
    <row r="45" spans="1:21" ht="30.75" customHeight="1" x14ac:dyDescent="0.2">
      <c r="A45" s="48"/>
      <c r="B45" s="1183" t="s">
        <v>10</v>
      </c>
      <c r="C45" s="1184"/>
      <c r="D45" s="58"/>
      <c r="E45" s="1189" t="s">
        <v>11</v>
      </c>
      <c r="F45" s="1189"/>
      <c r="G45" s="1189"/>
      <c r="H45" s="1189"/>
      <c r="I45" s="1189"/>
      <c r="J45" s="1190"/>
      <c r="K45" s="59">
        <v>1678</v>
      </c>
      <c r="L45" s="60">
        <v>1905</v>
      </c>
      <c r="M45" s="60">
        <v>1956</v>
      </c>
      <c r="N45" s="60">
        <v>1982</v>
      </c>
      <c r="O45" s="61">
        <v>2039</v>
      </c>
      <c r="P45" s="48"/>
      <c r="Q45" s="48"/>
      <c r="R45" s="48"/>
      <c r="S45" s="48"/>
      <c r="T45" s="48"/>
      <c r="U45" s="48"/>
    </row>
    <row r="46" spans="1:21" ht="30.75" customHeight="1" x14ac:dyDescent="0.2">
      <c r="A46" s="48"/>
      <c r="B46" s="1185"/>
      <c r="C46" s="1186"/>
      <c r="D46" s="62"/>
      <c r="E46" s="1191" t="s">
        <v>12</v>
      </c>
      <c r="F46" s="1191"/>
      <c r="G46" s="1191"/>
      <c r="H46" s="1191"/>
      <c r="I46" s="1191"/>
      <c r="J46" s="1192"/>
      <c r="K46" s="63" t="s">
        <v>432</v>
      </c>
      <c r="L46" s="64" t="s">
        <v>432</v>
      </c>
      <c r="M46" s="64" t="s">
        <v>432</v>
      </c>
      <c r="N46" s="64" t="s">
        <v>432</v>
      </c>
      <c r="O46" s="65" t="s">
        <v>432</v>
      </c>
      <c r="P46" s="48"/>
      <c r="Q46" s="48"/>
      <c r="R46" s="48"/>
      <c r="S46" s="48"/>
      <c r="T46" s="48"/>
      <c r="U46" s="48"/>
    </row>
    <row r="47" spans="1:21" ht="30.75" customHeight="1" x14ac:dyDescent="0.2">
      <c r="A47" s="48"/>
      <c r="B47" s="1185"/>
      <c r="C47" s="1186"/>
      <c r="D47" s="62"/>
      <c r="E47" s="1191" t="s">
        <v>13</v>
      </c>
      <c r="F47" s="1191"/>
      <c r="G47" s="1191"/>
      <c r="H47" s="1191"/>
      <c r="I47" s="1191"/>
      <c r="J47" s="1192"/>
      <c r="K47" s="63" t="s">
        <v>432</v>
      </c>
      <c r="L47" s="64" t="s">
        <v>432</v>
      </c>
      <c r="M47" s="64" t="s">
        <v>432</v>
      </c>
      <c r="N47" s="64" t="s">
        <v>432</v>
      </c>
      <c r="O47" s="65" t="s">
        <v>432</v>
      </c>
      <c r="P47" s="48"/>
      <c r="Q47" s="48"/>
      <c r="R47" s="48"/>
      <c r="S47" s="48"/>
      <c r="T47" s="48"/>
      <c r="U47" s="48"/>
    </row>
    <row r="48" spans="1:21" ht="30.75" customHeight="1" x14ac:dyDescent="0.2">
      <c r="A48" s="48"/>
      <c r="B48" s="1185"/>
      <c r="C48" s="1186"/>
      <c r="D48" s="62"/>
      <c r="E48" s="1191" t="s">
        <v>14</v>
      </c>
      <c r="F48" s="1191"/>
      <c r="G48" s="1191"/>
      <c r="H48" s="1191"/>
      <c r="I48" s="1191"/>
      <c r="J48" s="1192"/>
      <c r="K48" s="63">
        <v>1807</v>
      </c>
      <c r="L48" s="64">
        <v>1262</v>
      </c>
      <c r="M48" s="64">
        <v>1256</v>
      </c>
      <c r="N48" s="64">
        <v>1194</v>
      </c>
      <c r="O48" s="65">
        <v>1174</v>
      </c>
      <c r="P48" s="48"/>
      <c r="Q48" s="48"/>
      <c r="R48" s="48"/>
      <c r="S48" s="48"/>
      <c r="T48" s="48"/>
      <c r="U48" s="48"/>
    </row>
    <row r="49" spans="1:21" ht="30.75" customHeight="1" x14ac:dyDescent="0.2">
      <c r="A49" s="48"/>
      <c r="B49" s="1185"/>
      <c r="C49" s="1186"/>
      <c r="D49" s="62"/>
      <c r="E49" s="1191" t="s">
        <v>15</v>
      </c>
      <c r="F49" s="1191"/>
      <c r="G49" s="1191"/>
      <c r="H49" s="1191"/>
      <c r="I49" s="1191"/>
      <c r="J49" s="1192"/>
      <c r="K49" s="63">
        <v>25</v>
      </c>
      <c r="L49" s="64">
        <v>24</v>
      </c>
      <c r="M49" s="64">
        <v>22</v>
      </c>
      <c r="N49" s="64">
        <v>23</v>
      </c>
      <c r="O49" s="65">
        <v>27</v>
      </c>
      <c r="P49" s="48"/>
      <c r="Q49" s="48"/>
      <c r="R49" s="48"/>
      <c r="S49" s="48"/>
      <c r="T49" s="48"/>
      <c r="U49" s="48"/>
    </row>
    <row r="50" spans="1:21" ht="30.75" customHeight="1" x14ac:dyDescent="0.2">
      <c r="A50" s="48"/>
      <c r="B50" s="1185"/>
      <c r="C50" s="1186"/>
      <c r="D50" s="62"/>
      <c r="E50" s="1191" t="s">
        <v>16</v>
      </c>
      <c r="F50" s="1191"/>
      <c r="G50" s="1191"/>
      <c r="H50" s="1191"/>
      <c r="I50" s="1191"/>
      <c r="J50" s="1192"/>
      <c r="K50" s="63">
        <v>6</v>
      </c>
      <c r="L50" s="64">
        <v>6</v>
      </c>
      <c r="M50" s="64">
        <v>6</v>
      </c>
      <c r="N50" s="64">
        <v>6</v>
      </c>
      <c r="O50" s="65">
        <v>6</v>
      </c>
      <c r="P50" s="48"/>
      <c r="Q50" s="48"/>
      <c r="R50" s="48"/>
      <c r="S50" s="48"/>
      <c r="T50" s="48"/>
      <c r="U50" s="48"/>
    </row>
    <row r="51" spans="1:21" ht="30.75" customHeight="1" x14ac:dyDescent="0.2">
      <c r="A51" s="48"/>
      <c r="B51" s="1187"/>
      <c r="C51" s="1188"/>
      <c r="D51" s="66"/>
      <c r="E51" s="1191" t="s">
        <v>17</v>
      </c>
      <c r="F51" s="1191"/>
      <c r="G51" s="1191"/>
      <c r="H51" s="1191"/>
      <c r="I51" s="1191"/>
      <c r="J51" s="1192"/>
      <c r="K51" s="63">
        <v>0</v>
      </c>
      <c r="L51" s="64">
        <v>0</v>
      </c>
      <c r="M51" s="64">
        <v>0</v>
      </c>
      <c r="N51" s="64">
        <v>0</v>
      </c>
      <c r="O51" s="65">
        <v>0</v>
      </c>
      <c r="P51" s="48"/>
      <c r="Q51" s="48"/>
      <c r="R51" s="48"/>
      <c r="S51" s="48"/>
      <c r="T51" s="48"/>
      <c r="U51" s="48"/>
    </row>
    <row r="52" spans="1:21" ht="30.75" customHeight="1" x14ac:dyDescent="0.2">
      <c r="A52" s="48"/>
      <c r="B52" s="1193" t="s">
        <v>18</v>
      </c>
      <c r="C52" s="1194"/>
      <c r="D52" s="66"/>
      <c r="E52" s="1191" t="s">
        <v>19</v>
      </c>
      <c r="F52" s="1191"/>
      <c r="G52" s="1191"/>
      <c r="H52" s="1191"/>
      <c r="I52" s="1191"/>
      <c r="J52" s="1192"/>
      <c r="K52" s="63">
        <v>2605</v>
      </c>
      <c r="L52" s="64">
        <v>2717</v>
      </c>
      <c r="M52" s="64">
        <v>2751</v>
      </c>
      <c r="N52" s="64">
        <v>2693</v>
      </c>
      <c r="O52" s="65">
        <v>2715</v>
      </c>
      <c r="P52" s="48"/>
      <c r="Q52" s="48"/>
      <c r="R52" s="48"/>
      <c r="S52" s="48"/>
      <c r="T52" s="48"/>
      <c r="U52" s="48"/>
    </row>
    <row r="53" spans="1:21" ht="30.75" customHeight="1" thickBot="1" x14ac:dyDescent="0.25">
      <c r="A53" s="48"/>
      <c r="B53" s="1195" t="s">
        <v>20</v>
      </c>
      <c r="C53" s="1196"/>
      <c r="D53" s="67"/>
      <c r="E53" s="1197" t="s">
        <v>21</v>
      </c>
      <c r="F53" s="1197"/>
      <c r="G53" s="1197"/>
      <c r="H53" s="1197"/>
      <c r="I53" s="1197"/>
      <c r="J53" s="1198"/>
      <c r="K53" s="68">
        <v>911</v>
      </c>
      <c r="L53" s="69">
        <v>480</v>
      </c>
      <c r="M53" s="69">
        <v>489</v>
      </c>
      <c r="N53" s="69">
        <v>512</v>
      </c>
      <c r="O53" s="70">
        <v>531</v>
      </c>
      <c r="P53" s="48"/>
      <c r="Q53" s="48"/>
      <c r="R53" s="48"/>
      <c r="S53" s="48"/>
      <c r="T53" s="48"/>
      <c r="U53" s="48"/>
    </row>
    <row r="54" spans="1:21" ht="24" customHeight="1" x14ac:dyDescent="0.2">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23</v>
      </c>
      <c r="C55" s="73"/>
      <c r="D55" s="73"/>
      <c r="E55" s="73"/>
      <c r="F55" s="73"/>
      <c r="G55" s="73"/>
      <c r="H55" s="73"/>
      <c r="I55" s="73"/>
      <c r="J55" s="73"/>
      <c r="K55" s="74"/>
      <c r="L55" s="74"/>
      <c r="M55" s="74"/>
      <c r="N55" s="74"/>
      <c r="O55" s="75" t="s">
        <v>487</v>
      </c>
      <c r="P55" s="48"/>
      <c r="Q55" s="48"/>
      <c r="R55" s="48"/>
      <c r="S55" s="48"/>
      <c r="T55" s="48"/>
      <c r="U55" s="48"/>
    </row>
    <row r="56" spans="1:21" ht="31.5" customHeight="1" thickBot="1" x14ac:dyDescent="0.25">
      <c r="A56" s="48"/>
      <c r="B56" s="76"/>
      <c r="C56" s="77"/>
      <c r="D56" s="77"/>
      <c r="E56" s="78"/>
      <c r="F56" s="78"/>
      <c r="G56" s="78"/>
      <c r="H56" s="78"/>
      <c r="I56" s="78"/>
      <c r="J56" s="79" t="s">
        <v>2</v>
      </c>
      <c r="K56" s="80" t="s">
        <v>488</v>
      </c>
      <c r="L56" s="81" t="s">
        <v>489</v>
      </c>
      <c r="M56" s="81" t="s">
        <v>490</v>
      </c>
      <c r="N56" s="81" t="s">
        <v>491</v>
      </c>
      <c r="O56" s="82" t="s">
        <v>492</v>
      </c>
      <c r="P56" s="48"/>
      <c r="Q56" s="48"/>
      <c r="R56" s="48"/>
      <c r="S56" s="48"/>
      <c r="T56" s="48"/>
      <c r="U56" s="48"/>
    </row>
    <row r="57" spans="1:21" ht="31.5" customHeight="1" x14ac:dyDescent="0.2">
      <c r="B57" s="1199" t="s">
        <v>24</v>
      </c>
      <c r="C57" s="1200"/>
      <c r="D57" s="1203" t="s">
        <v>25</v>
      </c>
      <c r="E57" s="1204"/>
      <c r="F57" s="1204"/>
      <c r="G57" s="1204"/>
      <c r="H57" s="1204"/>
      <c r="I57" s="1204"/>
      <c r="J57" s="1205"/>
      <c r="K57" s="83" t="s">
        <v>502</v>
      </c>
      <c r="L57" s="84" t="s">
        <v>432</v>
      </c>
      <c r="M57" s="84" t="s">
        <v>432</v>
      </c>
      <c r="N57" s="84" t="s">
        <v>432</v>
      </c>
      <c r="O57" s="85" t="s">
        <v>432</v>
      </c>
    </row>
    <row r="58" spans="1:21" ht="31.5" customHeight="1" thickBot="1" x14ac:dyDescent="0.25">
      <c r="B58" s="1201"/>
      <c r="C58" s="1202"/>
      <c r="D58" s="1206" t="s">
        <v>26</v>
      </c>
      <c r="E58" s="1207"/>
      <c r="F58" s="1207"/>
      <c r="G58" s="1207"/>
      <c r="H58" s="1207"/>
      <c r="I58" s="1207"/>
      <c r="J58" s="1208"/>
      <c r="K58" s="86" t="s">
        <v>432</v>
      </c>
      <c r="L58" s="87" t="s">
        <v>432</v>
      </c>
      <c r="M58" s="87" t="s">
        <v>432</v>
      </c>
      <c r="N58" s="87" t="s">
        <v>432</v>
      </c>
      <c r="O58" s="88" t="s">
        <v>432</v>
      </c>
    </row>
    <row r="59" spans="1:21" ht="24" customHeight="1" x14ac:dyDescent="0.2">
      <c r="B59" s="89"/>
      <c r="C59" s="89"/>
      <c r="D59" s="90" t="s">
        <v>27</v>
      </c>
      <c r="E59" s="91"/>
      <c r="F59" s="91"/>
      <c r="G59" s="91"/>
      <c r="H59" s="91"/>
      <c r="I59" s="91"/>
      <c r="J59" s="91"/>
      <c r="K59" s="91"/>
      <c r="L59" s="91"/>
      <c r="M59" s="91"/>
      <c r="N59" s="91"/>
      <c r="O59" s="91"/>
    </row>
    <row r="60" spans="1:21" ht="24" customHeight="1" x14ac:dyDescent="0.2">
      <c r="B60" s="92"/>
      <c r="C60" s="92"/>
      <c r="D60" s="90" t="s">
        <v>28</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CCaScgpxUh/G7tnP42w+Kx8Od0xF3wXECqkfKAjutSVhVL5bm37GNvDsON8sCegd/V42pXoULz+yxbNITXpWgg==" saltValue="CYHQ1Mp1IchjlEyF2quiFA=="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8</v>
      </c>
    </row>
    <row r="40" spans="2:13" ht="27.75" customHeight="1" thickBot="1" x14ac:dyDescent="0.25">
      <c r="B40" s="95" t="s">
        <v>9</v>
      </c>
      <c r="C40" s="96"/>
      <c r="D40" s="96"/>
      <c r="E40" s="97"/>
      <c r="F40" s="97"/>
      <c r="G40" s="97"/>
      <c r="H40" s="98" t="s">
        <v>2</v>
      </c>
      <c r="I40" s="99" t="s">
        <v>473</v>
      </c>
      <c r="J40" s="100" t="s">
        <v>474</v>
      </c>
      <c r="K40" s="100" t="s">
        <v>475</v>
      </c>
      <c r="L40" s="100" t="s">
        <v>476</v>
      </c>
      <c r="M40" s="101" t="s">
        <v>477</v>
      </c>
    </row>
    <row r="41" spans="2:13" ht="27.75" customHeight="1" x14ac:dyDescent="0.2">
      <c r="B41" s="1209" t="s">
        <v>29</v>
      </c>
      <c r="C41" s="1210"/>
      <c r="D41" s="102"/>
      <c r="E41" s="1215" t="s">
        <v>30</v>
      </c>
      <c r="F41" s="1215"/>
      <c r="G41" s="1215"/>
      <c r="H41" s="1216"/>
      <c r="I41" s="351">
        <v>22576</v>
      </c>
      <c r="J41" s="352">
        <v>23759</v>
      </c>
      <c r="K41" s="352">
        <v>24038</v>
      </c>
      <c r="L41" s="352">
        <v>27049</v>
      </c>
      <c r="M41" s="353">
        <v>26532</v>
      </c>
    </row>
    <row r="42" spans="2:13" ht="27.75" customHeight="1" x14ac:dyDescent="0.2">
      <c r="B42" s="1211"/>
      <c r="C42" s="1212"/>
      <c r="D42" s="103"/>
      <c r="E42" s="1217" t="s">
        <v>31</v>
      </c>
      <c r="F42" s="1217"/>
      <c r="G42" s="1217"/>
      <c r="H42" s="1218"/>
      <c r="I42" s="354">
        <v>46</v>
      </c>
      <c r="J42" s="355">
        <v>40</v>
      </c>
      <c r="K42" s="355">
        <v>34</v>
      </c>
      <c r="L42" s="355">
        <v>28</v>
      </c>
      <c r="M42" s="356">
        <v>22</v>
      </c>
    </row>
    <row r="43" spans="2:13" ht="27.75" customHeight="1" x14ac:dyDescent="0.2">
      <c r="B43" s="1211"/>
      <c r="C43" s="1212"/>
      <c r="D43" s="103"/>
      <c r="E43" s="1217" t="s">
        <v>32</v>
      </c>
      <c r="F43" s="1217"/>
      <c r="G43" s="1217"/>
      <c r="H43" s="1218"/>
      <c r="I43" s="354">
        <v>18067</v>
      </c>
      <c r="J43" s="355">
        <v>16187</v>
      </c>
      <c r="K43" s="355">
        <v>14566</v>
      </c>
      <c r="L43" s="355">
        <v>13090</v>
      </c>
      <c r="M43" s="356">
        <v>12132</v>
      </c>
    </row>
    <row r="44" spans="2:13" ht="27.75" customHeight="1" x14ac:dyDescent="0.2">
      <c r="B44" s="1211"/>
      <c r="C44" s="1212"/>
      <c r="D44" s="103"/>
      <c r="E44" s="1217" t="s">
        <v>33</v>
      </c>
      <c r="F44" s="1217"/>
      <c r="G44" s="1217"/>
      <c r="H44" s="1218"/>
      <c r="I44" s="354">
        <v>202</v>
      </c>
      <c r="J44" s="355">
        <v>198</v>
      </c>
      <c r="K44" s="355">
        <v>240</v>
      </c>
      <c r="L44" s="355">
        <v>275</v>
      </c>
      <c r="M44" s="356">
        <v>278</v>
      </c>
    </row>
    <row r="45" spans="2:13" ht="27.75" customHeight="1" x14ac:dyDescent="0.2">
      <c r="B45" s="1211"/>
      <c r="C45" s="1212"/>
      <c r="D45" s="103"/>
      <c r="E45" s="1217" t="s">
        <v>34</v>
      </c>
      <c r="F45" s="1217"/>
      <c r="G45" s="1217"/>
      <c r="H45" s="1218"/>
      <c r="I45" s="354">
        <v>3483</v>
      </c>
      <c r="J45" s="355">
        <v>3241</v>
      </c>
      <c r="K45" s="355">
        <v>3295</v>
      </c>
      <c r="L45" s="355">
        <v>3281</v>
      </c>
      <c r="M45" s="356">
        <v>3248</v>
      </c>
    </row>
    <row r="46" spans="2:13" ht="27.75" customHeight="1" x14ac:dyDescent="0.2">
      <c r="B46" s="1211"/>
      <c r="C46" s="1212"/>
      <c r="D46" s="104"/>
      <c r="E46" s="1217" t="s">
        <v>35</v>
      </c>
      <c r="F46" s="1217"/>
      <c r="G46" s="1217"/>
      <c r="H46" s="1218"/>
      <c r="I46" s="354">
        <v>18</v>
      </c>
      <c r="J46" s="355">
        <v>19</v>
      </c>
      <c r="K46" s="355" t="s">
        <v>432</v>
      </c>
      <c r="L46" s="355" t="s">
        <v>432</v>
      </c>
      <c r="M46" s="356" t="s">
        <v>432</v>
      </c>
    </row>
    <row r="47" spans="2:13" ht="27.75" customHeight="1" x14ac:dyDescent="0.2">
      <c r="B47" s="1211"/>
      <c r="C47" s="1212"/>
      <c r="D47" s="105"/>
      <c r="E47" s="1219" t="s">
        <v>36</v>
      </c>
      <c r="F47" s="1220"/>
      <c r="G47" s="1220"/>
      <c r="H47" s="1221"/>
      <c r="I47" s="354" t="s">
        <v>432</v>
      </c>
      <c r="J47" s="355" t="s">
        <v>432</v>
      </c>
      <c r="K47" s="355" t="s">
        <v>432</v>
      </c>
      <c r="L47" s="355" t="s">
        <v>432</v>
      </c>
      <c r="M47" s="356" t="s">
        <v>432</v>
      </c>
    </row>
    <row r="48" spans="2:13" ht="27.75" customHeight="1" x14ac:dyDescent="0.2">
      <c r="B48" s="1211"/>
      <c r="C48" s="1212"/>
      <c r="D48" s="103"/>
      <c r="E48" s="1217" t="s">
        <v>37</v>
      </c>
      <c r="F48" s="1217"/>
      <c r="G48" s="1217"/>
      <c r="H48" s="1218"/>
      <c r="I48" s="354" t="s">
        <v>432</v>
      </c>
      <c r="J48" s="355" t="s">
        <v>432</v>
      </c>
      <c r="K48" s="355" t="s">
        <v>432</v>
      </c>
      <c r="L48" s="355" t="s">
        <v>432</v>
      </c>
      <c r="M48" s="356" t="s">
        <v>432</v>
      </c>
    </row>
    <row r="49" spans="2:13" ht="27.75" customHeight="1" x14ac:dyDescent="0.2">
      <c r="B49" s="1213"/>
      <c r="C49" s="1214"/>
      <c r="D49" s="103"/>
      <c r="E49" s="1217" t="s">
        <v>38</v>
      </c>
      <c r="F49" s="1217"/>
      <c r="G49" s="1217"/>
      <c r="H49" s="1218"/>
      <c r="I49" s="354" t="s">
        <v>432</v>
      </c>
      <c r="J49" s="355" t="s">
        <v>432</v>
      </c>
      <c r="K49" s="355" t="s">
        <v>432</v>
      </c>
      <c r="L49" s="355" t="s">
        <v>432</v>
      </c>
      <c r="M49" s="356" t="s">
        <v>432</v>
      </c>
    </row>
    <row r="50" spans="2:13" ht="27.75" customHeight="1" x14ac:dyDescent="0.2">
      <c r="B50" s="1222" t="s">
        <v>39</v>
      </c>
      <c r="C50" s="1223"/>
      <c r="D50" s="106"/>
      <c r="E50" s="1217" t="s">
        <v>40</v>
      </c>
      <c r="F50" s="1217"/>
      <c r="G50" s="1217"/>
      <c r="H50" s="1218"/>
      <c r="I50" s="354">
        <v>12350</v>
      </c>
      <c r="J50" s="355">
        <v>12910</v>
      </c>
      <c r="K50" s="355">
        <v>13303</v>
      </c>
      <c r="L50" s="355">
        <v>13191</v>
      </c>
      <c r="M50" s="356">
        <v>13864</v>
      </c>
    </row>
    <row r="51" spans="2:13" ht="27.75" customHeight="1" x14ac:dyDescent="0.2">
      <c r="B51" s="1211"/>
      <c r="C51" s="1212"/>
      <c r="D51" s="103"/>
      <c r="E51" s="1217" t="s">
        <v>41</v>
      </c>
      <c r="F51" s="1217"/>
      <c r="G51" s="1217"/>
      <c r="H51" s="1218"/>
      <c r="I51" s="354">
        <v>1262</v>
      </c>
      <c r="J51" s="355">
        <v>1055</v>
      </c>
      <c r="K51" s="355">
        <v>935</v>
      </c>
      <c r="L51" s="355">
        <v>993</v>
      </c>
      <c r="M51" s="356">
        <v>938</v>
      </c>
    </row>
    <row r="52" spans="2:13" ht="27.75" customHeight="1" x14ac:dyDescent="0.2">
      <c r="B52" s="1213"/>
      <c r="C52" s="1214"/>
      <c r="D52" s="103"/>
      <c r="E52" s="1217" t="s">
        <v>42</v>
      </c>
      <c r="F52" s="1217"/>
      <c r="G52" s="1217"/>
      <c r="H52" s="1218"/>
      <c r="I52" s="354">
        <v>32706</v>
      </c>
      <c r="J52" s="355">
        <v>32219</v>
      </c>
      <c r="K52" s="355">
        <v>31749</v>
      </c>
      <c r="L52" s="355">
        <v>32889</v>
      </c>
      <c r="M52" s="356">
        <v>31745</v>
      </c>
    </row>
    <row r="53" spans="2:13" ht="27.75" customHeight="1" thickBot="1" x14ac:dyDescent="0.25">
      <c r="B53" s="1224" t="s">
        <v>43</v>
      </c>
      <c r="C53" s="1225"/>
      <c r="D53" s="107"/>
      <c r="E53" s="1226" t="s">
        <v>44</v>
      </c>
      <c r="F53" s="1226"/>
      <c r="G53" s="1226"/>
      <c r="H53" s="1227"/>
      <c r="I53" s="357">
        <v>-1927</v>
      </c>
      <c r="J53" s="358">
        <v>-2740</v>
      </c>
      <c r="K53" s="358">
        <v>-3815</v>
      </c>
      <c r="L53" s="358">
        <v>-3350</v>
      </c>
      <c r="M53" s="359">
        <v>-4333</v>
      </c>
    </row>
    <row r="54" spans="2:13" ht="27.75" customHeight="1" x14ac:dyDescent="0.2">
      <c r="B54" s="108" t="s">
        <v>45</v>
      </c>
      <c r="C54" s="109"/>
      <c r="D54" s="109"/>
      <c r="E54" s="110"/>
      <c r="F54" s="110"/>
      <c r="G54" s="110"/>
      <c r="H54" s="110"/>
      <c r="I54" s="111"/>
      <c r="J54" s="111"/>
      <c r="K54" s="111"/>
      <c r="L54" s="111"/>
      <c r="M54" s="111"/>
    </row>
    <row r="55" spans="2:13" ht="13.2" x14ac:dyDescent="0.2"/>
  </sheetData>
  <sheetProtection algorithmName="SHA-512" hashValue="klm8y7Zm0xSxZjXEhYaw4/2o59aeMtLYAM1krRGKbGD0a8pSfuKNo7KxapResc3jNK3sCAtosL5dBLhMwJaQ8A==" saltValue="5s/6rT4brbQ4bludpB2nV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2" t="s">
        <v>46</v>
      </c>
    </row>
    <row r="54" spans="2:8" ht="29.25" customHeight="1" thickBot="1" x14ac:dyDescent="0.3">
      <c r="B54" s="113" t="s">
        <v>1</v>
      </c>
      <c r="C54" s="114"/>
      <c r="D54" s="114"/>
      <c r="E54" s="115" t="s">
        <v>2</v>
      </c>
      <c r="F54" s="116" t="s">
        <v>475</v>
      </c>
      <c r="G54" s="116" t="s">
        <v>476</v>
      </c>
      <c r="H54" s="117" t="s">
        <v>477</v>
      </c>
    </row>
    <row r="55" spans="2:8" ht="52.5" customHeight="1" x14ac:dyDescent="0.2">
      <c r="B55" s="118"/>
      <c r="C55" s="1236" t="s">
        <v>47</v>
      </c>
      <c r="D55" s="1236"/>
      <c r="E55" s="1237"/>
      <c r="F55" s="119">
        <v>2774</v>
      </c>
      <c r="G55" s="119">
        <v>2784</v>
      </c>
      <c r="H55" s="120">
        <v>2795</v>
      </c>
    </row>
    <row r="56" spans="2:8" ht="52.5" customHeight="1" x14ac:dyDescent="0.2">
      <c r="B56" s="121"/>
      <c r="C56" s="1238" t="s">
        <v>48</v>
      </c>
      <c r="D56" s="1238"/>
      <c r="E56" s="1239"/>
      <c r="F56" s="122">
        <v>3963</v>
      </c>
      <c r="G56" s="122">
        <v>3983</v>
      </c>
      <c r="H56" s="123">
        <v>4003</v>
      </c>
    </row>
    <row r="57" spans="2:8" ht="53.25" customHeight="1" x14ac:dyDescent="0.2">
      <c r="B57" s="121"/>
      <c r="C57" s="1240" t="s">
        <v>49</v>
      </c>
      <c r="D57" s="1240"/>
      <c r="E57" s="1241"/>
      <c r="F57" s="124">
        <v>8026</v>
      </c>
      <c r="G57" s="124">
        <v>7802</v>
      </c>
      <c r="H57" s="125">
        <v>8333</v>
      </c>
    </row>
    <row r="58" spans="2:8" ht="45.75" customHeight="1" x14ac:dyDescent="0.2">
      <c r="B58" s="126"/>
      <c r="C58" s="1228" t="s">
        <v>503</v>
      </c>
      <c r="D58" s="1229"/>
      <c r="E58" s="1230"/>
      <c r="F58" s="127">
        <v>2369</v>
      </c>
      <c r="G58" s="127">
        <v>2048</v>
      </c>
      <c r="H58" s="128">
        <v>2371</v>
      </c>
    </row>
    <row r="59" spans="2:8" ht="45.75" customHeight="1" x14ac:dyDescent="0.2">
      <c r="B59" s="126"/>
      <c r="C59" s="1228" t="s">
        <v>504</v>
      </c>
      <c r="D59" s="1229"/>
      <c r="E59" s="1230"/>
      <c r="F59" s="127">
        <v>2378</v>
      </c>
      <c r="G59" s="127">
        <v>2330</v>
      </c>
      <c r="H59" s="128">
        <v>2268</v>
      </c>
    </row>
    <row r="60" spans="2:8" ht="45.75" customHeight="1" x14ac:dyDescent="0.2">
      <c r="B60" s="126"/>
      <c r="C60" s="1228" t="s">
        <v>505</v>
      </c>
      <c r="D60" s="1229"/>
      <c r="E60" s="1230"/>
      <c r="F60" s="127">
        <v>2072</v>
      </c>
      <c r="G60" s="127">
        <v>1987</v>
      </c>
      <c r="H60" s="128">
        <v>1989</v>
      </c>
    </row>
    <row r="61" spans="2:8" ht="45.75" customHeight="1" x14ac:dyDescent="0.2">
      <c r="B61" s="126"/>
      <c r="C61" s="1228" t="s">
        <v>506</v>
      </c>
      <c r="D61" s="1229"/>
      <c r="E61" s="1230"/>
      <c r="F61" s="127">
        <v>186</v>
      </c>
      <c r="G61" s="127">
        <v>429</v>
      </c>
      <c r="H61" s="128">
        <v>638</v>
      </c>
    </row>
    <row r="62" spans="2:8" ht="45.75" customHeight="1" thickBot="1" x14ac:dyDescent="0.25">
      <c r="B62" s="129"/>
      <c r="C62" s="1231" t="s">
        <v>507</v>
      </c>
      <c r="D62" s="1232"/>
      <c r="E62" s="1233"/>
      <c r="F62" s="130">
        <v>608</v>
      </c>
      <c r="G62" s="130">
        <v>613</v>
      </c>
      <c r="H62" s="131">
        <v>619</v>
      </c>
    </row>
    <row r="63" spans="2:8" ht="52.5" customHeight="1" thickBot="1" x14ac:dyDescent="0.25">
      <c r="B63" s="132"/>
      <c r="C63" s="1234" t="s">
        <v>50</v>
      </c>
      <c r="D63" s="1234"/>
      <c r="E63" s="1235"/>
      <c r="F63" s="133">
        <v>14763</v>
      </c>
      <c r="G63" s="133">
        <v>14569</v>
      </c>
      <c r="H63" s="134">
        <v>15131</v>
      </c>
    </row>
    <row r="64" spans="2:8" ht="13.2" x14ac:dyDescent="0.2"/>
  </sheetData>
  <sheetProtection algorithmName="SHA-512" hashValue="uiFBu79a13MqKKK2CWYbLOua0HjL07ZTnsWEOAl/UfmoNZM2PmwAgWwdJbaLTcCGqXSHJ5KeLq2NQZw7/kLNCg==" saltValue="5ob8WQZiHN8bq4i1zJbf7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topLeftCell="A54" zoomScaleNormal="100" zoomScaleSheetLayoutView="55" workbookViewId="0">
      <selection activeCell="AN65" sqref="AN65:DC69"/>
    </sheetView>
  </sheetViews>
  <sheetFormatPr defaultColWidth="0" defaultRowHeight="13.5" customHeight="1" zeroHeight="1" x14ac:dyDescent="0.2"/>
  <cols>
    <col min="1" max="1" width="6.33203125" style="1244" customWidth="1"/>
    <col min="2" max="107" width="2.44140625" style="1244" customWidth="1"/>
    <col min="108" max="108" width="6.109375" style="1251" customWidth="1"/>
    <col min="109" max="109" width="5.88671875" style="1250" customWidth="1"/>
    <col min="110" max="16384" width="8.6640625" style="1244" hidden="1"/>
  </cols>
  <sheetData>
    <row r="1" spans="1:109" ht="42.75" customHeight="1" x14ac:dyDescent="0.2">
      <c r="A1" s="1242"/>
      <c r="B1" s="1243"/>
      <c r="DD1" s="1244"/>
      <c r="DE1" s="1244"/>
    </row>
    <row r="2" spans="1:109" ht="25.5" customHeight="1" x14ac:dyDescent="0.2">
      <c r="A2" s="1245"/>
      <c r="C2" s="1245"/>
      <c r="O2" s="1245"/>
      <c r="P2" s="1245"/>
      <c r="Q2" s="1245"/>
      <c r="R2" s="1245"/>
      <c r="S2" s="1245"/>
      <c r="T2" s="1245"/>
      <c r="U2" s="1245"/>
      <c r="V2" s="1245"/>
      <c r="W2" s="1245"/>
      <c r="X2" s="1245"/>
      <c r="Y2" s="1245"/>
      <c r="Z2" s="1245"/>
      <c r="AA2" s="1245"/>
      <c r="AB2" s="1245"/>
      <c r="AC2" s="1245"/>
      <c r="AD2" s="1245"/>
      <c r="AE2" s="1245"/>
      <c r="AF2" s="1245"/>
      <c r="AG2" s="1245"/>
      <c r="AH2" s="1245"/>
      <c r="AI2" s="1245"/>
      <c r="AU2" s="1245"/>
      <c r="BG2" s="1245"/>
      <c r="BS2" s="1245"/>
      <c r="CE2" s="1245"/>
      <c r="CQ2" s="1245"/>
      <c r="DD2" s="1244"/>
      <c r="DE2" s="1244"/>
    </row>
    <row r="3" spans="1:109" ht="25.5" customHeight="1" x14ac:dyDescent="0.2">
      <c r="A3" s="1245"/>
      <c r="C3" s="1245"/>
      <c r="O3" s="1245"/>
      <c r="P3" s="1245"/>
      <c r="Q3" s="1245"/>
      <c r="R3" s="1245"/>
      <c r="S3" s="1245"/>
      <c r="T3" s="1245"/>
      <c r="U3" s="1245"/>
      <c r="V3" s="1245"/>
      <c r="W3" s="1245"/>
      <c r="X3" s="1245"/>
      <c r="Y3" s="1245"/>
      <c r="Z3" s="1245"/>
      <c r="AA3" s="1245"/>
      <c r="AB3" s="1245"/>
      <c r="AC3" s="1245"/>
      <c r="AD3" s="1245"/>
      <c r="AE3" s="1245"/>
      <c r="AF3" s="1245"/>
      <c r="AG3" s="1245"/>
      <c r="AH3" s="1245"/>
      <c r="AI3" s="1245"/>
      <c r="AU3" s="1245"/>
      <c r="BG3" s="1245"/>
      <c r="BS3" s="1245"/>
      <c r="CE3" s="1245"/>
      <c r="CQ3" s="1245"/>
      <c r="DD3" s="1244"/>
      <c r="DE3" s="1244"/>
    </row>
    <row r="4" spans="1:109" s="255" customFormat="1" ht="13.2" x14ac:dyDescent="0.2">
      <c r="A4" s="1245"/>
      <c r="B4" s="1245"/>
      <c r="C4" s="1245"/>
      <c r="D4" s="1245"/>
      <c r="E4" s="1245"/>
      <c r="F4" s="1245"/>
      <c r="G4" s="1245"/>
      <c r="H4" s="1245"/>
      <c r="I4" s="1245"/>
      <c r="J4" s="1245"/>
      <c r="K4" s="1245"/>
      <c r="L4" s="1245"/>
      <c r="M4" s="1245"/>
      <c r="N4" s="1245"/>
      <c r="O4" s="1245"/>
      <c r="P4" s="1245"/>
      <c r="Q4" s="1245"/>
      <c r="R4" s="1245"/>
      <c r="S4" s="1245"/>
      <c r="T4" s="1245"/>
      <c r="U4" s="1245"/>
      <c r="V4" s="1245"/>
      <c r="W4" s="1245"/>
      <c r="X4" s="1245"/>
      <c r="Y4" s="1245"/>
      <c r="Z4" s="1245"/>
      <c r="AA4" s="1245"/>
      <c r="AB4" s="1245"/>
      <c r="AC4" s="1245"/>
      <c r="AD4" s="1245"/>
      <c r="AE4" s="1245"/>
      <c r="AF4" s="1245"/>
      <c r="AG4" s="1245"/>
      <c r="AH4" s="1245"/>
      <c r="AI4" s="1245"/>
      <c r="AJ4" s="1245"/>
      <c r="AK4" s="1245"/>
      <c r="AL4" s="1245"/>
      <c r="AM4" s="1245"/>
      <c r="AN4" s="1245"/>
      <c r="AO4" s="1245"/>
      <c r="AP4" s="1245"/>
      <c r="AQ4" s="1245"/>
      <c r="AR4" s="1245"/>
      <c r="AS4" s="1245"/>
      <c r="AT4" s="1245"/>
      <c r="AU4" s="1245"/>
      <c r="AV4" s="1245"/>
      <c r="AW4" s="1245"/>
      <c r="AX4" s="1245"/>
      <c r="AY4" s="1245"/>
      <c r="AZ4" s="1245"/>
      <c r="BA4" s="1245"/>
      <c r="BB4" s="1245"/>
      <c r="BC4" s="1245"/>
      <c r="BD4" s="1245"/>
      <c r="BE4" s="1245"/>
      <c r="BF4" s="1245"/>
      <c r="BG4" s="1245"/>
      <c r="BH4" s="1245"/>
      <c r="BI4" s="1245"/>
      <c r="BJ4" s="1245"/>
      <c r="BK4" s="1245"/>
      <c r="BL4" s="1245"/>
      <c r="BM4" s="1245"/>
      <c r="BN4" s="1245"/>
      <c r="BO4" s="1245"/>
      <c r="BP4" s="1245"/>
      <c r="BQ4" s="1245"/>
      <c r="BR4" s="1245"/>
      <c r="BS4" s="1245"/>
      <c r="BT4" s="1245"/>
      <c r="BU4" s="1245"/>
      <c r="BV4" s="1245"/>
      <c r="BW4" s="1245"/>
      <c r="BX4" s="1245"/>
      <c r="BY4" s="1245"/>
      <c r="BZ4" s="1245"/>
      <c r="CA4" s="1245"/>
      <c r="CB4" s="1245"/>
      <c r="CC4" s="1245"/>
      <c r="CD4" s="1245"/>
      <c r="CE4" s="1245"/>
      <c r="CF4" s="1245"/>
      <c r="CG4" s="1245"/>
      <c r="CH4" s="1245"/>
      <c r="CI4" s="1245"/>
      <c r="CJ4" s="1245"/>
      <c r="CK4" s="1245"/>
      <c r="CL4" s="1245"/>
      <c r="CM4" s="1245"/>
      <c r="CN4" s="1245"/>
      <c r="CO4" s="1245"/>
      <c r="CP4" s="1245"/>
      <c r="CQ4" s="1245"/>
      <c r="CR4" s="1245"/>
      <c r="CS4" s="1245"/>
      <c r="CT4" s="1245"/>
      <c r="CU4" s="1245"/>
      <c r="CV4" s="1245"/>
      <c r="CW4" s="1245"/>
      <c r="CX4" s="1245"/>
      <c r="CY4" s="1245"/>
      <c r="CZ4" s="1245"/>
      <c r="DA4" s="1245"/>
      <c r="DB4" s="1245"/>
      <c r="DC4" s="1245"/>
      <c r="DD4" s="1245"/>
      <c r="DE4" s="1245"/>
    </row>
    <row r="5" spans="1:109" s="255" customFormat="1" ht="13.2" x14ac:dyDescent="0.2">
      <c r="A5" s="1245"/>
      <c r="B5" s="1245"/>
      <c r="C5" s="1245"/>
      <c r="D5" s="1245"/>
      <c r="E5" s="1245"/>
      <c r="F5" s="1245"/>
      <c r="G5" s="1245"/>
      <c r="H5" s="1245"/>
      <c r="I5" s="1245"/>
      <c r="J5" s="1245"/>
      <c r="K5" s="1245"/>
      <c r="L5" s="1245"/>
      <c r="M5" s="1245"/>
      <c r="N5" s="1245"/>
      <c r="O5" s="1245"/>
      <c r="P5" s="1245"/>
      <c r="Q5" s="1245"/>
      <c r="R5" s="1245"/>
      <c r="S5" s="1245"/>
      <c r="T5" s="1245"/>
      <c r="U5" s="1245"/>
      <c r="V5" s="1245"/>
      <c r="W5" s="1245"/>
      <c r="X5" s="1245"/>
      <c r="Y5" s="1245"/>
      <c r="Z5" s="1245"/>
      <c r="AA5" s="1245"/>
      <c r="AB5" s="1245"/>
      <c r="AC5" s="1245"/>
      <c r="AD5" s="1245"/>
      <c r="AE5" s="1245"/>
      <c r="AF5" s="1245"/>
      <c r="AG5" s="1245"/>
      <c r="AH5" s="1245"/>
      <c r="AI5" s="1245"/>
      <c r="AJ5" s="1245"/>
      <c r="AK5" s="1245"/>
      <c r="AL5" s="1245"/>
      <c r="AM5" s="1245"/>
      <c r="AN5" s="1245"/>
      <c r="AO5" s="1245"/>
      <c r="AP5" s="1245"/>
      <c r="AQ5" s="1245"/>
      <c r="AR5" s="1245"/>
      <c r="AS5" s="1245"/>
      <c r="AT5" s="1245"/>
      <c r="AU5" s="1245"/>
      <c r="AV5" s="1245"/>
      <c r="AW5" s="1245"/>
      <c r="AX5" s="1245"/>
      <c r="AY5" s="1245"/>
      <c r="AZ5" s="1245"/>
      <c r="BA5" s="1245"/>
      <c r="BB5" s="1245"/>
      <c r="BC5" s="1245"/>
      <c r="BD5" s="1245"/>
      <c r="BE5" s="1245"/>
      <c r="BF5" s="1245"/>
      <c r="BG5" s="1245"/>
      <c r="BH5" s="1245"/>
      <c r="BI5" s="1245"/>
      <c r="BJ5" s="1245"/>
      <c r="BK5" s="1245"/>
      <c r="BL5" s="1245"/>
      <c r="BM5" s="1245"/>
      <c r="BN5" s="1245"/>
      <c r="BO5" s="1245"/>
      <c r="BP5" s="1245"/>
      <c r="BQ5" s="1245"/>
      <c r="BR5" s="1245"/>
      <c r="BS5" s="1245"/>
      <c r="BT5" s="1245"/>
      <c r="BU5" s="1245"/>
      <c r="BV5" s="1245"/>
      <c r="BW5" s="1245"/>
      <c r="BX5" s="1245"/>
      <c r="BY5" s="1245"/>
      <c r="BZ5" s="1245"/>
      <c r="CA5" s="1245"/>
      <c r="CB5" s="1245"/>
      <c r="CC5" s="1245"/>
      <c r="CD5" s="1245"/>
      <c r="CE5" s="1245"/>
      <c r="CF5" s="1245"/>
      <c r="CG5" s="1245"/>
      <c r="CH5" s="1245"/>
      <c r="CI5" s="1245"/>
      <c r="CJ5" s="1245"/>
      <c r="CK5" s="1245"/>
      <c r="CL5" s="1245"/>
      <c r="CM5" s="1245"/>
      <c r="CN5" s="1245"/>
      <c r="CO5" s="1245"/>
      <c r="CP5" s="1245"/>
      <c r="CQ5" s="1245"/>
      <c r="CR5" s="1245"/>
      <c r="CS5" s="1245"/>
      <c r="CT5" s="1245"/>
      <c r="CU5" s="1245"/>
      <c r="CV5" s="1245"/>
      <c r="CW5" s="1245"/>
      <c r="CX5" s="1245"/>
      <c r="CY5" s="1245"/>
      <c r="CZ5" s="1245"/>
      <c r="DA5" s="1245"/>
      <c r="DB5" s="1245"/>
      <c r="DC5" s="1245"/>
      <c r="DD5" s="1245"/>
      <c r="DE5" s="1245"/>
    </row>
    <row r="6" spans="1:109" s="255" customFormat="1" ht="13.2" x14ac:dyDescent="0.2">
      <c r="A6" s="1245"/>
      <c r="B6" s="1245"/>
      <c r="C6" s="1245"/>
      <c r="D6" s="1245"/>
      <c r="E6" s="1245"/>
      <c r="F6" s="1245"/>
      <c r="G6" s="1245"/>
      <c r="H6" s="1245"/>
      <c r="I6" s="1245"/>
      <c r="J6" s="1245"/>
      <c r="K6" s="1245"/>
      <c r="L6" s="1245"/>
      <c r="M6" s="1245"/>
      <c r="N6" s="1245"/>
      <c r="O6" s="1245"/>
      <c r="P6" s="1245"/>
      <c r="Q6" s="1245"/>
      <c r="R6" s="1245"/>
      <c r="S6" s="1245"/>
      <c r="T6" s="1245"/>
      <c r="U6" s="1245"/>
      <c r="V6" s="1245"/>
      <c r="W6" s="1245"/>
      <c r="X6" s="1245"/>
      <c r="Y6" s="1245"/>
      <c r="Z6" s="1245"/>
      <c r="AA6" s="1245"/>
      <c r="AB6" s="1245"/>
      <c r="AC6" s="1245"/>
      <c r="AD6" s="1245"/>
      <c r="AE6" s="1245"/>
      <c r="AF6" s="1245"/>
      <c r="AG6" s="1245"/>
      <c r="AH6" s="1245"/>
      <c r="AI6" s="1245"/>
      <c r="AJ6" s="1245"/>
      <c r="AK6" s="1245"/>
      <c r="AL6" s="1245"/>
      <c r="AM6" s="1245"/>
      <c r="AN6" s="1245"/>
      <c r="AO6" s="1245"/>
      <c r="AP6" s="1245"/>
      <c r="AQ6" s="1245"/>
      <c r="AR6" s="1245"/>
      <c r="AS6" s="1245"/>
      <c r="AT6" s="1245"/>
      <c r="AU6" s="1245"/>
      <c r="AV6" s="1245"/>
      <c r="AW6" s="1245"/>
      <c r="AX6" s="1245"/>
      <c r="AY6" s="1245"/>
      <c r="AZ6" s="1245"/>
      <c r="BA6" s="1245"/>
      <c r="BB6" s="1245"/>
      <c r="BC6" s="1245"/>
      <c r="BD6" s="1245"/>
      <c r="BE6" s="1245"/>
      <c r="BF6" s="1245"/>
      <c r="BG6" s="1245"/>
      <c r="BH6" s="1245"/>
      <c r="BI6" s="1245"/>
      <c r="BJ6" s="1245"/>
      <c r="BK6" s="1245"/>
      <c r="BL6" s="1245"/>
      <c r="BM6" s="1245"/>
      <c r="BN6" s="1245"/>
      <c r="BO6" s="1245"/>
      <c r="BP6" s="1245"/>
      <c r="BQ6" s="1245"/>
      <c r="BR6" s="1245"/>
      <c r="BS6" s="1245"/>
      <c r="BT6" s="1245"/>
      <c r="BU6" s="1245"/>
      <c r="BV6" s="1245"/>
      <c r="BW6" s="1245"/>
      <c r="BX6" s="1245"/>
      <c r="BY6" s="1245"/>
      <c r="BZ6" s="1245"/>
      <c r="CA6" s="1245"/>
      <c r="CB6" s="1245"/>
      <c r="CC6" s="1245"/>
      <c r="CD6" s="1245"/>
      <c r="CE6" s="1245"/>
      <c r="CF6" s="1245"/>
      <c r="CG6" s="1245"/>
      <c r="CH6" s="1245"/>
      <c r="CI6" s="1245"/>
      <c r="CJ6" s="1245"/>
      <c r="CK6" s="1245"/>
      <c r="CL6" s="1245"/>
      <c r="CM6" s="1245"/>
      <c r="CN6" s="1245"/>
      <c r="CO6" s="1245"/>
      <c r="CP6" s="1245"/>
      <c r="CQ6" s="1245"/>
      <c r="CR6" s="1245"/>
      <c r="CS6" s="1245"/>
      <c r="CT6" s="1245"/>
      <c r="CU6" s="1245"/>
      <c r="CV6" s="1245"/>
      <c r="CW6" s="1245"/>
      <c r="CX6" s="1245"/>
      <c r="CY6" s="1245"/>
      <c r="CZ6" s="1245"/>
      <c r="DA6" s="1245"/>
      <c r="DB6" s="1245"/>
      <c r="DC6" s="1245"/>
      <c r="DD6" s="1245"/>
      <c r="DE6" s="1245"/>
    </row>
    <row r="7" spans="1:109" s="255" customFormat="1" ht="13.2" x14ac:dyDescent="0.2">
      <c r="A7" s="1245"/>
      <c r="B7" s="1245"/>
      <c r="C7" s="1245"/>
      <c r="D7" s="1245"/>
      <c r="E7" s="1245"/>
      <c r="F7" s="1245"/>
      <c r="G7" s="1245"/>
      <c r="H7" s="1245"/>
      <c r="I7" s="1245"/>
      <c r="J7" s="1245"/>
      <c r="K7" s="1245"/>
      <c r="L7" s="1245"/>
      <c r="M7" s="1245"/>
      <c r="N7" s="1245"/>
      <c r="O7" s="1245"/>
      <c r="P7" s="1245"/>
      <c r="Q7" s="1245"/>
      <c r="R7" s="1245"/>
      <c r="S7" s="1245"/>
      <c r="T7" s="1245"/>
      <c r="U7" s="1245"/>
      <c r="V7" s="1245"/>
      <c r="W7" s="1245"/>
      <c r="X7" s="1245"/>
      <c r="Y7" s="1245"/>
      <c r="Z7" s="1245"/>
      <c r="AA7" s="1245"/>
      <c r="AB7" s="1245"/>
      <c r="AC7" s="1245"/>
      <c r="AD7" s="1245"/>
      <c r="AE7" s="1245"/>
      <c r="AF7" s="1245"/>
      <c r="AG7" s="1245"/>
      <c r="AH7" s="1245"/>
      <c r="AI7" s="1245"/>
      <c r="AJ7" s="1245"/>
      <c r="AK7" s="1245"/>
      <c r="AL7" s="1245"/>
      <c r="AM7" s="1245"/>
      <c r="AN7" s="1245"/>
      <c r="AO7" s="1245"/>
      <c r="AP7" s="1245"/>
      <c r="AQ7" s="1245"/>
      <c r="AR7" s="1245"/>
      <c r="AS7" s="1245"/>
      <c r="AT7" s="1245"/>
      <c r="AU7" s="1245"/>
      <c r="AV7" s="1245"/>
      <c r="AW7" s="1245"/>
      <c r="AX7" s="1245"/>
      <c r="AY7" s="1245"/>
      <c r="AZ7" s="1245"/>
      <c r="BA7" s="1245"/>
      <c r="BB7" s="1245"/>
      <c r="BC7" s="1245"/>
      <c r="BD7" s="1245"/>
      <c r="BE7" s="1245"/>
      <c r="BF7" s="1245"/>
      <c r="BG7" s="1245"/>
      <c r="BH7" s="1245"/>
      <c r="BI7" s="1245"/>
      <c r="BJ7" s="1245"/>
      <c r="BK7" s="1245"/>
      <c r="BL7" s="1245"/>
      <c r="BM7" s="1245"/>
      <c r="BN7" s="1245"/>
      <c r="BO7" s="1245"/>
      <c r="BP7" s="1245"/>
      <c r="BQ7" s="1245"/>
      <c r="BR7" s="1245"/>
      <c r="BS7" s="1245"/>
      <c r="BT7" s="1245"/>
      <c r="BU7" s="1245"/>
      <c r="BV7" s="1245"/>
      <c r="BW7" s="1245"/>
      <c r="BX7" s="1245"/>
      <c r="BY7" s="1245"/>
      <c r="BZ7" s="1245"/>
      <c r="CA7" s="1245"/>
      <c r="CB7" s="1245"/>
      <c r="CC7" s="1245"/>
      <c r="CD7" s="1245"/>
      <c r="CE7" s="1245"/>
      <c r="CF7" s="1245"/>
      <c r="CG7" s="1245"/>
      <c r="CH7" s="1245"/>
      <c r="CI7" s="1245"/>
      <c r="CJ7" s="1245"/>
      <c r="CK7" s="1245"/>
      <c r="CL7" s="1245"/>
      <c r="CM7" s="1245"/>
      <c r="CN7" s="1245"/>
      <c r="CO7" s="1245"/>
      <c r="CP7" s="1245"/>
      <c r="CQ7" s="1245"/>
      <c r="CR7" s="1245"/>
      <c r="CS7" s="1245"/>
      <c r="CT7" s="1245"/>
      <c r="CU7" s="1245"/>
      <c r="CV7" s="1245"/>
      <c r="CW7" s="1245"/>
      <c r="CX7" s="1245"/>
      <c r="CY7" s="1245"/>
      <c r="CZ7" s="1245"/>
      <c r="DA7" s="1245"/>
      <c r="DB7" s="1245"/>
      <c r="DC7" s="1245"/>
      <c r="DD7" s="1245"/>
      <c r="DE7" s="1245"/>
    </row>
    <row r="8" spans="1:109" s="255" customFormat="1" ht="13.2" x14ac:dyDescent="0.2">
      <c r="A8" s="1245"/>
      <c r="B8" s="1245"/>
      <c r="C8" s="1245"/>
      <c r="D8" s="1245"/>
      <c r="E8" s="1245"/>
      <c r="F8" s="1245"/>
      <c r="G8" s="1245"/>
      <c r="H8" s="1245"/>
      <c r="I8" s="1245"/>
      <c r="J8" s="1245"/>
      <c r="K8" s="1245"/>
      <c r="L8" s="1245"/>
      <c r="M8" s="1245"/>
      <c r="N8" s="1245"/>
      <c r="O8" s="1245"/>
      <c r="P8" s="1245"/>
      <c r="Q8" s="1245"/>
      <c r="R8" s="1245"/>
      <c r="S8" s="1245"/>
      <c r="T8" s="1245"/>
      <c r="U8" s="1245"/>
      <c r="V8" s="1245"/>
      <c r="W8" s="1245"/>
      <c r="X8" s="1245"/>
      <c r="Y8" s="1245"/>
      <c r="Z8" s="1245"/>
      <c r="AA8" s="1245"/>
      <c r="AB8" s="1245"/>
      <c r="AC8" s="1245"/>
      <c r="AD8" s="1245"/>
      <c r="AE8" s="1245"/>
      <c r="AF8" s="1245"/>
      <c r="AG8" s="1245"/>
      <c r="AH8" s="1245"/>
      <c r="AI8" s="1245"/>
      <c r="AJ8" s="1245"/>
      <c r="AK8" s="1245"/>
      <c r="AL8" s="1245"/>
      <c r="AM8" s="1245"/>
      <c r="AN8" s="1245"/>
      <c r="AO8" s="1245"/>
      <c r="AP8" s="1245"/>
      <c r="AQ8" s="1245"/>
      <c r="AR8" s="1245"/>
      <c r="AS8" s="1245"/>
      <c r="AT8" s="1245"/>
      <c r="AU8" s="1245"/>
      <c r="AV8" s="1245"/>
      <c r="AW8" s="1245"/>
      <c r="AX8" s="1245"/>
      <c r="AY8" s="1245"/>
      <c r="AZ8" s="1245"/>
      <c r="BA8" s="1245"/>
      <c r="BB8" s="1245"/>
      <c r="BC8" s="1245"/>
      <c r="BD8" s="1245"/>
      <c r="BE8" s="1245"/>
      <c r="BF8" s="1245"/>
      <c r="BG8" s="1245"/>
      <c r="BH8" s="1245"/>
      <c r="BI8" s="1245"/>
      <c r="BJ8" s="1245"/>
      <c r="BK8" s="1245"/>
      <c r="BL8" s="1245"/>
      <c r="BM8" s="1245"/>
      <c r="BN8" s="1245"/>
      <c r="BO8" s="1245"/>
      <c r="BP8" s="1245"/>
      <c r="BQ8" s="1245"/>
      <c r="BR8" s="1245"/>
      <c r="BS8" s="1245"/>
      <c r="BT8" s="1245"/>
      <c r="BU8" s="1245"/>
      <c r="BV8" s="1245"/>
      <c r="BW8" s="1245"/>
      <c r="BX8" s="1245"/>
      <c r="BY8" s="1245"/>
      <c r="BZ8" s="1245"/>
      <c r="CA8" s="1245"/>
      <c r="CB8" s="1245"/>
      <c r="CC8" s="1245"/>
      <c r="CD8" s="1245"/>
      <c r="CE8" s="1245"/>
      <c r="CF8" s="1245"/>
      <c r="CG8" s="1245"/>
      <c r="CH8" s="1245"/>
      <c r="CI8" s="1245"/>
      <c r="CJ8" s="1245"/>
      <c r="CK8" s="1245"/>
      <c r="CL8" s="1245"/>
      <c r="CM8" s="1245"/>
      <c r="CN8" s="1245"/>
      <c r="CO8" s="1245"/>
      <c r="CP8" s="1245"/>
      <c r="CQ8" s="1245"/>
      <c r="CR8" s="1245"/>
      <c r="CS8" s="1245"/>
      <c r="CT8" s="1245"/>
      <c r="CU8" s="1245"/>
      <c r="CV8" s="1245"/>
      <c r="CW8" s="1245"/>
      <c r="CX8" s="1245"/>
      <c r="CY8" s="1245"/>
      <c r="CZ8" s="1245"/>
      <c r="DA8" s="1245"/>
      <c r="DB8" s="1245"/>
      <c r="DC8" s="1245"/>
      <c r="DD8" s="1245"/>
      <c r="DE8" s="1245"/>
    </row>
    <row r="9" spans="1:109" s="255" customFormat="1" ht="13.2" x14ac:dyDescent="0.2">
      <c r="A9" s="1245"/>
      <c r="B9" s="1245"/>
      <c r="C9" s="1245"/>
      <c r="D9" s="1245"/>
      <c r="E9" s="1245"/>
      <c r="F9" s="1245"/>
      <c r="G9" s="1245"/>
      <c r="H9" s="1245"/>
      <c r="I9" s="1245"/>
      <c r="J9" s="1245"/>
      <c r="K9" s="1245"/>
      <c r="L9" s="1245"/>
      <c r="M9" s="1245"/>
      <c r="N9" s="1245"/>
      <c r="O9" s="1245"/>
      <c r="P9" s="1245"/>
      <c r="Q9" s="1245"/>
      <c r="R9" s="1245"/>
      <c r="S9" s="1245"/>
      <c r="T9" s="1245"/>
      <c r="U9" s="1245"/>
      <c r="V9" s="1245"/>
      <c r="W9" s="1245"/>
      <c r="X9" s="1245"/>
      <c r="Y9" s="1245"/>
      <c r="Z9" s="1245"/>
      <c r="AA9" s="1245"/>
      <c r="AB9" s="1245"/>
      <c r="AC9" s="1245"/>
      <c r="AD9" s="1245"/>
      <c r="AE9" s="1245"/>
      <c r="AF9" s="1245"/>
      <c r="AG9" s="1245"/>
      <c r="AH9" s="1245"/>
      <c r="AI9" s="1245"/>
      <c r="AJ9" s="1245"/>
      <c r="AK9" s="1245"/>
      <c r="AL9" s="1245"/>
      <c r="AM9" s="1245"/>
      <c r="AN9" s="1245"/>
      <c r="AO9" s="1245"/>
      <c r="AP9" s="1245"/>
      <c r="AQ9" s="1245"/>
      <c r="AR9" s="1245"/>
      <c r="AS9" s="1245"/>
      <c r="AT9" s="1245"/>
      <c r="AU9" s="1245"/>
      <c r="AV9" s="1245"/>
      <c r="AW9" s="1245"/>
      <c r="AX9" s="1245"/>
      <c r="AY9" s="1245"/>
      <c r="AZ9" s="1245"/>
      <c r="BA9" s="1245"/>
      <c r="BB9" s="1245"/>
      <c r="BC9" s="1245"/>
      <c r="BD9" s="1245"/>
      <c r="BE9" s="1245"/>
      <c r="BF9" s="1245"/>
      <c r="BG9" s="1245"/>
      <c r="BH9" s="1245"/>
      <c r="BI9" s="1245"/>
      <c r="BJ9" s="1245"/>
      <c r="BK9" s="1245"/>
      <c r="BL9" s="1245"/>
      <c r="BM9" s="1245"/>
      <c r="BN9" s="1245"/>
      <c r="BO9" s="1245"/>
      <c r="BP9" s="1245"/>
      <c r="BQ9" s="1245"/>
      <c r="BR9" s="1245"/>
      <c r="BS9" s="1245"/>
      <c r="BT9" s="1245"/>
      <c r="BU9" s="1245"/>
      <c r="BV9" s="1245"/>
      <c r="BW9" s="1245"/>
      <c r="BX9" s="1245"/>
      <c r="BY9" s="1245"/>
      <c r="BZ9" s="1245"/>
      <c r="CA9" s="1245"/>
      <c r="CB9" s="1245"/>
      <c r="CC9" s="1245"/>
      <c r="CD9" s="1245"/>
      <c r="CE9" s="1245"/>
      <c r="CF9" s="1245"/>
      <c r="CG9" s="1245"/>
      <c r="CH9" s="1245"/>
      <c r="CI9" s="1245"/>
      <c r="CJ9" s="1245"/>
      <c r="CK9" s="1245"/>
      <c r="CL9" s="1245"/>
      <c r="CM9" s="1245"/>
      <c r="CN9" s="1245"/>
      <c r="CO9" s="1245"/>
      <c r="CP9" s="1245"/>
      <c r="CQ9" s="1245"/>
      <c r="CR9" s="1245"/>
      <c r="CS9" s="1245"/>
      <c r="CT9" s="1245"/>
      <c r="CU9" s="1245"/>
      <c r="CV9" s="1245"/>
      <c r="CW9" s="1245"/>
      <c r="CX9" s="1245"/>
      <c r="CY9" s="1245"/>
      <c r="CZ9" s="1245"/>
      <c r="DA9" s="1245"/>
      <c r="DB9" s="1245"/>
      <c r="DC9" s="1245"/>
      <c r="DD9" s="1245"/>
      <c r="DE9" s="1245"/>
    </row>
    <row r="10" spans="1:109" s="255" customFormat="1" ht="13.2" x14ac:dyDescent="0.2">
      <c r="A10" s="1245"/>
      <c r="B10" s="1245"/>
      <c r="C10" s="1245"/>
      <c r="D10" s="1245"/>
      <c r="E10" s="1245"/>
      <c r="F10" s="1245"/>
      <c r="G10" s="1245"/>
      <c r="H10" s="1245"/>
      <c r="I10" s="1245"/>
      <c r="J10" s="1245"/>
      <c r="K10" s="1245"/>
      <c r="L10" s="1245"/>
      <c r="M10" s="1245"/>
      <c r="N10" s="1245"/>
      <c r="O10" s="1245"/>
      <c r="P10" s="1245"/>
      <c r="Q10" s="1245"/>
      <c r="R10" s="1245"/>
      <c r="S10" s="1245"/>
      <c r="T10" s="1245"/>
      <c r="U10" s="1245"/>
      <c r="V10" s="1245"/>
      <c r="W10" s="1245"/>
      <c r="X10" s="1245"/>
      <c r="Y10" s="1245"/>
      <c r="Z10" s="1245"/>
      <c r="AA10" s="1245"/>
      <c r="AB10" s="1245"/>
      <c r="AC10" s="1245"/>
      <c r="AD10" s="1245"/>
      <c r="AE10" s="1245"/>
      <c r="AF10" s="1245"/>
      <c r="AG10" s="1245"/>
      <c r="AH10" s="1245"/>
      <c r="AI10" s="1245"/>
      <c r="AJ10" s="1245"/>
      <c r="AK10" s="1245"/>
      <c r="AL10" s="1245"/>
      <c r="AM10" s="1245"/>
      <c r="AN10" s="1245"/>
      <c r="AO10" s="1245"/>
      <c r="AP10" s="1245"/>
      <c r="AQ10" s="1245"/>
      <c r="AR10" s="1245"/>
      <c r="AS10" s="1245"/>
      <c r="AT10" s="1245"/>
      <c r="AU10" s="1245"/>
      <c r="AV10" s="1245"/>
      <c r="AW10" s="1245"/>
      <c r="AX10" s="1245"/>
      <c r="AY10" s="1245"/>
      <c r="AZ10" s="1245"/>
      <c r="BA10" s="1245"/>
      <c r="BB10" s="1245"/>
      <c r="BC10" s="1245"/>
      <c r="BD10" s="1245"/>
      <c r="BE10" s="1245"/>
      <c r="BF10" s="1245"/>
      <c r="BG10" s="1245"/>
      <c r="BH10" s="1245"/>
      <c r="BI10" s="1245"/>
      <c r="BJ10" s="1245"/>
      <c r="BK10" s="1245"/>
      <c r="BL10" s="1245"/>
      <c r="BM10" s="1245"/>
      <c r="BN10" s="1245"/>
      <c r="BO10" s="1245"/>
      <c r="BP10" s="1245"/>
      <c r="BQ10" s="1245"/>
      <c r="BR10" s="1245"/>
      <c r="BS10" s="1245"/>
      <c r="BT10" s="1245"/>
      <c r="BU10" s="1245"/>
      <c r="BV10" s="1245"/>
      <c r="BW10" s="1245"/>
      <c r="BX10" s="1245"/>
      <c r="BY10" s="1245"/>
      <c r="BZ10" s="1245"/>
      <c r="CA10" s="1245"/>
      <c r="CB10" s="1245"/>
      <c r="CC10" s="1245"/>
      <c r="CD10" s="1245"/>
      <c r="CE10" s="1245"/>
      <c r="CF10" s="1245"/>
      <c r="CG10" s="1245"/>
      <c r="CH10" s="1245"/>
      <c r="CI10" s="1245"/>
      <c r="CJ10" s="1245"/>
      <c r="CK10" s="1245"/>
      <c r="CL10" s="1245"/>
      <c r="CM10" s="1245"/>
      <c r="CN10" s="1245"/>
      <c r="CO10" s="1245"/>
      <c r="CP10" s="1245"/>
      <c r="CQ10" s="1245"/>
      <c r="CR10" s="1245"/>
      <c r="CS10" s="1245"/>
      <c r="CT10" s="1245"/>
      <c r="CU10" s="1245"/>
      <c r="CV10" s="1245"/>
      <c r="CW10" s="1245"/>
      <c r="CX10" s="1245"/>
      <c r="CY10" s="1245"/>
      <c r="CZ10" s="1245"/>
      <c r="DA10" s="1245"/>
      <c r="DB10" s="1245"/>
      <c r="DC10" s="1245"/>
      <c r="DD10" s="1245"/>
      <c r="DE10" s="1245"/>
    </row>
    <row r="11" spans="1:109" s="255" customFormat="1" ht="13.2" x14ac:dyDescent="0.2">
      <c r="A11" s="1245"/>
      <c r="B11" s="1245"/>
      <c r="C11" s="1245"/>
      <c r="D11" s="1245"/>
      <c r="E11" s="1245"/>
      <c r="F11" s="1245"/>
      <c r="G11" s="1245"/>
      <c r="H11" s="1245"/>
      <c r="I11" s="1245"/>
      <c r="J11" s="1245"/>
      <c r="K11" s="1245"/>
      <c r="L11" s="1245"/>
      <c r="M11" s="1245"/>
      <c r="N11" s="1245"/>
      <c r="O11" s="1245"/>
      <c r="P11" s="1245"/>
      <c r="Q11" s="1245"/>
      <c r="R11" s="1245"/>
      <c r="S11" s="1245"/>
      <c r="T11" s="1245"/>
      <c r="U11" s="1245"/>
      <c r="V11" s="1245"/>
      <c r="W11" s="1245"/>
      <c r="X11" s="1245"/>
      <c r="Y11" s="1245"/>
      <c r="Z11" s="1245"/>
      <c r="AA11" s="1245"/>
      <c r="AB11" s="1245"/>
      <c r="AC11" s="1245"/>
      <c r="AD11" s="1245"/>
      <c r="AE11" s="1245"/>
      <c r="AF11" s="1245"/>
      <c r="AG11" s="1245"/>
      <c r="AH11" s="1245"/>
      <c r="AI11" s="1245"/>
      <c r="AJ11" s="1245"/>
      <c r="AK11" s="1245"/>
      <c r="AL11" s="1245"/>
      <c r="AM11" s="1245"/>
      <c r="AN11" s="1245"/>
      <c r="AO11" s="1245"/>
      <c r="AP11" s="1245"/>
      <c r="AQ11" s="1245"/>
      <c r="AR11" s="1245"/>
      <c r="AS11" s="1245"/>
      <c r="AT11" s="1245"/>
      <c r="AU11" s="1245"/>
      <c r="AV11" s="1245"/>
      <c r="AW11" s="1245"/>
      <c r="AX11" s="1245"/>
      <c r="AY11" s="1245"/>
      <c r="AZ11" s="1245"/>
      <c r="BA11" s="1245"/>
      <c r="BB11" s="1245"/>
      <c r="BC11" s="1245"/>
      <c r="BD11" s="1245"/>
      <c r="BE11" s="1245"/>
      <c r="BF11" s="1245"/>
      <c r="BG11" s="1245"/>
      <c r="BH11" s="1245"/>
      <c r="BI11" s="1245"/>
      <c r="BJ11" s="1245"/>
      <c r="BK11" s="1245"/>
      <c r="BL11" s="1245"/>
      <c r="BM11" s="1245"/>
      <c r="BN11" s="1245"/>
      <c r="BO11" s="1245"/>
      <c r="BP11" s="1245"/>
      <c r="BQ11" s="1245"/>
      <c r="BR11" s="1245"/>
      <c r="BS11" s="1245"/>
      <c r="BT11" s="1245"/>
      <c r="BU11" s="1245"/>
      <c r="BV11" s="1245"/>
      <c r="BW11" s="1245"/>
      <c r="BX11" s="1245"/>
      <c r="BY11" s="1245"/>
      <c r="BZ11" s="1245"/>
      <c r="CA11" s="1245"/>
      <c r="CB11" s="1245"/>
      <c r="CC11" s="1245"/>
      <c r="CD11" s="1245"/>
      <c r="CE11" s="1245"/>
      <c r="CF11" s="1245"/>
      <c r="CG11" s="1245"/>
      <c r="CH11" s="1245"/>
      <c r="CI11" s="1245"/>
      <c r="CJ11" s="1245"/>
      <c r="CK11" s="1245"/>
      <c r="CL11" s="1245"/>
      <c r="CM11" s="1245"/>
      <c r="CN11" s="1245"/>
      <c r="CO11" s="1245"/>
      <c r="CP11" s="1245"/>
      <c r="CQ11" s="1245"/>
      <c r="CR11" s="1245"/>
      <c r="CS11" s="1245"/>
      <c r="CT11" s="1245"/>
      <c r="CU11" s="1245"/>
      <c r="CV11" s="1245"/>
      <c r="CW11" s="1245"/>
      <c r="CX11" s="1245"/>
      <c r="CY11" s="1245"/>
      <c r="CZ11" s="1245"/>
      <c r="DA11" s="1245"/>
      <c r="DB11" s="1245"/>
      <c r="DC11" s="1245"/>
      <c r="DD11" s="1245"/>
      <c r="DE11" s="1245"/>
    </row>
    <row r="12" spans="1:109" s="255" customFormat="1" ht="13.2" x14ac:dyDescent="0.2">
      <c r="A12" s="1245"/>
      <c r="B12" s="1245"/>
      <c r="C12" s="1245"/>
      <c r="D12" s="1245"/>
      <c r="E12" s="1245"/>
      <c r="F12" s="1245"/>
      <c r="G12" s="1245"/>
      <c r="H12" s="1245"/>
      <c r="I12" s="1245"/>
      <c r="J12" s="1245"/>
      <c r="K12" s="1245"/>
      <c r="L12" s="1245"/>
      <c r="M12" s="1245"/>
      <c r="N12" s="1245"/>
      <c r="O12" s="1245"/>
      <c r="P12" s="1245"/>
      <c r="Q12" s="1245"/>
      <c r="R12" s="1245"/>
      <c r="S12" s="1245"/>
      <c r="T12" s="1245"/>
      <c r="U12" s="1245"/>
      <c r="V12" s="1245"/>
      <c r="W12" s="1245"/>
      <c r="X12" s="1245"/>
      <c r="Y12" s="1245"/>
      <c r="Z12" s="1245"/>
      <c r="AA12" s="1245"/>
      <c r="AB12" s="1245"/>
      <c r="AC12" s="1245"/>
      <c r="AD12" s="1245"/>
      <c r="AE12" s="1245"/>
      <c r="AF12" s="1245"/>
      <c r="AG12" s="1245"/>
      <c r="AH12" s="1245"/>
      <c r="AI12" s="1245"/>
      <c r="AJ12" s="1245"/>
      <c r="AK12" s="1245"/>
      <c r="AL12" s="1245"/>
      <c r="AM12" s="1245"/>
      <c r="AN12" s="1245"/>
      <c r="AO12" s="1245"/>
      <c r="AP12" s="1245"/>
      <c r="AQ12" s="1245"/>
      <c r="AR12" s="1245"/>
      <c r="AS12" s="1245"/>
      <c r="AT12" s="1245"/>
      <c r="AU12" s="1245"/>
      <c r="AV12" s="1245"/>
      <c r="AW12" s="1245"/>
      <c r="AX12" s="1245"/>
      <c r="AY12" s="1245"/>
      <c r="AZ12" s="1245"/>
      <c r="BA12" s="1245"/>
      <c r="BB12" s="1245"/>
      <c r="BC12" s="1245"/>
      <c r="BD12" s="1245"/>
      <c r="BE12" s="1245"/>
      <c r="BF12" s="1245"/>
      <c r="BG12" s="1245"/>
      <c r="BH12" s="1245"/>
      <c r="BI12" s="1245"/>
      <c r="BJ12" s="1245"/>
      <c r="BK12" s="1245"/>
      <c r="BL12" s="1245"/>
      <c r="BM12" s="1245"/>
      <c r="BN12" s="1245"/>
      <c r="BO12" s="1245"/>
      <c r="BP12" s="1245"/>
      <c r="BQ12" s="1245"/>
      <c r="BR12" s="1245"/>
      <c r="BS12" s="1245"/>
      <c r="BT12" s="1245"/>
      <c r="BU12" s="1245"/>
      <c r="BV12" s="1245"/>
      <c r="BW12" s="1245"/>
      <c r="BX12" s="1245"/>
      <c r="BY12" s="1245"/>
      <c r="BZ12" s="1245"/>
      <c r="CA12" s="1245"/>
      <c r="CB12" s="1245"/>
      <c r="CC12" s="1245"/>
      <c r="CD12" s="1245"/>
      <c r="CE12" s="1245"/>
      <c r="CF12" s="1245"/>
      <c r="CG12" s="1245"/>
      <c r="CH12" s="1245"/>
      <c r="CI12" s="1245"/>
      <c r="CJ12" s="1245"/>
      <c r="CK12" s="1245"/>
      <c r="CL12" s="1245"/>
      <c r="CM12" s="1245"/>
      <c r="CN12" s="1245"/>
      <c r="CO12" s="1245"/>
      <c r="CP12" s="1245"/>
      <c r="CQ12" s="1245"/>
      <c r="CR12" s="1245"/>
      <c r="CS12" s="1245"/>
      <c r="CT12" s="1245"/>
      <c r="CU12" s="1245"/>
      <c r="CV12" s="1245"/>
      <c r="CW12" s="1245"/>
      <c r="CX12" s="1245"/>
      <c r="CY12" s="1245"/>
      <c r="CZ12" s="1245"/>
      <c r="DA12" s="1245"/>
      <c r="DB12" s="1245"/>
      <c r="DC12" s="1245"/>
      <c r="DD12" s="1245"/>
      <c r="DE12" s="1245"/>
    </row>
    <row r="13" spans="1:109" s="255" customFormat="1" ht="13.2" x14ac:dyDescent="0.2">
      <c r="A13" s="1245"/>
      <c r="B13" s="1245"/>
      <c r="C13" s="1245"/>
      <c r="D13" s="1245"/>
      <c r="E13" s="1245"/>
      <c r="F13" s="1245"/>
      <c r="G13" s="1245"/>
      <c r="H13" s="1245"/>
      <c r="I13" s="1245"/>
      <c r="J13" s="1245"/>
      <c r="K13" s="1245"/>
      <c r="L13" s="1245"/>
      <c r="M13" s="1245"/>
      <c r="N13" s="1245"/>
      <c r="O13" s="1245"/>
      <c r="P13" s="1245"/>
      <c r="Q13" s="1245"/>
      <c r="R13" s="1245"/>
      <c r="S13" s="1245"/>
      <c r="T13" s="1245"/>
      <c r="U13" s="1245"/>
      <c r="V13" s="1245"/>
      <c r="W13" s="1245"/>
      <c r="X13" s="1245"/>
      <c r="Y13" s="1245"/>
      <c r="Z13" s="1245"/>
      <c r="AA13" s="1245"/>
      <c r="AB13" s="1245"/>
      <c r="AC13" s="1245"/>
      <c r="AD13" s="1245"/>
      <c r="AE13" s="1245"/>
      <c r="AF13" s="1245"/>
      <c r="AG13" s="1245"/>
      <c r="AH13" s="1245"/>
      <c r="AI13" s="1245"/>
      <c r="AJ13" s="1245"/>
      <c r="AK13" s="1245"/>
      <c r="AL13" s="1245"/>
      <c r="AM13" s="1245"/>
      <c r="AN13" s="1245"/>
      <c r="AO13" s="1245"/>
      <c r="AP13" s="1245"/>
      <c r="AQ13" s="1245"/>
      <c r="AR13" s="1245"/>
      <c r="AS13" s="1245"/>
      <c r="AT13" s="1245"/>
      <c r="AU13" s="1245"/>
      <c r="AV13" s="1245"/>
      <c r="AW13" s="1245"/>
      <c r="AX13" s="1245"/>
      <c r="AY13" s="1245"/>
      <c r="AZ13" s="1245"/>
      <c r="BA13" s="1245"/>
      <c r="BB13" s="1245"/>
      <c r="BC13" s="1245"/>
      <c r="BD13" s="1245"/>
      <c r="BE13" s="1245"/>
      <c r="BF13" s="1245"/>
      <c r="BG13" s="1245"/>
      <c r="BH13" s="1245"/>
      <c r="BI13" s="1245"/>
      <c r="BJ13" s="1245"/>
      <c r="BK13" s="1245"/>
      <c r="BL13" s="1245"/>
      <c r="BM13" s="1245"/>
      <c r="BN13" s="1245"/>
      <c r="BO13" s="1245"/>
      <c r="BP13" s="1245"/>
      <c r="BQ13" s="1245"/>
      <c r="BR13" s="1245"/>
      <c r="BS13" s="1245"/>
      <c r="BT13" s="1245"/>
      <c r="BU13" s="1245"/>
      <c r="BV13" s="1245"/>
      <c r="BW13" s="1245"/>
      <c r="BX13" s="1245"/>
      <c r="BY13" s="1245"/>
      <c r="BZ13" s="1245"/>
      <c r="CA13" s="1245"/>
      <c r="CB13" s="1245"/>
      <c r="CC13" s="1245"/>
      <c r="CD13" s="1245"/>
      <c r="CE13" s="1245"/>
      <c r="CF13" s="1245"/>
      <c r="CG13" s="1245"/>
      <c r="CH13" s="1245"/>
      <c r="CI13" s="1245"/>
      <c r="CJ13" s="1245"/>
      <c r="CK13" s="1245"/>
      <c r="CL13" s="1245"/>
      <c r="CM13" s="1245"/>
      <c r="CN13" s="1245"/>
      <c r="CO13" s="1245"/>
      <c r="CP13" s="1245"/>
      <c r="CQ13" s="1245"/>
      <c r="CR13" s="1245"/>
      <c r="CS13" s="1245"/>
      <c r="CT13" s="1245"/>
      <c r="CU13" s="1245"/>
      <c r="CV13" s="1245"/>
      <c r="CW13" s="1245"/>
      <c r="CX13" s="1245"/>
      <c r="CY13" s="1245"/>
      <c r="CZ13" s="1245"/>
      <c r="DA13" s="1245"/>
      <c r="DB13" s="1245"/>
      <c r="DC13" s="1245"/>
      <c r="DD13" s="1245"/>
      <c r="DE13" s="1245"/>
    </row>
    <row r="14" spans="1:109" s="255" customFormat="1" ht="13.2" x14ac:dyDescent="0.2">
      <c r="A14" s="1245"/>
      <c r="B14" s="1245"/>
      <c r="C14" s="1245"/>
      <c r="D14" s="1245"/>
      <c r="E14" s="1245"/>
      <c r="F14" s="1245"/>
      <c r="G14" s="1245"/>
      <c r="H14" s="1245"/>
      <c r="I14" s="1245"/>
      <c r="J14" s="1245"/>
      <c r="K14" s="1245"/>
      <c r="L14" s="1245"/>
      <c r="M14" s="1245"/>
      <c r="N14" s="1245"/>
      <c r="O14" s="1245"/>
      <c r="P14" s="1245"/>
      <c r="Q14" s="1245"/>
      <c r="R14" s="1245"/>
      <c r="S14" s="1245"/>
      <c r="T14" s="1245"/>
      <c r="U14" s="1245"/>
      <c r="V14" s="1245"/>
      <c r="W14" s="1245"/>
      <c r="X14" s="1245"/>
      <c r="Y14" s="1245"/>
      <c r="Z14" s="1245"/>
      <c r="AA14" s="1245"/>
      <c r="AB14" s="1245"/>
      <c r="AC14" s="1245"/>
      <c r="AD14" s="1245"/>
      <c r="AE14" s="1245"/>
      <c r="AF14" s="1245"/>
      <c r="AG14" s="1245"/>
      <c r="AH14" s="1245"/>
      <c r="AI14" s="1245"/>
      <c r="AJ14" s="1245"/>
      <c r="AK14" s="1245"/>
      <c r="AL14" s="1245"/>
      <c r="AM14" s="1245"/>
      <c r="AN14" s="1245"/>
      <c r="AO14" s="1245"/>
      <c r="AP14" s="1245"/>
      <c r="AQ14" s="1245"/>
      <c r="AR14" s="1245"/>
      <c r="AS14" s="1245"/>
      <c r="AT14" s="1245"/>
      <c r="AU14" s="1245"/>
      <c r="AV14" s="1245"/>
      <c r="AW14" s="1245"/>
      <c r="AX14" s="1245"/>
      <c r="AY14" s="1245"/>
      <c r="AZ14" s="1245"/>
      <c r="BA14" s="1245"/>
      <c r="BB14" s="1245"/>
      <c r="BC14" s="1245"/>
      <c r="BD14" s="1245"/>
      <c r="BE14" s="1245"/>
      <c r="BF14" s="1245"/>
      <c r="BG14" s="1245"/>
      <c r="BH14" s="1245"/>
      <c r="BI14" s="1245"/>
      <c r="BJ14" s="1245"/>
      <c r="BK14" s="1245"/>
      <c r="BL14" s="1245"/>
      <c r="BM14" s="1245"/>
      <c r="BN14" s="1245"/>
      <c r="BO14" s="1245"/>
      <c r="BP14" s="1245"/>
      <c r="BQ14" s="1245"/>
      <c r="BR14" s="1245"/>
      <c r="BS14" s="1245"/>
      <c r="BT14" s="1245"/>
      <c r="BU14" s="1245"/>
      <c r="BV14" s="1245"/>
      <c r="BW14" s="1245"/>
      <c r="BX14" s="1245"/>
      <c r="BY14" s="1245"/>
      <c r="BZ14" s="1245"/>
      <c r="CA14" s="1245"/>
      <c r="CB14" s="1245"/>
      <c r="CC14" s="1245"/>
      <c r="CD14" s="1245"/>
      <c r="CE14" s="1245"/>
      <c r="CF14" s="1245"/>
      <c r="CG14" s="1245"/>
      <c r="CH14" s="1245"/>
      <c r="CI14" s="1245"/>
      <c r="CJ14" s="1245"/>
      <c r="CK14" s="1245"/>
      <c r="CL14" s="1245"/>
      <c r="CM14" s="1245"/>
      <c r="CN14" s="1245"/>
      <c r="CO14" s="1245"/>
      <c r="CP14" s="1245"/>
      <c r="CQ14" s="1245"/>
      <c r="CR14" s="1245"/>
      <c r="CS14" s="1245"/>
      <c r="CT14" s="1245"/>
      <c r="CU14" s="1245"/>
      <c r="CV14" s="1245"/>
      <c r="CW14" s="1245"/>
      <c r="CX14" s="1245"/>
      <c r="CY14" s="1245"/>
      <c r="CZ14" s="1245"/>
      <c r="DA14" s="1245"/>
      <c r="DB14" s="1245"/>
      <c r="DC14" s="1245"/>
      <c r="DD14" s="1245"/>
      <c r="DE14" s="1245"/>
    </row>
    <row r="15" spans="1:109" s="255" customFormat="1" ht="13.2" x14ac:dyDescent="0.2">
      <c r="A15" s="1244"/>
      <c r="B15" s="1245"/>
      <c r="C15" s="1245"/>
      <c r="D15" s="1245"/>
      <c r="E15" s="1245"/>
      <c r="F15" s="1245"/>
      <c r="G15" s="1245"/>
      <c r="H15" s="1245"/>
      <c r="I15" s="1245"/>
      <c r="J15" s="1245"/>
      <c r="K15" s="1245"/>
      <c r="L15" s="1245"/>
      <c r="M15" s="1245"/>
      <c r="N15" s="1245"/>
      <c r="O15" s="1245"/>
      <c r="P15" s="1245"/>
      <c r="Q15" s="1245"/>
      <c r="R15" s="1245"/>
      <c r="S15" s="1245"/>
      <c r="T15" s="1245"/>
      <c r="U15" s="1245"/>
      <c r="V15" s="1245"/>
      <c r="W15" s="1245"/>
      <c r="X15" s="1245"/>
      <c r="Y15" s="1245"/>
      <c r="Z15" s="1245"/>
      <c r="AA15" s="1245"/>
      <c r="AB15" s="1245"/>
      <c r="AC15" s="1245"/>
      <c r="AD15" s="1245"/>
      <c r="AE15" s="1245"/>
      <c r="AF15" s="1245"/>
      <c r="AG15" s="1245"/>
      <c r="AH15" s="1245"/>
      <c r="AI15" s="1245"/>
      <c r="AJ15" s="1245"/>
      <c r="AK15" s="1245"/>
      <c r="AL15" s="1245"/>
      <c r="AM15" s="1245"/>
      <c r="AN15" s="1245"/>
      <c r="AO15" s="1245"/>
      <c r="AP15" s="1245"/>
      <c r="AQ15" s="1245"/>
      <c r="AR15" s="1245"/>
      <c r="AS15" s="1245"/>
      <c r="AT15" s="1245"/>
      <c r="AU15" s="1245"/>
      <c r="AV15" s="1245"/>
      <c r="AW15" s="1245"/>
      <c r="AX15" s="1245"/>
      <c r="AY15" s="1245"/>
      <c r="AZ15" s="1245"/>
      <c r="BA15" s="1245"/>
      <c r="BB15" s="1245"/>
      <c r="BC15" s="1245"/>
      <c r="BD15" s="1245"/>
      <c r="BE15" s="1245"/>
      <c r="BF15" s="1245"/>
      <c r="BG15" s="1245"/>
      <c r="BH15" s="1245"/>
      <c r="BI15" s="1245"/>
      <c r="BJ15" s="1245"/>
      <c r="BK15" s="1245"/>
      <c r="BL15" s="1245"/>
      <c r="BM15" s="1245"/>
      <c r="BN15" s="1245"/>
      <c r="BO15" s="1245"/>
      <c r="BP15" s="1245"/>
      <c r="BQ15" s="1245"/>
      <c r="BR15" s="1245"/>
      <c r="BS15" s="1245"/>
      <c r="BT15" s="1245"/>
      <c r="BU15" s="1245"/>
      <c r="BV15" s="1245"/>
      <c r="BW15" s="1245"/>
      <c r="BX15" s="1245"/>
      <c r="BY15" s="1245"/>
      <c r="BZ15" s="1245"/>
      <c r="CA15" s="1245"/>
      <c r="CB15" s="1245"/>
      <c r="CC15" s="1245"/>
      <c r="CD15" s="1245"/>
      <c r="CE15" s="1245"/>
      <c r="CF15" s="1245"/>
      <c r="CG15" s="1245"/>
      <c r="CH15" s="1245"/>
      <c r="CI15" s="1245"/>
      <c r="CJ15" s="1245"/>
      <c r="CK15" s="1245"/>
      <c r="CL15" s="1245"/>
      <c r="CM15" s="1245"/>
      <c r="CN15" s="1245"/>
      <c r="CO15" s="1245"/>
      <c r="CP15" s="1245"/>
      <c r="CQ15" s="1245"/>
      <c r="CR15" s="1245"/>
      <c r="CS15" s="1245"/>
      <c r="CT15" s="1245"/>
      <c r="CU15" s="1245"/>
      <c r="CV15" s="1245"/>
      <c r="CW15" s="1245"/>
      <c r="CX15" s="1245"/>
      <c r="CY15" s="1245"/>
      <c r="CZ15" s="1245"/>
      <c r="DA15" s="1245"/>
      <c r="DB15" s="1245"/>
      <c r="DC15" s="1245"/>
      <c r="DD15" s="1245"/>
      <c r="DE15" s="1245"/>
    </row>
    <row r="16" spans="1:109" s="255" customFormat="1" ht="13.2" x14ac:dyDescent="0.2">
      <c r="A16" s="1244"/>
      <c r="B16" s="1245"/>
      <c r="C16" s="1245"/>
      <c r="D16" s="1245"/>
      <c r="E16" s="1245"/>
      <c r="F16" s="1245"/>
      <c r="G16" s="1245"/>
      <c r="H16" s="1245"/>
      <c r="I16" s="1245"/>
      <c r="J16" s="1245"/>
      <c r="K16" s="1245"/>
      <c r="L16" s="1245"/>
      <c r="M16" s="1245"/>
      <c r="N16" s="1245"/>
      <c r="O16" s="1245"/>
      <c r="P16" s="1245"/>
      <c r="Q16" s="1245"/>
      <c r="R16" s="1245"/>
      <c r="S16" s="1245"/>
      <c r="T16" s="1245"/>
      <c r="U16" s="1245"/>
      <c r="V16" s="1245"/>
      <c r="W16" s="1245"/>
      <c r="X16" s="1245"/>
      <c r="Y16" s="1245"/>
      <c r="Z16" s="1245"/>
      <c r="AA16" s="1245"/>
      <c r="AB16" s="1245"/>
      <c r="AC16" s="1245"/>
      <c r="AD16" s="1245"/>
      <c r="AE16" s="1245"/>
      <c r="AF16" s="1245"/>
      <c r="AG16" s="1245"/>
      <c r="AH16" s="1245"/>
      <c r="AI16" s="1245"/>
      <c r="AJ16" s="1245"/>
      <c r="AK16" s="1245"/>
      <c r="AL16" s="1245"/>
      <c r="AM16" s="1245"/>
      <c r="AN16" s="1245"/>
      <c r="AO16" s="1245"/>
      <c r="AP16" s="1245"/>
      <c r="AQ16" s="1245"/>
      <c r="AR16" s="1245"/>
      <c r="AS16" s="1245"/>
      <c r="AT16" s="1245"/>
      <c r="AU16" s="1245"/>
      <c r="AV16" s="1245"/>
      <c r="AW16" s="1245"/>
      <c r="AX16" s="1245"/>
      <c r="AY16" s="1245"/>
      <c r="AZ16" s="1245"/>
      <c r="BA16" s="1245"/>
      <c r="BB16" s="1245"/>
      <c r="BC16" s="1245"/>
      <c r="BD16" s="1245"/>
      <c r="BE16" s="1245"/>
      <c r="BF16" s="1245"/>
      <c r="BG16" s="1245"/>
      <c r="BH16" s="1245"/>
      <c r="BI16" s="1245"/>
      <c r="BJ16" s="1245"/>
      <c r="BK16" s="1245"/>
      <c r="BL16" s="1245"/>
      <c r="BM16" s="1245"/>
      <c r="BN16" s="1245"/>
      <c r="BO16" s="1245"/>
      <c r="BP16" s="1245"/>
      <c r="BQ16" s="1245"/>
      <c r="BR16" s="1245"/>
      <c r="BS16" s="1245"/>
      <c r="BT16" s="1245"/>
      <c r="BU16" s="1245"/>
      <c r="BV16" s="1245"/>
      <c r="BW16" s="1245"/>
      <c r="BX16" s="1245"/>
      <c r="BY16" s="1245"/>
      <c r="BZ16" s="1245"/>
      <c r="CA16" s="1245"/>
      <c r="CB16" s="1245"/>
      <c r="CC16" s="1245"/>
      <c r="CD16" s="1245"/>
      <c r="CE16" s="1245"/>
      <c r="CF16" s="1245"/>
      <c r="CG16" s="1245"/>
      <c r="CH16" s="1245"/>
      <c r="CI16" s="1245"/>
      <c r="CJ16" s="1245"/>
      <c r="CK16" s="1245"/>
      <c r="CL16" s="1245"/>
      <c r="CM16" s="1245"/>
      <c r="CN16" s="1245"/>
      <c r="CO16" s="1245"/>
      <c r="CP16" s="1245"/>
      <c r="CQ16" s="1245"/>
      <c r="CR16" s="1245"/>
      <c r="CS16" s="1245"/>
      <c r="CT16" s="1245"/>
      <c r="CU16" s="1245"/>
      <c r="CV16" s="1245"/>
      <c r="CW16" s="1245"/>
      <c r="CX16" s="1245"/>
      <c r="CY16" s="1245"/>
      <c r="CZ16" s="1245"/>
      <c r="DA16" s="1245"/>
      <c r="DB16" s="1245"/>
      <c r="DC16" s="1245"/>
      <c r="DD16" s="1245"/>
      <c r="DE16" s="1245"/>
    </row>
    <row r="17" spans="1:109" s="255" customFormat="1" ht="13.2" x14ac:dyDescent="0.2">
      <c r="A17" s="1244"/>
      <c r="B17" s="1245"/>
      <c r="C17" s="1245"/>
      <c r="D17" s="1245"/>
      <c r="E17" s="1245"/>
      <c r="F17" s="1245"/>
      <c r="G17" s="1245"/>
      <c r="H17" s="1245"/>
      <c r="I17" s="1245"/>
      <c r="J17" s="1245"/>
      <c r="K17" s="1245"/>
      <c r="L17" s="1245"/>
      <c r="M17" s="1245"/>
      <c r="N17" s="1245"/>
      <c r="O17" s="1245"/>
      <c r="P17" s="1245"/>
      <c r="Q17" s="1245"/>
      <c r="R17" s="1245"/>
      <c r="S17" s="1245"/>
      <c r="T17" s="1245"/>
      <c r="U17" s="1245"/>
      <c r="V17" s="1245"/>
      <c r="W17" s="1245"/>
      <c r="X17" s="1245"/>
      <c r="Y17" s="1245"/>
      <c r="Z17" s="1245"/>
      <c r="AA17" s="1245"/>
      <c r="AB17" s="1245"/>
      <c r="AC17" s="1245"/>
      <c r="AD17" s="1245"/>
      <c r="AE17" s="1245"/>
      <c r="AF17" s="1245"/>
      <c r="AG17" s="1245"/>
      <c r="AH17" s="1245"/>
      <c r="AI17" s="1245"/>
      <c r="AJ17" s="1245"/>
      <c r="AK17" s="1245"/>
      <c r="AL17" s="1245"/>
      <c r="AM17" s="1245"/>
      <c r="AN17" s="1245"/>
      <c r="AO17" s="1245"/>
      <c r="AP17" s="1245"/>
      <c r="AQ17" s="1245"/>
      <c r="AR17" s="1245"/>
      <c r="AS17" s="1245"/>
      <c r="AT17" s="1245"/>
      <c r="AU17" s="1245"/>
      <c r="AV17" s="1245"/>
      <c r="AW17" s="1245"/>
      <c r="AX17" s="1245"/>
      <c r="AY17" s="1245"/>
      <c r="AZ17" s="1245"/>
      <c r="BA17" s="1245"/>
      <c r="BB17" s="1245"/>
      <c r="BC17" s="1245"/>
      <c r="BD17" s="1245"/>
      <c r="BE17" s="1245"/>
      <c r="BF17" s="1245"/>
      <c r="BG17" s="1245"/>
      <c r="BH17" s="1245"/>
      <c r="BI17" s="1245"/>
      <c r="BJ17" s="1245"/>
      <c r="BK17" s="1245"/>
      <c r="BL17" s="1245"/>
      <c r="BM17" s="1245"/>
      <c r="BN17" s="1245"/>
      <c r="BO17" s="1245"/>
      <c r="BP17" s="1245"/>
      <c r="BQ17" s="1245"/>
      <c r="BR17" s="1245"/>
      <c r="BS17" s="1245"/>
      <c r="BT17" s="1245"/>
      <c r="BU17" s="1245"/>
      <c r="BV17" s="1245"/>
      <c r="BW17" s="1245"/>
      <c r="BX17" s="1245"/>
      <c r="BY17" s="1245"/>
      <c r="BZ17" s="1245"/>
      <c r="CA17" s="1245"/>
      <c r="CB17" s="1245"/>
      <c r="CC17" s="1245"/>
      <c r="CD17" s="1245"/>
      <c r="CE17" s="1245"/>
      <c r="CF17" s="1245"/>
      <c r="CG17" s="1245"/>
      <c r="CH17" s="1245"/>
      <c r="CI17" s="1245"/>
      <c r="CJ17" s="1245"/>
      <c r="CK17" s="1245"/>
      <c r="CL17" s="1245"/>
      <c r="CM17" s="1245"/>
      <c r="CN17" s="1245"/>
      <c r="CO17" s="1245"/>
      <c r="CP17" s="1245"/>
      <c r="CQ17" s="1245"/>
      <c r="CR17" s="1245"/>
      <c r="CS17" s="1245"/>
      <c r="CT17" s="1245"/>
      <c r="CU17" s="1245"/>
      <c r="CV17" s="1245"/>
      <c r="CW17" s="1245"/>
      <c r="CX17" s="1245"/>
      <c r="CY17" s="1245"/>
      <c r="CZ17" s="1245"/>
      <c r="DA17" s="1245"/>
      <c r="DB17" s="1245"/>
      <c r="DC17" s="1245"/>
      <c r="DD17" s="1245"/>
      <c r="DE17" s="1245"/>
    </row>
    <row r="18" spans="1:109" s="255" customFormat="1" ht="13.2" x14ac:dyDescent="0.2">
      <c r="A18" s="1244"/>
      <c r="B18" s="1245"/>
      <c r="C18" s="1245"/>
      <c r="D18" s="1245"/>
      <c r="E18" s="1245"/>
      <c r="F18" s="1245"/>
      <c r="G18" s="1245"/>
      <c r="H18" s="1245"/>
      <c r="I18" s="1245"/>
      <c r="J18" s="1245"/>
      <c r="K18" s="1245"/>
      <c r="L18" s="1245"/>
      <c r="M18" s="1245"/>
      <c r="N18" s="1245"/>
      <c r="O18" s="1245"/>
      <c r="P18" s="1245"/>
      <c r="Q18" s="1245"/>
      <c r="R18" s="1245"/>
      <c r="S18" s="1245"/>
      <c r="T18" s="1245"/>
      <c r="U18" s="1245"/>
      <c r="V18" s="1245"/>
      <c r="W18" s="1245"/>
      <c r="X18" s="1245"/>
      <c r="Y18" s="1245"/>
      <c r="Z18" s="1245"/>
      <c r="AA18" s="1245"/>
      <c r="AB18" s="1245"/>
      <c r="AC18" s="1245"/>
      <c r="AD18" s="1245"/>
      <c r="AE18" s="1245"/>
      <c r="AF18" s="1245"/>
      <c r="AG18" s="1245"/>
      <c r="AH18" s="1245"/>
      <c r="AI18" s="1245"/>
      <c r="AJ18" s="1245"/>
      <c r="AK18" s="1245"/>
      <c r="AL18" s="1245"/>
      <c r="AM18" s="1245"/>
      <c r="AN18" s="1245"/>
      <c r="AO18" s="1245"/>
      <c r="AP18" s="1245"/>
      <c r="AQ18" s="1245"/>
      <c r="AR18" s="1245"/>
      <c r="AS18" s="1245"/>
      <c r="AT18" s="1245"/>
      <c r="AU18" s="1245"/>
      <c r="AV18" s="1245"/>
      <c r="AW18" s="1245"/>
      <c r="AX18" s="1245"/>
      <c r="AY18" s="1245"/>
      <c r="AZ18" s="1245"/>
      <c r="BA18" s="1245"/>
      <c r="BB18" s="1245"/>
      <c r="BC18" s="1245"/>
      <c r="BD18" s="1245"/>
      <c r="BE18" s="1245"/>
      <c r="BF18" s="1245"/>
      <c r="BG18" s="1245"/>
      <c r="BH18" s="1245"/>
      <c r="BI18" s="1245"/>
      <c r="BJ18" s="1245"/>
      <c r="BK18" s="1245"/>
      <c r="BL18" s="1245"/>
      <c r="BM18" s="1245"/>
      <c r="BN18" s="1245"/>
      <c r="BO18" s="1245"/>
      <c r="BP18" s="1245"/>
      <c r="BQ18" s="1245"/>
      <c r="BR18" s="1245"/>
      <c r="BS18" s="1245"/>
      <c r="BT18" s="1245"/>
      <c r="BU18" s="1245"/>
      <c r="BV18" s="1245"/>
      <c r="BW18" s="1245"/>
      <c r="BX18" s="1245"/>
      <c r="BY18" s="1245"/>
      <c r="BZ18" s="1245"/>
      <c r="CA18" s="1245"/>
      <c r="CB18" s="1245"/>
      <c r="CC18" s="1245"/>
      <c r="CD18" s="1245"/>
      <c r="CE18" s="1245"/>
      <c r="CF18" s="1245"/>
      <c r="CG18" s="1245"/>
      <c r="CH18" s="1245"/>
      <c r="CI18" s="1245"/>
      <c r="CJ18" s="1245"/>
      <c r="CK18" s="1245"/>
      <c r="CL18" s="1245"/>
      <c r="CM18" s="1245"/>
      <c r="CN18" s="1245"/>
      <c r="CO18" s="1245"/>
      <c r="CP18" s="1245"/>
      <c r="CQ18" s="1245"/>
      <c r="CR18" s="1245"/>
      <c r="CS18" s="1245"/>
      <c r="CT18" s="1245"/>
      <c r="CU18" s="1245"/>
      <c r="CV18" s="1245"/>
      <c r="CW18" s="1245"/>
      <c r="CX18" s="1245"/>
      <c r="CY18" s="1245"/>
      <c r="CZ18" s="1245"/>
      <c r="DA18" s="1245"/>
      <c r="DB18" s="1245"/>
      <c r="DC18" s="1245"/>
      <c r="DD18" s="1245"/>
      <c r="DE18" s="1245"/>
    </row>
    <row r="19" spans="1:109" ht="13.2" x14ac:dyDescent="0.2">
      <c r="DD19" s="1244"/>
      <c r="DE19" s="1244"/>
    </row>
    <row r="20" spans="1:109" ht="13.2" x14ac:dyDescent="0.2">
      <c r="DD20" s="1244"/>
      <c r="DE20" s="1244"/>
    </row>
    <row r="21" spans="1:109" ht="17.25" customHeight="1" x14ac:dyDescent="0.2">
      <c r="B21" s="1246"/>
      <c r="C21" s="1247"/>
      <c r="D21" s="1247"/>
      <c r="E21" s="1247"/>
      <c r="F21" s="1247"/>
      <c r="G21" s="1247"/>
      <c r="H21" s="1247"/>
      <c r="I21" s="1247"/>
      <c r="J21" s="1247"/>
      <c r="K21" s="1247"/>
      <c r="L21" s="1247"/>
      <c r="M21" s="1247"/>
      <c r="N21" s="1248"/>
      <c r="O21" s="1247"/>
      <c r="P21" s="1247"/>
      <c r="Q21" s="1247"/>
      <c r="R21" s="1247"/>
      <c r="S21" s="1247"/>
      <c r="T21" s="1247"/>
      <c r="U21" s="1247"/>
      <c r="V21" s="1247"/>
      <c r="W21" s="1247"/>
      <c r="X21" s="1247"/>
      <c r="Y21" s="1247"/>
      <c r="Z21" s="1247"/>
      <c r="AA21" s="1247"/>
      <c r="AB21" s="1247"/>
      <c r="AC21" s="1247"/>
      <c r="AD21" s="1247"/>
      <c r="AE21" s="1247"/>
      <c r="AF21" s="1247"/>
      <c r="AG21" s="1247"/>
      <c r="AH21" s="1247"/>
      <c r="AI21" s="1247"/>
      <c r="AJ21" s="1247"/>
      <c r="AK21" s="1247"/>
      <c r="AL21" s="1247"/>
      <c r="AM21" s="1247"/>
      <c r="AN21" s="1247"/>
      <c r="AO21" s="1247"/>
      <c r="AP21" s="1247"/>
      <c r="AQ21" s="1247"/>
      <c r="AR21" s="1247"/>
      <c r="AS21" s="1247"/>
      <c r="AT21" s="1248"/>
      <c r="AU21" s="1247"/>
      <c r="AV21" s="1247"/>
      <c r="AW21" s="1247"/>
      <c r="AX21" s="1247"/>
      <c r="AY21" s="1247"/>
      <c r="AZ21" s="1247"/>
      <c r="BA21" s="1247"/>
      <c r="BB21" s="1247"/>
      <c r="BC21" s="1247"/>
      <c r="BD21" s="1247"/>
      <c r="BE21" s="1247"/>
      <c r="BF21" s="1248"/>
      <c r="BG21" s="1247"/>
      <c r="BH21" s="1247"/>
      <c r="BI21" s="1247"/>
      <c r="BJ21" s="1247"/>
      <c r="BK21" s="1247"/>
      <c r="BL21" s="1247"/>
      <c r="BM21" s="1247"/>
      <c r="BN21" s="1247"/>
      <c r="BO21" s="1247"/>
      <c r="BP21" s="1247"/>
      <c r="BQ21" s="1247"/>
      <c r="BR21" s="1248"/>
      <c r="BS21" s="1247"/>
      <c r="BT21" s="1247"/>
      <c r="BU21" s="1247"/>
      <c r="BV21" s="1247"/>
      <c r="BW21" s="1247"/>
      <c r="BX21" s="1247"/>
      <c r="BY21" s="1247"/>
      <c r="BZ21" s="1247"/>
      <c r="CA21" s="1247"/>
      <c r="CB21" s="1247"/>
      <c r="CC21" s="1247"/>
      <c r="CD21" s="1248"/>
      <c r="CE21" s="1247"/>
      <c r="CF21" s="1247"/>
      <c r="CG21" s="1247"/>
      <c r="CH21" s="1247"/>
      <c r="CI21" s="1247"/>
      <c r="CJ21" s="1247"/>
      <c r="CK21" s="1247"/>
      <c r="CL21" s="1247"/>
      <c r="CM21" s="1247"/>
      <c r="CN21" s="1247"/>
      <c r="CO21" s="1247"/>
      <c r="CP21" s="1248"/>
      <c r="CQ21" s="1247"/>
      <c r="CR21" s="1247"/>
      <c r="CS21" s="1247"/>
      <c r="CT21" s="1247"/>
      <c r="CU21" s="1247"/>
      <c r="CV21" s="1247"/>
      <c r="CW21" s="1247"/>
      <c r="CX21" s="1247"/>
      <c r="CY21" s="1247"/>
      <c r="CZ21" s="1247"/>
      <c r="DA21" s="1247"/>
      <c r="DB21" s="1248"/>
      <c r="DC21" s="1247"/>
      <c r="DD21" s="1249"/>
      <c r="DE21" s="1244"/>
    </row>
    <row r="22" spans="1:109" ht="17.25" customHeight="1" x14ac:dyDescent="0.2">
      <c r="B22" s="1250"/>
    </row>
    <row r="23" spans="1:109" ht="13.2" x14ac:dyDescent="0.2">
      <c r="B23" s="1250"/>
    </row>
    <row r="24" spans="1:109" ht="13.2" x14ac:dyDescent="0.2">
      <c r="B24" s="1250"/>
    </row>
    <row r="25" spans="1:109" ht="13.2" x14ac:dyDescent="0.2">
      <c r="B25" s="1250"/>
    </row>
    <row r="26" spans="1:109" ht="13.2" x14ac:dyDescent="0.2">
      <c r="B26" s="1250"/>
    </row>
    <row r="27" spans="1:109" ht="13.2" x14ac:dyDescent="0.2">
      <c r="B27" s="1250"/>
    </row>
    <row r="28" spans="1:109" ht="13.2" x14ac:dyDescent="0.2">
      <c r="B28" s="1250"/>
    </row>
    <row r="29" spans="1:109" ht="13.2" x14ac:dyDescent="0.2">
      <c r="B29" s="1250"/>
    </row>
    <row r="30" spans="1:109" ht="13.2" x14ac:dyDescent="0.2">
      <c r="B30" s="1250"/>
    </row>
    <row r="31" spans="1:109" ht="13.2" x14ac:dyDescent="0.2">
      <c r="B31" s="1250"/>
    </row>
    <row r="32" spans="1:109" ht="13.2" x14ac:dyDescent="0.2">
      <c r="B32" s="1250"/>
    </row>
    <row r="33" spans="2:109" ht="13.2" x14ac:dyDescent="0.2">
      <c r="B33" s="1250"/>
    </row>
    <row r="34" spans="2:109" ht="13.2" x14ac:dyDescent="0.2">
      <c r="B34" s="1250"/>
    </row>
    <row r="35" spans="2:109" ht="13.2" x14ac:dyDescent="0.2">
      <c r="B35" s="1250"/>
    </row>
    <row r="36" spans="2:109" ht="13.2" x14ac:dyDescent="0.2">
      <c r="B36" s="1250"/>
    </row>
    <row r="37" spans="2:109" ht="13.2" x14ac:dyDescent="0.2">
      <c r="B37" s="1250"/>
    </row>
    <row r="38" spans="2:109" ht="13.2" x14ac:dyDescent="0.2">
      <c r="B38" s="1250"/>
    </row>
    <row r="39" spans="2:109" ht="13.2" x14ac:dyDescent="0.2">
      <c r="B39" s="1252"/>
      <c r="C39" s="1253"/>
      <c r="D39" s="1253"/>
      <c r="E39" s="1253"/>
      <c r="F39" s="1253"/>
      <c r="G39" s="1253"/>
      <c r="H39" s="1253"/>
      <c r="I39" s="1253"/>
      <c r="J39" s="1253"/>
      <c r="K39" s="1253"/>
      <c r="L39" s="1253"/>
      <c r="M39" s="1253"/>
      <c r="N39" s="1253"/>
      <c r="O39" s="1253"/>
      <c r="P39" s="1253"/>
      <c r="Q39" s="1253"/>
      <c r="R39" s="1253"/>
      <c r="S39" s="1253"/>
      <c r="T39" s="1253"/>
      <c r="U39" s="1253"/>
      <c r="V39" s="1253"/>
      <c r="W39" s="1253"/>
      <c r="X39" s="1253"/>
      <c r="Y39" s="1253"/>
      <c r="Z39" s="1253"/>
      <c r="AA39" s="1253"/>
      <c r="AB39" s="1253"/>
      <c r="AC39" s="1253"/>
      <c r="AD39" s="1253"/>
      <c r="AE39" s="1253"/>
      <c r="AF39" s="1253"/>
      <c r="AG39" s="1253"/>
      <c r="AH39" s="1253"/>
      <c r="AI39" s="1253"/>
      <c r="AJ39" s="1253"/>
      <c r="AK39" s="1253"/>
      <c r="AL39" s="1253"/>
      <c r="AM39" s="1253"/>
      <c r="AN39" s="1253"/>
      <c r="AO39" s="1253"/>
      <c r="AP39" s="1253"/>
      <c r="AQ39" s="1253"/>
      <c r="AR39" s="1253"/>
      <c r="AS39" s="1253"/>
      <c r="AT39" s="1253"/>
      <c r="AU39" s="1253"/>
      <c r="AV39" s="1253"/>
      <c r="AW39" s="1253"/>
      <c r="AX39" s="1253"/>
      <c r="AY39" s="1253"/>
      <c r="AZ39" s="1253"/>
      <c r="BA39" s="1253"/>
      <c r="BB39" s="1253"/>
      <c r="BC39" s="1253"/>
      <c r="BD39" s="1253"/>
      <c r="BE39" s="1253"/>
      <c r="BF39" s="1253"/>
      <c r="BG39" s="1253"/>
      <c r="BH39" s="1253"/>
      <c r="BI39" s="1253"/>
      <c r="BJ39" s="1253"/>
      <c r="BK39" s="1253"/>
      <c r="BL39" s="1253"/>
      <c r="BM39" s="1253"/>
      <c r="BN39" s="1253"/>
      <c r="BO39" s="1253"/>
      <c r="BP39" s="1253"/>
      <c r="BQ39" s="1253"/>
      <c r="BR39" s="1253"/>
      <c r="BS39" s="1253"/>
      <c r="BT39" s="1253"/>
      <c r="BU39" s="1253"/>
      <c r="BV39" s="1253"/>
      <c r="BW39" s="1253"/>
      <c r="BX39" s="1253"/>
      <c r="BY39" s="1253"/>
      <c r="BZ39" s="1253"/>
      <c r="CA39" s="1253"/>
      <c r="CB39" s="1253"/>
      <c r="CC39" s="1253"/>
      <c r="CD39" s="1253"/>
      <c r="CE39" s="1253"/>
      <c r="CF39" s="1253"/>
      <c r="CG39" s="1253"/>
      <c r="CH39" s="1253"/>
      <c r="CI39" s="1253"/>
      <c r="CJ39" s="1253"/>
      <c r="CK39" s="1253"/>
      <c r="CL39" s="1253"/>
      <c r="CM39" s="1253"/>
      <c r="CN39" s="1253"/>
      <c r="CO39" s="1253"/>
      <c r="CP39" s="1253"/>
      <c r="CQ39" s="1253"/>
      <c r="CR39" s="1253"/>
      <c r="CS39" s="1253"/>
      <c r="CT39" s="1253"/>
      <c r="CU39" s="1253"/>
      <c r="CV39" s="1253"/>
      <c r="CW39" s="1253"/>
      <c r="CX39" s="1253"/>
      <c r="CY39" s="1253"/>
      <c r="CZ39" s="1253"/>
      <c r="DA39" s="1253"/>
      <c r="DB39" s="1253"/>
      <c r="DC39" s="1253"/>
      <c r="DD39" s="1254"/>
    </row>
    <row r="40" spans="2:109" ht="13.2" x14ac:dyDescent="0.2">
      <c r="B40" s="1255"/>
      <c r="DD40" s="1255"/>
      <c r="DE40" s="1244"/>
    </row>
    <row r="41" spans="2:109" ht="16.2" x14ac:dyDescent="0.2">
      <c r="B41" s="1256" t="s">
        <v>596</v>
      </c>
      <c r="C41" s="1247"/>
      <c r="D41" s="1247"/>
      <c r="E41" s="1247"/>
      <c r="F41" s="1247"/>
      <c r="G41" s="1247"/>
      <c r="H41" s="1247"/>
      <c r="I41" s="1247"/>
      <c r="J41" s="1247"/>
      <c r="K41" s="1247"/>
      <c r="L41" s="1247"/>
      <c r="M41" s="1247"/>
      <c r="N41" s="1247"/>
      <c r="O41" s="1247"/>
      <c r="P41" s="1247"/>
      <c r="Q41" s="1247"/>
      <c r="R41" s="1247"/>
      <c r="S41" s="1247"/>
      <c r="T41" s="1247"/>
      <c r="U41" s="1247"/>
      <c r="V41" s="1247"/>
      <c r="W41" s="1247"/>
      <c r="X41" s="1247"/>
      <c r="Y41" s="1247"/>
      <c r="Z41" s="1247"/>
      <c r="AA41" s="1247"/>
      <c r="AB41" s="1247"/>
      <c r="AC41" s="1247"/>
      <c r="AD41" s="1247"/>
      <c r="AE41" s="1247"/>
      <c r="AF41" s="1247"/>
      <c r="AG41" s="1247"/>
      <c r="AH41" s="1247"/>
      <c r="AI41" s="1247"/>
      <c r="AJ41" s="1247"/>
      <c r="AK41" s="1247"/>
      <c r="AL41" s="1247"/>
      <c r="AM41" s="1247"/>
      <c r="AN41" s="1247"/>
      <c r="AO41" s="1247"/>
      <c r="AP41" s="1247"/>
      <c r="AQ41" s="1247"/>
      <c r="AR41" s="1247"/>
      <c r="AS41" s="1247"/>
      <c r="AT41" s="1247"/>
      <c r="AU41" s="1247"/>
      <c r="AV41" s="1247"/>
      <c r="AW41" s="1247"/>
      <c r="AX41" s="1247"/>
      <c r="AY41" s="1247"/>
      <c r="AZ41" s="1247"/>
      <c r="BA41" s="1247"/>
      <c r="BB41" s="1247"/>
      <c r="BC41" s="1247"/>
      <c r="BD41" s="1247"/>
      <c r="BE41" s="1247"/>
      <c r="BF41" s="1247"/>
      <c r="BG41" s="1247"/>
      <c r="BH41" s="1247"/>
      <c r="BI41" s="1247"/>
      <c r="BJ41" s="1247"/>
      <c r="BK41" s="1247"/>
      <c r="BL41" s="1247"/>
      <c r="BM41" s="1247"/>
      <c r="BN41" s="1247"/>
      <c r="BO41" s="1247"/>
      <c r="BP41" s="1247"/>
      <c r="BQ41" s="1247"/>
      <c r="BR41" s="1247"/>
      <c r="BS41" s="1247"/>
      <c r="BT41" s="1247"/>
      <c r="BU41" s="1247"/>
      <c r="BV41" s="1247"/>
      <c r="BW41" s="1247"/>
      <c r="BX41" s="1247"/>
      <c r="BY41" s="1247"/>
      <c r="BZ41" s="1247"/>
      <c r="CA41" s="1247"/>
      <c r="CB41" s="1247"/>
      <c r="CC41" s="1247"/>
      <c r="CD41" s="1247"/>
      <c r="CE41" s="1247"/>
      <c r="CF41" s="1247"/>
      <c r="CG41" s="1247"/>
      <c r="CH41" s="1247"/>
      <c r="CI41" s="1247"/>
      <c r="CJ41" s="1247"/>
      <c r="CK41" s="1247"/>
      <c r="CL41" s="1247"/>
      <c r="CM41" s="1247"/>
      <c r="CN41" s="1247"/>
      <c r="CO41" s="1247"/>
      <c r="CP41" s="1247"/>
      <c r="CQ41" s="1247"/>
      <c r="CR41" s="1247"/>
      <c r="CS41" s="1247"/>
      <c r="CT41" s="1247"/>
      <c r="CU41" s="1247"/>
      <c r="CV41" s="1247"/>
      <c r="CW41" s="1247"/>
      <c r="CX41" s="1247"/>
      <c r="CY41" s="1247"/>
      <c r="CZ41" s="1247"/>
      <c r="DA41" s="1247"/>
      <c r="DB41" s="1247"/>
      <c r="DC41" s="1247"/>
      <c r="DD41" s="1249"/>
    </row>
    <row r="42" spans="2:109" ht="13.2" x14ac:dyDescent="0.2">
      <c r="B42" s="1250"/>
      <c r="G42" s="1257"/>
      <c r="I42" s="1258"/>
      <c r="J42" s="1258"/>
      <c r="K42" s="1258"/>
      <c r="AM42" s="1257"/>
      <c r="AN42" s="1257" t="s">
        <v>597</v>
      </c>
      <c r="AP42" s="1258"/>
      <c r="AQ42" s="1258"/>
      <c r="AR42" s="1258"/>
      <c r="AY42" s="1257"/>
      <c r="BA42" s="1258"/>
      <c r="BB42" s="1258"/>
      <c r="BC42" s="1258"/>
      <c r="BK42" s="1257"/>
      <c r="BM42" s="1258"/>
      <c r="BN42" s="1258"/>
      <c r="BO42" s="1258"/>
      <c r="BW42" s="1257"/>
      <c r="BY42" s="1258"/>
      <c r="BZ42" s="1258"/>
      <c r="CA42" s="1258"/>
      <c r="CI42" s="1257"/>
      <c r="CK42" s="1258"/>
      <c r="CL42" s="1258"/>
      <c r="CM42" s="1258"/>
      <c r="CU42" s="1257"/>
      <c r="CW42" s="1258"/>
      <c r="CX42" s="1258"/>
      <c r="CY42" s="1258"/>
    </row>
    <row r="43" spans="2:109" ht="13.5" customHeight="1" x14ac:dyDescent="0.2">
      <c r="B43" s="1250"/>
      <c r="AN43" s="1259" t="s">
        <v>598</v>
      </c>
      <c r="AO43" s="1260"/>
      <c r="AP43" s="1260"/>
      <c r="AQ43" s="1260"/>
      <c r="AR43" s="1260"/>
      <c r="AS43" s="1260"/>
      <c r="AT43" s="1260"/>
      <c r="AU43" s="1260"/>
      <c r="AV43" s="1260"/>
      <c r="AW43" s="1260"/>
      <c r="AX43" s="1260"/>
      <c r="AY43" s="1260"/>
      <c r="AZ43" s="1260"/>
      <c r="BA43" s="1260"/>
      <c r="BB43" s="1260"/>
      <c r="BC43" s="1260"/>
      <c r="BD43" s="1260"/>
      <c r="BE43" s="1260"/>
      <c r="BF43" s="1260"/>
      <c r="BG43" s="1260"/>
      <c r="BH43" s="1260"/>
      <c r="BI43" s="1260"/>
      <c r="BJ43" s="1260"/>
      <c r="BK43" s="1260"/>
      <c r="BL43" s="1260"/>
      <c r="BM43" s="1260"/>
      <c r="BN43" s="1260"/>
      <c r="BO43" s="1260"/>
      <c r="BP43" s="1260"/>
      <c r="BQ43" s="1260"/>
      <c r="BR43" s="1260"/>
      <c r="BS43" s="1260"/>
      <c r="BT43" s="1260"/>
      <c r="BU43" s="1260"/>
      <c r="BV43" s="1260"/>
      <c r="BW43" s="1260"/>
      <c r="BX43" s="1260"/>
      <c r="BY43" s="1260"/>
      <c r="BZ43" s="1260"/>
      <c r="CA43" s="1260"/>
      <c r="CB43" s="1260"/>
      <c r="CC43" s="1260"/>
      <c r="CD43" s="1260"/>
      <c r="CE43" s="1260"/>
      <c r="CF43" s="1260"/>
      <c r="CG43" s="1260"/>
      <c r="CH43" s="1260"/>
      <c r="CI43" s="1260"/>
      <c r="CJ43" s="1260"/>
      <c r="CK43" s="1260"/>
      <c r="CL43" s="1260"/>
      <c r="CM43" s="1260"/>
      <c r="CN43" s="1260"/>
      <c r="CO43" s="1260"/>
      <c r="CP43" s="1260"/>
      <c r="CQ43" s="1260"/>
      <c r="CR43" s="1260"/>
      <c r="CS43" s="1260"/>
      <c r="CT43" s="1260"/>
      <c r="CU43" s="1260"/>
      <c r="CV43" s="1260"/>
      <c r="CW43" s="1260"/>
      <c r="CX43" s="1260"/>
      <c r="CY43" s="1260"/>
      <c r="CZ43" s="1260"/>
      <c r="DA43" s="1260"/>
      <c r="DB43" s="1260"/>
      <c r="DC43" s="1261"/>
    </row>
    <row r="44" spans="2:109" ht="13.2" x14ac:dyDescent="0.2">
      <c r="B44" s="1250"/>
      <c r="AN44" s="1262"/>
      <c r="AO44" s="1263"/>
      <c r="AP44" s="1263"/>
      <c r="AQ44" s="1263"/>
      <c r="AR44" s="1263"/>
      <c r="AS44" s="1263"/>
      <c r="AT44" s="1263"/>
      <c r="AU44" s="1263"/>
      <c r="AV44" s="1263"/>
      <c r="AW44" s="1263"/>
      <c r="AX44" s="1263"/>
      <c r="AY44" s="1263"/>
      <c r="AZ44" s="1263"/>
      <c r="BA44" s="1263"/>
      <c r="BB44" s="1263"/>
      <c r="BC44" s="1263"/>
      <c r="BD44" s="1263"/>
      <c r="BE44" s="1263"/>
      <c r="BF44" s="1263"/>
      <c r="BG44" s="1263"/>
      <c r="BH44" s="1263"/>
      <c r="BI44" s="1263"/>
      <c r="BJ44" s="1263"/>
      <c r="BK44" s="1263"/>
      <c r="BL44" s="1263"/>
      <c r="BM44" s="1263"/>
      <c r="BN44" s="1263"/>
      <c r="BO44" s="1263"/>
      <c r="BP44" s="1263"/>
      <c r="BQ44" s="1263"/>
      <c r="BR44" s="1263"/>
      <c r="BS44" s="1263"/>
      <c r="BT44" s="1263"/>
      <c r="BU44" s="1263"/>
      <c r="BV44" s="1263"/>
      <c r="BW44" s="1263"/>
      <c r="BX44" s="1263"/>
      <c r="BY44" s="1263"/>
      <c r="BZ44" s="1263"/>
      <c r="CA44" s="1263"/>
      <c r="CB44" s="1263"/>
      <c r="CC44" s="1263"/>
      <c r="CD44" s="1263"/>
      <c r="CE44" s="1263"/>
      <c r="CF44" s="1263"/>
      <c r="CG44" s="1263"/>
      <c r="CH44" s="1263"/>
      <c r="CI44" s="1263"/>
      <c r="CJ44" s="1263"/>
      <c r="CK44" s="1263"/>
      <c r="CL44" s="1263"/>
      <c r="CM44" s="1263"/>
      <c r="CN44" s="1263"/>
      <c r="CO44" s="1263"/>
      <c r="CP44" s="1263"/>
      <c r="CQ44" s="1263"/>
      <c r="CR44" s="1263"/>
      <c r="CS44" s="1263"/>
      <c r="CT44" s="1263"/>
      <c r="CU44" s="1263"/>
      <c r="CV44" s="1263"/>
      <c r="CW44" s="1263"/>
      <c r="CX44" s="1263"/>
      <c r="CY44" s="1263"/>
      <c r="CZ44" s="1263"/>
      <c r="DA44" s="1263"/>
      <c r="DB44" s="1263"/>
      <c r="DC44" s="1264"/>
    </row>
    <row r="45" spans="2:109" ht="13.2" x14ac:dyDescent="0.2">
      <c r="B45" s="1250"/>
      <c r="AN45" s="1262"/>
      <c r="AO45" s="1263"/>
      <c r="AP45" s="1263"/>
      <c r="AQ45" s="1263"/>
      <c r="AR45" s="1263"/>
      <c r="AS45" s="1263"/>
      <c r="AT45" s="1263"/>
      <c r="AU45" s="1263"/>
      <c r="AV45" s="1263"/>
      <c r="AW45" s="1263"/>
      <c r="AX45" s="1263"/>
      <c r="AY45" s="1263"/>
      <c r="AZ45" s="1263"/>
      <c r="BA45" s="1263"/>
      <c r="BB45" s="1263"/>
      <c r="BC45" s="1263"/>
      <c r="BD45" s="1263"/>
      <c r="BE45" s="1263"/>
      <c r="BF45" s="1263"/>
      <c r="BG45" s="1263"/>
      <c r="BH45" s="1263"/>
      <c r="BI45" s="1263"/>
      <c r="BJ45" s="1263"/>
      <c r="BK45" s="1263"/>
      <c r="BL45" s="1263"/>
      <c r="BM45" s="1263"/>
      <c r="BN45" s="1263"/>
      <c r="BO45" s="1263"/>
      <c r="BP45" s="1263"/>
      <c r="BQ45" s="1263"/>
      <c r="BR45" s="1263"/>
      <c r="BS45" s="1263"/>
      <c r="BT45" s="1263"/>
      <c r="BU45" s="1263"/>
      <c r="BV45" s="1263"/>
      <c r="BW45" s="1263"/>
      <c r="BX45" s="1263"/>
      <c r="BY45" s="1263"/>
      <c r="BZ45" s="1263"/>
      <c r="CA45" s="1263"/>
      <c r="CB45" s="1263"/>
      <c r="CC45" s="1263"/>
      <c r="CD45" s="1263"/>
      <c r="CE45" s="1263"/>
      <c r="CF45" s="1263"/>
      <c r="CG45" s="1263"/>
      <c r="CH45" s="1263"/>
      <c r="CI45" s="1263"/>
      <c r="CJ45" s="1263"/>
      <c r="CK45" s="1263"/>
      <c r="CL45" s="1263"/>
      <c r="CM45" s="1263"/>
      <c r="CN45" s="1263"/>
      <c r="CO45" s="1263"/>
      <c r="CP45" s="1263"/>
      <c r="CQ45" s="1263"/>
      <c r="CR45" s="1263"/>
      <c r="CS45" s="1263"/>
      <c r="CT45" s="1263"/>
      <c r="CU45" s="1263"/>
      <c r="CV45" s="1263"/>
      <c r="CW45" s="1263"/>
      <c r="CX45" s="1263"/>
      <c r="CY45" s="1263"/>
      <c r="CZ45" s="1263"/>
      <c r="DA45" s="1263"/>
      <c r="DB45" s="1263"/>
      <c r="DC45" s="1264"/>
    </row>
    <row r="46" spans="2:109" ht="13.2" x14ac:dyDescent="0.2">
      <c r="B46" s="1250"/>
      <c r="AN46" s="1262"/>
      <c r="AO46" s="1263"/>
      <c r="AP46" s="1263"/>
      <c r="AQ46" s="1263"/>
      <c r="AR46" s="1263"/>
      <c r="AS46" s="1263"/>
      <c r="AT46" s="1263"/>
      <c r="AU46" s="1263"/>
      <c r="AV46" s="1263"/>
      <c r="AW46" s="1263"/>
      <c r="AX46" s="1263"/>
      <c r="AY46" s="1263"/>
      <c r="AZ46" s="1263"/>
      <c r="BA46" s="1263"/>
      <c r="BB46" s="1263"/>
      <c r="BC46" s="1263"/>
      <c r="BD46" s="1263"/>
      <c r="BE46" s="1263"/>
      <c r="BF46" s="1263"/>
      <c r="BG46" s="1263"/>
      <c r="BH46" s="1263"/>
      <c r="BI46" s="1263"/>
      <c r="BJ46" s="1263"/>
      <c r="BK46" s="1263"/>
      <c r="BL46" s="1263"/>
      <c r="BM46" s="1263"/>
      <c r="BN46" s="1263"/>
      <c r="BO46" s="1263"/>
      <c r="BP46" s="1263"/>
      <c r="BQ46" s="1263"/>
      <c r="BR46" s="1263"/>
      <c r="BS46" s="1263"/>
      <c r="BT46" s="1263"/>
      <c r="BU46" s="1263"/>
      <c r="BV46" s="1263"/>
      <c r="BW46" s="1263"/>
      <c r="BX46" s="1263"/>
      <c r="BY46" s="1263"/>
      <c r="BZ46" s="1263"/>
      <c r="CA46" s="1263"/>
      <c r="CB46" s="1263"/>
      <c r="CC46" s="1263"/>
      <c r="CD46" s="1263"/>
      <c r="CE46" s="1263"/>
      <c r="CF46" s="1263"/>
      <c r="CG46" s="1263"/>
      <c r="CH46" s="1263"/>
      <c r="CI46" s="1263"/>
      <c r="CJ46" s="1263"/>
      <c r="CK46" s="1263"/>
      <c r="CL46" s="1263"/>
      <c r="CM46" s="1263"/>
      <c r="CN46" s="1263"/>
      <c r="CO46" s="1263"/>
      <c r="CP46" s="1263"/>
      <c r="CQ46" s="1263"/>
      <c r="CR46" s="1263"/>
      <c r="CS46" s="1263"/>
      <c r="CT46" s="1263"/>
      <c r="CU46" s="1263"/>
      <c r="CV46" s="1263"/>
      <c r="CW46" s="1263"/>
      <c r="CX46" s="1263"/>
      <c r="CY46" s="1263"/>
      <c r="CZ46" s="1263"/>
      <c r="DA46" s="1263"/>
      <c r="DB46" s="1263"/>
      <c r="DC46" s="1264"/>
    </row>
    <row r="47" spans="2:109" ht="13.2" x14ac:dyDescent="0.2">
      <c r="B47" s="1250"/>
      <c r="AN47" s="1265"/>
      <c r="AO47" s="1266"/>
      <c r="AP47" s="1266"/>
      <c r="AQ47" s="1266"/>
      <c r="AR47" s="1266"/>
      <c r="AS47" s="1266"/>
      <c r="AT47" s="1266"/>
      <c r="AU47" s="1266"/>
      <c r="AV47" s="1266"/>
      <c r="AW47" s="1266"/>
      <c r="AX47" s="1266"/>
      <c r="AY47" s="1266"/>
      <c r="AZ47" s="1266"/>
      <c r="BA47" s="1266"/>
      <c r="BB47" s="1266"/>
      <c r="BC47" s="1266"/>
      <c r="BD47" s="1266"/>
      <c r="BE47" s="1266"/>
      <c r="BF47" s="1266"/>
      <c r="BG47" s="1266"/>
      <c r="BH47" s="1266"/>
      <c r="BI47" s="1266"/>
      <c r="BJ47" s="1266"/>
      <c r="BK47" s="1266"/>
      <c r="BL47" s="1266"/>
      <c r="BM47" s="1266"/>
      <c r="BN47" s="1266"/>
      <c r="BO47" s="1266"/>
      <c r="BP47" s="1266"/>
      <c r="BQ47" s="1266"/>
      <c r="BR47" s="1266"/>
      <c r="BS47" s="1266"/>
      <c r="BT47" s="1266"/>
      <c r="BU47" s="1266"/>
      <c r="BV47" s="1266"/>
      <c r="BW47" s="1266"/>
      <c r="BX47" s="1266"/>
      <c r="BY47" s="1266"/>
      <c r="BZ47" s="1266"/>
      <c r="CA47" s="1266"/>
      <c r="CB47" s="1266"/>
      <c r="CC47" s="1266"/>
      <c r="CD47" s="1266"/>
      <c r="CE47" s="1266"/>
      <c r="CF47" s="1266"/>
      <c r="CG47" s="1266"/>
      <c r="CH47" s="1266"/>
      <c r="CI47" s="1266"/>
      <c r="CJ47" s="1266"/>
      <c r="CK47" s="1266"/>
      <c r="CL47" s="1266"/>
      <c r="CM47" s="1266"/>
      <c r="CN47" s="1266"/>
      <c r="CO47" s="1266"/>
      <c r="CP47" s="1266"/>
      <c r="CQ47" s="1266"/>
      <c r="CR47" s="1266"/>
      <c r="CS47" s="1266"/>
      <c r="CT47" s="1266"/>
      <c r="CU47" s="1266"/>
      <c r="CV47" s="1266"/>
      <c r="CW47" s="1266"/>
      <c r="CX47" s="1266"/>
      <c r="CY47" s="1266"/>
      <c r="CZ47" s="1266"/>
      <c r="DA47" s="1266"/>
      <c r="DB47" s="1266"/>
      <c r="DC47" s="1267"/>
    </row>
    <row r="48" spans="2:109" ht="13.2" x14ac:dyDescent="0.2">
      <c r="B48" s="1250"/>
      <c r="H48" s="1268"/>
      <c r="I48" s="1268"/>
      <c r="J48" s="1268"/>
      <c r="AN48" s="1268"/>
      <c r="AO48" s="1268"/>
      <c r="AP48" s="1268"/>
      <c r="AZ48" s="1268"/>
      <c r="BA48" s="1268"/>
      <c r="BB48" s="1268"/>
      <c r="BL48" s="1268"/>
      <c r="BM48" s="1268"/>
      <c r="BN48" s="1268"/>
      <c r="BX48" s="1268"/>
      <c r="BY48" s="1268"/>
      <c r="BZ48" s="1268"/>
      <c r="CJ48" s="1268"/>
      <c r="CK48" s="1268"/>
      <c r="CL48" s="1268"/>
      <c r="CV48" s="1268"/>
      <c r="CW48" s="1268"/>
      <c r="CX48" s="1268"/>
    </row>
    <row r="49" spans="1:109" ht="13.2" x14ac:dyDescent="0.2">
      <c r="B49" s="1250"/>
      <c r="AN49" s="1244" t="s">
        <v>599</v>
      </c>
    </row>
    <row r="50" spans="1:109" ht="13.2" x14ac:dyDescent="0.2">
      <c r="B50" s="1250"/>
      <c r="G50" s="1269"/>
      <c r="H50" s="1269"/>
      <c r="I50" s="1269"/>
      <c r="J50" s="1269"/>
      <c r="K50" s="1270"/>
      <c r="L50" s="1270"/>
      <c r="M50" s="1271"/>
      <c r="N50" s="1271"/>
      <c r="AN50" s="1272"/>
      <c r="AO50" s="1273"/>
      <c r="AP50" s="1273"/>
      <c r="AQ50" s="1273"/>
      <c r="AR50" s="1273"/>
      <c r="AS50" s="1273"/>
      <c r="AT50" s="1273"/>
      <c r="AU50" s="1273"/>
      <c r="AV50" s="1273"/>
      <c r="AW50" s="1273"/>
      <c r="AX50" s="1273"/>
      <c r="AY50" s="1273"/>
      <c r="AZ50" s="1273"/>
      <c r="BA50" s="1273"/>
      <c r="BB50" s="1273"/>
      <c r="BC50" s="1273"/>
      <c r="BD50" s="1273"/>
      <c r="BE50" s="1273"/>
      <c r="BF50" s="1273"/>
      <c r="BG50" s="1273"/>
      <c r="BH50" s="1273"/>
      <c r="BI50" s="1273"/>
      <c r="BJ50" s="1273"/>
      <c r="BK50" s="1273"/>
      <c r="BL50" s="1273"/>
      <c r="BM50" s="1273"/>
      <c r="BN50" s="1273"/>
      <c r="BO50" s="1274"/>
      <c r="BP50" s="1275" t="s">
        <v>473</v>
      </c>
      <c r="BQ50" s="1275"/>
      <c r="BR50" s="1275"/>
      <c r="BS50" s="1275"/>
      <c r="BT50" s="1275"/>
      <c r="BU50" s="1275"/>
      <c r="BV50" s="1275"/>
      <c r="BW50" s="1275"/>
      <c r="BX50" s="1275" t="s">
        <v>474</v>
      </c>
      <c r="BY50" s="1275"/>
      <c r="BZ50" s="1275"/>
      <c r="CA50" s="1275"/>
      <c r="CB50" s="1275"/>
      <c r="CC50" s="1275"/>
      <c r="CD50" s="1275"/>
      <c r="CE50" s="1275"/>
      <c r="CF50" s="1275" t="s">
        <v>475</v>
      </c>
      <c r="CG50" s="1275"/>
      <c r="CH50" s="1275"/>
      <c r="CI50" s="1275"/>
      <c r="CJ50" s="1275"/>
      <c r="CK50" s="1275"/>
      <c r="CL50" s="1275"/>
      <c r="CM50" s="1275"/>
      <c r="CN50" s="1275" t="s">
        <v>476</v>
      </c>
      <c r="CO50" s="1275"/>
      <c r="CP50" s="1275"/>
      <c r="CQ50" s="1275"/>
      <c r="CR50" s="1275"/>
      <c r="CS50" s="1275"/>
      <c r="CT50" s="1275"/>
      <c r="CU50" s="1275"/>
      <c r="CV50" s="1275" t="s">
        <v>477</v>
      </c>
      <c r="CW50" s="1275"/>
      <c r="CX50" s="1275"/>
      <c r="CY50" s="1275"/>
      <c r="CZ50" s="1275"/>
      <c r="DA50" s="1275"/>
      <c r="DB50" s="1275"/>
      <c r="DC50" s="1275"/>
    </row>
    <row r="51" spans="1:109" ht="13.5" customHeight="1" x14ac:dyDescent="0.2">
      <c r="B51" s="1250"/>
      <c r="G51" s="1276"/>
      <c r="H51" s="1276"/>
      <c r="I51" s="1277"/>
      <c r="J51" s="1277"/>
      <c r="K51" s="1278"/>
      <c r="L51" s="1278"/>
      <c r="M51" s="1278"/>
      <c r="N51" s="1278"/>
      <c r="AM51" s="1268"/>
      <c r="AN51" s="1279" t="s">
        <v>600</v>
      </c>
      <c r="AO51" s="1279"/>
      <c r="AP51" s="1279"/>
      <c r="AQ51" s="1279"/>
      <c r="AR51" s="1279"/>
      <c r="AS51" s="1279"/>
      <c r="AT51" s="1279"/>
      <c r="AU51" s="1279"/>
      <c r="AV51" s="1279"/>
      <c r="AW51" s="1279"/>
      <c r="AX51" s="1279"/>
      <c r="AY51" s="1279"/>
      <c r="AZ51" s="1279"/>
      <c r="BA51" s="1279"/>
      <c r="BB51" s="1279" t="s">
        <v>601</v>
      </c>
      <c r="BC51" s="1279"/>
      <c r="BD51" s="1279"/>
      <c r="BE51" s="1279"/>
      <c r="BF51" s="1279"/>
      <c r="BG51" s="1279"/>
      <c r="BH51" s="1279"/>
      <c r="BI51" s="1279"/>
      <c r="BJ51" s="1279"/>
      <c r="BK51" s="1279"/>
      <c r="BL51" s="1279"/>
      <c r="BM51" s="1279"/>
      <c r="BN51" s="1279"/>
      <c r="BO51" s="1279"/>
      <c r="BP51" s="1280"/>
      <c r="BQ51" s="1280"/>
      <c r="BR51" s="1280"/>
      <c r="BS51" s="1280"/>
      <c r="BT51" s="1280"/>
      <c r="BU51" s="1280"/>
      <c r="BV51" s="1280"/>
      <c r="BW51" s="1280"/>
      <c r="BX51" s="1280"/>
      <c r="BY51" s="1280"/>
      <c r="BZ51" s="1280"/>
      <c r="CA51" s="1280"/>
      <c r="CB51" s="1280"/>
      <c r="CC51" s="1280"/>
      <c r="CD51" s="1280"/>
      <c r="CE51" s="1280"/>
      <c r="CF51" s="1280"/>
      <c r="CG51" s="1280"/>
      <c r="CH51" s="1280"/>
      <c r="CI51" s="1280"/>
      <c r="CJ51" s="1280"/>
      <c r="CK51" s="1280"/>
      <c r="CL51" s="1280"/>
      <c r="CM51" s="1280"/>
      <c r="CN51" s="1280"/>
      <c r="CO51" s="1280"/>
      <c r="CP51" s="1280"/>
      <c r="CQ51" s="1280"/>
      <c r="CR51" s="1280"/>
      <c r="CS51" s="1280"/>
      <c r="CT51" s="1280"/>
      <c r="CU51" s="1280"/>
      <c r="CV51" s="1280"/>
      <c r="CW51" s="1280"/>
      <c r="CX51" s="1280"/>
      <c r="CY51" s="1280"/>
      <c r="CZ51" s="1280"/>
      <c r="DA51" s="1280"/>
      <c r="DB51" s="1280"/>
      <c r="DC51" s="1280"/>
    </row>
    <row r="52" spans="1:109" ht="13.2" x14ac:dyDescent="0.2">
      <c r="B52" s="1250"/>
      <c r="G52" s="1276"/>
      <c r="H52" s="1276"/>
      <c r="I52" s="1277"/>
      <c r="J52" s="1277"/>
      <c r="K52" s="1278"/>
      <c r="L52" s="1278"/>
      <c r="M52" s="1278"/>
      <c r="N52" s="1278"/>
      <c r="AM52" s="1268"/>
      <c r="AN52" s="1279"/>
      <c r="AO52" s="1279"/>
      <c r="AP52" s="1279"/>
      <c r="AQ52" s="1279"/>
      <c r="AR52" s="1279"/>
      <c r="AS52" s="1279"/>
      <c r="AT52" s="1279"/>
      <c r="AU52" s="1279"/>
      <c r="AV52" s="1279"/>
      <c r="AW52" s="1279"/>
      <c r="AX52" s="1279"/>
      <c r="AY52" s="1279"/>
      <c r="AZ52" s="1279"/>
      <c r="BA52" s="1279"/>
      <c r="BB52" s="1279"/>
      <c r="BC52" s="1279"/>
      <c r="BD52" s="1279"/>
      <c r="BE52" s="1279"/>
      <c r="BF52" s="1279"/>
      <c r="BG52" s="1279"/>
      <c r="BH52" s="1279"/>
      <c r="BI52" s="1279"/>
      <c r="BJ52" s="1279"/>
      <c r="BK52" s="1279"/>
      <c r="BL52" s="1279"/>
      <c r="BM52" s="1279"/>
      <c r="BN52" s="1279"/>
      <c r="BO52" s="1279"/>
      <c r="BP52" s="1280"/>
      <c r="BQ52" s="1280"/>
      <c r="BR52" s="1280"/>
      <c r="BS52" s="1280"/>
      <c r="BT52" s="1280"/>
      <c r="BU52" s="1280"/>
      <c r="BV52" s="1280"/>
      <c r="BW52" s="1280"/>
      <c r="BX52" s="1280"/>
      <c r="BY52" s="1280"/>
      <c r="BZ52" s="1280"/>
      <c r="CA52" s="1280"/>
      <c r="CB52" s="1280"/>
      <c r="CC52" s="1280"/>
      <c r="CD52" s="1280"/>
      <c r="CE52" s="1280"/>
      <c r="CF52" s="1280"/>
      <c r="CG52" s="1280"/>
      <c r="CH52" s="1280"/>
      <c r="CI52" s="1280"/>
      <c r="CJ52" s="1280"/>
      <c r="CK52" s="1280"/>
      <c r="CL52" s="1280"/>
      <c r="CM52" s="1280"/>
      <c r="CN52" s="1280"/>
      <c r="CO52" s="1280"/>
      <c r="CP52" s="1280"/>
      <c r="CQ52" s="1280"/>
      <c r="CR52" s="1280"/>
      <c r="CS52" s="1280"/>
      <c r="CT52" s="1280"/>
      <c r="CU52" s="1280"/>
      <c r="CV52" s="1280"/>
      <c r="CW52" s="1280"/>
      <c r="CX52" s="1280"/>
      <c r="CY52" s="1280"/>
      <c r="CZ52" s="1280"/>
      <c r="DA52" s="1280"/>
      <c r="DB52" s="1280"/>
      <c r="DC52" s="1280"/>
    </row>
    <row r="53" spans="1:109" ht="13.2" x14ac:dyDescent="0.2">
      <c r="A53" s="1258"/>
      <c r="B53" s="1250"/>
      <c r="G53" s="1276"/>
      <c r="H53" s="1276"/>
      <c r="I53" s="1269"/>
      <c r="J53" s="1269"/>
      <c r="K53" s="1278"/>
      <c r="L53" s="1278"/>
      <c r="M53" s="1278"/>
      <c r="N53" s="1278"/>
      <c r="AM53" s="1268"/>
      <c r="AN53" s="1279"/>
      <c r="AO53" s="1279"/>
      <c r="AP53" s="1279"/>
      <c r="AQ53" s="1279"/>
      <c r="AR53" s="1279"/>
      <c r="AS53" s="1279"/>
      <c r="AT53" s="1279"/>
      <c r="AU53" s="1279"/>
      <c r="AV53" s="1279"/>
      <c r="AW53" s="1279"/>
      <c r="AX53" s="1279"/>
      <c r="AY53" s="1279"/>
      <c r="AZ53" s="1279"/>
      <c r="BA53" s="1279"/>
      <c r="BB53" s="1279" t="s">
        <v>602</v>
      </c>
      <c r="BC53" s="1279"/>
      <c r="BD53" s="1279"/>
      <c r="BE53" s="1279"/>
      <c r="BF53" s="1279"/>
      <c r="BG53" s="1279"/>
      <c r="BH53" s="1279"/>
      <c r="BI53" s="1279"/>
      <c r="BJ53" s="1279"/>
      <c r="BK53" s="1279"/>
      <c r="BL53" s="1279"/>
      <c r="BM53" s="1279"/>
      <c r="BN53" s="1279"/>
      <c r="BO53" s="1279"/>
      <c r="BP53" s="1280">
        <v>58.4</v>
      </c>
      <c r="BQ53" s="1280"/>
      <c r="BR53" s="1280"/>
      <c r="BS53" s="1280"/>
      <c r="BT53" s="1280"/>
      <c r="BU53" s="1280"/>
      <c r="BV53" s="1280"/>
      <c r="BW53" s="1280"/>
      <c r="BX53" s="1280">
        <v>58.8</v>
      </c>
      <c r="BY53" s="1280"/>
      <c r="BZ53" s="1280"/>
      <c r="CA53" s="1280"/>
      <c r="CB53" s="1280"/>
      <c r="CC53" s="1280"/>
      <c r="CD53" s="1280"/>
      <c r="CE53" s="1280"/>
      <c r="CF53" s="1280">
        <v>60.1</v>
      </c>
      <c r="CG53" s="1280"/>
      <c r="CH53" s="1280"/>
      <c r="CI53" s="1280"/>
      <c r="CJ53" s="1280"/>
      <c r="CK53" s="1280"/>
      <c r="CL53" s="1280"/>
      <c r="CM53" s="1280"/>
      <c r="CN53" s="1280">
        <v>57.4</v>
      </c>
      <c r="CO53" s="1280"/>
      <c r="CP53" s="1280"/>
      <c r="CQ53" s="1280"/>
      <c r="CR53" s="1280"/>
      <c r="CS53" s="1280"/>
      <c r="CT53" s="1280"/>
      <c r="CU53" s="1280"/>
      <c r="CV53" s="1280">
        <v>58.7</v>
      </c>
      <c r="CW53" s="1280"/>
      <c r="CX53" s="1280"/>
      <c r="CY53" s="1280"/>
      <c r="CZ53" s="1280"/>
      <c r="DA53" s="1280"/>
      <c r="DB53" s="1280"/>
      <c r="DC53" s="1280"/>
    </row>
    <row r="54" spans="1:109" ht="13.2" x14ac:dyDescent="0.2">
      <c r="A54" s="1258"/>
      <c r="B54" s="1250"/>
      <c r="G54" s="1276"/>
      <c r="H54" s="1276"/>
      <c r="I54" s="1269"/>
      <c r="J54" s="1269"/>
      <c r="K54" s="1278"/>
      <c r="L54" s="1278"/>
      <c r="M54" s="1278"/>
      <c r="N54" s="1278"/>
      <c r="AM54" s="1268"/>
      <c r="AN54" s="1279"/>
      <c r="AO54" s="1279"/>
      <c r="AP54" s="1279"/>
      <c r="AQ54" s="1279"/>
      <c r="AR54" s="1279"/>
      <c r="AS54" s="1279"/>
      <c r="AT54" s="1279"/>
      <c r="AU54" s="1279"/>
      <c r="AV54" s="1279"/>
      <c r="AW54" s="1279"/>
      <c r="AX54" s="1279"/>
      <c r="AY54" s="1279"/>
      <c r="AZ54" s="1279"/>
      <c r="BA54" s="1279"/>
      <c r="BB54" s="1279"/>
      <c r="BC54" s="1279"/>
      <c r="BD54" s="1279"/>
      <c r="BE54" s="1279"/>
      <c r="BF54" s="1279"/>
      <c r="BG54" s="1279"/>
      <c r="BH54" s="1279"/>
      <c r="BI54" s="1279"/>
      <c r="BJ54" s="1279"/>
      <c r="BK54" s="1279"/>
      <c r="BL54" s="1279"/>
      <c r="BM54" s="1279"/>
      <c r="BN54" s="1279"/>
      <c r="BO54" s="1279"/>
      <c r="BP54" s="1280"/>
      <c r="BQ54" s="1280"/>
      <c r="BR54" s="1280"/>
      <c r="BS54" s="1280"/>
      <c r="BT54" s="1280"/>
      <c r="BU54" s="1280"/>
      <c r="BV54" s="1280"/>
      <c r="BW54" s="1280"/>
      <c r="BX54" s="1280"/>
      <c r="BY54" s="1280"/>
      <c r="BZ54" s="1280"/>
      <c r="CA54" s="1280"/>
      <c r="CB54" s="1280"/>
      <c r="CC54" s="1280"/>
      <c r="CD54" s="1280"/>
      <c r="CE54" s="1280"/>
      <c r="CF54" s="1280"/>
      <c r="CG54" s="1280"/>
      <c r="CH54" s="1280"/>
      <c r="CI54" s="1280"/>
      <c r="CJ54" s="1280"/>
      <c r="CK54" s="1280"/>
      <c r="CL54" s="1280"/>
      <c r="CM54" s="1280"/>
      <c r="CN54" s="1280"/>
      <c r="CO54" s="1280"/>
      <c r="CP54" s="1280"/>
      <c r="CQ54" s="1280"/>
      <c r="CR54" s="1280"/>
      <c r="CS54" s="1280"/>
      <c r="CT54" s="1280"/>
      <c r="CU54" s="1280"/>
      <c r="CV54" s="1280"/>
      <c r="CW54" s="1280"/>
      <c r="CX54" s="1280"/>
      <c r="CY54" s="1280"/>
      <c r="CZ54" s="1280"/>
      <c r="DA54" s="1280"/>
      <c r="DB54" s="1280"/>
      <c r="DC54" s="1280"/>
    </row>
    <row r="55" spans="1:109" ht="13.2" x14ac:dyDescent="0.2">
      <c r="A55" s="1258"/>
      <c r="B55" s="1250"/>
      <c r="G55" s="1269"/>
      <c r="H55" s="1269"/>
      <c r="I55" s="1269"/>
      <c r="J55" s="1269"/>
      <c r="K55" s="1278"/>
      <c r="L55" s="1278"/>
      <c r="M55" s="1278"/>
      <c r="N55" s="1278"/>
      <c r="AN55" s="1275" t="s">
        <v>603</v>
      </c>
      <c r="AO55" s="1275"/>
      <c r="AP55" s="1275"/>
      <c r="AQ55" s="1275"/>
      <c r="AR55" s="1275"/>
      <c r="AS55" s="1275"/>
      <c r="AT55" s="1275"/>
      <c r="AU55" s="1275"/>
      <c r="AV55" s="1275"/>
      <c r="AW55" s="1275"/>
      <c r="AX55" s="1275"/>
      <c r="AY55" s="1275"/>
      <c r="AZ55" s="1275"/>
      <c r="BA55" s="1275"/>
      <c r="BB55" s="1279" t="s">
        <v>601</v>
      </c>
      <c r="BC55" s="1279"/>
      <c r="BD55" s="1279"/>
      <c r="BE55" s="1279"/>
      <c r="BF55" s="1279"/>
      <c r="BG55" s="1279"/>
      <c r="BH55" s="1279"/>
      <c r="BI55" s="1279"/>
      <c r="BJ55" s="1279"/>
      <c r="BK55" s="1279"/>
      <c r="BL55" s="1279"/>
      <c r="BM55" s="1279"/>
      <c r="BN55" s="1279"/>
      <c r="BO55" s="1279"/>
      <c r="BP55" s="1280">
        <v>55.4</v>
      </c>
      <c r="BQ55" s="1280"/>
      <c r="BR55" s="1280"/>
      <c r="BS55" s="1280"/>
      <c r="BT55" s="1280"/>
      <c r="BU55" s="1280"/>
      <c r="BV55" s="1280"/>
      <c r="BW55" s="1280"/>
      <c r="BX55" s="1280">
        <v>52.7</v>
      </c>
      <c r="BY55" s="1280"/>
      <c r="BZ55" s="1280"/>
      <c r="CA55" s="1280"/>
      <c r="CB55" s="1280"/>
      <c r="CC55" s="1280"/>
      <c r="CD55" s="1280"/>
      <c r="CE55" s="1280"/>
      <c r="CF55" s="1280">
        <v>49.7</v>
      </c>
      <c r="CG55" s="1280"/>
      <c r="CH55" s="1280"/>
      <c r="CI55" s="1280"/>
      <c r="CJ55" s="1280"/>
      <c r="CK55" s="1280"/>
      <c r="CL55" s="1280"/>
      <c r="CM55" s="1280"/>
      <c r="CN55" s="1280">
        <v>37.299999999999997</v>
      </c>
      <c r="CO55" s="1280"/>
      <c r="CP55" s="1280"/>
      <c r="CQ55" s="1280"/>
      <c r="CR55" s="1280"/>
      <c r="CS55" s="1280"/>
      <c r="CT55" s="1280"/>
      <c r="CU55" s="1280"/>
      <c r="CV55" s="1280">
        <v>25.1</v>
      </c>
      <c r="CW55" s="1280"/>
      <c r="CX55" s="1280"/>
      <c r="CY55" s="1280"/>
      <c r="CZ55" s="1280"/>
      <c r="DA55" s="1280"/>
      <c r="DB55" s="1280"/>
      <c r="DC55" s="1280"/>
    </row>
    <row r="56" spans="1:109" ht="13.2" x14ac:dyDescent="0.2">
      <c r="A56" s="1258"/>
      <c r="B56" s="1250"/>
      <c r="G56" s="1269"/>
      <c r="H56" s="1269"/>
      <c r="I56" s="1269"/>
      <c r="J56" s="1269"/>
      <c r="K56" s="1278"/>
      <c r="L56" s="1278"/>
      <c r="M56" s="1278"/>
      <c r="N56" s="1278"/>
      <c r="AN56" s="1275"/>
      <c r="AO56" s="1275"/>
      <c r="AP56" s="1275"/>
      <c r="AQ56" s="1275"/>
      <c r="AR56" s="1275"/>
      <c r="AS56" s="1275"/>
      <c r="AT56" s="1275"/>
      <c r="AU56" s="1275"/>
      <c r="AV56" s="1275"/>
      <c r="AW56" s="1275"/>
      <c r="AX56" s="1275"/>
      <c r="AY56" s="1275"/>
      <c r="AZ56" s="1275"/>
      <c r="BA56" s="1275"/>
      <c r="BB56" s="1279"/>
      <c r="BC56" s="1279"/>
      <c r="BD56" s="1279"/>
      <c r="BE56" s="1279"/>
      <c r="BF56" s="1279"/>
      <c r="BG56" s="1279"/>
      <c r="BH56" s="1279"/>
      <c r="BI56" s="1279"/>
      <c r="BJ56" s="1279"/>
      <c r="BK56" s="1279"/>
      <c r="BL56" s="1279"/>
      <c r="BM56" s="1279"/>
      <c r="BN56" s="1279"/>
      <c r="BO56" s="1279"/>
      <c r="BP56" s="1280"/>
      <c r="BQ56" s="1280"/>
      <c r="BR56" s="1280"/>
      <c r="BS56" s="1280"/>
      <c r="BT56" s="1280"/>
      <c r="BU56" s="1280"/>
      <c r="BV56" s="1280"/>
      <c r="BW56" s="1280"/>
      <c r="BX56" s="1280"/>
      <c r="BY56" s="1280"/>
      <c r="BZ56" s="1280"/>
      <c r="CA56" s="1280"/>
      <c r="CB56" s="1280"/>
      <c r="CC56" s="1280"/>
      <c r="CD56" s="1280"/>
      <c r="CE56" s="1280"/>
      <c r="CF56" s="1280"/>
      <c r="CG56" s="1280"/>
      <c r="CH56" s="1280"/>
      <c r="CI56" s="1280"/>
      <c r="CJ56" s="1280"/>
      <c r="CK56" s="1280"/>
      <c r="CL56" s="1280"/>
      <c r="CM56" s="1280"/>
      <c r="CN56" s="1280"/>
      <c r="CO56" s="1280"/>
      <c r="CP56" s="1280"/>
      <c r="CQ56" s="1280"/>
      <c r="CR56" s="1280"/>
      <c r="CS56" s="1280"/>
      <c r="CT56" s="1280"/>
      <c r="CU56" s="1280"/>
      <c r="CV56" s="1280"/>
      <c r="CW56" s="1280"/>
      <c r="CX56" s="1280"/>
      <c r="CY56" s="1280"/>
      <c r="CZ56" s="1280"/>
      <c r="DA56" s="1280"/>
      <c r="DB56" s="1280"/>
      <c r="DC56" s="1280"/>
    </row>
    <row r="57" spans="1:109" s="1258" customFormat="1" ht="13.2" x14ac:dyDescent="0.2">
      <c r="B57" s="1281"/>
      <c r="G57" s="1269"/>
      <c r="H57" s="1269"/>
      <c r="I57" s="1282"/>
      <c r="J57" s="1282"/>
      <c r="K57" s="1278"/>
      <c r="L57" s="1278"/>
      <c r="M57" s="1278"/>
      <c r="N57" s="1278"/>
      <c r="AM57" s="1244"/>
      <c r="AN57" s="1275"/>
      <c r="AO57" s="1275"/>
      <c r="AP57" s="1275"/>
      <c r="AQ57" s="1275"/>
      <c r="AR57" s="1275"/>
      <c r="AS57" s="1275"/>
      <c r="AT57" s="1275"/>
      <c r="AU57" s="1275"/>
      <c r="AV57" s="1275"/>
      <c r="AW57" s="1275"/>
      <c r="AX57" s="1275"/>
      <c r="AY57" s="1275"/>
      <c r="AZ57" s="1275"/>
      <c r="BA57" s="1275"/>
      <c r="BB57" s="1279" t="s">
        <v>602</v>
      </c>
      <c r="BC57" s="1279"/>
      <c r="BD57" s="1279"/>
      <c r="BE57" s="1279"/>
      <c r="BF57" s="1279"/>
      <c r="BG57" s="1279"/>
      <c r="BH57" s="1279"/>
      <c r="BI57" s="1279"/>
      <c r="BJ57" s="1279"/>
      <c r="BK57" s="1279"/>
      <c r="BL57" s="1279"/>
      <c r="BM57" s="1279"/>
      <c r="BN57" s="1279"/>
      <c r="BO57" s="1279"/>
      <c r="BP57" s="1280">
        <v>58.7</v>
      </c>
      <c r="BQ57" s="1280"/>
      <c r="BR57" s="1280"/>
      <c r="BS57" s="1280"/>
      <c r="BT57" s="1280"/>
      <c r="BU57" s="1280"/>
      <c r="BV57" s="1280"/>
      <c r="BW57" s="1280"/>
      <c r="BX57" s="1280">
        <v>59.9</v>
      </c>
      <c r="BY57" s="1280"/>
      <c r="BZ57" s="1280"/>
      <c r="CA57" s="1280"/>
      <c r="CB57" s="1280"/>
      <c r="CC57" s="1280"/>
      <c r="CD57" s="1280"/>
      <c r="CE57" s="1280"/>
      <c r="CF57" s="1280">
        <v>60.1</v>
      </c>
      <c r="CG57" s="1280"/>
      <c r="CH57" s="1280"/>
      <c r="CI57" s="1280"/>
      <c r="CJ57" s="1280"/>
      <c r="CK57" s="1280"/>
      <c r="CL57" s="1280"/>
      <c r="CM57" s="1280"/>
      <c r="CN57" s="1280">
        <v>61.9</v>
      </c>
      <c r="CO57" s="1280"/>
      <c r="CP57" s="1280"/>
      <c r="CQ57" s="1280"/>
      <c r="CR57" s="1280"/>
      <c r="CS57" s="1280"/>
      <c r="CT57" s="1280"/>
      <c r="CU57" s="1280"/>
      <c r="CV57" s="1280">
        <v>63.1</v>
      </c>
      <c r="CW57" s="1280"/>
      <c r="CX57" s="1280"/>
      <c r="CY57" s="1280"/>
      <c r="CZ57" s="1280"/>
      <c r="DA57" s="1280"/>
      <c r="DB57" s="1280"/>
      <c r="DC57" s="1280"/>
      <c r="DD57" s="1283"/>
      <c r="DE57" s="1281"/>
    </row>
    <row r="58" spans="1:109" s="1258" customFormat="1" ht="13.2" x14ac:dyDescent="0.2">
      <c r="A58" s="1244"/>
      <c r="B58" s="1281"/>
      <c r="G58" s="1269"/>
      <c r="H58" s="1269"/>
      <c r="I58" s="1282"/>
      <c r="J58" s="1282"/>
      <c r="K58" s="1278"/>
      <c r="L58" s="1278"/>
      <c r="M58" s="1278"/>
      <c r="N58" s="1278"/>
      <c r="AM58" s="1244"/>
      <c r="AN58" s="1275"/>
      <c r="AO58" s="1275"/>
      <c r="AP58" s="1275"/>
      <c r="AQ58" s="1275"/>
      <c r="AR58" s="1275"/>
      <c r="AS58" s="1275"/>
      <c r="AT58" s="1275"/>
      <c r="AU58" s="1275"/>
      <c r="AV58" s="1275"/>
      <c r="AW58" s="1275"/>
      <c r="AX58" s="1275"/>
      <c r="AY58" s="1275"/>
      <c r="AZ58" s="1275"/>
      <c r="BA58" s="1275"/>
      <c r="BB58" s="1279"/>
      <c r="BC58" s="1279"/>
      <c r="BD58" s="1279"/>
      <c r="BE58" s="1279"/>
      <c r="BF58" s="1279"/>
      <c r="BG58" s="1279"/>
      <c r="BH58" s="1279"/>
      <c r="BI58" s="1279"/>
      <c r="BJ58" s="1279"/>
      <c r="BK58" s="1279"/>
      <c r="BL58" s="1279"/>
      <c r="BM58" s="1279"/>
      <c r="BN58" s="1279"/>
      <c r="BO58" s="1279"/>
      <c r="BP58" s="1280"/>
      <c r="BQ58" s="1280"/>
      <c r="BR58" s="1280"/>
      <c r="BS58" s="1280"/>
      <c r="BT58" s="1280"/>
      <c r="BU58" s="1280"/>
      <c r="BV58" s="1280"/>
      <c r="BW58" s="1280"/>
      <c r="BX58" s="1280"/>
      <c r="BY58" s="1280"/>
      <c r="BZ58" s="1280"/>
      <c r="CA58" s="1280"/>
      <c r="CB58" s="1280"/>
      <c r="CC58" s="1280"/>
      <c r="CD58" s="1280"/>
      <c r="CE58" s="1280"/>
      <c r="CF58" s="1280"/>
      <c r="CG58" s="1280"/>
      <c r="CH58" s="1280"/>
      <c r="CI58" s="1280"/>
      <c r="CJ58" s="1280"/>
      <c r="CK58" s="1280"/>
      <c r="CL58" s="1280"/>
      <c r="CM58" s="1280"/>
      <c r="CN58" s="1280"/>
      <c r="CO58" s="1280"/>
      <c r="CP58" s="1280"/>
      <c r="CQ58" s="1280"/>
      <c r="CR58" s="1280"/>
      <c r="CS58" s="1280"/>
      <c r="CT58" s="1280"/>
      <c r="CU58" s="1280"/>
      <c r="CV58" s="1280"/>
      <c r="CW58" s="1280"/>
      <c r="CX58" s="1280"/>
      <c r="CY58" s="1280"/>
      <c r="CZ58" s="1280"/>
      <c r="DA58" s="1280"/>
      <c r="DB58" s="1280"/>
      <c r="DC58" s="1280"/>
      <c r="DD58" s="1283"/>
      <c r="DE58" s="1281"/>
    </row>
    <row r="59" spans="1:109" s="1258" customFormat="1" ht="13.2" x14ac:dyDescent="0.2">
      <c r="A59" s="1244"/>
      <c r="B59" s="1281"/>
      <c r="K59" s="1284"/>
      <c r="L59" s="1284"/>
      <c r="M59" s="1284"/>
      <c r="N59" s="1284"/>
      <c r="AQ59" s="1284"/>
      <c r="AR59" s="1284"/>
      <c r="AS59" s="1284"/>
      <c r="AT59" s="1284"/>
      <c r="BC59" s="1284"/>
      <c r="BD59" s="1284"/>
      <c r="BE59" s="1284"/>
      <c r="BF59" s="1284"/>
      <c r="BO59" s="1284"/>
      <c r="BP59" s="1284"/>
      <c r="BQ59" s="1284"/>
      <c r="BR59" s="1284"/>
      <c r="CA59" s="1284"/>
      <c r="CB59" s="1284"/>
      <c r="CC59" s="1284"/>
      <c r="CD59" s="1284"/>
      <c r="CM59" s="1284"/>
      <c r="CN59" s="1284"/>
      <c r="CO59" s="1284"/>
      <c r="CP59" s="1284"/>
      <c r="CY59" s="1284"/>
      <c r="CZ59" s="1284"/>
      <c r="DA59" s="1284"/>
      <c r="DB59" s="1284"/>
      <c r="DC59" s="1284"/>
      <c r="DD59" s="1283"/>
      <c r="DE59" s="1281"/>
    </row>
    <row r="60" spans="1:109" s="1258" customFormat="1" ht="13.2" x14ac:dyDescent="0.2">
      <c r="A60" s="1244"/>
      <c r="B60" s="1281"/>
      <c r="K60" s="1284"/>
      <c r="L60" s="1284"/>
      <c r="M60" s="1284"/>
      <c r="N60" s="1284"/>
      <c r="AQ60" s="1284"/>
      <c r="AR60" s="1284"/>
      <c r="AS60" s="1284"/>
      <c r="AT60" s="1284"/>
      <c r="BC60" s="1284"/>
      <c r="BD60" s="1284"/>
      <c r="BE60" s="1284"/>
      <c r="BF60" s="1284"/>
      <c r="BO60" s="1284"/>
      <c r="BP60" s="1284"/>
      <c r="BQ60" s="1284"/>
      <c r="BR60" s="1284"/>
      <c r="CA60" s="1284"/>
      <c r="CB60" s="1284"/>
      <c r="CC60" s="1284"/>
      <c r="CD60" s="1284"/>
      <c r="CM60" s="1284"/>
      <c r="CN60" s="1284"/>
      <c r="CO60" s="1284"/>
      <c r="CP60" s="1284"/>
      <c r="CY60" s="1284"/>
      <c r="CZ60" s="1284"/>
      <c r="DA60" s="1284"/>
      <c r="DB60" s="1284"/>
      <c r="DC60" s="1284"/>
      <c r="DD60" s="1283"/>
      <c r="DE60" s="1281"/>
    </row>
    <row r="61" spans="1:109" s="1258" customFormat="1" ht="13.2" x14ac:dyDescent="0.2">
      <c r="A61" s="1244"/>
      <c r="B61" s="1285"/>
      <c r="C61" s="1286"/>
      <c r="D61" s="1286"/>
      <c r="E61" s="1286"/>
      <c r="F61" s="1286"/>
      <c r="G61" s="1286"/>
      <c r="H61" s="1286"/>
      <c r="I61" s="1286"/>
      <c r="J61" s="1286"/>
      <c r="K61" s="1286"/>
      <c r="L61" s="1286"/>
      <c r="M61" s="1287"/>
      <c r="N61" s="1287"/>
      <c r="O61" s="1286"/>
      <c r="P61" s="1286"/>
      <c r="Q61" s="1286"/>
      <c r="R61" s="1286"/>
      <c r="S61" s="1286"/>
      <c r="T61" s="1286"/>
      <c r="U61" s="1286"/>
      <c r="V61" s="1286"/>
      <c r="W61" s="1286"/>
      <c r="X61" s="1286"/>
      <c r="Y61" s="1286"/>
      <c r="Z61" s="1286"/>
      <c r="AA61" s="1286"/>
      <c r="AB61" s="1286"/>
      <c r="AC61" s="1286"/>
      <c r="AD61" s="1286"/>
      <c r="AE61" s="1286"/>
      <c r="AF61" s="1286"/>
      <c r="AG61" s="1286"/>
      <c r="AH61" s="1286"/>
      <c r="AI61" s="1286"/>
      <c r="AJ61" s="1286"/>
      <c r="AK61" s="1286"/>
      <c r="AL61" s="1286"/>
      <c r="AM61" s="1286"/>
      <c r="AN61" s="1286"/>
      <c r="AO61" s="1286"/>
      <c r="AP61" s="1286"/>
      <c r="AQ61" s="1286"/>
      <c r="AR61" s="1286"/>
      <c r="AS61" s="1287"/>
      <c r="AT61" s="1287"/>
      <c r="AU61" s="1286"/>
      <c r="AV61" s="1286"/>
      <c r="AW61" s="1286"/>
      <c r="AX61" s="1286"/>
      <c r="AY61" s="1286"/>
      <c r="AZ61" s="1286"/>
      <c r="BA61" s="1286"/>
      <c r="BB61" s="1286"/>
      <c r="BC61" s="1286"/>
      <c r="BD61" s="1286"/>
      <c r="BE61" s="1287"/>
      <c r="BF61" s="1287"/>
      <c r="BG61" s="1286"/>
      <c r="BH61" s="1286"/>
      <c r="BI61" s="1286"/>
      <c r="BJ61" s="1286"/>
      <c r="BK61" s="1286"/>
      <c r="BL61" s="1286"/>
      <c r="BM61" s="1286"/>
      <c r="BN61" s="1286"/>
      <c r="BO61" s="1286"/>
      <c r="BP61" s="1286"/>
      <c r="BQ61" s="1287"/>
      <c r="BR61" s="1287"/>
      <c r="BS61" s="1286"/>
      <c r="BT61" s="1286"/>
      <c r="BU61" s="1286"/>
      <c r="BV61" s="1286"/>
      <c r="BW61" s="1286"/>
      <c r="BX61" s="1286"/>
      <c r="BY61" s="1286"/>
      <c r="BZ61" s="1286"/>
      <c r="CA61" s="1286"/>
      <c r="CB61" s="1286"/>
      <c r="CC61" s="1287"/>
      <c r="CD61" s="1287"/>
      <c r="CE61" s="1286"/>
      <c r="CF61" s="1286"/>
      <c r="CG61" s="1286"/>
      <c r="CH61" s="1286"/>
      <c r="CI61" s="1286"/>
      <c r="CJ61" s="1286"/>
      <c r="CK61" s="1286"/>
      <c r="CL61" s="1286"/>
      <c r="CM61" s="1286"/>
      <c r="CN61" s="1286"/>
      <c r="CO61" s="1287"/>
      <c r="CP61" s="1287"/>
      <c r="CQ61" s="1286"/>
      <c r="CR61" s="1286"/>
      <c r="CS61" s="1286"/>
      <c r="CT61" s="1286"/>
      <c r="CU61" s="1286"/>
      <c r="CV61" s="1286"/>
      <c r="CW61" s="1286"/>
      <c r="CX61" s="1286"/>
      <c r="CY61" s="1286"/>
      <c r="CZ61" s="1286"/>
      <c r="DA61" s="1287"/>
      <c r="DB61" s="1287"/>
      <c r="DC61" s="1287"/>
      <c r="DD61" s="1288"/>
      <c r="DE61" s="1281"/>
    </row>
    <row r="62" spans="1:109" ht="13.2" x14ac:dyDescent="0.2">
      <c r="B62" s="1255"/>
      <c r="C62" s="1255"/>
      <c r="D62" s="1255"/>
      <c r="E62" s="1255"/>
      <c r="F62" s="1255"/>
      <c r="G62" s="1255"/>
      <c r="H62" s="1255"/>
      <c r="I62" s="1255"/>
      <c r="J62" s="1255"/>
      <c r="K62" s="1255"/>
      <c r="L62" s="1255"/>
      <c r="M62" s="1255"/>
      <c r="N62" s="1255"/>
      <c r="O62" s="1255"/>
      <c r="P62" s="1255"/>
      <c r="Q62" s="1255"/>
      <c r="R62" s="1255"/>
      <c r="S62" s="1255"/>
      <c r="T62" s="1255"/>
      <c r="U62" s="1255"/>
      <c r="V62" s="1255"/>
      <c r="W62" s="1255"/>
      <c r="X62" s="1255"/>
      <c r="Y62" s="1255"/>
      <c r="Z62" s="1255"/>
      <c r="AA62" s="1255"/>
      <c r="AB62" s="1255"/>
      <c r="AC62" s="1255"/>
      <c r="AD62" s="1255"/>
      <c r="AE62" s="1255"/>
      <c r="AF62" s="1255"/>
      <c r="AG62" s="1255"/>
      <c r="AH62" s="1255"/>
      <c r="AI62" s="1255"/>
      <c r="AJ62" s="1255"/>
      <c r="AK62" s="1255"/>
      <c r="AL62" s="1255"/>
      <c r="AM62" s="1255"/>
      <c r="AN62" s="1255"/>
      <c r="AO62" s="1255"/>
      <c r="AP62" s="1255"/>
      <c r="AQ62" s="1255"/>
      <c r="AR62" s="1255"/>
      <c r="AS62" s="1255"/>
      <c r="AT62" s="1255"/>
      <c r="AU62" s="1255"/>
      <c r="AV62" s="1255"/>
      <c r="AW62" s="1255"/>
      <c r="AX62" s="1255"/>
      <c r="AY62" s="1255"/>
      <c r="AZ62" s="1255"/>
      <c r="BA62" s="1255"/>
      <c r="BB62" s="1255"/>
      <c r="BC62" s="1255"/>
      <c r="BD62" s="1255"/>
      <c r="BE62" s="1255"/>
      <c r="BF62" s="1255"/>
      <c r="BG62" s="1255"/>
      <c r="BH62" s="1255"/>
      <c r="BI62" s="1255"/>
      <c r="BJ62" s="1255"/>
      <c r="BK62" s="1255"/>
      <c r="BL62" s="1255"/>
      <c r="BM62" s="1255"/>
      <c r="BN62" s="1255"/>
      <c r="BO62" s="1255"/>
      <c r="BP62" s="1255"/>
      <c r="BQ62" s="1255"/>
      <c r="BR62" s="1255"/>
      <c r="BS62" s="1255"/>
      <c r="BT62" s="1255"/>
      <c r="BU62" s="1255"/>
      <c r="BV62" s="1255"/>
      <c r="BW62" s="1255"/>
      <c r="BX62" s="1255"/>
      <c r="BY62" s="1255"/>
      <c r="BZ62" s="1255"/>
      <c r="CA62" s="1255"/>
      <c r="CB62" s="1255"/>
      <c r="CC62" s="1255"/>
      <c r="CD62" s="1255"/>
      <c r="CE62" s="1255"/>
      <c r="CF62" s="1255"/>
      <c r="CG62" s="1255"/>
      <c r="CH62" s="1255"/>
      <c r="CI62" s="1255"/>
      <c r="CJ62" s="1255"/>
      <c r="CK62" s="1255"/>
      <c r="CL62" s="1255"/>
      <c r="CM62" s="1255"/>
      <c r="CN62" s="1255"/>
      <c r="CO62" s="1255"/>
      <c r="CP62" s="1255"/>
      <c r="CQ62" s="1255"/>
      <c r="CR62" s="1255"/>
      <c r="CS62" s="1255"/>
      <c r="CT62" s="1255"/>
      <c r="CU62" s="1255"/>
      <c r="CV62" s="1255"/>
      <c r="CW62" s="1255"/>
      <c r="CX62" s="1255"/>
      <c r="CY62" s="1255"/>
      <c r="CZ62" s="1255"/>
      <c r="DA62" s="1255"/>
      <c r="DB62" s="1255"/>
      <c r="DC62" s="1255"/>
      <c r="DD62" s="1255"/>
      <c r="DE62" s="1244"/>
    </row>
    <row r="63" spans="1:109" ht="16.2" x14ac:dyDescent="0.2">
      <c r="B63" s="1289" t="s">
        <v>604</v>
      </c>
    </row>
    <row r="64" spans="1:109" ht="13.2" x14ac:dyDescent="0.2">
      <c r="B64" s="1250"/>
      <c r="G64" s="1257"/>
      <c r="I64" s="1290"/>
      <c r="J64" s="1290"/>
      <c r="K64" s="1290"/>
      <c r="L64" s="1290"/>
      <c r="M64" s="1290"/>
      <c r="N64" s="1291"/>
      <c r="AM64" s="1257"/>
      <c r="AN64" s="1257" t="s">
        <v>597</v>
      </c>
      <c r="AP64" s="1258"/>
      <c r="AQ64" s="1258"/>
      <c r="AR64" s="1258"/>
      <c r="AY64" s="1257"/>
      <c r="BA64" s="1258"/>
      <c r="BB64" s="1258"/>
      <c r="BC64" s="1258"/>
      <c r="BK64" s="1257"/>
      <c r="BM64" s="1258"/>
      <c r="BN64" s="1258"/>
      <c r="BO64" s="1258"/>
      <c r="BW64" s="1257"/>
      <c r="BY64" s="1258"/>
      <c r="BZ64" s="1258"/>
      <c r="CA64" s="1258"/>
      <c r="CI64" s="1257"/>
      <c r="CK64" s="1258"/>
      <c r="CL64" s="1258"/>
      <c r="CM64" s="1258"/>
      <c r="CU64" s="1257"/>
      <c r="CW64" s="1258"/>
      <c r="CX64" s="1258"/>
      <c r="CY64" s="1258"/>
    </row>
    <row r="65" spans="2:107" ht="13.2" x14ac:dyDescent="0.2">
      <c r="B65" s="1250"/>
      <c r="AN65" s="1259" t="s">
        <v>605</v>
      </c>
      <c r="AO65" s="1260"/>
      <c r="AP65" s="1260"/>
      <c r="AQ65" s="1260"/>
      <c r="AR65" s="1260"/>
      <c r="AS65" s="1260"/>
      <c r="AT65" s="1260"/>
      <c r="AU65" s="1260"/>
      <c r="AV65" s="1260"/>
      <c r="AW65" s="1260"/>
      <c r="AX65" s="1260"/>
      <c r="AY65" s="1260"/>
      <c r="AZ65" s="1260"/>
      <c r="BA65" s="1260"/>
      <c r="BB65" s="1260"/>
      <c r="BC65" s="1260"/>
      <c r="BD65" s="1260"/>
      <c r="BE65" s="1260"/>
      <c r="BF65" s="1260"/>
      <c r="BG65" s="1260"/>
      <c r="BH65" s="1260"/>
      <c r="BI65" s="1260"/>
      <c r="BJ65" s="1260"/>
      <c r="BK65" s="1260"/>
      <c r="BL65" s="1260"/>
      <c r="BM65" s="1260"/>
      <c r="BN65" s="1260"/>
      <c r="BO65" s="1260"/>
      <c r="BP65" s="1260"/>
      <c r="BQ65" s="1260"/>
      <c r="BR65" s="1260"/>
      <c r="BS65" s="1260"/>
      <c r="BT65" s="1260"/>
      <c r="BU65" s="1260"/>
      <c r="BV65" s="1260"/>
      <c r="BW65" s="1260"/>
      <c r="BX65" s="1260"/>
      <c r="BY65" s="1260"/>
      <c r="BZ65" s="1260"/>
      <c r="CA65" s="1260"/>
      <c r="CB65" s="1260"/>
      <c r="CC65" s="1260"/>
      <c r="CD65" s="1260"/>
      <c r="CE65" s="1260"/>
      <c r="CF65" s="1260"/>
      <c r="CG65" s="1260"/>
      <c r="CH65" s="1260"/>
      <c r="CI65" s="1260"/>
      <c r="CJ65" s="1260"/>
      <c r="CK65" s="1260"/>
      <c r="CL65" s="1260"/>
      <c r="CM65" s="1260"/>
      <c r="CN65" s="1260"/>
      <c r="CO65" s="1260"/>
      <c r="CP65" s="1260"/>
      <c r="CQ65" s="1260"/>
      <c r="CR65" s="1260"/>
      <c r="CS65" s="1260"/>
      <c r="CT65" s="1260"/>
      <c r="CU65" s="1260"/>
      <c r="CV65" s="1260"/>
      <c r="CW65" s="1260"/>
      <c r="CX65" s="1260"/>
      <c r="CY65" s="1260"/>
      <c r="CZ65" s="1260"/>
      <c r="DA65" s="1260"/>
      <c r="DB65" s="1260"/>
      <c r="DC65" s="1261"/>
    </row>
    <row r="66" spans="2:107" ht="13.2" x14ac:dyDescent="0.2">
      <c r="B66" s="1250"/>
      <c r="AN66" s="1262"/>
      <c r="AO66" s="1263"/>
      <c r="AP66" s="1263"/>
      <c r="AQ66" s="1263"/>
      <c r="AR66" s="1263"/>
      <c r="AS66" s="1263"/>
      <c r="AT66" s="1263"/>
      <c r="AU66" s="1263"/>
      <c r="AV66" s="1263"/>
      <c r="AW66" s="1263"/>
      <c r="AX66" s="1263"/>
      <c r="AY66" s="1263"/>
      <c r="AZ66" s="1263"/>
      <c r="BA66" s="1263"/>
      <c r="BB66" s="1263"/>
      <c r="BC66" s="1263"/>
      <c r="BD66" s="1263"/>
      <c r="BE66" s="1263"/>
      <c r="BF66" s="1263"/>
      <c r="BG66" s="1263"/>
      <c r="BH66" s="1263"/>
      <c r="BI66" s="1263"/>
      <c r="BJ66" s="1263"/>
      <c r="BK66" s="1263"/>
      <c r="BL66" s="1263"/>
      <c r="BM66" s="1263"/>
      <c r="BN66" s="1263"/>
      <c r="BO66" s="1263"/>
      <c r="BP66" s="1263"/>
      <c r="BQ66" s="1263"/>
      <c r="BR66" s="1263"/>
      <c r="BS66" s="1263"/>
      <c r="BT66" s="1263"/>
      <c r="BU66" s="1263"/>
      <c r="BV66" s="1263"/>
      <c r="BW66" s="1263"/>
      <c r="BX66" s="1263"/>
      <c r="BY66" s="1263"/>
      <c r="BZ66" s="1263"/>
      <c r="CA66" s="1263"/>
      <c r="CB66" s="1263"/>
      <c r="CC66" s="1263"/>
      <c r="CD66" s="1263"/>
      <c r="CE66" s="1263"/>
      <c r="CF66" s="1263"/>
      <c r="CG66" s="1263"/>
      <c r="CH66" s="1263"/>
      <c r="CI66" s="1263"/>
      <c r="CJ66" s="1263"/>
      <c r="CK66" s="1263"/>
      <c r="CL66" s="1263"/>
      <c r="CM66" s="1263"/>
      <c r="CN66" s="1263"/>
      <c r="CO66" s="1263"/>
      <c r="CP66" s="1263"/>
      <c r="CQ66" s="1263"/>
      <c r="CR66" s="1263"/>
      <c r="CS66" s="1263"/>
      <c r="CT66" s="1263"/>
      <c r="CU66" s="1263"/>
      <c r="CV66" s="1263"/>
      <c r="CW66" s="1263"/>
      <c r="CX66" s="1263"/>
      <c r="CY66" s="1263"/>
      <c r="CZ66" s="1263"/>
      <c r="DA66" s="1263"/>
      <c r="DB66" s="1263"/>
      <c r="DC66" s="1264"/>
    </row>
    <row r="67" spans="2:107" ht="13.2" x14ac:dyDescent="0.2">
      <c r="B67" s="1250"/>
      <c r="AN67" s="1262"/>
      <c r="AO67" s="1263"/>
      <c r="AP67" s="1263"/>
      <c r="AQ67" s="1263"/>
      <c r="AR67" s="1263"/>
      <c r="AS67" s="1263"/>
      <c r="AT67" s="1263"/>
      <c r="AU67" s="1263"/>
      <c r="AV67" s="1263"/>
      <c r="AW67" s="1263"/>
      <c r="AX67" s="1263"/>
      <c r="AY67" s="1263"/>
      <c r="AZ67" s="1263"/>
      <c r="BA67" s="1263"/>
      <c r="BB67" s="1263"/>
      <c r="BC67" s="1263"/>
      <c r="BD67" s="1263"/>
      <c r="BE67" s="1263"/>
      <c r="BF67" s="1263"/>
      <c r="BG67" s="1263"/>
      <c r="BH67" s="1263"/>
      <c r="BI67" s="1263"/>
      <c r="BJ67" s="1263"/>
      <c r="BK67" s="1263"/>
      <c r="BL67" s="1263"/>
      <c r="BM67" s="1263"/>
      <c r="BN67" s="1263"/>
      <c r="BO67" s="1263"/>
      <c r="BP67" s="1263"/>
      <c r="BQ67" s="1263"/>
      <c r="BR67" s="1263"/>
      <c r="BS67" s="1263"/>
      <c r="BT67" s="1263"/>
      <c r="BU67" s="1263"/>
      <c r="BV67" s="1263"/>
      <c r="BW67" s="1263"/>
      <c r="BX67" s="1263"/>
      <c r="BY67" s="1263"/>
      <c r="BZ67" s="1263"/>
      <c r="CA67" s="1263"/>
      <c r="CB67" s="1263"/>
      <c r="CC67" s="1263"/>
      <c r="CD67" s="1263"/>
      <c r="CE67" s="1263"/>
      <c r="CF67" s="1263"/>
      <c r="CG67" s="1263"/>
      <c r="CH67" s="1263"/>
      <c r="CI67" s="1263"/>
      <c r="CJ67" s="1263"/>
      <c r="CK67" s="1263"/>
      <c r="CL67" s="1263"/>
      <c r="CM67" s="1263"/>
      <c r="CN67" s="1263"/>
      <c r="CO67" s="1263"/>
      <c r="CP67" s="1263"/>
      <c r="CQ67" s="1263"/>
      <c r="CR67" s="1263"/>
      <c r="CS67" s="1263"/>
      <c r="CT67" s="1263"/>
      <c r="CU67" s="1263"/>
      <c r="CV67" s="1263"/>
      <c r="CW67" s="1263"/>
      <c r="CX67" s="1263"/>
      <c r="CY67" s="1263"/>
      <c r="CZ67" s="1263"/>
      <c r="DA67" s="1263"/>
      <c r="DB67" s="1263"/>
      <c r="DC67" s="1264"/>
    </row>
    <row r="68" spans="2:107" ht="13.2" x14ac:dyDescent="0.2">
      <c r="B68" s="1250"/>
      <c r="AN68" s="1262"/>
      <c r="AO68" s="1263"/>
      <c r="AP68" s="1263"/>
      <c r="AQ68" s="1263"/>
      <c r="AR68" s="1263"/>
      <c r="AS68" s="1263"/>
      <c r="AT68" s="1263"/>
      <c r="AU68" s="1263"/>
      <c r="AV68" s="1263"/>
      <c r="AW68" s="1263"/>
      <c r="AX68" s="1263"/>
      <c r="AY68" s="1263"/>
      <c r="AZ68" s="1263"/>
      <c r="BA68" s="1263"/>
      <c r="BB68" s="1263"/>
      <c r="BC68" s="1263"/>
      <c r="BD68" s="1263"/>
      <c r="BE68" s="1263"/>
      <c r="BF68" s="1263"/>
      <c r="BG68" s="1263"/>
      <c r="BH68" s="1263"/>
      <c r="BI68" s="1263"/>
      <c r="BJ68" s="1263"/>
      <c r="BK68" s="1263"/>
      <c r="BL68" s="1263"/>
      <c r="BM68" s="1263"/>
      <c r="BN68" s="1263"/>
      <c r="BO68" s="1263"/>
      <c r="BP68" s="1263"/>
      <c r="BQ68" s="1263"/>
      <c r="BR68" s="1263"/>
      <c r="BS68" s="1263"/>
      <c r="BT68" s="1263"/>
      <c r="BU68" s="1263"/>
      <c r="BV68" s="1263"/>
      <c r="BW68" s="1263"/>
      <c r="BX68" s="1263"/>
      <c r="BY68" s="1263"/>
      <c r="BZ68" s="1263"/>
      <c r="CA68" s="1263"/>
      <c r="CB68" s="1263"/>
      <c r="CC68" s="1263"/>
      <c r="CD68" s="1263"/>
      <c r="CE68" s="1263"/>
      <c r="CF68" s="1263"/>
      <c r="CG68" s="1263"/>
      <c r="CH68" s="1263"/>
      <c r="CI68" s="1263"/>
      <c r="CJ68" s="1263"/>
      <c r="CK68" s="1263"/>
      <c r="CL68" s="1263"/>
      <c r="CM68" s="1263"/>
      <c r="CN68" s="1263"/>
      <c r="CO68" s="1263"/>
      <c r="CP68" s="1263"/>
      <c r="CQ68" s="1263"/>
      <c r="CR68" s="1263"/>
      <c r="CS68" s="1263"/>
      <c r="CT68" s="1263"/>
      <c r="CU68" s="1263"/>
      <c r="CV68" s="1263"/>
      <c r="CW68" s="1263"/>
      <c r="CX68" s="1263"/>
      <c r="CY68" s="1263"/>
      <c r="CZ68" s="1263"/>
      <c r="DA68" s="1263"/>
      <c r="DB68" s="1263"/>
      <c r="DC68" s="1264"/>
    </row>
    <row r="69" spans="2:107" ht="13.2" x14ac:dyDescent="0.2">
      <c r="B69" s="1250"/>
      <c r="AN69" s="1265"/>
      <c r="AO69" s="1266"/>
      <c r="AP69" s="1266"/>
      <c r="AQ69" s="1266"/>
      <c r="AR69" s="1266"/>
      <c r="AS69" s="1266"/>
      <c r="AT69" s="1266"/>
      <c r="AU69" s="1266"/>
      <c r="AV69" s="1266"/>
      <c r="AW69" s="1266"/>
      <c r="AX69" s="1266"/>
      <c r="AY69" s="1266"/>
      <c r="AZ69" s="1266"/>
      <c r="BA69" s="1266"/>
      <c r="BB69" s="1266"/>
      <c r="BC69" s="1266"/>
      <c r="BD69" s="1266"/>
      <c r="BE69" s="1266"/>
      <c r="BF69" s="1266"/>
      <c r="BG69" s="1266"/>
      <c r="BH69" s="1266"/>
      <c r="BI69" s="1266"/>
      <c r="BJ69" s="1266"/>
      <c r="BK69" s="1266"/>
      <c r="BL69" s="1266"/>
      <c r="BM69" s="1266"/>
      <c r="BN69" s="1266"/>
      <c r="BO69" s="1266"/>
      <c r="BP69" s="1266"/>
      <c r="BQ69" s="1266"/>
      <c r="BR69" s="1266"/>
      <c r="BS69" s="1266"/>
      <c r="BT69" s="1266"/>
      <c r="BU69" s="1266"/>
      <c r="BV69" s="1266"/>
      <c r="BW69" s="1266"/>
      <c r="BX69" s="1266"/>
      <c r="BY69" s="1266"/>
      <c r="BZ69" s="1266"/>
      <c r="CA69" s="1266"/>
      <c r="CB69" s="1266"/>
      <c r="CC69" s="1266"/>
      <c r="CD69" s="1266"/>
      <c r="CE69" s="1266"/>
      <c r="CF69" s="1266"/>
      <c r="CG69" s="1266"/>
      <c r="CH69" s="1266"/>
      <c r="CI69" s="1266"/>
      <c r="CJ69" s="1266"/>
      <c r="CK69" s="1266"/>
      <c r="CL69" s="1266"/>
      <c r="CM69" s="1266"/>
      <c r="CN69" s="1266"/>
      <c r="CO69" s="1266"/>
      <c r="CP69" s="1266"/>
      <c r="CQ69" s="1266"/>
      <c r="CR69" s="1266"/>
      <c r="CS69" s="1266"/>
      <c r="CT69" s="1266"/>
      <c r="CU69" s="1266"/>
      <c r="CV69" s="1266"/>
      <c r="CW69" s="1266"/>
      <c r="CX69" s="1266"/>
      <c r="CY69" s="1266"/>
      <c r="CZ69" s="1266"/>
      <c r="DA69" s="1266"/>
      <c r="DB69" s="1266"/>
      <c r="DC69" s="1267"/>
    </row>
    <row r="70" spans="2:107" ht="13.2" x14ac:dyDescent="0.2">
      <c r="B70" s="1250"/>
      <c r="H70" s="1292"/>
      <c r="I70" s="1292"/>
      <c r="J70" s="1293"/>
      <c r="K70" s="1293"/>
      <c r="L70" s="1294"/>
      <c r="M70" s="1293"/>
      <c r="N70" s="1294"/>
      <c r="AN70" s="1268"/>
      <c r="AO70" s="1268"/>
      <c r="AP70" s="1268"/>
      <c r="AZ70" s="1268"/>
      <c r="BA70" s="1268"/>
      <c r="BB70" s="1268"/>
      <c r="BL70" s="1268"/>
      <c r="BM70" s="1268"/>
      <c r="BN70" s="1268"/>
      <c r="BX70" s="1268"/>
      <c r="BY70" s="1268"/>
      <c r="BZ70" s="1268"/>
      <c r="CJ70" s="1268"/>
      <c r="CK70" s="1268"/>
      <c r="CL70" s="1268"/>
      <c r="CV70" s="1268"/>
      <c r="CW70" s="1268"/>
      <c r="CX70" s="1268"/>
    </row>
    <row r="71" spans="2:107" ht="13.2" x14ac:dyDescent="0.2">
      <c r="B71" s="1250"/>
      <c r="G71" s="1295"/>
      <c r="I71" s="1296"/>
      <c r="J71" s="1293"/>
      <c r="K71" s="1293"/>
      <c r="L71" s="1294"/>
      <c r="M71" s="1293"/>
      <c r="N71" s="1294"/>
      <c r="AM71" s="1295"/>
      <c r="AN71" s="1244" t="s">
        <v>599</v>
      </c>
    </row>
    <row r="72" spans="2:107" ht="13.2" x14ac:dyDescent="0.2">
      <c r="B72" s="1250"/>
      <c r="G72" s="1269"/>
      <c r="H72" s="1269"/>
      <c r="I72" s="1269"/>
      <c r="J72" s="1269"/>
      <c r="K72" s="1270"/>
      <c r="L72" s="1270"/>
      <c r="M72" s="1271"/>
      <c r="N72" s="1271"/>
      <c r="AN72" s="1272"/>
      <c r="AO72" s="1273"/>
      <c r="AP72" s="1273"/>
      <c r="AQ72" s="1273"/>
      <c r="AR72" s="1273"/>
      <c r="AS72" s="1273"/>
      <c r="AT72" s="1273"/>
      <c r="AU72" s="1273"/>
      <c r="AV72" s="1273"/>
      <c r="AW72" s="1273"/>
      <c r="AX72" s="1273"/>
      <c r="AY72" s="1273"/>
      <c r="AZ72" s="1273"/>
      <c r="BA72" s="1273"/>
      <c r="BB72" s="1273"/>
      <c r="BC72" s="1273"/>
      <c r="BD72" s="1273"/>
      <c r="BE72" s="1273"/>
      <c r="BF72" s="1273"/>
      <c r="BG72" s="1273"/>
      <c r="BH72" s="1273"/>
      <c r="BI72" s="1273"/>
      <c r="BJ72" s="1273"/>
      <c r="BK72" s="1273"/>
      <c r="BL72" s="1273"/>
      <c r="BM72" s="1273"/>
      <c r="BN72" s="1273"/>
      <c r="BO72" s="1274"/>
      <c r="BP72" s="1275" t="s">
        <v>473</v>
      </c>
      <c r="BQ72" s="1275"/>
      <c r="BR72" s="1275"/>
      <c r="BS72" s="1275"/>
      <c r="BT72" s="1275"/>
      <c r="BU72" s="1275"/>
      <c r="BV72" s="1275"/>
      <c r="BW72" s="1275"/>
      <c r="BX72" s="1275" t="s">
        <v>474</v>
      </c>
      <c r="BY72" s="1275"/>
      <c r="BZ72" s="1275"/>
      <c r="CA72" s="1275"/>
      <c r="CB72" s="1275"/>
      <c r="CC72" s="1275"/>
      <c r="CD72" s="1275"/>
      <c r="CE72" s="1275"/>
      <c r="CF72" s="1275" t="s">
        <v>475</v>
      </c>
      <c r="CG72" s="1275"/>
      <c r="CH72" s="1275"/>
      <c r="CI72" s="1275"/>
      <c r="CJ72" s="1275"/>
      <c r="CK72" s="1275"/>
      <c r="CL72" s="1275"/>
      <c r="CM72" s="1275"/>
      <c r="CN72" s="1275" t="s">
        <v>476</v>
      </c>
      <c r="CO72" s="1275"/>
      <c r="CP72" s="1275"/>
      <c r="CQ72" s="1275"/>
      <c r="CR72" s="1275"/>
      <c r="CS72" s="1275"/>
      <c r="CT72" s="1275"/>
      <c r="CU72" s="1275"/>
      <c r="CV72" s="1275" t="s">
        <v>477</v>
      </c>
      <c r="CW72" s="1275"/>
      <c r="CX72" s="1275"/>
      <c r="CY72" s="1275"/>
      <c r="CZ72" s="1275"/>
      <c r="DA72" s="1275"/>
      <c r="DB72" s="1275"/>
      <c r="DC72" s="1275"/>
    </row>
    <row r="73" spans="2:107" ht="13.2" x14ac:dyDescent="0.2">
      <c r="B73" s="1250"/>
      <c r="G73" s="1276"/>
      <c r="H73" s="1276"/>
      <c r="I73" s="1276"/>
      <c r="J73" s="1276"/>
      <c r="K73" s="1297"/>
      <c r="L73" s="1297"/>
      <c r="M73" s="1297"/>
      <c r="N73" s="1297"/>
      <c r="AM73" s="1268"/>
      <c r="AN73" s="1279" t="s">
        <v>600</v>
      </c>
      <c r="AO73" s="1279"/>
      <c r="AP73" s="1279"/>
      <c r="AQ73" s="1279"/>
      <c r="AR73" s="1279"/>
      <c r="AS73" s="1279"/>
      <c r="AT73" s="1279"/>
      <c r="AU73" s="1279"/>
      <c r="AV73" s="1279"/>
      <c r="AW73" s="1279"/>
      <c r="AX73" s="1279"/>
      <c r="AY73" s="1279"/>
      <c r="AZ73" s="1279"/>
      <c r="BA73" s="1279"/>
      <c r="BB73" s="1279" t="s">
        <v>601</v>
      </c>
      <c r="BC73" s="1279"/>
      <c r="BD73" s="1279"/>
      <c r="BE73" s="1279"/>
      <c r="BF73" s="1279"/>
      <c r="BG73" s="1279"/>
      <c r="BH73" s="1279"/>
      <c r="BI73" s="1279"/>
      <c r="BJ73" s="1279"/>
      <c r="BK73" s="1279"/>
      <c r="BL73" s="1279"/>
      <c r="BM73" s="1279"/>
      <c r="BN73" s="1279"/>
      <c r="BO73" s="1279"/>
      <c r="BP73" s="1280"/>
      <c r="BQ73" s="1280"/>
      <c r="BR73" s="1280"/>
      <c r="BS73" s="1280"/>
      <c r="BT73" s="1280"/>
      <c r="BU73" s="1280"/>
      <c r="BV73" s="1280"/>
      <c r="BW73" s="1280"/>
      <c r="BX73" s="1280"/>
      <c r="BY73" s="1280"/>
      <c r="BZ73" s="1280"/>
      <c r="CA73" s="1280"/>
      <c r="CB73" s="1280"/>
      <c r="CC73" s="1280"/>
      <c r="CD73" s="1280"/>
      <c r="CE73" s="1280"/>
      <c r="CF73" s="1280"/>
      <c r="CG73" s="1280"/>
      <c r="CH73" s="1280"/>
      <c r="CI73" s="1280"/>
      <c r="CJ73" s="1280"/>
      <c r="CK73" s="1280"/>
      <c r="CL73" s="1280"/>
      <c r="CM73" s="1280"/>
      <c r="CN73" s="1280"/>
      <c r="CO73" s="1280"/>
      <c r="CP73" s="1280"/>
      <c r="CQ73" s="1280"/>
      <c r="CR73" s="1280"/>
      <c r="CS73" s="1280"/>
      <c r="CT73" s="1280"/>
      <c r="CU73" s="1280"/>
      <c r="CV73" s="1280"/>
      <c r="CW73" s="1280"/>
      <c r="CX73" s="1280"/>
      <c r="CY73" s="1280"/>
      <c r="CZ73" s="1280"/>
      <c r="DA73" s="1280"/>
      <c r="DB73" s="1280"/>
      <c r="DC73" s="1280"/>
    </row>
    <row r="74" spans="2:107" ht="13.2" x14ac:dyDescent="0.2">
      <c r="B74" s="1250"/>
      <c r="G74" s="1276"/>
      <c r="H74" s="1276"/>
      <c r="I74" s="1276"/>
      <c r="J74" s="1276"/>
      <c r="K74" s="1297"/>
      <c r="L74" s="1297"/>
      <c r="M74" s="1297"/>
      <c r="N74" s="1297"/>
      <c r="AM74" s="1268"/>
      <c r="AN74" s="1279"/>
      <c r="AO74" s="1279"/>
      <c r="AP74" s="1279"/>
      <c r="AQ74" s="1279"/>
      <c r="AR74" s="1279"/>
      <c r="AS74" s="1279"/>
      <c r="AT74" s="1279"/>
      <c r="AU74" s="1279"/>
      <c r="AV74" s="1279"/>
      <c r="AW74" s="1279"/>
      <c r="AX74" s="1279"/>
      <c r="AY74" s="1279"/>
      <c r="AZ74" s="1279"/>
      <c r="BA74" s="1279"/>
      <c r="BB74" s="1279"/>
      <c r="BC74" s="1279"/>
      <c r="BD74" s="1279"/>
      <c r="BE74" s="1279"/>
      <c r="BF74" s="1279"/>
      <c r="BG74" s="1279"/>
      <c r="BH74" s="1279"/>
      <c r="BI74" s="1279"/>
      <c r="BJ74" s="1279"/>
      <c r="BK74" s="1279"/>
      <c r="BL74" s="1279"/>
      <c r="BM74" s="1279"/>
      <c r="BN74" s="1279"/>
      <c r="BO74" s="1279"/>
      <c r="BP74" s="1280"/>
      <c r="BQ74" s="1280"/>
      <c r="BR74" s="1280"/>
      <c r="BS74" s="1280"/>
      <c r="BT74" s="1280"/>
      <c r="BU74" s="1280"/>
      <c r="BV74" s="1280"/>
      <c r="BW74" s="1280"/>
      <c r="BX74" s="1280"/>
      <c r="BY74" s="1280"/>
      <c r="BZ74" s="1280"/>
      <c r="CA74" s="1280"/>
      <c r="CB74" s="1280"/>
      <c r="CC74" s="1280"/>
      <c r="CD74" s="1280"/>
      <c r="CE74" s="1280"/>
      <c r="CF74" s="1280"/>
      <c r="CG74" s="1280"/>
      <c r="CH74" s="1280"/>
      <c r="CI74" s="1280"/>
      <c r="CJ74" s="1280"/>
      <c r="CK74" s="1280"/>
      <c r="CL74" s="1280"/>
      <c r="CM74" s="1280"/>
      <c r="CN74" s="1280"/>
      <c r="CO74" s="1280"/>
      <c r="CP74" s="1280"/>
      <c r="CQ74" s="1280"/>
      <c r="CR74" s="1280"/>
      <c r="CS74" s="1280"/>
      <c r="CT74" s="1280"/>
      <c r="CU74" s="1280"/>
      <c r="CV74" s="1280"/>
      <c r="CW74" s="1280"/>
      <c r="CX74" s="1280"/>
      <c r="CY74" s="1280"/>
      <c r="CZ74" s="1280"/>
      <c r="DA74" s="1280"/>
      <c r="DB74" s="1280"/>
      <c r="DC74" s="1280"/>
    </row>
    <row r="75" spans="2:107" ht="13.2" x14ac:dyDescent="0.2">
      <c r="B75" s="1250"/>
      <c r="G75" s="1276"/>
      <c r="H75" s="1276"/>
      <c r="I75" s="1269"/>
      <c r="J75" s="1269"/>
      <c r="K75" s="1278"/>
      <c r="L75" s="1278"/>
      <c r="M75" s="1278"/>
      <c r="N75" s="1278"/>
      <c r="AM75" s="1268"/>
      <c r="AN75" s="1279"/>
      <c r="AO75" s="1279"/>
      <c r="AP75" s="1279"/>
      <c r="AQ75" s="1279"/>
      <c r="AR75" s="1279"/>
      <c r="AS75" s="1279"/>
      <c r="AT75" s="1279"/>
      <c r="AU75" s="1279"/>
      <c r="AV75" s="1279"/>
      <c r="AW75" s="1279"/>
      <c r="AX75" s="1279"/>
      <c r="AY75" s="1279"/>
      <c r="AZ75" s="1279"/>
      <c r="BA75" s="1279"/>
      <c r="BB75" s="1279" t="s">
        <v>606</v>
      </c>
      <c r="BC75" s="1279"/>
      <c r="BD75" s="1279"/>
      <c r="BE75" s="1279"/>
      <c r="BF75" s="1279"/>
      <c r="BG75" s="1279"/>
      <c r="BH75" s="1279"/>
      <c r="BI75" s="1279"/>
      <c r="BJ75" s="1279"/>
      <c r="BK75" s="1279"/>
      <c r="BL75" s="1279"/>
      <c r="BM75" s="1279"/>
      <c r="BN75" s="1279"/>
      <c r="BO75" s="1279"/>
      <c r="BP75" s="1280">
        <v>5</v>
      </c>
      <c r="BQ75" s="1280"/>
      <c r="BR75" s="1280"/>
      <c r="BS75" s="1280"/>
      <c r="BT75" s="1280"/>
      <c r="BU75" s="1280"/>
      <c r="BV75" s="1280"/>
      <c r="BW75" s="1280"/>
      <c r="BX75" s="1280">
        <v>6.1</v>
      </c>
      <c r="BY75" s="1280"/>
      <c r="BZ75" s="1280"/>
      <c r="CA75" s="1280"/>
      <c r="CB75" s="1280"/>
      <c r="CC75" s="1280"/>
      <c r="CD75" s="1280"/>
      <c r="CE75" s="1280"/>
      <c r="CF75" s="1280">
        <v>6.2</v>
      </c>
      <c r="CG75" s="1280"/>
      <c r="CH75" s="1280"/>
      <c r="CI75" s="1280"/>
      <c r="CJ75" s="1280"/>
      <c r="CK75" s="1280"/>
      <c r="CL75" s="1280"/>
      <c r="CM75" s="1280"/>
      <c r="CN75" s="1280">
        <v>4.8</v>
      </c>
      <c r="CO75" s="1280"/>
      <c r="CP75" s="1280"/>
      <c r="CQ75" s="1280"/>
      <c r="CR75" s="1280"/>
      <c r="CS75" s="1280"/>
      <c r="CT75" s="1280"/>
      <c r="CU75" s="1280"/>
      <c r="CV75" s="1280">
        <v>4.9000000000000004</v>
      </c>
      <c r="CW75" s="1280"/>
      <c r="CX75" s="1280"/>
      <c r="CY75" s="1280"/>
      <c r="CZ75" s="1280"/>
      <c r="DA75" s="1280"/>
      <c r="DB75" s="1280"/>
      <c r="DC75" s="1280"/>
    </row>
    <row r="76" spans="2:107" ht="13.2" x14ac:dyDescent="0.2">
      <c r="B76" s="1250"/>
      <c r="G76" s="1276"/>
      <c r="H76" s="1276"/>
      <c r="I76" s="1269"/>
      <c r="J76" s="1269"/>
      <c r="K76" s="1278"/>
      <c r="L76" s="1278"/>
      <c r="M76" s="1278"/>
      <c r="N76" s="1278"/>
      <c r="AM76" s="1268"/>
      <c r="AN76" s="1279"/>
      <c r="AO76" s="1279"/>
      <c r="AP76" s="1279"/>
      <c r="AQ76" s="1279"/>
      <c r="AR76" s="1279"/>
      <c r="AS76" s="1279"/>
      <c r="AT76" s="1279"/>
      <c r="AU76" s="1279"/>
      <c r="AV76" s="1279"/>
      <c r="AW76" s="1279"/>
      <c r="AX76" s="1279"/>
      <c r="AY76" s="1279"/>
      <c r="AZ76" s="1279"/>
      <c r="BA76" s="1279"/>
      <c r="BB76" s="1279"/>
      <c r="BC76" s="1279"/>
      <c r="BD76" s="1279"/>
      <c r="BE76" s="1279"/>
      <c r="BF76" s="1279"/>
      <c r="BG76" s="1279"/>
      <c r="BH76" s="1279"/>
      <c r="BI76" s="1279"/>
      <c r="BJ76" s="1279"/>
      <c r="BK76" s="1279"/>
      <c r="BL76" s="1279"/>
      <c r="BM76" s="1279"/>
      <c r="BN76" s="1279"/>
      <c r="BO76" s="1279"/>
      <c r="BP76" s="1280"/>
      <c r="BQ76" s="1280"/>
      <c r="BR76" s="1280"/>
      <c r="BS76" s="1280"/>
      <c r="BT76" s="1280"/>
      <c r="BU76" s="1280"/>
      <c r="BV76" s="1280"/>
      <c r="BW76" s="1280"/>
      <c r="BX76" s="1280"/>
      <c r="BY76" s="1280"/>
      <c r="BZ76" s="1280"/>
      <c r="CA76" s="1280"/>
      <c r="CB76" s="1280"/>
      <c r="CC76" s="1280"/>
      <c r="CD76" s="1280"/>
      <c r="CE76" s="1280"/>
      <c r="CF76" s="1280"/>
      <c r="CG76" s="1280"/>
      <c r="CH76" s="1280"/>
      <c r="CI76" s="1280"/>
      <c r="CJ76" s="1280"/>
      <c r="CK76" s="1280"/>
      <c r="CL76" s="1280"/>
      <c r="CM76" s="1280"/>
      <c r="CN76" s="1280"/>
      <c r="CO76" s="1280"/>
      <c r="CP76" s="1280"/>
      <c r="CQ76" s="1280"/>
      <c r="CR76" s="1280"/>
      <c r="CS76" s="1280"/>
      <c r="CT76" s="1280"/>
      <c r="CU76" s="1280"/>
      <c r="CV76" s="1280"/>
      <c r="CW76" s="1280"/>
      <c r="CX76" s="1280"/>
      <c r="CY76" s="1280"/>
      <c r="CZ76" s="1280"/>
      <c r="DA76" s="1280"/>
      <c r="DB76" s="1280"/>
      <c r="DC76" s="1280"/>
    </row>
    <row r="77" spans="2:107" ht="13.2" x14ac:dyDescent="0.2">
      <c r="B77" s="1250"/>
      <c r="G77" s="1269"/>
      <c r="H77" s="1269"/>
      <c r="I77" s="1269"/>
      <c r="J77" s="1269"/>
      <c r="K77" s="1297"/>
      <c r="L77" s="1297"/>
      <c r="M77" s="1297"/>
      <c r="N77" s="1297"/>
      <c r="AN77" s="1275" t="s">
        <v>603</v>
      </c>
      <c r="AO77" s="1275"/>
      <c r="AP77" s="1275"/>
      <c r="AQ77" s="1275"/>
      <c r="AR77" s="1275"/>
      <c r="AS77" s="1275"/>
      <c r="AT77" s="1275"/>
      <c r="AU77" s="1275"/>
      <c r="AV77" s="1275"/>
      <c r="AW77" s="1275"/>
      <c r="AX77" s="1275"/>
      <c r="AY77" s="1275"/>
      <c r="AZ77" s="1275"/>
      <c r="BA77" s="1275"/>
      <c r="BB77" s="1279" t="s">
        <v>601</v>
      </c>
      <c r="BC77" s="1279"/>
      <c r="BD77" s="1279"/>
      <c r="BE77" s="1279"/>
      <c r="BF77" s="1279"/>
      <c r="BG77" s="1279"/>
      <c r="BH77" s="1279"/>
      <c r="BI77" s="1279"/>
      <c r="BJ77" s="1279"/>
      <c r="BK77" s="1279"/>
      <c r="BL77" s="1279"/>
      <c r="BM77" s="1279"/>
      <c r="BN77" s="1279"/>
      <c r="BO77" s="1279"/>
      <c r="BP77" s="1280">
        <v>55.4</v>
      </c>
      <c r="BQ77" s="1280"/>
      <c r="BR77" s="1280"/>
      <c r="BS77" s="1280"/>
      <c r="BT77" s="1280"/>
      <c r="BU77" s="1280"/>
      <c r="BV77" s="1280"/>
      <c r="BW77" s="1280"/>
      <c r="BX77" s="1280">
        <v>52.7</v>
      </c>
      <c r="BY77" s="1280"/>
      <c r="BZ77" s="1280"/>
      <c r="CA77" s="1280"/>
      <c r="CB77" s="1280"/>
      <c r="CC77" s="1280"/>
      <c r="CD77" s="1280"/>
      <c r="CE77" s="1280"/>
      <c r="CF77" s="1280">
        <v>49.7</v>
      </c>
      <c r="CG77" s="1280"/>
      <c r="CH77" s="1280"/>
      <c r="CI77" s="1280"/>
      <c r="CJ77" s="1280"/>
      <c r="CK77" s="1280"/>
      <c r="CL77" s="1280"/>
      <c r="CM77" s="1280"/>
      <c r="CN77" s="1280">
        <v>37.299999999999997</v>
      </c>
      <c r="CO77" s="1280"/>
      <c r="CP77" s="1280"/>
      <c r="CQ77" s="1280"/>
      <c r="CR77" s="1280"/>
      <c r="CS77" s="1280"/>
      <c r="CT77" s="1280"/>
      <c r="CU77" s="1280"/>
      <c r="CV77" s="1280">
        <v>25.1</v>
      </c>
      <c r="CW77" s="1280"/>
      <c r="CX77" s="1280"/>
      <c r="CY77" s="1280"/>
      <c r="CZ77" s="1280"/>
      <c r="DA77" s="1280"/>
      <c r="DB77" s="1280"/>
      <c r="DC77" s="1280"/>
    </row>
    <row r="78" spans="2:107" ht="13.2" x14ac:dyDescent="0.2">
      <c r="B78" s="1250"/>
      <c r="G78" s="1269"/>
      <c r="H78" s="1269"/>
      <c r="I78" s="1269"/>
      <c r="J78" s="1269"/>
      <c r="K78" s="1297"/>
      <c r="L78" s="1297"/>
      <c r="M78" s="1297"/>
      <c r="N78" s="1297"/>
      <c r="AN78" s="1275"/>
      <c r="AO78" s="1275"/>
      <c r="AP78" s="1275"/>
      <c r="AQ78" s="1275"/>
      <c r="AR78" s="1275"/>
      <c r="AS78" s="1275"/>
      <c r="AT78" s="1275"/>
      <c r="AU78" s="1275"/>
      <c r="AV78" s="1275"/>
      <c r="AW78" s="1275"/>
      <c r="AX78" s="1275"/>
      <c r="AY78" s="1275"/>
      <c r="AZ78" s="1275"/>
      <c r="BA78" s="1275"/>
      <c r="BB78" s="1279"/>
      <c r="BC78" s="1279"/>
      <c r="BD78" s="1279"/>
      <c r="BE78" s="1279"/>
      <c r="BF78" s="1279"/>
      <c r="BG78" s="1279"/>
      <c r="BH78" s="1279"/>
      <c r="BI78" s="1279"/>
      <c r="BJ78" s="1279"/>
      <c r="BK78" s="1279"/>
      <c r="BL78" s="1279"/>
      <c r="BM78" s="1279"/>
      <c r="BN78" s="1279"/>
      <c r="BO78" s="1279"/>
      <c r="BP78" s="1280"/>
      <c r="BQ78" s="1280"/>
      <c r="BR78" s="1280"/>
      <c r="BS78" s="1280"/>
      <c r="BT78" s="1280"/>
      <c r="BU78" s="1280"/>
      <c r="BV78" s="1280"/>
      <c r="BW78" s="1280"/>
      <c r="BX78" s="1280"/>
      <c r="BY78" s="1280"/>
      <c r="BZ78" s="1280"/>
      <c r="CA78" s="1280"/>
      <c r="CB78" s="1280"/>
      <c r="CC78" s="1280"/>
      <c r="CD78" s="1280"/>
      <c r="CE78" s="1280"/>
      <c r="CF78" s="1280"/>
      <c r="CG78" s="1280"/>
      <c r="CH78" s="1280"/>
      <c r="CI78" s="1280"/>
      <c r="CJ78" s="1280"/>
      <c r="CK78" s="1280"/>
      <c r="CL78" s="1280"/>
      <c r="CM78" s="1280"/>
      <c r="CN78" s="1280"/>
      <c r="CO78" s="1280"/>
      <c r="CP78" s="1280"/>
      <c r="CQ78" s="1280"/>
      <c r="CR78" s="1280"/>
      <c r="CS78" s="1280"/>
      <c r="CT78" s="1280"/>
      <c r="CU78" s="1280"/>
      <c r="CV78" s="1280"/>
      <c r="CW78" s="1280"/>
      <c r="CX78" s="1280"/>
      <c r="CY78" s="1280"/>
      <c r="CZ78" s="1280"/>
      <c r="DA78" s="1280"/>
      <c r="DB78" s="1280"/>
      <c r="DC78" s="1280"/>
    </row>
    <row r="79" spans="2:107" ht="13.2" x14ac:dyDescent="0.2">
      <c r="B79" s="1250"/>
      <c r="G79" s="1269"/>
      <c r="H79" s="1269"/>
      <c r="I79" s="1282"/>
      <c r="J79" s="1282"/>
      <c r="K79" s="1298"/>
      <c r="L79" s="1298"/>
      <c r="M79" s="1298"/>
      <c r="N79" s="1298"/>
      <c r="AN79" s="1275"/>
      <c r="AO79" s="1275"/>
      <c r="AP79" s="1275"/>
      <c r="AQ79" s="1275"/>
      <c r="AR79" s="1275"/>
      <c r="AS79" s="1275"/>
      <c r="AT79" s="1275"/>
      <c r="AU79" s="1275"/>
      <c r="AV79" s="1275"/>
      <c r="AW79" s="1275"/>
      <c r="AX79" s="1275"/>
      <c r="AY79" s="1275"/>
      <c r="AZ79" s="1275"/>
      <c r="BA79" s="1275"/>
      <c r="BB79" s="1279" t="s">
        <v>606</v>
      </c>
      <c r="BC79" s="1279"/>
      <c r="BD79" s="1279"/>
      <c r="BE79" s="1279"/>
      <c r="BF79" s="1279"/>
      <c r="BG79" s="1279"/>
      <c r="BH79" s="1279"/>
      <c r="BI79" s="1279"/>
      <c r="BJ79" s="1279"/>
      <c r="BK79" s="1279"/>
      <c r="BL79" s="1279"/>
      <c r="BM79" s="1279"/>
      <c r="BN79" s="1279"/>
      <c r="BO79" s="1279"/>
      <c r="BP79" s="1280">
        <v>9.6999999999999993</v>
      </c>
      <c r="BQ79" s="1280"/>
      <c r="BR79" s="1280"/>
      <c r="BS79" s="1280"/>
      <c r="BT79" s="1280"/>
      <c r="BU79" s="1280"/>
      <c r="BV79" s="1280"/>
      <c r="BW79" s="1280"/>
      <c r="BX79" s="1280">
        <v>9.5</v>
      </c>
      <c r="BY79" s="1280"/>
      <c r="BZ79" s="1280"/>
      <c r="CA79" s="1280"/>
      <c r="CB79" s="1280"/>
      <c r="CC79" s="1280"/>
      <c r="CD79" s="1280"/>
      <c r="CE79" s="1280"/>
      <c r="CF79" s="1280">
        <v>9.1999999999999993</v>
      </c>
      <c r="CG79" s="1280"/>
      <c r="CH79" s="1280"/>
      <c r="CI79" s="1280"/>
      <c r="CJ79" s="1280"/>
      <c r="CK79" s="1280"/>
      <c r="CL79" s="1280"/>
      <c r="CM79" s="1280"/>
      <c r="CN79" s="1280">
        <v>8.6</v>
      </c>
      <c r="CO79" s="1280"/>
      <c r="CP79" s="1280"/>
      <c r="CQ79" s="1280"/>
      <c r="CR79" s="1280"/>
      <c r="CS79" s="1280"/>
      <c r="CT79" s="1280"/>
      <c r="CU79" s="1280"/>
      <c r="CV79" s="1280">
        <v>8.3000000000000007</v>
      </c>
      <c r="CW79" s="1280"/>
      <c r="CX79" s="1280"/>
      <c r="CY79" s="1280"/>
      <c r="CZ79" s="1280"/>
      <c r="DA79" s="1280"/>
      <c r="DB79" s="1280"/>
      <c r="DC79" s="1280"/>
    </row>
    <row r="80" spans="2:107" ht="13.2" x14ac:dyDescent="0.2">
      <c r="B80" s="1250"/>
      <c r="G80" s="1269"/>
      <c r="H80" s="1269"/>
      <c r="I80" s="1282"/>
      <c r="J80" s="1282"/>
      <c r="K80" s="1298"/>
      <c r="L80" s="1298"/>
      <c r="M80" s="1298"/>
      <c r="N80" s="1298"/>
      <c r="AN80" s="1275"/>
      <c r="AO80" s="1275"/>
      <c r="AP80" s="1275"/>
      <c r="AQ80" s="1275"/>
      <c r="AR80" s="1275"/>
      <c r="AS80" s="1275"/>
      <c r="AT80" s="1275"/>
      <c r="AU80" s="1275"/>
      <c r="AV80" s="1275"/>
      <c r="AW80" s="1275"/>
      <c r="AX80" s="1275"/>
      <c r="AY80" s="1275"/>
      <c r="AZ80" s="1275"/>
      <c r="BA80" s="1275"/>
      <c r="BB80" s="1279"/>
      <c r="BC80" s="1279"/>
      <c r="BD80" s="1279"/>
      <c r="BE80" s="1279"/>
      <c r="BF80" s="1279"/>
      <c r="BG80" s="1279"/>
      <c r="BH80" s="1279"/>
      <c r="BI80" s="1279"/>
      <c r="BJ80" s="1279"/>
      <c r="BK80" s="1279"/>
      <c r="BL80" s="1279"/>
      <c r="BM80" s="1279"/>
      <c r="BN80" s="1279"/>
      <c r="BO80" s="1279"/>
      <c r="BP80" s="1280"/>
      <c r="BQ80" s="1280"/>
      <c r="BR80" s="1280"/>
      <c r="BS80" s="1280"/>
      <c r="BT80" s="1280"/>
      <c r="BU80" s="1280"/>
      <c r="BV80" s="1280"/>
      <c r="BW80" s="1280"/>
      <c r="BX80" s="1280"/>
      <c r="BY80" s="1280"/>
      <c r="BZ80" s="1280"/>
      <c r="CA80" s="1280"/>
      <c r="CB80" s="1280"/>
      <c r="CC80" s="1280"/>
      <c r="CD80" s="1280"/>
      <c r="CE80" s="1280"/>
      <c r="CF80" s="1280"/>
      <c r="CG80" s="1280"/>
      <c r="CH80" s="1280"/>
      <c r="CI80" s="1280"/>
      <c r="CJ80" s="1280"/>
      <c r="CK80" s="1280"/>
      <c r="CL80" s="1280"/>
      <c r="CM80" s="1280"/>
      <c r="CN80" s="1280"/>
      <c r="CO80" s="1280"/>
      <c r="CP80" s="1280"/>
      <c r="CQ80" s="1280"/>
      <c r="CR80" s="1280"/>
      <c r="CS80" s="1280"/>
      <c r="CT80" s="1280"/>
      <c r="CU80" s="1280"/>
      <c r="CV80" s="1280"/>
      <c r="CW80" s="1280"/>
      <c r="CX80" s="1280"/>
      <c r="CY80" s="1280"/>
      <c r="CZ80" s="1280"/>
      <c r="DA80" s="1280"/>
      <c r="DB80" s="1280"/>
      <c r="DC80" s="1280"/>
    </row>
    <row r="81" spans="2:109" ht="13.2" x14ac:dyDescent="0.2">
      <c r="B81" s="1250"/>
    </row>
    <row r="82" spans="2:109" ht="16.2" x14ac:dyDescent="0.2">
      <c r="B82" s="1250"/>
      <c r="K82" s="1299"/>
      <c r="L82" s="1299"/>
      <c r="M82" s="1299"/>
      <c r="N82" s="1299"/>
      <c r="AQ82" s="1299"/>
      <c r="AR82" s="1299"/>
      <c r="AS82" s="1299"/>
      <c r="AT82" s="1299"/>
      <c r="BC82" s="1299"/>
      <c r="BD82" s="1299"/>
      <c r="BE82" s="1299"/>
      <c r="BF82" s="1299"/>
      <c r="BO82" s="1299"/>
      <c r="BP82" s="1299"/>
      <c r="BQ82" s="1299"/>
      <c r="BR82" s="1299"/>
      <c r="CA82" s="1299"/>
      <c r="CB82" s="1299"/>
      <c r="CC82" s="1299"/>
      <c r="CD82" s="1299"/>
      <c r="CM82" s="1299"/>
      <c r="CN82" s="1299"/>
      <c r="CO82" s="1299"/>
      <c r="CP82" s="1299"/>
      <c r="CY82" s="1299"/>
      <c r="CZ82" s="1299"/>
      <c r="DA82" s="1299"/>
      <c r="DB82" s="1299"/>
      <c r="DC82" s="1299"/>
    </row>
    <row r="83" spans="2:109" ht="13.2" x14ac:dyDescent="0.2">
      <c r="B83" s="1252"/>
      <c r="C83" s="1253"/>
      <c r="D83" s="1253"/>
      <c r="E83" s="1253"/>
      <c r="F83" s="1253"/>
      <c r="G83" s="1253"/>
      <c r="H83" s="1253"/>
      <c r="I83" s="1253"/>
      <c r="J83" s="1253"/>
      <c r="K83" s="1253"/>
      <c r="L83" s="1253"/>
      <c r="M83" s="1253"/>
      <c r="N83" s="1253"/>
      <c r="O83" s="1253"/>
      <c r="P83" s="1253"/>
      <c r="Q83" s="1253"/>
      <c r="R83" s="1253"/>
      <c r="S83" s="1253"/>
      <c r="T83" s="1253"/>
      <c r="U83" s="1253"/>
      <c r="V83" s="1253"/>
      <c r="W83" s="1253"/>
      <c r="X83" s="1253"/>
      <c r="Y83" s="1253"/>
      <c r="Z83" s="1253"/>
      <c r="AA83" s="1253"/>
      <c r="AB83" s="1253"/>
      <c r="AC83" s="1253"/>
      <c r="AD83" s="1253"/>
      <c r="AE83" s="1253"/>
      <c r="AF83" s="1253"/>
      <c r="AG83" s="1253"/>
      <c r="AH83" s="1253"/>
      <c r="AI83" s="1253"/>
      <c r="AJ83" s="1253"/>
      <c r="AK83" s="1253"/>
      <c r="AL83" s="1253"/>
      <c r="AM83" s="1253"/>
      <c r="AN83" s="1253"/>
      <c r="AO83" s="1253"/>
      <c r="AP83" s="1253"/>
      <c r="AQ83" s="1253"/>
      <c r="AR83" s="1253"/>
      <c r="AS83" s="1253"/>
      <c r="AT83" s="1253"/>
      <c r="AU83" s="1253"/>
      <c r="AV83" s="1253"/>
      <c r="AW83" s="1253"/>
      <c r="AX83" s="1253"/>
      <c r="AY83" s="1253"/>
      <c r="AZ83" s="1253"/>
      <c r="BA83" s="1253"/>
      <c r="BB83" s="1253"/>
      <c r="BC83" s="1253"/>
      <c r="BD83" s="1253"/>
      <c r="BE83" s="1253"/>
      <c r="BF83" s="1253"/>
      <c r="BG83" s="1253"/>
      <c r="BH83" s="1253"/>
      <c r="BI83" s="1253"/>
      <c r="BJ83" s="1253"/>
      <c r="BK83" s="1253"/>
      <c r="BL83" s="1253"/>
      <c r="BM83" s="1253"/>
      <c r="BN83" s="1253"/>
      <c r="BO83" s="1253"/>
      <c r="BP83" s="1253"/>
      <c r="BQ83" s="1253"/>
      <c r="BR83" s="1253"/>
      <c r="BS83" s="1253"/>
      <c r="BT83" s="1253"/>
      <c r="BU83" s="1253"/>
      <c r="BV83" s="1253"/>
      <c r="BW83" s="1253"/>
      <c r="BX83" s="1253"/>
      <c r="BY83" s="1253"/>
      <c r="BZ83" s="1253"/>
      <c r="CA83" s="1253"/>
      <c r="CB83" s="1253"/>
      <c r="CC83" s="1253"/>
      <c r="CD83" s="1253"/>
      <c r="CE83" s="1253"/>
      <c r="CF83" s="1253"/>
      <c r="CG83" s="1253"/>
      <c r="CH83" s="1253"/>
      <c r="CI83" s="1253"/>
      <c r="CJ83" s="1253"/>
      <c r="CK83" s="1253"/>
      <c r="CL83" s="1253"/>
      <c r="CM83" s="1253"/>
      <c r="CN83" s="1253"/>
      <c r="CO83" s="1253"/>
      <c r="CP83" s="1253"/>
      <c r="CQ83" s="1253"/>
      <c r="CR83" s="1253"/>
      <c r="CS83" s="1253"/>
      <c r="CT83" s="1253"/>
      <c r="CU83" s="1253"/>
      <c r="CV83" s="1253"/>
      <c r="CW83" s="1253"/>
      <c r="CX83" s="1253"/>
      <c r="CY83" s="1253"/>
      <c r="CZ83" s="1253"/>
      <c r="DA83" s="1253"/>
      <c r="DB83" s="1253"/>
      <c r="DC83" s="1253"/>
      <c r="DD83" s="1254"/>
    </row>
    <row r="84" spans="2:109" ht="13.2" x14ac:dyDescent="0.2">
      <c r="DD84" s="1244"/>
      <c r="DE84" s="1244"/>
    </row>
    <row r="85" spans="2:109" ht="13.2" x14ac:dyDescent="0.2">
      <c r="DD85" s="1244"/>
      <c r="DE85" s="1244"/>
    </row>
  </sheetData>
  <sheetProtection algorithmName="SHA-512" hashValue="ZhxbJ4KZ3YZNy9MGZveWOdyGiZ9Ty8VM/luMvmbCUlZgzCEjyedEt69GrQkaQAB9Cvx2djusxZkv3zoXG6qEwg==" saltValue="0o5q94qp0Qa9/DHYYhsvfA=="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109" zoomScaleNormal="100" zoomScaleSheetLayoutView="70" workbookViewId="0">
      <selection activeCell="AN65" sqref="AN65:DC69"/>
    </sheetView>
  </sheetViews>
  <sheetFormatPr defaultColWidth="0" defaultRowHeight="13.5" customHeight="1" zeroHeight="1" x14ac:dyDescent="0.2"/>
  <cols>
    <col min="1" max="34" width="2.44140625" style="256" customWidth="1"/>
    <col min="35" max="122" width="2.44140625" style="255" customWidth="1"/>
    <col min="123" max="16384" width="2.44140625" style="255" hidden="1"/>
  </cols>
  <sheetData>
    <row r="1" spans="1:34"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1:34" ht="13.2" x14ac:dyDescent="0.2">
      <c r="S2" s="255"/>
      <c r="AH2" s="255"/>
    </row>
    <row r="3" spans="1:34"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1:34" ht="13.2" x14ac:dyDescent="0.2"/>
    <row r="5" spans="1:34" ht="13.2" x14ac:dyDescent="0.2"/>
    <row r="6" spans="1:34" ht="13.2" x14ac:dyDescent="0.2"/>
    <row r="7" spans="1:34" ht="13.2" x14ac:dyDescent="0.2"/>
    <row r="8" spans="1:34" ht="13.2" x14ac:dyDescent="0.2"/>
    <row r="9" spans="1:34" ht="13.2" x14ac:dyDescent="0.2">
      <c r="AH9" s="255"/>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5"/>
    </row>
    <row r="18" spans="12:34" ht="13.2" x14ac:dyDescent="0.2"/>
    <row r="19" spans="12:34" ht="13.2" x14ac:dyDescent="0.2"/>
    <row r="20" spans="12:34" ht="13.2" x14ac:dyDescent="0.2">
      <c r="AH20" s="255"/>
    </row>
    <row r="21" spans="12:34" ht="13.2" x14ac:dyDescent="0.2">
      <c r="AH21" s="255"/>
    </row>
    <row r="22" spans="12:34" ht="13.2" x14ac:dyDescent="0.2"/>
    <row r="23" spans="12:34" ht="13.2" x14ac:dyDescent="0.2"/>
    <row r="24" spans="12:34" ht="13.2" x14ac:dyDescent="0.2">
      <c r="Q24" s="255"/>
    </row>
    <row r="25" spans="12:34" ht="13.2" x14ac:dyDescent="0.2"/>
    <row r="26" spans="12:34" ht="13.2" x14ac:dyDescent="0.2"/>
    <row r="27" spans="12:34" ht="13.2" x14ac:dyDescent="0.2"/>
    <row r="28" spans="12:34" ht="13.2" x14ac:dyDescent="0.2">
      <c r="O28" s="255"/>
      <c r="T28" s="255"/>
      <c r="AH28" s="255"/>
    </row>
    <row r="29" spans="12:34" ht="13.2" x14ac:dyDescent="0.2"/>
    <row r="30" spans="12:34" ht="13.2" x14ac:dyDescent="0.2"/>
    <row r="31" spans="12:34" ht="13.2" x14ac:dyDescent="0.2">
      <c r="Q31" s="255"/>
    </row>
    <row r="32" spans="12:34" ht="13.2" x14ac:dyDescent="0.2">
      <c r="L32" s="255"/>
    </row>
    <row r="33" spans="2:34" ht="13.2" x14ac:dyDescent="0.2">
      <c r="C33" s="255"/>
      <c r="E33" s="255"/>
      <c r="G33" s="255"/>
      <c r="I33" s="255"/>
      <c r="X33" s="255"/>
    </row>
    <row r="34" spans="2:34" ht="13.2" x14ac:dyDescent="0.2">
      <c r="B34" s="255"/>
      <c r="P34" s="255"/>
      <c r="R34" s="255"/>
      <c r="T34" s="255"/>
    </row>
    <row r="35" spans="2:34" ht="13.2" x14ac:dyDescent="0.2">
      <c r="D35" s="255"/>
      <c r="W35" s="255"/>
      <c r="AC35" s="255"/>
      <c r="AD35" s="255"/>
      <c r="AE35" s="255"/>
      <c r="AF35" s="255"/>
      <c r="AG35" s="255"/>
      <c r="AH35" s="255"/>
    </row>
    <row r="36" spans="2:34" ht="13.2" x14ac:dyDescent="0.2">
      <c r="H36" s="255"/>
      <c r="J36" s="255"/>
      <c r="K36" s="255"/>
      <c r="M36" s="255"/>
      <c r="Y36" s="255"/>
      <c r="Z36" s="255"/>
      <c r="AA36" s="255"/>
      <c r="AB36" s="255"/>
      <c r="AC36" s="255"/>
      <c r="AD36" s="255"/>
      <c r="AE36" s="255"/>
      <c r="AF36" s="255"/>
      <c r="AG36" s="255"/>
      <c r="AH36" s="255"/>
    </row>
    <row r="37" spans="2:34" ht="13.2" x14ac:dyDescent="0.2">
      <c r="AH37" s="255"/>
    </row>
    <row r="38" spans="2:34" ht="13.2" x14ac:dyDescent="0.2">
      <c r="AG38" s="255"/>
      <c r="AH38" s="255"/>
    </row>
    <row r="39" spans="2:34" ht="13.2" x14ac:dyDescent="0.2"/>
    <row r="40" spans="2:34" ht="13.2" x14ac:dyDescent="0.2">
      <c r="X40" s="255"/>
    </row>
    <row r="41" spans="2:34" ht="13.2" x14ac:dyDescent="0.2">
      <c r="R41" s="255"/>
    </row>
    <row r="42" spans="2:34" ht="13.2" x14ac:dyDescent="0.2">
      <c r="W42" s="255"/>
    </row>
    <row r="43" spans="2:34" ht="13.2" x14ac:dyDescent="0.2">
      <c r="Y43" s="255"/>
      <c r="Z43" s="255"/>
      <c r="AA43" s="255"/>
      <c r="AB43" s="255"/>
      <c r="AC43" s="255"/>
      <c r="AD43" s="255"/>
      <c r="AE43" s="255"/>
      <c r="AF43" s="255"/>
      <c r="AG43" s="255"/>
      <c r="AH43" s="255"/>
    </row>
    <row r="44" spans="2:34" ht="13.2" x14ac:dyDescent="0.2">
      <c r="AH44" s="255"/>
    </row>
    <row r="45" spans="2:34" ht="13.2" x14ac:dyDescent="0.2">
      <c r="X45" s="255"/>
    </row>
    <row r="46" spans="2:34" ht="13.2" x14ac:dyDescent="0.2"/>
    <row r="47" spans="2:34" ht="13.2" x14ac:dyDescent="0.2"/>
    <row r="48" spans="2:34" ht="13.2" x14ac:dyDescent="0.2">
      <c r="W48" s="255"/>
      <c r="Y48" s="255"/>
      <c r="Z48" s="255"/>
      <c r="AA48" s="255"/>
      <c r="AB48" s="255"/>
      <c r="AC48" s="255"/>
      <c r="AD48" s="255"/>
      <c r="AE48" s="255"/>
      <c r="AF48" s="255"/>
      <c r="AG48" s="255"/>
      <c r="AH48" s="255"/>
    </row>
    <row r="49" spans="28:34" ht="13.2" x14ac:dyDescent="0.2"/>
    <row r="50" spans="28:34" ht="13.2" x14ac:dyDescent="0.2">
      <c r="AE50" s="255"/>
      <c r="AF50" s="255"/>
      <c r="AG50" s="255"/>
      <c r="AH50" s="255"/>
    </row>
    <row r="51" spans="28:34" ht="13.2" x14ac:dyDescent="0.2">
      <c r="AC51" s="255"/>
      <c r="AD51" s="255"/>
      <c r="AE51" s="255"/>
      <c r="AF51" s="255"/>
      <c r="AG51" s="255"/>
      <c r="AH51" s="255"/>
    </row>
    <row r="52" spans="28:34" ht="13.2" x14ac:dyDescent="0.2"/>
    <row r="53" spans="28:34" ht="13.2" x14ac:dyDescent="0.2">
      <c r="AF53" s="255"/>
      <c r="AG53" s="255"/>
      <c r="AH53" s="255"/>
    </row>
    <row r="54" spans="28:34" ht="13.2" x14ac:dyDescent="0.2">
      <c r="AH54" s="255"/>
    </row>
    <row r="55" spans="28:34" ht="13.2" x14ac:dyDescent="0.2"/>
    <row r="56" spans="28:34" ht="13.2" x14ac:dyDescent="0.2">
      <c r="AB56" s="255"/>
      <c r="AC56" s="255"/>
      <c r="AD56" s="255"/>
      <c r="AE56" s="255"/>
      <c r="AF56" s="255"/>
      <c r="AG56" s="255"/>
      <c r="AH56" s="255"/>
    </row>
    <row r="57" spans="28:34" ht="13.2" x14ac:dyDescent="0.2">
      <c r="AH57" s="255"/>
    </row>
    <row r="58" spans="28:34" ht="13.2" x14ac:dyDescent="0.2">
      <c r="AH58" s="255"/>
    </row>
    <row r="59" spans="28:34" ht="13.2" x14ac:dyDescent="0.2"/>
    <row r="60" spans="28:34" ht="13.2" x14ac:dyDescent="0.2"/>
    <row r="61" spans="28:34" ht="13.2" x14ac:dyDescent="0.2"/>
    <row r="62" spans="28:34" ht="13.2" x14ac:dyDescent="0.2"/>
    <row r="63" spans="28:34" ht="13.2" x14ac:dyDescent="0.2">
      <c r="AH63" s="255"/>
    </row>
    <row r="64" spans="28:34" ht="13.2" x14ac:dyDescent="0.2">
      <c r="AG64" s="255"/>
      <c r="AH64" s="255"/>
    </row>
    <row r="65" spans="28:34" ht="13.2" x14ac:dyDescent="0.2"/>
    <row r="66" spans="28:34" ht="13.2" x14ac:dyDescent="0.2"/>
    <row r="67" spans="28:34" ht="13.2" x14ac:dyDescent="0.2"/>
    <row r="68" spans="28:34" ht="13.2" x14ac:dyDescent="0.2">
      <c r="AB68" s="255"/>
      <c r="AC68" s="255"/>
      <c r="AD68" s="255"/>
      <c r="AE68" s="255"/>
      <c r="AF68" s="255"/>
      <c r="AG68" s="255"/>
      <c r="AH68" s="255"/>
    </row>
    <row r="69" spans="28:34" ht="13.2" x14ac:dyDescent="0.2">
      <c r="AF69" s="255"/>
      <c r="AG69" s="255"/>
      <c r="AH69" s="255"/>
    </row>
    <row r="70" spans="28:34" ht="13.2" x14ac:dyDescent="0.2"/>
    <row r="71" spans="28:34" ht="13.2" x14ac:dyDescent="0.2"/>
    <row r="72" spans="28:34" ht="13.2" x14ac:dyDescent="0.2"/>
    <row r="73" spans="28:34" ht="13.2" x14ac:dyDescent="0.2"/>
    <row r="74" spans="28:34" ht="13.2" x14ac:dyDescent="0.2"/>
    <row r="75" spans="28:34" ht="13.2" x14ac:dyDescent="0.2">
      <c r="AH75" s="255"/>
    </row>
    <row r="76" spans="28:34" ht="13.2" x14ac:dyDescent="0.2">
      <c r="AF76" s="255"/>
      <c r="AG76" s="255"/>
      <c r="AH76" s="255"/>
    </row>
    <row r="77" spans="28:34" ht="13.2" x14ac:dyDescent="0.2">
      <c r="AG77" s="255"/>
      <c r="AH77" s="255"/>
    </row>
    <row r="78" spans="28:34" ht="13.2" x14ac:dyDescent="0.2"/>
    <row r="79" spans="28:34" ht="13.2" x14ac:dyDescent="0.2"/>
    <row r="80" spans="28:34" ht="13.2" x14ac:dyDescent="0.2"/>
    <row r="81" spans="25:34" ht="13.2" x14ac:dyDescent="0.2"/>
    <row r="82" spans="25:34" ht="13.2" x14ac:dyDescent="0.2">
      <c r="Y82" s="255"/>
    </row>
    <row r="83" spans="25:34" ht="13.2" x14ac:dyDescent="0.2">
      <c r="Y83" s="255"/>
      <c r="Z83" s="255"/>
      <c r="AA83" s="255"/>
      <c r="AB83" s="255"/>
      <c r="AC83" s="255"/>
      <c r="AD83" s="255"/>
      <c r="AE83" s="255"/>
      <c r="AF83" s="255"/>
      <c r="AG83" s="255"/>
      <c r="AH83" s="255"/>
    </row>
    <row r="84" spans="25:34" ht="13.2" x14ac:dyDescent="0.2"/>
    <row r="85" spans="25:34" ht="13.2" x14ac:dyDescent="0.2"/>
    <row r="86" spans="25:34" ht="13.2" x14ac:dyDescent="0.2"/>
    <row r="87" spans="25:34" ht="13.2" x14ac:dyDescent="0.2"/>
    <row r="88" spans="25:34" ht="13.2" x14ac:dyDescent="0.2">
      <c r="AH88" s="25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420</v>
      </c>
    </row>
  </sheetData>
  <sheetProtection algorithmName="SHA-512" hashValue="lt8zF3EDUWD1Vo6wg/dcJiVKYgRGksw3ETeuZIOjUo5EhEPiRCkTe2+f7WUj6YHcg9M+FeasHdgqQjcg+HEmwQ==" saltValue="XRwk0Y8K9J6rtQnuReswP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abSelected="1" topLeftCell="A109" zoomScaleNormal="100" zoomScaleSheetLayoutView="55" workbookViewId="0">
      <selection activeCell="AN65" sqref="AN65:DC69"/>
    </sheetView>
  </sheetViews>
  <sheetFormatPr defaultColWidth="0" defaultRowHeight="13.5" customHeight="1" zeroHeight="1" x14ac:dyDescent="0.2"/>
  <cols>
    <col min="1" max="34" width="2.44140625" style="256" customWidth="1"/>
    <col min="35" max="122" width="2.44140625" style="255" customWidth="1"/>
    <col min="123" max="16384" width="2.44140625" style="255" hidden="1"/>
  </cols>
  <sheetData>
    <row r="1" spans="2:34"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2:34" ht="13.2" x14ac:dyDescent="0.2">
      <c r="S2" s="255"/>
      <c r="AH2" s="255"/>
    </row>
    <row r="3" spans="2:34"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2:34" ht="13.2" x14ac:dyDescent="0.2"/>
    <row r="5" spans="2:34" ht="13.2" x14ac:dyDescent="0.2"/>
    <row r="6" spans="2:34" ht="13.2" x14ac:dyDescent="0.2"/>
    <row r="7" spans="2:34" ht="13.2" x14ac:dyDescent="0.2"/>
    <row r="8" spans="2:34" ht="13.2" x14ac:dyDescent="0.2"/>
    <row r="9" spans="2:34" ht="13.2" x14ac:dyDescent="0.2">
      <c r="AH9" s="255"/>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5"/>
    </row>
    <row r="18" spans="12:34" ht="13.2" x14ac:dyDescent="0.2"/>
    <row r="19" spans="12:34" ht="13.2" x14ac:dyDescent="0.2"/>
    <row r="20" spans="12:34" ht="13.2" x14ac:dyDescent="0.2">
      <c r="AH20" s="255"/>
    </row>
    <row r="21" spans="12:34" ht="13.2" x14ac:dyDescent="0.2">
      <c r="AH21" s="255"/>
    </row>
    <row r="22" spans="12:34" ht="13.2" x14ac:dyDescent="0.2"/>
    <row r="23" spans="12:34" ht="13.2" x14ac:dyDescent="0.2"/>
    <row r="24" spans="12:34" ht="13.2" x14ac:dyDescent="0.2">
      <c r="Q24" s="255"/>
    </row>
    <row r="25" spans="12:34" ht="13.2" x14ac:dyDescent="0.2"/>
    <row r="26" spans="12:34" ht="13.2" x14ac:dyDescent="0.2"/>
    <row r="27" spans="12:34" ht="13.2" x14ac:dyDescent="0.2"/>
    <row r="28" spans="12:34" ht="13.2" x14ac:dyDescent="0.2">
      <c r="O28" s="255"/>
      <c r="T28" s="255"/>
      <c r="AH28" s="255"/>
    </row>
    <row r="29" spans="12:34" ht="13.2" x14ac:dyDescent="0.2"/>
    <row r="30" spans="12:34" ht="13.2" x14ac:dyDescent="0.2"/>
    <row r="31" spans="12:34" ht="13.2" x14ac:dyDescent="0.2">
      <c r="Q31" s="255"/>
    </row>
    <row r="32" spans="12:34" ht="13.2" x14ac:dyDescent="0.2">
      <c r="L32" s="255"/>
    </row>
    <row r="33" spans="2:34" ht="13.2" x14ac:dyDescent="0.2">
      <c r="C33" s="255"/>
      <c r="E33" s="255"/>
      <c r="G33" s="255"/>
      <c r="I33" s="255"/>
      <c r="X33" s="255"/>
    </row>
    <row r="34" spans="2:34" ht="13.2" x14ac:dyDescent="0.2">
      <c r="B34" s="255"/>
      <c r="P34" s="255"/>
      <c r="R34" s="255"/>
      <c r="T34" s="255"/>
    </row>
    <row r="35" spans="2:34" ht="13.2" x14ac:dyDescent="0.2">
      <c r="D35" s="255"/>
      <c r="W35" s="255"/>
      <c r="AC35" s="255"/>
      <c r="AD35" s="255"/>
      <c r="AE35" s="255"/>
      <c r="AF35" s="255"/>
      <c r="AG35" s="255"/>
      <c r="AH35" s="255"/>
    </row>
    <row r="36" spans="2:34" ht="13.2" x14ac:dyDescent="0.2">
      <c r="H36" s="255"/>
      <c r="J36" s="255"/>
      <c r="K36" s="255"/>
      <c r="M36" s="255"/>
      <c r="Y36" s="255"/>
      <c r="Z36" s="255"/>
      <c r="AA36" s="255"/>
      <c r="AB36" s="255"/>
      <c r="AC36" s="255"/>
      <c r="AD36" s="255"/>
      <c r="AE36" s="255"/>
      <c r="AF36" s="255"/>
      <c r="AG36" s="255"/>
      <c r="AH36" s="255"/>
    </row>
    <row r="37" spans="2:34" ht="13.2" x14ac:dyDescent="0.2">
      <c r="AH37" s="255"/>
    </row>
    <row r="38" spans="2:34" ht="13.2" x14ac:dyDescent="0.2">
      <c r="AG38" s="255"/>
      <c r="AH38" s="255"/>
    </row>
    <row r="39" spans="2:34" ht="13.2" x14ac:dyDescent="0.2"/>
    <row r="40" spans="2:34" ht="13.2" x14ac:dyDescent="0.2">
      <c r="X40" s="255"/>
    </row>
    <row r="41" spans="2:34" ht="13.2" x14ac:dyDescent="0.2">
      <c r="R41" s="255"/>
    </row>
    <row r="42" spans="2:34" ht="13.2" x14ac:dyDescent="0.2">
      <c r="W42" s="255"/>
    </row>
    <row r="43" spans="2:34" ht="13.2" x14ac:dyDescent="0.2">
      <c r="Y43" s="255"/>
      <c r="Z43" s="255"/>
      <c r="AA43" s="255"/>
      <c r="AB43" s="255"/>
      <c r="AC43" s="255"/>
      <c r="AD43" s="255"/>
      <c r="AE43" s="255"/>
      <c r="AF43" s="255"/>
      <c r="AG43" s="255"/>
      <c r="AH43" s="255"/>
    </row>
    <row r="44" spans="2:34" ht="13.2" x14ac:dyDescent="0.2">
      <c r="AH44" s="255"/>
    </row>
    <row r="45" spans="2:34" ht="13.2" x14ac:dyDescent="0.2">
      <c r="X45" s="255"/>
    </row>
    <row r="46" spans="2:34" ht="13.2" x14ac:dyDescent="0.2"/>
    <row r="47" spans="2:34" ht="13.2" x14ac:dyDescent="0.2"/>
    <row r="48" spans="2:34" ht="13.2" x14ac:dyDescent="0.2">
      <c r="W48" s="255"/>
      <c r="Y48" s="255"/>
      <c r="Z48" s="255"/>
      <c r="AA48" s="255"/>
      <c r="AB48" s="255"/>
      <c r="AC48" s="255"/>
      <c r="AD48" s="255"/>
      <c r="AE48" s="255"/>
      <c r="AF48" s="255"/>
      <c r="AG48" s="255"/>
      <c r="AH48" s="255"/>
    </row>
    <row r="49" spans="28:34" ht="13.2" x14ac:dyDescent="0.2"/>
    <row r="50" spans="28:34" ht="13.2" x14ac:dyDescent="0.2">
      <c r="AE50" s="255"/>
      <c r="AF50" s="255"/>
      <c r="AG50" s="255"/>
      <c r="AH50" s="255"/>
    </row>
    <row r="51" spans="28:34" ht="13.2" x14ac:dyDescent="0.2">
      <c r="AC51" s="255"/>
      <c r="AD51" s="255"/>
      <c r="AE51" s="255"/>
      <c r="AF51" s="255"/>
      <c r="AG51" s="255"/>
      <c r="AH51" s="255"/>
    </row>
    <row r="52" spans="28:34" ht="13.2" x14ac:dyDescent="0.2"/>
    <row r="53" spans="28:34" ht="13.2" x14ac:dyDescent="0.2">
      <c r="AF53" s="255"/>
      <c r="AG53" s="255"/>
      <c r="AH53" s="255"/>
    </row>
    <row r="54" spans="28:34" ht="13.2" x14ac:dyDescent="0.2">
      <c r="AH54" s="255"/>
    </row>
    <row r="55" spans="28:34" ht="13.2" x14ac:dyDescent="0.2"/>
    <row r="56" spans="28:34" ht="13.2" x14ac:dyDescent="0.2">
      <c r="AB56" s="255"/>
      <c r="AC56" s="255"/>
      <c r="AD56" s="255"/>
      <c r="AE56" s="255"/>
      <c r="AF56" s="255"/>
      <c r="AG56" s="255"/>
      <c r="AH56" s="255"/>
    </row>
    <row r="57" spans="28:34" ht="13.2" x14ac:dyDescent="0.2">
      <c r="AH57" s="255"/>
    </row>
    <row r="58" spans="28:34" ht="13.2" x14ac:dyDescent="0.2">
      <c r="AH58" s="255"/>
    </row>
    <row r="59" spans="28:34" ht="13.2" x14ac:dyDescent="0.2">
      <c r="AG59" s="255"/>
      <c r="AH59" s="255"/>
    </row>
    <row r="60" spans="28:34" ht="13.2" x14ac:dyDescent="0.2"/>
    <row r="61" spans="28:34" ht="13.2" x14ac:dyDescent="0.2"/>
    <row r="62" spans="28:34" ht="13.2" x14ac:dyDescent="0.2"/>
    <row r="63" spans="28:34" ht="13.2" x14ac:dyDescent="0.2">
      <c r="AH63" s="255"/>
    </row>
    <row r="64" spans="28:34" ht="13.2" x14ac:dyDescent="0.2">
      <c r="AG64" s="255"/>
      <c r="AH64" s="255"/>
    </row>
    <row r="65" spans="28:34" ht="13.2" x14ac:dyDescent="0.2"/>
    <row r="66" spans="28:34" ht="13.2" x14ac:dyDescent="0.2"/>
    <row r="67" spans="28:34" ht="13.2" x14ac:dyDescent="0.2"/>
    <row r="68" spans="28:34" ht="13.2" x14ac:dyDescent="0.2">
      <c r="AB68" s="255"/>
      <c r="AC68" s="255"/>
      <c r="AD68" s="255"/>
      <c r="AE68" s="255"/>
      <c r="AF68" s="255"/>
      <c r="AG68" s="255"/>
      <c r="AH68" s="255"/>
    </row>
    <row r="69" spans="28:34" ht="13.2" x14ac:dyDescent="0.2">
      <c r="AF69" s="255"/>
      <c r="AG69" s="255"/>
      <c r="AH69" s="255"/>
    </row>
    <row r="70" spans="28:34" ht="13.2" x14ac:dyDescent="0.2"/>
    <row r="71" spans="28:34" ht="13.2" x14ac:dyDescent="0.2"/>
    <row r="72" spans="28:34" ht="13.2" x14ac:dyDescent="0.2"/>
    <row r="73" spans="28:34" ht="13.2" x14ac:dyDescent="0.2"/>
    <row r="74" spans="28:34" ht="13.2" x14ac:dyDescent="0.2"/>
    <row r="75" spans="28:34" ht="13.2" x14ac:dyDescent="0.2">
      <c r="AH75" s="255"/>
    </row>
    <row r="76" spans="28:34" ht="13.2" x14ac:dyDescent="0.2">
      <c r="AF76" s="255"/>
      <c r="AG76" s="255"/>
      <c r="AH76" s="255"/>
    </row>
    <row r="77" spans="28:34" ht="13.2" x14ac:dyDescent="0.2">
      <c r="AG77" s="255"/>
      <c r="AH77" s="255"/>
    </row>
    <row r="78" spans="28:34" ht="13.2" x14ac:dyDescent="0.2"/>
    <row r="79" spans="28:34" ht="13.2" x14ac:dyDescent="0.2"/>
    <row r="80" spans="28:34" ht="13.2" x14ac:dyDescent="0.2"/>
    <row r="81" spans="25:34" ht="13.2" x14ac:dyDescent="0.2"/>
    <row r="82" spans="25:34" ht="13.2" x14ac:dyDescent="0.2">
      <c r="Y82" s="255"/>
    </row>
    <row r="83" spans="25:34" ht="13.2" x14ac:dyDescent="0.2">
      <c r="Y83" s="255"/>
      <c r="Z83" s="255"/>
      <c r="AA83" s="255"/>
      <c r="AB83" s="255"/>
      <c r="AC83" s="255"/>
      <c r="AD83" s="255"/>
      <c r="AE83" s="255"/>
      <c r="AF83" s="255"/>
      <c r="AG83" s="255"/>
      <c r="AH83" s="255"/>
    </row>
    <row r="84" spans="25:34" ht="13.2" x14ac:dyDescent="0.2"/>
    <row r="85" spans="25:34" ht="13.2" x14ac:dyDescent="0.2"/>
    <row r="86" spans="25:34" ht="13.2" x14ac:dyDescent="0.2"/>
    <row r="87" spans="25:34" ht="13.2" x14ac:dyDescent="0.2"/>
    <row r="88" spans="25:34" ht="13.2" x14ac:dyDescent="0.2">
      <c r="AH88" s="25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420</v>
      </c>
    </row>
  </sheetData>
  <sheetProtection algorithmName="SHA-512" hashValue="BoPuJB8Yr1OGFdIT8L+gRbtsiIPlGvJXTZGJNxX3WHrLxDKHccZ698FJk6/6bs//15Mk75hbCioq9YRfJR5/Lw==" saltValue="xGcyz4g1cQDBjZvg+W69lQ=="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41" customWidth="1"/>
    <col min="2" max="8" width="13.33203125" style="141" customWidth="1"/>
    <col min="9" max="16384" width="11.109375" style="141"/>
  </cols>
  <sheetData>
    <row r="1" spans="1:8" x14ac:dyDescent="0.2">
      <c r="A1" s="135"/>
      <c r="B1" s="136"/>
      <c r="C1" s="137"/>
      <c r="D1" s="138"/>
      <c r="E1" s="139"/>
      <c r="F1" s="139"/>
      <c r="G1" s="139"/>
      <c r="H1" s="140"/>
    </row>
    <row r="2" spans="1:8" x14ac:dyDescent="0.2">
      <c r="A2" s="142"/>
      <c r="B2" s="143"/>
      <c r="C2" s="144"/>
      <c r="D2" s="145" t="s">
        <v>51</v>
      </c>
      <c r="E2" s="146"/>
      <c r="F2" s="147" t="s">
        <v>470</v>
      </c>
      <c r="G2" s="148"/>
      <c r="H2" s="149"/>
    </row>
    <row r="3" spans="1:8" x14ac:dyDescent="0.2">
      <c r="A3" s="145" t="s">
        <v>463</v>
      </c>
      <c r="B3" s="150"/>
      <c r="C3" s="151"/>
      <c r="D3" s="152">
        <v>91602</v>
      </c>
      <c r="E3" s="153"/>
      <c r="F3" s="154">
        <v>68468</v>
      </c>
      <c r="G3" s="155"/>
      <c r="H3" s="156"/>
    </row>
    <row r="4" spans="1:8" x14ac:dyDescent="0.2">
      <c r="A4" s="157"/>
      <c r="B4" s="158"/>
      <c r="C4" s="159"/>
      <c r="D4" s="160">
        <v>67931</v>
      </c>
      <c r="E4" s="161"/>
      <c r="F4" s="162">
        <v>34140</v>
      </c>
      <c r="G4" s="163"/>
      <c r="H4" s="164"/>
    </row>
    <row r="5" spans="1:8" x14ac:dyDescent="0.2">
      <c r="A5" s="145" t="s">
        <v>465</v>
      </c>
      <c r="B5" s="150"/>
      <c r="C5" s="151"/>
      <c r="D5" s="152">
        <v>58346</v>
      </c>
      <c r="E5" s="153"/>
      <c r="F5" s="154">
        <v>69729</v>
      </c>
      <c r="G5" s="155"/>
      <c r="H5" s="156"/>
    </row>
    <row r="6" spans="1:8" x14ac:dyDescent="0.2">
      <c r="A6" s="157"/>
      <c r="B6" s="158"/>
      <c r="C6" s="159"/>
      <c r="D6" s="160">
        <v>36285</v>
      </c>
      <c r="E6" s="161"/>
      <c r="F6" s="162">
        <v>38908</v>
      </c>
      <c r="G6" s="163"/>
      <c r="H6" s="164"/>
    </row>
    <row r="7" spans="1:8" x14ac:dyDescent="0.2">
      <c r="A7" s="145" t="s">
        <v>466</v>
      </c>
      <c r="B7" s="150"/>
      <c r="C7" s="151"/>
      <c r="D7" s="152">
        <v>75918</v>
      </c>
      <c r="E7" s="153"/>
      <c r="F7" s="154">
        <v>74581</v>
      </c>
      <c r="G7" s="155"/>
      <c r="H7" s="156"/>
    </row>
    <row r="8" spans="1:8" x14ac:dyDescent="0.2">
      <c r="A8" s="157"/>
      <c r="B8" s="158"/>
      <c r="C8" s="159"/>
      <c r="D8" s="160">
        <v>49378</v>
      </c>
      <c r="E8" s="161"/>
      <c r="F8" s="162">
        <v>41563</v>
      </c>
      <c r="G8" s="163"/>
      <c r="H8" s="164"/>
    </row>
    <row r="9" spans="1:8" x14ac:dyDescent="0.2">
      <c r="A9" s="145" t="s">
        <v>467</v>
      </c>
      <c r="B9" s="150"/>
      <c r="C9" s="151"/>
      <c r="D9" s="152">
        <v>149614</v>
      </c>
      <c r="E9" s="153"/>
      <c r="F9" s="154">
        <v>76347</v>
      </c>
      <c r="G9" s="155"/>
      <c r="H9" s="156"/>
    </row>
    <row r="10" spans="1:8" x14ac:dyDescent="0.2">
      <c r="A10" s="157"/>
      <c r="B10" s="158"/>
      <c r="C10" s="159"/>
      <c r="D10" s="160">
        <v>98194</v>
      </c>
      <c r="E10" s="161"/>
      <c r="F10" s="162">
        <v>41762</v>
      </c>
      <c r="G10" s="163"/>
      <c r="H10" s="164"/>
    </row>
    <row r="11" spans="1:8" x14ac:dyDescent="0.2">
      <c r="A11" s="145" t="s">
        <v>468</v>
      </c>
      <c r="B11" s="150"/>
      <c r="C11" s="151"/>
      <c r="D11" s="152">
        <v>70538</v>
      </c>
      <c r="E11" s="153"/>
      <c r="F11" s="154">
        <v>69604</v>
      </c>
      <c r="G11" s="155"/>
      <c r="H11" s="156"/>
    </row>
    <row r="12" spans="1:8" x14ac:dyDescent="0.2">
      <c r="A12" s="157"/>
      <c r="B12" s="158"/>
      <c r="C12" s="165"/>
      <c r="D12" s="160">
        <v>40633</v>
      </c>
      <c r="E12" s="161"/>
      <c r="F12" s="162">
        <v>36247</v>
      </c>
      <c r="G12" s="163"/>
      <c r="H12" s="164"/>
    </row>
    <row r="13" spans="1:8" x14ac:dyDescent="0.2">
      <c r="A13" s="145"/>
      <c r="B13" s="150"/>
      <c r="C13" s="166"/>
      <c r="D13" s="167">
        <v>89204</v>
      </c>
      <c r="E13" s="168"/>
      <c r="F13" s="169">
        <v>71746</v>
      </c>
      <c r="G13" s="170"/>
      <c r="H13" s="156"/>
    </row>
    <row r="14" spans="1:8" x14ac:dyDescent="0.2">
      <c r="A14" s="157"/>
      <c r="B14" s="158"/>
      <c r="C14" s="159"/>
      <c r="D14" s="160">
        <v>58484</v>
      </c>
      <c r="E14" s="161"/>
      <c r="F14" s="162">
        <v>38524</v>
      </c>
      <c r="G14" s="163"/>
      <c r="H14" s="164"/>
    </row>
    <row r="17" spans="1:11" x14ac:dyDescent="0.2">
      <c r="A17" s="141" t="s">
        <v>52</v>
      </c>
    </row>
    <row r="18" spans="1:11" x14ac:dyDescent="0.2">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2">
      <c r="A19" s="171" t="s">
        <v>53</v>
      </c>
      <c r="B19" s="171">
        <f>ROUND(VALUE(SUBSTITUTE(実質収支比率等に係る経年分析!F$48,"▲","-")),2)</f>
        <v>5.55</v>
      </c>
      <c r="C19" s="171">
        <f>ROUND(VALUE(SUBSTITUTE(実質収支比率等に係る経年分析!G$48,"▲","-")),2)</f>
        <v>6.58</v>
      </c>
      <c r="D19" s="171">
        <f>ROUND(VALUE(SUBSTITUTE(実質収支比率等に係る経年分析!H$48,"▲","-")),2)</f>
        <v>6.33</v>
      </c>
      <c r="E19" s="171">
        <f>ROUND(VALUE(SUBSTITUTE(実質収支比率等に係る経年分析!I$48,"▲","-")),2)</f>
        <v>6.14</v>
      </c>
      <c r="F19" s="171">
        <f>ROUND(VALUE(SUBSTITUTE(実質収支比率等に係る経年分析!J$48,"▲","-")),2)</f>
        <v>7.85</v>
      </c>
    </row>
    <row r="20" spans="1:11" x14ac:dyDescent="0.2">
      <c r="A20" s="171" t="s">
        <v>54</v>
      </c>
      <c r="B20" s="171">
        <f>ROUND(VALUE(SUBSTITUTE(実質収支比率等に係る経年分析!F$47,"▲","-")),2)</f>
        <v>22.01</v>
      </c>
      <c r="C20" s="171">
        <f>ROUND(VALUE(SUBSTITUTE(実質収支比率等に係る経年分析!G$47,"▲","-")),2)</f>
        <v>21.8</v>
      </c>
      <c r="D20" s="171">
        <f>ROUND(VALUE(SUBSTITUTE(実質収支比率等に係る経年分析!H$47,"▲","-")),2)</f>
        <v>22.12</v>
      </c>
      <c r="E20" s="171">
        <f>ROUND(VALUE(SUBSTITUTE(実質収支比率等に係る経年分析!I$47,"▲","-")),2)</f>
        <v>21.45</v>
      </c>
      <c r="F20" s="171">
        <f>ROUND(VALUE(SUBSTITUTE(実質収支比率等に係る経年分析!J$47,"▲","-")),2)</f>
        <v>20.9</v>
      </c>
    </row>
    <row r="21" spans="1:11" x14ac:dyDescent="0.2">
      <c r="A21" s="171" t="s">
        <v>55</v>
      </c>
      <c r="B21" s="171">
        <f>IF(ISNUMBER(VALUE(SUBSTITUTE(実質収支比率等に係る経年分析!F$49,"▲","-"))),ROUND(VALUE(SUBSTITUTE(実質収支比率等に係る経年分析!F$49,"▲","-")),2),NA())</f>
        <v>2.89</v>
      </c>
      <c r="C21" s="171">
        <f>IF(ISNUMBER(VALUE(SUBSTITUTE(実質収支比率等に係る経年分析!G$49,"▲","-"))),ROUND(VALUE(SUBSTITUTE(実質収支比率等に係る経年分析!G$49,"▲","-")),2),NA())</f>
        <v>3.94</v>
      </c>
      <c r="D21" s="171">
        <f>IF(ISNUMBER(VALUE(SUBSTITUTE(実質収支比率等に係る経年分析!H$49,"▲","-"))),ROUND(VALUE(SUBSTITUTE(実質収支比率等に係る経年分析!H$49,"▲","-")),2),NA())</f>
        <v>3.06</v>
      </c>
      <c r="E21" s="171">
        <f>IF(ISNUMBER(VALUE(SUBSTITUTE(実質収支比率等に係る経年分析!I$49,"▲","-"))),ROUND(VALUE(SUBSTITUTE(実質収支比率等に係る経年分析!I$49,"▲","-")),2),NA())</f>
        <v>3.16</v>
      </c>
      <c r="F21" s="171">
        <f>IF(ISNUMBER(VALUE(SUBSTITUTE(実質収支比率等に係る経年分析!J$49,"▲","-"))),ROUND(VALUE(SUBSTITUTE(実質収支比率等に係る経年分析!J$49,"▲","-")),2),NA())</f>
        <v>4.95</v>
      </c>
    </row>
    <row r="24" spans="1:11" x14ac:dyDescent="0.2">
      <c r="A24" s="141" t="s">
        <v>56</v>
      </c>
    </row>
    <row r="25" spans="1:11" x14ac:dyDescent="0.2">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2">
      <c r="A26" s="172"/>
      <c r="B26" s="172" t="s">
        <v>57</v>
      </c>
      <c r="C26" s="172" t="s">
        <v>58</v>
      </c>
      <c r="D26" s="172" t="s">
        <v>57</v>
      </c>
      <c r="E26" s="172" t="s">
        <v>58</v>
      </c>
      <c r="F26" s="172" t="s">
        <v>57</v>
      </c>
      <c r="G26" s="172" t="s">
        <v>58</v>
      </c>
      <c r="H26" s="172" t="s">
        <v>57</v>
      </c>
      <c r="I26" s="172" t="s">
        <v>58</v>
      </c>
      <c r="J26" s="172" t="s">
        <v>57</v>
      </c>
      <c r="K26" s="172" t="s">
        <v>58</v>
      </c>
    </row>
    <row r="27" spans="1:11" x14ac:dyDescent="0.2">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#N/A</v>
      </c>
      <c r="C27" s="172">
        <f>IF(ROUND(VALUE(SUBSTITUTE(連結実質赤字比率に係る赤字・黒字の構成分析!F$43,"▲", "-")), 2) &gt;= 0, ABS(ROUND(VALUE(SUBSTITUTE(連結実質赤字比率に係る赤字・黒字の構成分析!F$43,"▲", "-")), 2)), NA())</f>
        <v>7.79</v>
      </c>
      <c r="D27" s="172" t="e">
        <f>IF(ROUND(VALUE(SUBSTITUTE(連結実質赤字比率に係る赤字・黒字の構成分析!G$43,"▲", "-")), 2) &lt; 0, ABS(ROUND(VALUE(SUBSTITUTE(連結実質赤字比率に係る赤字・黒字の構成分析!G$43,"▲", "-")), 2)), NA())</f>
        <v>#VALUE!</v>
      </c>
      <c r="E27" s="172" t="e">
        <f>IF(ROUND(VALUE(SUBSTITUTE(連結実質赤字比率に係る赤字・黒字の構成分析!G$43,"▲", "-")), 2) &gt;= 0, ABS(ROUND(VALUE(SUBSTITUTE(連結実質赤字比率に係る赤字・黒字の構成分析!G$43,"▲", "-")), 2)), NA())</f>
        <v>#VALUE!</v>
      </c>
      <c r="F27" s="172" t="e">
        <f>IF(ROUND(VALUE(SUBSTITUTE(連結実質赤字比率に係る赤字・黒字の構成分析!H$43,"▲", "-")), 2) &lt; 0, ABS(ROUND(VALUE(SUBSTITUTE(連結実質赤字比率に係る赤字・黒字の構成分析!H$43,"▲", "-")), 2)), NA())</f>
        <v>#VALUE!</v>
      </c>
      <c r="G27" s="172" t="e">
        <f>IF(ROUND(VALUE(SUBSTITUTE(連結実質赤字比率に係る赤字・黒字の構成分析!H$43,"▲", "-")), 2) &gt;= 0, ABS(ROUND(VALUE(SUBSTITUTE(連結実質赤字比率に係る赤字・黒字の構成分析!H$43,"▲", "-")), 2)), NA())</f>
        <v>#VALUE!</v>
      </c>
      <c r="H27" s="172" t="e">
        <f>IF(ROUND(VALUE(SUBSTITUTE(連結実質赤字比率に係る赤字・黒字の構成分析!I$43,"▲", "-")), 2) &lt; 0, ABS(ROUND(VALUE(SUBSTITUTE(連結実質赤字比率に係る赤字・黒字の構成分析!I$43,"▲", "-")), 2)), NA())</f>
        <v>#VALUE!</v>
      </c>
      <c r="I27" s="172" t="e">
        <f>IF(ROUND(VALUE(SUBSTITUTE(連結実質赤字比率に係る赤字・黒字の構成分析!I$43,"▲", "-")), 2) &gt;= 0, ABS(ROUND(VALUE(SUBSTITUTE(連結実質赤字比率に係る赤字・黒字の構成分析!I$43,"▲", "-")), 2)), NA())</f>
        <v>#VALUE!</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x14ac:dyDescent="0.2">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2">
      <c r="A29" s="172" t="e">
        <f>IF(連結実質赤字比率に係る赤字・黒字の構成分析!C$41="",NA(),連結実質赤字比率に係る赤字・黒字の構成分析!C$41)</f>
        <v>#N/A</v>
      </c>
      <c r="B29" s="172" t="e">
        <f>IF(ROUND(VALUE(SUBSTITUTE(連結実質赤字比率に係る赤字・黒字の構成分析!F$41,"▲", "-")), 2) &lt; 0, ABS(ROUND(VALUE(SUBSTITUTE(連結実質赤字比率に係る赤字・黒字の構成分析!F$41,"▲", "-")), 2)), NA())</f>
        <v>#VALUE!</v>
      </c>
      <c r="C29" s="172" t="e">
        <f>IF(ROUND(VALUE(SUBSTITUTE(連結実質赤字比率に係る赤字・黒字の構成分析!F$41,"▲", "-")), 2) &gt;= 0, ABS(ROUND(VALUE(SUBSTITUTE(連結実質赤字比率に係る赤字・黒字の構成分析!F$41,"▲", "-")), 2)), NA())</f>
        <v>#VALUE!</v>
      </c>
      <c r="D29" s="172" t="e">
        <f>IF(ROUND(VALUE(SUBSTITUTE(連結実質赤字比率に係る赤字・黒字の構成分析!G$41,"▲", "-")), 2) &lt; 0, ABS(ROUND(VALUE(SUBSTITUTE(連結実質赤字比率に係る赤字・黒字の構成分析!G$41,"▲", "-")), 2)), NA())</f>
        <v>#VALUE!</v>
      </c>
      <c r="E29" s="172" t="e">
        <f>IF(ROUND(VALUE(SUBSTITUTE(連結実質赤字比率に係る赤字・黒字の構成分析!G$41,"▲", "-")), 2) &gt;= 0, ABS(ROUND(VALUE(SUBSTITUTE(連結実質赤字比率に係る赤字・黒字の構成分析!G$41,"▲", "-")), 2)), NA())</f>
        <v>#VALUE!</v>
      </c>
      <c r="F29" s="172" t="e">
        <f>IF(ROUND(VALUE(SUBSTITUTE(連結実質赤字比率に係る赤字・黒字の構成分析!H$41,"▲", "-")), 2) &lt; 0, ABS(ROUND(VALUE(SUBSTITUTE(連結実質赤字比率に係る赤字・黒字の構成分析!H$41,"▲", "-")), 2)), NA())</f>
        <v>#VALUE!</v>
      </c>
      <c r="G29" s="172" t="e">
        <f>IF(ROUND(VALUE(SUBSTITUTE(連結実質赤字比率に係る赤字・黒字の構成分析!H$41,"▲", "-")), 2) &gt;= 0, ABS(ROUND(VALUE(SUBSTITUTE(連結実質赤字比率に係る赤字・黒字の構成分析!H$41,"▲", "-")), 2)), NA())</f>
        <v>#VALUE!</v>
      </c>
      <c r="H29" s="172" t="e">
        <f>IF(ROUND(VALUE(SUBSTITUTE(連結実質赤字比率に係る赤字・黒字の構成分析!I$41,"▲", "-")), 2) &lt; 0, ABS(ROUND(VALUE(SUBSTITUTE(連結実質赤字比率に係る赤字・黒字の構成分析!I$41,"▲", "-")), 2)), NA())</f>
        <v>#VALUE!</v>
      </c>
      <c r="I29" s="172" t="e">
        <f>IF(ROUND(VALUE(SUBSTITUTE(連結実質赤字比率に係る赤字・黒字の構成分析!I$41,"▲", "-")), 2) &gt;= 0, ABS(ROUND(VALUE(SUBSTITUTE(連結実質赤字比率に係る赤字・黒字の構成分析!I$41,"▲", "-")), 2)), NA())</f>
        <v>#VALUE!</v>
      </c>
      <c r="J29" s="172" t="e">
        <f>IF(ROUND(VALUE(SUBSTITUTE(連結実質赤字比率に係る赤字・黒字の構成分析!J$41,"▲", "-")), 2) &lt; 0, ABS(ROUND(VALUE(SUBSTITUTE(連結実質赤字比率に係る赤字・黒字の構成分析!J$41,"▲", "-")), 2)), NA())</f>
        <v>#VALUE!</v>
      </c>
      <c r="K29" s="172" t="e">
        <f>IF(ROUND(VALUE(SUBSTITUTE(連結実質赤字比率に係る赤字・黒字の構成分析!J$41,"▲", "-")), 2) &gt;= 0, ABS(ROUND(VALUE(SUBSTITUTE(連結実質赤字比率に係る赤字・黒字の構成分析!J$41,"▲", "-")), 2)), NA())</f>
        <v>#VALUE!</v>
      </c>
    </row>
    <row r="30" spans="1:11" x14ac:dyDescent="0.2">
      <c r="A30" s="172" t="str">
        <f>IF(連結実質赤字比率に係る赤字・黒字の構成分析!C$40="",NA(),連結実質赤字比率に係る赤字・黒字の構成分析!C$40)</f>
        <v>駐車場事業特別会計</v>
      </c>
      <c r="B30" s="172" t="e">
        <f>IF(ROUND(VALUE(SUBSTITUTE(連結実質赤字比率に係る赤字・黒字の構成分析!F$40,"▲", "-")), 2) &lt; 0, ABS(ROUND(VALUE(SUBSTITUTE(連結実質赤字比率に係る赤字・黒字の構成分析!F$40,"▲", "-")), 2)), NA())</f>
        <v>#N/A</v>
      </c>
      <c r="C30" s="172">
        <f>IF(ROUND(VALUE(SUBSTITUTE(連結実質赤字比率に係る赤字・黒字の構成分析!F$40,"▲", "-")), 2) &gt;= 0, ABS(ROUND(VALUE(SUBSTITUTE(連結実質赤字比率に係る赤字・黒字の構成分析!F$40,"▲", "-")), 2)), NA())</f>
        <v>0</v>
      </c>
      <c r="D30" s="172" t="e">
        <f>IF(ROUND(VALUE(SUBSTITUTE(連結実質赤字比率に係る赤字・黒字の構成分析!G$40,"▲", "-")), 2) &lt; 0, ABS(ROUND(VALUE(SUBSTITUTE(連結実質赤字比率に係る赤字・黒字の構成分析!G$40,"▲", "-")), 2)), NA())</f>
        <v>#N/A</v>
      </c>
      <c r="E30" s="172">
        <f>IF(ROUND(VALUE(SUBSTITUTE(連結実質赤字比率に係る赤字・黒字の構成分析!G$40,"▲", "-")), 2) &gt;= 0, ABS(ROUND(VALUE(SUBSTITUTE(連結実質赤字比率に係る赤字・黒字の構成分析!G$40,"▲", "-")), 2)), NA())</f>
        <v>0</v>
      </c>
      <c r="F30" s="172" t="e">
        <f>IF(ROUND(VALUE(SUBSTITUTE(連結実質赤字比率に係る赤字・黒字の構成分析!H$40,"▲", "-")), 2) &lt; 0, ABS(ROUND(VALUE(SUBSTITUTE(連結実質赤字比率に係る赤字・黒字の構成分析!H$40,"▲", "-")), 2)), NA())</f>
        <v>#N/A</v>
      </c>
      <c r="G30" s="172">
        <f>IF(ROUND(VALUE(SUBSTITUTE(連結実質赤字比率に係る赤字・黒字の構成分析!H$40,"▲", "-")), 2) &gt;= 0, ABS(ROUND(VALUE(SUBSTITUTE(連結実質赤字比率に係る赤字・黒字の構成分析!H$40,"▲", "-")), 2)), NA())</f>
        <v>0</v>
      </c>
      <c r="H30" s="172" t="e">
        <f>IF(ROUND(VALUE(SUBSTITUTE(連結実質赤字比率に係る赤字・黒字の構成分析!I$40,"▲", "-")), 2) &lt; 0, ABS(ROUND(VALUE(SUBSTITUTE(連結実質赤字比率に係る赤字・黒字の構成分析!I$40,"▲", "-")), 2)), NA())</f>
        <v>#N/A</v>
      </c>
      <c r="I30" s="172">
        <f>IF(ROUND(VALUE(SUBSTITUTE(連結実質赤字比率に係る赤字・黒字の構成分析!I$40,"▲", "-")), 2) &gt;= 0, ABS(ROUND(VALUE(SUBSTITUTE(連結実質赤字比率に係る赤字・黒字の構成分析!I$40,"▲", "-")), 2)), NA())</f>
        <v>0</v>
      </c>
      <c r="J30" s="172" t="e">
        <f>IF(ROUND(VALUE(SUBSTITUTE(連結実質赤字比率に係る赤字・黒字の構成分析!J$40,"▲", "-")), 2) &lt; 0, ABS(ROUND(VALUE(SUBSTITUTE(連結実質赤字比率に係る赤字・黒字の構成分析!J$40,"▲", "-")), 2)), NA())</f>
        <v>#N/A</v>
      </c>
      <c r="K30" s="172">
        <f>IF(ROUND(VALUE(SUBSTITUTE(連結実質赤字比率に係る赤字・黒字の構成分析!J$40,"▲", "-")), 2) &gt;= 0, ABS(ROUND(VALUE(SUBSTITUTE(連結実質赤字比率に係る赤字・黒字の構成分析!J$40,"▲", "-")), 2)), NA())</f>
        <v>0</v>
      </c>
    </row>
    <row r="31" spans="1:11" x14ac:dyDescent="0.2">
      <c r="A31" s="172" t="str">
        <f>IF(連結実質赤字比率に係る赤字・黒字の構成分析!C$39="",NA(),連結実質赤字比率に係る赤字・黒字の構成分析!C$39)</f>
        <v>後期高齢者医療事業特別会計</v>
      </c>
      <c r="B31" s="172" t="e">
        <f>IF(ROUND(VALUE(SUBSTITUTE(連結実質赤字比率に係る赤字・黒字の構成分析!F$39,"▲", "-")), 2) &lt; 0, ABS(ROUND(VALUE(SUBSTITUTE(連結実質赤字比率に係る赤字・黒字の構成分析!F$39,"▲", "-")), 2)), NA())</f>
        <v>#N/A</v>
      </c>
      <c r="C31" s="172">
        <f>IF(ROUND(VALUE(SUBSTITUTE(連結実質赤字比率に係る赤字・黒字の構成分析!F$39,"▲", "-")), 2) &gt;= 0, ABS(ROUND(VALUE(SUBSTITUTE(連結実質赤字比率に係る赤字・黒字の構成分析!F$39,"▲", "-")), 2)), NA())</f>
        <v>0.08</v>
      </c>
      <c r="D31" s="172" t="e">
        <f>IF(ROUND(VALUE(SUBSTITUTE(連結実質赤字比率に係る赤字・黒字の構成分析!G$39,"▲", "-")), 2) &lt; 0, ABS(ROUND(VALUE(SUBSTITUTE(連結実質赤字比率に係る赤字・黒字の構成分析!G$39,"▲", "-")), 2)), NA())</f>
        <v>#N/A</v>
      </c>
      <c r="E31" s="172">
        <f>IF(ROUND(VALUE(SUBSTITUTE(連結実質赤字比率に係る赤字・黒字の構成分析!G$39,"▲", "-")), 2) &gt;= 0, ABS(ROUND(VALUE(SUBSTITUTE(連結実質赤字比率に係る赤字・黒字の構成分析!G$39,"▲", "-")), 2)), NA())</f>
        <v>0.06</v>
      </c>
      <c r="F31" s="172" t="e">
        <f>IF(ROUND(VALUE(SUBSTITUTE(連結実質赤字比率に係る赤字・黒字の構成分析!H$39,"▲", "-")), 2) &lt; 0, ABS(ROUND(VALUE(SUBSTITUTE(連結実質赤字比率に係る赤字・黒字の構成分析!H$39,"▲", "-")), 2)), NA())</f>
        <v>#N/A</v>
      </c>
      <c r="G31" s="172">
        <f>IF(ROUND(VALUE(SUBSTITUTE(連結実質赤字比率に係る赤字・黒字の構成分析!H$39,"▲", "-")), 2) &gt;= 0, ABS(ROUND(VALUE(SUBSTITUTE(連結実質赤字比率に係る赤字・黒字の構成分析!H$39,"▲", "-")), 2)), NA())</f>
        <v>0.04</v>
      </c>
      <c r="H31" s="172" t="e">
        <f>IF(ROUND(VALUE(SUBSTITUTE(連結実質赤字比率に係る赤字・黒字の構成分析!I$39,"▲", "-")), 2) &lt; 0, ABS(ROUND(VALUE(SUBSTITUTE(連結実質赤字比率に係る赤字・黒字の構成分析!I$39,"▲", "-")), 2)), NA())</f>
        <v>#N/A</v>
      </c>
      <c r="I31" s="172">
        <f>IF(ROUND(VALUE(SUBSTITUTE(連結実質赤字比率に係る赤字・黒字の構成分析!I$39,"▲", "-")), 2) &gt;= 0, ABS(ROUND(VALUE(SUBSTITUTE(連結実質赤字比率に係る赤字・黒字の構成分析!I$39,"▲", "-")), 2)), NA())</f>
        <v>0.06</v>
      </c>
      <c r="J31" s="172" t="e">
        <f>IF(ROUND(VALUE(SUBSTITUTE(連結実質赤字比率に係る赤字・黒字の構成分析!J$39,"▲", "-")), 2) &lt; 0, ABS(ROUND(VALUE(SUBSTITUTE(連結実質赤字比率に係る赤字・黒字の構成分析!J$39,"▲", "-")), 2)), NA())</f>
        <v>#N/A</v>
      </c>
      <c r="K31" s="172">
        <f>IF(ROUND(VALUE(SUBSTITUTE(連結実質赤字比率に係る赤字・黒字の構成分析!J$39,"▲", "-")), 2) &gt;= 0, ABS(ROUND(VALUE(SUBSTITUTE(連結実質赤字比率に係る赤字・黒字の構成分析!J$39,"▲", "-")), 2)), NA())</f>
        <v>0.06</v>
      </c>
    </row>
    <row r="32" spans="1:11" x14ac:dyDescent="0.2">
      <c r="A32" s="172" t="str">
        <f>IF(連結実質赤字比率に係る赤字・黒字の構成分析!C$38="",NA(),連結実質赤字比率に係る赤字・黒字の構成分析!C$38)</f>
        <v>国民健康保険事業特別会計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1.91</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0.12</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0.12</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0.24</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7.0000000000000007E-2</v>
      </c>
    </row>
    <row r="33" spans="1:16" x14ac:dyDescent="0.2">
      <c r="A33" s="172" t="str">
        <f>IF(連結実質赤字比率に係る赤字・黒字の構成分析!C$37="",NA(),連結実質赤字比率に係る赤字・黒字の構成分析!C$37)</f>
        <v>下水道事業会計</v>
      </c>
      <c r="B33" s="172" t="e">
        <f>IF(ROUND(VALUE(SUBSTITUTE(連結実質赤字比率に係る赤字・黒字の構成分析!F$37,"▲", "-")), 2) &lt; 0, ABS(ROUND(VALUE(SUBSTITUTE(連結実質赤字比率に係る赤字・黒字の構成分析!F$37,"▲", "-")), 2)), NA())</f>
        <v>#VALUE!</v>
      </c>
      <c r="C33" s="172" t="e">
        <f>IF(ROUND(VALUE(SUBSTITUTE(連結実質赤字比率に係る赤字・黒字の構成分析!F$37,"▲", "-")), 2) &gt;= 0, ABS(ROUND(VALUE(SUBSTITUTE(連結実質赤字比率に係る赤字・黒字の構成分析!F$37,"▲", "-")), 2)), NA())</f>
        <v>#VALUE!</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0.6</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0.57999999999999996</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0.69</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0.34</v>
      </c>
    </row>
    <row r="34" spans="1:16" x14ac:dyDescent="0.2">
      <c r="A34" s="172" t="str">
        <f>IF(連結実質赤字比率に係る赤字・黒字の構成分析!C$36="",NA(),連結実質赤字比率に係る赤字・黒字の構成分析!C$36)</f>
        <v>介護保険事業特別会計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0.88</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0.25</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7.0000000000000007E-2</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0.28999999999999998</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1.67</v>
      </c>
    </row>
    <row r="35" spans="1:16" x14ac:dyDescent="0.2">
      <c r="A35" s="172" t="str">
        <f>IF(連結実質赤字比率に係る赤字・黒字の構成分析!C$35="",NA(),連結実質赤字比率に係る赤字・黒字の構成分析!C$35)</f>
        <v>一般会計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5.54</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6.57</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6.33</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6.13</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7.84</v>
      </c>
    </row>
    <row r="36" spans="1:16" x14ac:dyDescent="0.2">
      <c r="A36" s="172" t="str">
        <f>IF(連結実質赤字比率に係る赤字・黒字の構成分析!C$34="",NA(),連結実質赤字比率に係る赤字・黒字の構成分析!C$34)</f>
        <v>水道事業会計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17.239999999999998</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17.600000000000001</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16.25</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10.97</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12.6</v>
      </c>
    </row>
    <row r="39" spans="1:16" x14ac:dyDescent="0.2">
      <c r="A39" s="141" t="s">
        <v>59</v>
      </c>
    </row>
    <row r="40" spans="1:16" x14ac:dyDescent="0.2">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2">
      <c r="A41" s="173"/>
      <c r="B41" s="173" t="s">
        <v>60</v>
      </c>
      <c r="C41" s="173"/>
      <c r="D41" s="173" t="s">
        <v>61</v>
      </c>
      <c r="E41" s="173" t="s">
        <v>60</v>
      </c>
      <c r="F41" s="173"/>
      <c r="G41" s="173" t="s">
        <v>61</v>
      </c>
      <c r="H41" s="173" t="s">
        <v>60</v>
      </c>
      <c r="I41" s="173"/>
      <c r="J41" s="173" t="s">
        <v>61</v>
      </c>
      <c r="K41" s="173" t="s">
        <v>60</v>
      </c>
      <c r="L41" s="173"/>
      <c r="M41" s="173" t="s">
        <v>61</v>
      </c>
      <c r="N41" s="173" t="s">
        <v>60</v>
      </c>
      <c r="O41" s="173"/>
      <c r="P41" s="173" t="s">
        <v>61</v>
      </c>
    </row>
    <row r="42" spans="1:16" x14ac:dyDescent="0.2">
      <c r="A42" s="173" t="s">
        <v>62</v>
      </c>
      <c r="B42" s="173"/>
      <c r="C42" s="173"/>
      <c r="D42" s="173">
        <f>'実質公債費比率（分子）の構造'!K$52</f>
        <v>2605</v>
      </c>
      <c r="E42" s="173"/>
      <c r="F42" s="173"/>
      <c r="G42" s="173">
        <f>'実質公債費比率（分子）の構造'!L$52</f>
        <v>2717</v>
      </c>
      <c r="H42" s="173"/>
      <c r="I42" s="173"/>
      <c r="J42" s="173">
        <f>'実質公債費比率（分子）の構造'!M$52</f>
        <v>2751</v>
      </c>
      <c r="K42" s="173"/>
      <c r="L42" s="173"/>
      <c r="M42" s="173">
        <f>'実質公債費比率（分子）の構造'!N$52</f>
        <v>2693</v>
      </c>
      <c r="N42" s="173"/>
      <c r="O42" s="173"/>
      <c r="P42" s="173">
        <f>'実質公債費比率（分子）の構造'!O$52</f>
        <v>2715</v>
      </c>
    </row>
    <row r="43" spans="1:16" x14ac:dyDescent="0.2">
      <c r="A43" s="173" t="s">
        <v>63</v>
      </c>
      <c r="B43" s="173">
        <f>'実質公債費比率（分子）の構造'!K$51</f>
        <v>0</v>
      </c>
      <c r="C43" s="173"/>
      <c r="D43" s="173"/>
      <c r="E43" s="173">
        <f>'実質公債費比率（分子）の構造'!L$51</f>
        <v>0</v>
      </c>
      <c r="F43" s="173"/>
      <c r="G43" s="173"/>
      <c r="H43" s="173">
        <f>'実質公債費比率（分子）の構造'!M$51</f>
        <v>0</v>
      </c>
      <c r="I43" s="173"/>
      <c r="J43" s="173"/>
      <c r="K43" s="173">
        <f>'実質公債費比率（分子）の構造'!N$51</f>
        <v>0</v>
      </c>
      <c r="L43" s="173"/>
      <c r="M43" s="173"/>
      <c r="N43" s="173">
        <f>'実質公債費比率（分子）の構造'!O$51</f>
        <v>0</v>
      </c>
      <c r="O43" s="173"/>
      <c r="P43" s="173"/>
    </row>
    <row r="44" spans="1:16" x14ac:dyDescent="0.2">
      <c r="A44" s="173" t="s">
        <v>64</v>
      </c>
      <c r="B44" s="173">
        <f>'実質公債費比率（分子）の構造'!K$50</f>
        <v>6</v>
      </c>
      <c r="C44" s="173"/>
      <c r="D44" s="173"/>
      <c r="E44" s="173">
        <f>'実質公債費比率（分子）の構造'!L$50</f>
        <v>6</v>
      </c>
      <c r="F44" s="173"/>
      <c r="G44" s="173"/>
      <c r="H44" s="173">
        <f>'実質公債費比率（分子）の構造'!M$50</f>
        <v>6</v>
      </c>
      <c r="I44" s="173"/>
      <c r="J44" s="173"/>
      <c r="K44" s="173">
        <f>'実質公債費比率（分子）の構造'!N$50</f>
        <v>6</v>
      </c>
      <c r="L44" s="173"/>
      <c r="M44" s="173"/>
      <c r="N44" s="173">
        <f>'実質公債費比率（分子）の構造'!O$50</f>
        <v>6</v>
      </c>
      <c r="O44" s="173"/>
      <c r="P44" s="173"/>
    </row>
    <row r="45" spans="1:16" x14ac:dyDescent="0.2">
      <c r="A45" s="173" t="s">
        <v>65</v>
      </c>
      <c r="B45" s="173">
        <f>'実質公債費比率（分子）の構造'!K$49</f>
        <v>25</v>
      </c>
      <c r="C45" s="173"/>
      <c r="D45" s="173"/>
      <c r="E45" s="173">
        <f>'実質公債費比率（分子）の構造'!L$49</f>
        <v>24</v>
      </c>
      <c r="F45" s="173"/>
      <c r="G45" s="173"/>
      <c r="H45" s="173">
        <f>'実質公債費比率（分子）の構造'!M$49</f>
        <v>22</v>
      </c>
      <c r="I45" s="173"/>
      <c r="J45" s="173"/>
      <c r="K45" s="173">
        <f>'実質公債費比率（分子）の構造'!N$49</f>
        <v>23</v>
      </c>
      <c r="L45" s="173"/>
      <c r="M45" s="173"/>
      <c r="N45" s="173">
        <f>'実質公債費比率（分子）の構造'!O$49</f>
        <v>27</v>
      </c>
      <c r="O45" s="173"/>
      <c r="P45" s="173"/>
    </row>
    <row r="46" spans="1:16" x14ac:dyDescent="0.2">
      <c r="A46" s="173" t="s">
        <v>66</v>
      </c>
      <c r="B46" s="173">
        <f>'実質公債費比率（分子）の構造'!K$48</f>
        <v>1807</v>
      </c>
      <c r="C46" s="173"/>
      <c r="D46" s="173"/>
      <c r="E46" s="173">
        <f>'実質公債費比率（分子）の構造'!L$48</f>
        <v>1262</v>
      </c>
      <c r="F46" s="173"/>
      <c r="G46" s="173"/>
      <c r="H46" s="173">
        <f>'実質公債費比率（分子）の構造'!M$48</f>
        <v>1256</v>
      </c>
      <c r="I46" s="173"/>
      <c r="J46" s="173"/>
      <c r="K46" s="173">
        <f>'実質公債費比率（分子）の構造'!N$48</f>
        <v>1194</v>
      </c>
      <c r="L46" s="173"/>
      <c r="M46" s="173"/>
      <c r="N46" s="173">
        <f>'実質公債費比率（分子）の構造'!O$48</f>
        <v>1174</v>
      </c>
      <c r="O46" s="173"/>
      <c r="P46" s="173"/>
    </row>
    <row r="47" spans="1:16" x14ac:dyDescent="0.2">
      <c r="A47" s="173" t="s">
        <v>67</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2">
      <c r="A48" s="173" t="s">
        <v>68</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2">
      <c r="A49" s="173" t="s">
        <v>69</v>
      </c>
      <c r="B49" s="173">
        <f>'実質公債費比率（分子）の構造'!K$45</f>
        <v>1678</v>
      </c>
      <c r="C49" s="173"/>
      <c r="D49" s="173"/>
      <c r="E49" s="173">
        <f>'実質公債費比率（分子）の構造'!L$45</f>
        <v>1905</v>
      </c>
      <c r="F49" s="173"/>
      <c r="G49" s="173"/>
      <c r="H49" s="173">
        <f>'実質公債費比率（分子）の構造'!M$45</f>
        <v>1956</v>
      </c>
      <c r="I49" s="173"/>
      <c r="J49" s="173"/>
      <c r="K49" s="173">
        <f>'実質公債費比率（分子）の構造'!N$45</f>
        <v>1982</v>
      </c>
      <c r="L49" s="173"/>
      <c r="M49" s="173"/>
      <c r="N49" s="173">
        <f>'実質公債費比率（分子）の構造'!O$45</f>
        <v>2039</v>
      </c>
      <c r="O49" s="173"/>
      <c r="P49" s="173"/>
    </row>
    <row r="50" spans="1:16" x14ac:dyDescent="0.2">
      <c r="A50" s="173" t="s">
        <v>70</v>
      </c>
      <c r="B50" s="173" t="e">
        <f>NA()</f>
        <v>#N/A</v>
      </c>
      <c r="C50" s="173">
        <f>IF(ISNUMBER('実質公債費比率（分子）の構造'!K$53),'実質公債費比率（分子）の構造'!K$53,NA())</f>
        <v>911</v>
      </c>
      <c r="D50" s="173" t="e">
        <f>NA()</f>
        <v>#N/A</v>
      </c>
      <c r="E50" s="173" t="e">
        <f>NA()</f>
        <v>#N/A</v>
      </c>
      <c r="F50" s="173">
        <f>IF(ISNUMBER('実質公債費比率（分子）の構造'!L$53),'実質公債費比率（分子）の構造'!L$53,NA())</f>
        <v>480</v>
      </c>
      <c r="G50" s="173" t="e">
        <f>NA()</f>
        <v>#N/A</v>
      </c>
      <c r="H50" s="173" t="e">
        <f>NA()</f>
        <v>#N/A</v>
      </c>
      <c r="I50" s="173">
        <f>IF(ISNUMBER('実質公債費比率（分子）の構造'!M$53),'実質公債費比率（分子）の構造'!M$53,NA())</f>
        <v>489</v>
      </c>
      <c r="J50" s="173" t="e">
        <f>NA()</f>
        <v>#N/A</v>
      </c>
      <c r="K50" s="173" t="e">
        <f>NA()</f>
        <v>#N/A</v>
      </c>
      <c r="L50" s="173">
        <f>IF(ISNUMBER('実質公債費比率（分子）の構造'!N$53),'実質公債費比率（分子）の構造'!N$53,NA())</f>
        <v>512</v>
      </c>
      <c r="M50" s="173" t="e">
        <f>NA()</f>
        <v>#N/A</v>
      </c>
      <c r="N50" s="173" t="e">
        <f>NA()</f>
        <v>#N/A</v>
      </c>
      <c r="O50" s="173">
        <f>IF(ISNUMBER('実質公債費比率（分子）の構造'!O$53),'実質公債費比率（分子）の構造'!O$53,NA())</f>
        <v>531</v>
      </c>
      <c r="P50" s="173" t="e">
        <f>NA()</f>
        <v>#N/A</v>
      </c>
    </row>
    <row r="53" spans="1:16" x14ac:dyDescent="0.2">
      <c r="A53" s="141" t="s">
        <v>71</v>
      </c>
    </row>
    <row r="54" spans="1:16" x14ac:dyDescent="0.2">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2">
      <c r="A55" s="172"/>
      <c r="B55" s="172" t="s">
        <v>72</v>
      </c>
      <c r="C55" s="172"/>
      <c r="D55" s="172" t="s">
        <v>73</v>
      </c>
      <c r="E55" s="172" t="s">
        <v>72</v>
      </c>
      <c r="F55" s="172"/>
      <c r="G55" s="172" t="s">
        <v>73</v>
      </c>
      <c r="H55" s="172" t="s">
        <v>72</v>
      </c>
      <c r="I55" s="172"/>
      <c r="J55" s="172" t="s">
        <v>73</v>
      </c>
      <c r="K55" s="172" t="s">
        <v>72</v>
      </c>
      <c r="L55" s="172"/>
      <c r="M55" s="172" t="s">
        <v>73</v>
      </c>
      <c r="N55" s="172" t="s">
        <v>72</v>
      </c>
      <c r="O55" s="172"/>
      <c r="P55" s="172" t="s">
        <v>73</v>
      </c>
    </row>
    <row r="56" spans="1:16" x14ac:dyDescent="0.2">
      <c r="A56" s="172" t="s">
        <v>42</v>
      </c>
      <c r="B56" s="172"/>
      <c r="C56" s="172"/>
      <c r="D56" s="172">
        <f>'将来負担比率（分子）の構造'!I$52</f>
        <v>32706</v>
      </c>
      <c r="E56" s="172"/>
      <c r="F56" s="172"/>
      <c r="G56" s="172">
        <f>'将来負担比率（分子）の構造'!J$52</f>
        <v>32219</v>
      </c>
      <c r="H56" s="172"/>
      <c r="I56" s="172"/>
      <c r="J56" s="172">
        <f>'将来負担比率（分子）の構造'!K$52</f>
        <v>31749</v>
      </c>
      <c r="K56" s="172"/>
      <c r="L56" s="172"/>
      <c r="M56" s="172">
        <f>'将来負担比率（分子）の構造'!L$52</f>
        <v>32889</v>
      </c>
      <c r="N56" s="172"/>
      <c r="O56" s="172"/>
      <c r="P56" s="172">
        <f>'将来負担比率（分子）の構造'!M$52</f>
        <v>31745</v>
      </c>
    </row>
    <row r="57" spans="1:16" x14ac:dyDescent="0.2">
      <c r="A57" s="172" t="s">
        <v>41</v>
      </c>
      <c r="B57" s="172"/>
      <c r="C57" s="172"/>
      <c r="D57" s="172">
        <f>'将来負担比率（分子）の構造'!I$51</f>
        <v>1262</v>
      </c>
      <c r="E57" s="172"/>
      <c r="F57" s="172"/>
      <c r="G57" s="172">
        <f>'将来負担比率（分子）の構造'!J$51</f>
        <v>1055</v>
      </c>
      <c r="H57" s="172"/>
      <c r="I57" s="172"/>
      <c r="J57" s="172">
        <f>'将来負担比率（分子）の構造'!K$51</f>
        <v>935</v>
      </c>
      <c r="K57" s="172"/>
      <c r="L57" s="172"/>
      <c r="M57" s="172">
        <f>'将来負担比率（分子）の構造'!L$51</f>
        <v>993</v>
      </c>
      <c r="N57" s="172"/>
      <c r="O57" s="172"/>
      <c r="P57" s="172">
        <f>'将来負担比率（分子）の構造'!M$51</f>
        <v>938</v>
      </c>
    </row>
    <row r="58" spans="1:16" x14ac:dyDescent="0.2">
      <c r="A58" s="172" t="s">
        <v>40</v>
      </c>
      <c r="B58" s="172"/>
      <c r="C58" s="172"/>
      <c r="D58" s="172">
        <f>'将来負担比率（分子）の構造'!I$50</f>
        <v>12350</v>
      </c>
      <c r="E58" s="172"/>
      <c r="F58" s="172"/>
      <c r="G58" s="172">
        <f>'将来負担比率（分子）の構造'!J$50</f>
        <v>12910</v>
      </c>
      <c r="H58" s="172"/>
      <c r="I58" s="172"/>
      <c r="J58" s="172">
        <f>'将来負担比率（分子）の構造'!K$50</f>
        <v>13303</v>
      </c>
      <c r="K58" s="172"/>
      <c r="L58" s="172"/>
      <c r="M58" s="172">
        <f>'将来負担比率（分子）の構造'!L$50</f>
        <v>13191</v>
      </c>
      <c r="N58" s="172"/>
      <c r="O58" s="172"/>
      <c r="P58" s="172">
        <f>'将来負担比率（分子）の構造'!M$50</f>
        <v>13864</v>
      </c>
    </row>
    <row r="59" spans="1:16" x14ac:dyDescent="0.2">
      <c r="A59" s="172" t="s">
        <v>38</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2">
      <c r="A60" s="172" t="s">
        <v>37</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2">
      <c r="A61" s="172" t="s">
        <v>35</v>
      </c>
      <c r="B61" s="172">
        <f>'将来負担比率（分子）の構造'!I$46</f>
        <v>18</v>
      </c>
      <c r="C61" s="172"/>
      <c r="D61" s="172"/>
      <c r="E61" s="172">
        <f>'将来負担比率（分子）の構造'!J$46</f>
        <v>19</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2">
      <c r="A62" s="172" t="s">
        <v>34</v>
      </c>
      <c r="B62" s="172">
        <f>'将来負担比率（分子）の構造'!I$45</f>
        <v>3483</v>
      </c>
      <c r="C62" s="172"/>
      <c r="D62" s="172"/>
      <c r="E62" s="172">
        <f>'将来負担比率（分子）の構造'!J$45</f>
        <v>3241</v>
      </c>
      <c r="F62" s="172"/>
      <c r="G62" s="172"/>
      <c r="H62" s="172">
        <f>'将来負担比率（分子）の構造'!K$45</f>
        <v>3295</v>
      </c>
      <c r="I62" s="172"/>
      <c r="J62" s="172"/>
      <c r="K62" s="172">
        <f>'将来負担比率（分子）の構造'!L$45</f>
        <v>3281</v>
      </c>
      <c r="L62" s="172"/>
      <c r="M62" s="172"/>
      <c r="N62" s="172">
        <f>'将来負担比率（分子）の構造'!M$45</f>
        <v>3248</v>
      </c>
      <c r="O62" s="172"/>
      <c r="P62" s="172"/>
    </row>
    <row r="63" spans="1:16" x14ac:dyDescent="0.2">
      <c r="A63" s="172" t="s">
        <v>33</v>
      </c>
      <c r="B63" s="172">
        <f>'将来負担比率（分子）の構造'!I$44</f>
        <v>202</v>
      </c>
      <c r="C63" s="172"/>
      <c r="D63" s="172"/>
      <c r="E63" s="172">
        <f>'将来負担比率（分子）の構造'!J$44</f>
        <v>198</v>
      </c>
      <c r="F63" s="172"/>
      <c r="G63" s="172"/>
      <c r="H63" s="172">
        <f>'将来負担比率（分子）の構造'!K$44</f>
        <v>240</v>
      </c>
      <c r="I63" s="172"/>
      <c r="J63" s="172"/>
      <c r="K63" s="172">
        <f>'将来負担比率（分子）の構造'!L$44</f>
        <v>275</v>
      </c>
      <c r="L63" s="172"/>
      <c r="M63" s="172"/>
      <c r="N63" s="172">
        <f>'将来負担比率（分子）の構造'!M$44</f>
        <v>278</v>
      </c>
      <c r="O63" s="172"/>
      <c r="P63" s="172"/>
    </row>
    <row r="64" spans="1:16" x14ac:dyDescent="0.2">
      <c r="A64" s="172" t="s">
        <v>32</v>
      </c>
      <c r="B64" s="172">
        <f>'将来負担比率（分子）の構造'!I$43</f>
        <v>18067</v>
      </c>
      <c r="C64" s="172"/>
      <c r="D64" s="172"/>
      <c r="E64" s="172">
        <f>'将来負担比率（分子）の構造'!J$43</f>
        <v>16187</v>
      </c>
      <c r="F64" s="172"/>
      <c r="G64" s="172"/>
      <c r="H64" s="172">
        <f>'将来負担比率（分子）の構造'!K$43</f>
        <v>14566</v>
      </c>
      <c r="I64" s="172"/>
      <c r="J64" s="172"/>
      <c r="K64" s="172">
        <f>'将来負担比率（分子）の構造'!L$43</f>
        <v>13090</v>
      </c>
      <c r="L64" s="172"/>
      <c r="M64" s="172"/>
      <c r="N64" s="172">
        <f>'将来負担比率（分子）の構造'!M$43</f>
        <v>12132</v>
      </c>
      <c r="O64" s="172"/>
      <c r="P64" s="172"/>
    </row>
    <row r="65" spans="1:16" x14ac:dyDescent="0.2">
      <c r="A65" s="172" t="s">
        <v>31</v>
      </c>
      <c r="B65" s="172">
        <f>'将来負担比率（分子）の構造'!I$42</f>
        <v>46</v>
      </c>
      <c r="C65" s="172"/>
      <c r="D65" s="172"/>
      <c r="E65" s="172">
        <f>'将来負担比率（分子）の構造'!J$42</f>
        <v>40</v>
      </c>
      <c r="F65" s="172"/>
      <c r="G65" s="172"/>
      <c r="H65" s="172">
        <f>'将来負担比率（分子）の構造'!K$42</f>
        <v>34</v>
      </c>
      <c r="I65" s="172"/>
      <c r="J65" s="172"/>
      <c r="K65" s="172">
        <f>'将来負担比率（分子）の構造'!L$42</f>
        <v>28</v>
      </c>
      <c r="L65" s="172"/>
      <c r="M65" s="172"/>
      <c r="N65" s="172">
        <f>'将来負担比率（分子）の構造'!M$42</f>
        <v>22</v>
      </c>
      <c r="O65" s="172"/>
      <c r="P65" s="172"/>
    </row>
    <row r="66" spans="1:16" x14ac:dyDescent="0.2">
      <c r="A66" s="172" t="s">
        <v>30</v>
      </c>
      <c r="B66" s="172">
        <f>'将来負担比率（分子）の構造'!I$41</f>
        <v>22576</v>
      </c>
      <c r="C66" s="172"/>
      <c r="D66" s="172"/>
      <c r="E66" s="172">
        <f>'将来負担比率（分子）の構造'!J$41</f>
        <v>23759</v>
      </c>
      <c r="F66" s="172"/>
      <c r="G66" s="172"/>
      <c r="H66" s="172">
        <f>'将来負担比率（分子）の構造'!K$41</f>
        <v>24038</v>
      </c>
      <c r="I66" s="172"/>
      <c r="J66" s="172"/>
      <c r="K66" s="172">
        <f>'将来負担比率（分子）の構造'!L$41</f>
        <v>27049</v>
      </c>
      <c r="L66" s="172"/>
      <c r="M66" s="172"/>
      <c r="N66" s="172">
        <f>'将来負担比率（分子）の構造'!M$41</f>
        <v>26532</v>
      </c>
      <c r="O66" s="172"/>
      <c r="P66" s="172"/>
    </row>
    <row r="67" spans="1:16" x14ac:dyDescent="0.2">
      <c r="A67" s="172" t="s">
        <v>74</v>
      </c>
      <c r="B67" s="172" t="e">
        <f>NA()</f>
        <v>#N/A</v>
      </c>
      <c r="C67" s="172">
        <f>IF(ISNUMBER('将来負担比率（分子）の構造'!I$53), IF('将来負担比率（分子）の構造'!I$53 &lt; 0, 0, '将来負担比率（分子）の構造'!I$53), NA())</f>
        <v>0</v>
      </c>
      <c r="D67" s="172" t="e">
        <f>NA()</f>
        <v>#N/A</v>
      </c>
      <c r="E67" s="172" t="e">
        <f>NA()</f>
        <v>#N/A</v>
      </c>
      <c r="F67" s="172">
        <f>IF(ISNUMBER('将来負担比率（分子）の構造'!J$53), IF('将来負担比率（分子）の構造'!J$53 &lt; 0, 0, '将来負担比率（分子）の構造'!J$53), NA())</f>
        <v>0</v>
      </c>
      <c r="G67" s="172" t="e">
        <f>NA()</f>
        <v>#N/A</v>
      </c>
      <c r="H67" s="172" t="e">
        <f>NA()</f>
        <v>#N/A</v>
      </c>
      <c r="I67" s="172">
        <f>IF(ISNUMBER('将来負担比率（分子）の構造'!K$53), IF('将来負担比率（分子）の構造'!K$53 &lt; 0, 0, '将来負担比率（分子）の構造'!K$53), NA())</f>
        <v>0</v>
      </c>
      <c r="J67" s="172" t="e">
        <f>NA()</f>
        <v>#N/A</v>
      </c>
      <c r="K67" s="172" t="e">
        <f>NA()</f>
        <v>#N/A</v>
      </c>
      <c r="L67" s="172">
        <f>IF(ISNUMBER('将来負担比率（分子）の構造'!L$53), IF('将来負担比率（分子）の構造'!L$53 &lt; 0, 0, '将来負担比率（分子）の構造'!L$53), NA())</f>
        <v>0</v>
      </c>
      <c r="M67" s="172" t="e">
        <f>NA()</f>
        <v>#N/A</v>
      </c>
      <c r="N67" s="172" t="e">
        <f>NA()</f>
        <v>#N/A</v>
      </c>
      <c r="O67" s="172">
        <f>IF(ISNUMBER('将来負担比率（分子）の構造'!M$53), IF('将来負担比率（分子）の構造'!M$53 &lt; 0, 0, '将来負担比率（分子）の構造'!M$53), NA())</f>
        <v>0</v>
      </c>
      <c r="P67" s="172" t="e">
        <f>NA()</f>
        <v>#N/A</v>
      </c>
    </row>
    <row r="70" spans="1:16" x14ac:dyDescent="0.2">
      <c r="A70" s="174" t="s">
        <v>75</v>
      </c>
      <c r="B70" s="174"/>
      <c r="C70" s="174"/>
      <c r="D70" s="174"/>
      <c r="E70" s="174"/>
      <c r="F70" s="174"/>
    </row>
    <row r="71" spans="1:16" x14ac:dyDescent="0.2">
      <c r="A71" s="175"/>
      <c r="B71" s="175" t="str">
        <f>基金残高に係る経年分析!F54</f>
        <v>R01</v>
      </c>
      <c r="C71" s="175" t="str">
        <f>基金残高に係る経年分析!G54</f>
        <v>R02</v>
      </c>
      <c r="D71" s="175" t="str">
        <f>基金残高に係る経年分析!H54</f>
        <v>R03</v>
      </c>
    </row>
    <row r="72" spans="1:16" x14ac:dyDescent="0.2">
      <c r="A72" s="175" t="s">
        <v>76</v>
      </c>
      <c r="B72" s="176">
        <f>基金残高に係る経年分析!F55</f>
        <v>2774</v>
      </c>
      <c r="C72" s="176">
        <f>基金残高に係る経年分析!G55</f>
        <v>2784</v>
      </c>
      <c r="D72" s="176">
        <f>基金残高に係る経年分析!H55</f>
        <v>2795</v>
      </c>
    </row>
    <row r="73" spans="1:16" x14ac:dyDescent="0.2">
      <c r="A73" s="175" t="s">
        <v>77</v>
      </c>
      <c r="B73" s="176">
        <f>基金残高に係る経年分析!F56</f>
        <v>3963</v>
      </c>
      <c r="C73" s="176">
        <f>基金残高に係る経年分析!G56</f>
        <v>3983</v>
      </c>
      <c r="D73" s="176">
        <f>基金残高に係る経年分析!H56</f>
        <v>4003</v>
      </c>
    </row>
    <row r="74" spans="1:16" x14ac:dyDescent="0.2">
      <c r="A74" s="175" t="s">
        <v>78</v>
      </c>
      <c r="B74" s="176">
        <f>基金残高に係る経年分析!F57</f>
        <v>8026</v>
      </c>
      <c r="C74" s="176">
        <f>基金残高に係る経年分析!G57</f>
        <v>7802</v>
      </c>
      <c r="D74" s="176">
        <f>基金残高に係る経年分析!H57</f>
        <v>8333</v>
      </c>
    </row>
  </sheetData>
  <sheetProtection algorithmName="SHA-512" hashValue="LDEYUu5EOQf1kzSbo1PkssVuThdMa94PMimkAAmIA1yltncbd7NPX5J+marupUN/qTj2G/SbfUuwkAs8zUpVtQ==" saltValue="X02P9T2IgvGwaIbktb4xew==" spinCount="100000" sheet="1" objects="1" scenarios="1"/>
  <phoneticPr fontId="2"/>
  <pageMargins left="0.78700000000000003" right="0.78700000000000003" top="0.98399999999999999" bottom="0.98399999999999999" header="0.51200000000000001" footer="0.51200000000000001"/>
  <pageSetup paperSize="9"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heetViews>
  <sheetFormatPr defaultColWidth="0" defaultRowHeight="11.25" customHeight="1" zeroHeight="1" x14ac:dyDescent="0.2"/>
  <cols>
    <col min="1" max="1" width="1.6640625" style="212" customWidth="1"/>
    <col min="2" max="2" width="2.33203125" style="212" customWidth="1"/>
    <col min="3" max="16" width="2.6640625" style="212" customWidth="1"/>
    <col min="17" max="17" width="2.33203125" style="212" customWidth="1"/>
    <col min="18" max="95" width="1.6640625" style="212" customWidth="1"/>
    <col min="96" max="133" width="1.6640625" style="222" customWidth="1"/>
    <col min="134" max="143" width="1.6640625" style="212" customWidth="1"/>
    <col min="144" max="16384" width="0" style="212" hidden="1"/>
  </cols>
  <sheetData>
    <row r="1" spans="2:143" ht="22.5" customHeight="1" thickBot="1" x14ac:dyDescent="0.25">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745" t="s">
        <v>509</v>
      </c>
      <c r="DI1" s="746"/>
      <c r="DJ1" s="746"/>
      <c r="DK1" s="746"/>
      <c r="DL1" s="746"/>
      <c r="DM1" s="746"/>
      <c r="DN1" s="747"/>
      <c r="DO1" s="212"/>
      <c r="DP1" s="745" t="s">
        <v>510</v>
      </c>
      <c r="DQ1" s="746"/>
      <c r="DR1" s="746"/>
      <c r="DS1" s="746"/>
      <c r="DT1" s="746"/>
      <c r="DU1" s="746"/>
      <c r="DV1" s="746"/>
      <c r="DW1" s="746"/>
      <c r="DX1" s="746"/>
      <c r="DY1" s="746"/>
      <c r="DZ1" s="746"/>
      <c r="EA1" s="746"/>
      <c r="EB1" s="746"/>
      <c r="EC1" s="747"/>
      <c r="ED1" s="210"/>
      <c r="EE1" s="210"/>
      <c r="EF1" s="210"/>
      <c r="EG1" s="210"/>
      <c r="EH1" s="210"/>
      <c r="EI1" s="210"/>
      <c r="EJ1" s="210"/>
      <c r="EK1" s="210"/>
      <c r="EL1" s="210"/>
      <c r="EM1" s="210"/>
    </row>
    <row r="2" spans="2:143" ht="22.5" customHeight="1" x14ac:dyDescent="0.2">
      <c r="B2" s="213" t="s">
        <v>212</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2">
      <c r="B3" s="687" t="s">
        <v>213</v>
      </c>
      <c r="C3" s="688"/>
      <c r="D3" s="688"/>
      <c r="E3" s="688"/>
      <c r="F3" s="688"/>
      <c r="G3" s="688"/>
      <c r="H3" s="688"/>
      <c r="I3" s="688"/>
      <c r="J3" s="688"/>
      <c r="K3" s="688"/>
      <c r="L3" s="688"/>
      <c r="M3" s="688"/>
      <c r="N3" s="688"/>
      <c r="O3" s="688"/>
      <c r="P3" s="688"/>
      <c r="Q3" s="688"/>
      <c r="R3" s="688"/>
      <c r="S3" s="688"/>
      <c r="T3" s="688"/>
      <c r="U3" s="688"/>
      <c r="V3" s="688"/>
      <c r="W3" s="688"/>
      <c r="X3" s="688"/>
      <c r="Y3" s="688"/>
      <c r="Z3" s="688"/>
      <c r="AA3" s="688"/>
      <c r="AB3" s="688"/>
      <c r="AC3" s="688"/>
      <c r="AD3" s="688"/>
      <c r="AE3" s="688"/>
      <c r="AF3" s="688"/>
      <c r="AG3" s="688"/>
      <c r="AH3" s="688"/>
      <c r="AI3" s="688"/>
      <c r="AJ3" s="688"/>
      <c r="AK3" s="688"/>
      <c r="AL3" s="688"/>
      <c r="AM3" s="688"/>
      <c r="AN3" s="688"/>
      <c r="AO3" s="688"/>
      <c r="AP3" s="687" t="s">
        <v>214</v>
      </c>
      <c r="AQ3" s="688"/>
      <c r="AR3" s="688"/>
      <c r="AS3" s="688"/>
      <c r="AT3" s="688"/>
      <c r="AU3" s="688"/>
      <c r="AV3" s="688"/>
      <c r="AW3" s="688"/>
      <c r="AX3" s="688"/>
      <c r="AY3" s="688"/>
      <c r="AZ3" s="688"/>
      <c r="BA3" s="688"/>
      <c r="BB3" s="688"/>
      <c r="BC3" s="688"/>
      <c r="BD3" s="688"/>
      <c r="BE3" s="688"/>
      <c r="BF3" s="688"/>
      <c r="BG3" s="688"/>
      <c r="BH3" s="688"/>
      <c r="BI3" s="688"/>
      <c r="BJ3" s="688"/>
      <c r="BK3" s="688"/>
      <c r="BL3" s="688"/>
      <c r="BM3" s="688"/>
      <c r="BN3" s="688"/>
      <c r="BO3" s="688"/>
      <c r="BP3" s="688"/>
      <c r="BQ3" s="688"/>
      <c r="BR3" s="688"/>
      <c r="BS3" s="688"/>
      <c r="BT3" s="688"/>
      <c r="BU3" s="688"/>
      <c r="BV3" s="688"/>
      <c r="BW3" s="688"/>
      <c r="BX3" s="688"/>
      <c r="BY3" s="688"/>
      <c r="BZ3" s="688"/>
      <c r="CA3" s="688"/>
      <c r="CB3" s="689"/>
      <c r="CD3" s="730" t="s">
        <v>511</v>
      </c>
      <c r="CE3" s="731"/>
      <c r="CF3" s="731"/>
      <c r="CG3" s="731"/>
      <c r="CH3" s="731"/>
      <c r="CI3" s="731"/>
      <c r="CJ3" s="731"/>
      <c r="CK3" s="731"/>
      <c r="CL3" s="731"/>
      <c r="CM3" s="731"/>
      <c r="CN3" s="731"/>
      <c r="CO3" s="731"/>
      <c r="CP3" s="731"/>
      <c r="CQ3" s="731"/>
      <c r="CR3" s="731"/>
      <c r="CS3" s="731"/>
      <c r="CT3" s="731"/>
      <c r="CU3" s="731"/>
      <c r="CV3" s="731"/>
      <c r="CW3" s="731"/>
      <c r="CX3" s="731"/>
      <c r="CY3" s="731"/>
      <c r="CZ3" s="731"/>
      <c r="DA3" s="731"/>
      <c r="DB3" s="731"/>
      <c r="DC3" s="731"/>
      <c r="DD3" s="731"/>
      <c r="DE3" s="731"/>
      <c r="DF3" s="731"/>
      <c r="DG3" s="731"/>
      <c r="DH3" s="731"/>
      <c r="DI3" s="731"/>
      <c r="DJ3" s="731"/>
      <c r="DK3" s="731"/>
      <c r="DL3" s="731"/>
      <c r="DM3" s="731"/>
      <c r="DN3" s="731"/>
      <c r="DO3" s="731"/>
      <c r="DP3" s="731"/>
      <c r="DQ3" s="731"/>
      <c r="DR3" s="731"/>
      <c r="DS3" s="731"/>
      <c r="DT3" s="731"/>
      <c r="DU3" s="731"/>
      <c r="DV3" s="731"/>
      <c r="DW3" s="731"/>
      <c r="DX3" s="731"/>
      <c r="DY3" s="731"/>
      <c r="DZ3" s="731"/>
      <c r="EA3" s="731"/>
      <c r="EB3" s="731"/>
      <c r="EC3" s="732"/>
    </row>
    <row r="4" spans="2:143" ht="11.25" customHeight="1" x14ac:dyDescent="0.2">
      <c r="B4" s="687" t="s">
        <v>1</v>
      </c>
      <c r="C4" s="688"/>
      <c r="D4" s="688"/>
      <c r="E4" s="688"/>
      <c r="F4" s="688"/>
      <c r="G4" s="688"/>
      <c r="H4" s="688"/>
      <c r="I4" s="688"/>
      <c r="J4" s="688"/>
      <c r="K4" s="688"/>
      <c r="L4" s="688"/>
      <c r="M4" s="688"/>
      <c r="N4" s="688"/>
      <c r="O4" s="688"/>
      <c r="P4" s="688"/>
      <c r="Q4" s="689"/>
      <c r="R4" s="687" t="s">
        <v>215</v>
      </c>
      <c r="S4" s="688"/>
      <c r="T4" s="688"/>
      <c r="U4" s="688"/>
      <c r="V4" s="688"/>
      <c r="W4" s="688"/>
      <c r="X4" s="688"/>
      <c r="Y4" s="689"/>
      <c r="Z4" s="687" t="s">
        <v>216</v>
      </c>
      <c r="AA4" s="688"/>
      <c r="AB4" s="688"/>
      <c r="AC4" s="689"/>
      <c r="AD4" s="687" t="s">
        <v>217</v>
      </c>
      <c r="AE4" s="688"/>
      <c r="AF4" s="688"/>
      <c r="AG4" s="688"/>
      <c r="AH4" s="688"/>
      <c r="AI4" s="688"/>
      <c r="AJ4" s="688"/>
      <c r="AK4" s="689"/>
      <c r="AL4" s="687" t="s">
        <v>216</v>
      </c>
      <c r="AM4" s="688"/>
      <c r="AN4" s="688"/>
      <c r="AO4" s="689"/>
      <c r="AP4" s="748" t="s">
        <v>218</v>
      </c>
      <c r="AQ4" s="748"/>
      <c r="AR4" s="748"/>
      <c r="AS4" s="748"/>
      <c r="AT4" s="748"/>
      <c r="AU4" s="748"/>
      <c r="AV4" s="748"/>
      <c r="AW4" s="748"/>
      <c r="AX4" s="748"/>
      <c r="AY4" s="748"/>
      <c r="AZ4" s="748"/>
      <c r="BA4" s="748"/>
      <c r="BB4" s="748"/>
      <c r="BC4" s="748"/>
      <c r="BD4" s="748"/>
      <c r="BE4" s="748"/>
      <c r="BF4" s="748"/>
      <c r="BG4" s="748" t="s">
        <v>219</v>
      </c>
      <c r="BH4" s="748"/>
      <c r="BI4" s="748"/>
      <c r="BJ4" s="748"/>
      <c r="BK4" s="748"/>
      <c r="BL4" s="748"/>
      <c r="BM4" s="748"/>
      <c r="BN4" s="748"/>
      <c r="BO4" s="748" t="s">
        <v>216</v>
      </c>
      <c r="BP4" s="748"/>
      <c r="BQ4" s="748"/>
      <c r="BR4" s="748"/>
      <c r="BS4" s="748" t="s">
        <v>220</v>
      </c>
      <c r="BT4" s="748"/>
      <c r="BU4" s="748"/>
      <c r="BV4" s="748"/>
      <c r="BW4" s="748"/>
      <c r="BX4" s="748"/>
      <c r="BY4" s="748"/>
      <c r="BZ4" s="748"/>
      <c r="CA4" s="748"/>
      <c r="CB4" s="748"/>
      <c r="CD4" s="730" t="s">
        <v>512</v>
      </c>
      <c r="CE4" s="731"/>
      <c r="CF4" s="731"/>
      <c r="CG4" s="731"/>
      <c r="CH4" s="731"/>
      <c r="CI4" s="731"/>
      <c r="CJ4" s="731"/>
      <c r="CK4" s="731"/>
      <c r="CL4" s="731"/>
      <c r="CM4" s="731"/>
      <c r="CN4" s="731"/>
      <c r="CO4" s="731"/>
      <c r="CP4" s="731"/>
      <c r="CQ4" s="731"/>
      <c r="CR4" s="731"/>
      <c r="CS4" s="731"/>
      <c r="CT4" s="731"/>
      <c r="CU4" s="731"/>
      <c r="CV4" s="731"/>
      <c r="CW4" s="731"/>
      <c r="CX4" s="731"/>
      <c r="CY4" s="731"/>
      <c r="CZ4" s="731"/>
      <c r="DA4" s="731"/>
      <c r="DB4" s="731"/>
      <c r="DC4" s="731"/>
      <c r="DD4" s="731"/>
      <c r="DE4" s="731"/>
      <c r="DF4" s="731"/>
      <c r="DG4" s="731"/>
      <c r="DH4" s="731"/>
      <c r="DI4" s="731"/>
      <c r="DJ4" s="731"/>
      <c r="DK4" s="731"/>
      <c r="DL4" s="731"/>
      <c r="DM4" s="731"/>
      <c r="DN4" s="731"/>
      <c r="DO4" s="731"/>
      <c r="DP4" s="731"/>
      <c r="DQ4" s="731"/>
      <c r="DR4" s="731"/>
      <c r="DS4" s="731"/>
      <c r="DT4" s="731"/>
      <c r="DU4" s="731"/>
      <c r="DV4" s="731"/>
      <c r="DW4" s="731"/>
      <c r="DX4" s="731"/>
      <c r="DY4" s="731"/>
      <c r="DZ4" s="731"/>
      <c r="EA4" s="731"/>
      <c r="EB4" s="731"/>
      <c r="EC4" s="732"/>
    </row>
    <row r="5" spans="2:143" s="361" customFormat="1" ht="11.25" customHeight="1" x14ac:dyDescent="0.2">
      <c r="B5" s="696" t="s">
        <v>221</v>
      </c>
      <c r="C5" s="697"/>
      <c r="D5" s="697"/>
      <c r="E5" s="697"/>
      <c r="F5" s="697"/>
      <c r="G5" s="697"/>
      <c r="H5" s="697"/>
      <c r="I5" s="697"/>
      <c r="J5" s="697"/>
      <c r="K5" s="697"/>
      <c r="L5" s="697"/>
      <c r="M5" s="697"/>
      <c r="N5" s="697"/>
      <c r="O5" s="697"/>
      <c r="P5" s="697"/>
      <c r="Q5" s="698"/>
      <c r="R5" s="681">
        <v>6514005</v>
      </c>
      <c r="S5" s="682"/>
      <c r="T5" s="682"/>
      <c r="U5" s="682"/>
      <c r="V5" s="682"/>
      <c r="W5" s="682"/>
      <c r="X5" s="682"/>
      <c r="Y5" s="725"/>
      <c r="Z5" s="743">
        <v>27.2</v>
      </c>
      <c r="AA5" s="743"/>
      <c r="AB5" s="743"/>
      <c r="AC5" s="743"/>
      <c r="AD5" s="744">
        <v>6418788</v>
      </c>
      <c r="AE5" s="744"/>
      <c r="AF5" s="744"/>
      <c r="AG5" s="744"/>
      <c r="AH5" s="744"/>
      <c r="AI5" s="744"/>
      <c r="AJ5" s="744"/>
      <c r="AK5" s="744"/>
      <c r="AL5" s="726">
        <v>48.4</v>
      </c>
      <c r="AM5" s="701"/>
      <c r="AN5" s="701"/>
      <c r="AO5" s="727"/>
      <c r="AP5" s="696" t="s">
        <v>222</v>
      </c>
      <c r="AQ5" s="697"/>
      <c r="AR5" s="697"/>
      <c r="AS5" s="697"/>
      <c r="AT5" s="697"/>
      <c r="AU5" s="697"/>
      <c r="AV5" s="697"/>
      <c r="AW5" s="697"/>
      <c r="AX5" s="697"/>
      <c r="AY5" s="697"/>
      <c r="AZ5" s="697"/>
      <c r="BA5" s="697"/>
      <c r="BB5" s="697"/>
      <c r="BC5" s="697"/>
      <c r="BD5" s="697"/>
      <c r="BE5" s="697"/>
      <c r="BF5" s="698"/>
      <c r="BG5" s="628">
        <v>6404481</v>
      </c>
      <c r="BH5" s="629"/>
      <c r="BI5" s="629"/>
      <c r="BJ5" s="629"/>
      <c r="BK5" s="629"/>
      <c r="BL5" s="629"/>
      <c r="BM5" s="629"/>
      <c r="BN5" s="630"/>
      <c r="BO5" s="655">
        <v>98.3</v>
      </c>
      <c r="BP5" s="655"/>
      <c r="BQ5" s="655"/>
      <c r="BR5" s="655"/>
      <c r="BS5" s="656">
        <v>70758</v>
      </c>
      <c r="BT5" s="656"/>
      <c r="BU5" s="656"/>
      <c r="BV5" s="656"/>
      <c r="BW5" s="656"/>
      <c r="BX5" s="656"/>
      <c r="BY5" s="656"/>
      <c r="BZ5" s="656"/>
      <c r="CA5" s="656"/>
      <c r="CB5" s="714"/>
      <c r="CD5" s="730" t="s">
        <v>218</v>
      </c>
      <c r="CE5" s="731"/>
      <c r="CF5" s="731"/>
      <c r="CG5" s="731"/>
      <c r="CH5" s="731"/>
      <c r="CI5" s="731"/>
      <c r="CJ5" s="731"/>
      <c r="CK5" s="731"/>
      <c r="CL5" s="731"/>
      <c r="CM5" s="731"/>
      <c r="CN5" s="731"/>
      <c r="CO5" s="731"/>
      <c r="CP5" s="731"/>
      <c r="CQ5" s="732"/>
      <c r="CR5" s="730" t="s">
        <v>223</v>
      </c>
      <c r="CS5" s="731"/>
      <c r="CT5" s="731"/>
      <c r="CU5" s="731"/>
      <c r="CV5" s="731"/>
      <c r="CW5" s="731"/>
      <c r="CX5" s="731"/>
      <c r="CY5" s="732"/>
      <c r="CZ5" s="730" t="s">
        <v>216</v>
      </c>
      <c r="DA5" s="731"/>
      <c r="DB5" s="731"/>
      <c r="DC5" s="732"/>
      <c r="DD5" s="730" t="s">
        <v>224</v>
      </c>
      <c r="DE5" s="731"/>
      <c r="DF5" s="731"/>
      <c r="DG5" s="731"/>
      <c r="DH5" s="731"/>
      <c r="DI5" s="731"/>
      <c r="DJ5" s="731"/>
      <c r="DK5" s="731"/>
      <c r="DL5" s="731"/>
      <c r="DM5" s="731"/>
      <c r="DN5" s="731"/>
      <c r="DO5" s="731"/>
      <c r="DP5" s="732"/>
      <c r="DQ5" s="730" t="s">
        <v>225</v>
      </c>
      <c r="DR5" s="731"/>
      <c r="DS5" s="731"/>
      <c r="DT5" s="731"/>
      <c r="DU5" s="731"/>
      <c r="DV5" s="731"/>
      <c r="DW5" s="731"/>
      <c r="DX5" s="731"/>
      <c r="DY5" s="731"/>
      <c r="DZ5" s="731"/>
      <c r="EA5" s="731"/>
      <c r="EB5" s="731"/>
      <c r="EC5" s="732"/>
    </row>
    <row r="6" spans="2:143" ht="11.25" customHeight="1" x14ac:dyDescent="0.2">
      <c r="B6" s="625" t="s">
        <v>513</v>
      </c>
      <c r="C6" s="626"/>
      <c r="D6" s="626"/>
      <c r="E6" s="626"/>
      <c r="F6" s="626"/>
      <c r="G6" s="626"/>
      <c r="H6" s="626"/>
      <c r="I6" s="626"/>
      <c r="J6" s="626"/>
      <c r="K6" s="626"/>
      <c r="L6" s="626"/>
      <c r="M6" s="626"/>
      <c r="N6" s="626"/>
      <c r="O6" s="626"/>
      <c r="P6" s="626"/>
      <c r="Q6" s="627"/>
      <c r="R6" s="628">
        <v>155444</v>
      </c>
      <c r="S6" s="629"/>
      <c r="T6" s="629"/>
      <c r="U6" s="629"/>
      <c r="V6" s="629"/>
      <c r="W6" s="629"/>
      <c r="X6" s="629"/>
      <c r="Y6" s="630"/>
      <c r="Z6" s="655">
        <v>0.7</v>
      </c>
      <c r="AA6" s="655"/>
      <c r="AB6" s="655"/>
      <c r="AC6" s="655"/>
      <c r="AD6" s="656">
        <v>155444</v>
      </c>
      <c r="AE6" s="656"/>
      <c r="AF6" s="656"/>
      <c r="AG6" s="656"/>
      <c r="AH6" s="656"/>
      <c r="AI6" s="656"/>
      <c r="AJ6" s="656"/>
      <c r="AK6" s="656"/>
      <c r="AL6" s="631">
        <v>1.2</v>
      </c>
      <c r="AM6" s="632"/>
      <c r="AN6" s="632"/>
      <c r="AO6" s="657"/>
      <c r="AP6" s="625" t="s">
        <v>514</v>
      </c>
      <c r="AQ6" s="626"/>
      <c r="AR6" s="626"/>
      <c r="AS6" s="626"/>
      <c r="AT6" s="626"/>
      <c r="AU6" s="626"/>
      <c r="AV6" s="626"/>
      <c r="AW6" s="626"/>
      <c r="AX6" s="626"/>
      <c r="AY6" s="626"/>
      <c r="AZ6" s="626"/>
      <c r="BA6" s="626"/>
      <c r="BB6" s="626"/>
      <c r="BC6" s="626"/>
      <c r="BD6" s="626"/>
      <c r="BE6" s="626"/>
      <c r="BF6" s="627"/>
      <c r="BG6" s="628">
        <v>6404481</v>
      </c>
      <c r="BH6" s="629"/>
      <c r="BI6" s="629"/>
      <c r="BJ6" s="629"/>
      <c r="BK6" s="629"/>
      <c r="BL6" s="629"/>
      <c r="BM6" s="629"/>
      <c r="BN6" s="630"/>
      <c r="BO6" s="655">
        <v>98.3</v>
      </c>
      <c r="BP6" s="655"/>
      <c r="BQ6" s="655"/>
      <c r="BR6" s="655"/>
      <c r="BS6" s="656">
        <v>70758</v>
      </c>
      <c r="BT6" s="656"/>
      <c r="BU6" s="656"/>
      <c r="BV6" s="656"/>
      <c r="BW6" s="656"/>
      <c r="BX6" s="656"/>
      <c r="BY6" s="656"/>
      <c r="BZ6" s="656"/>
      <c r="CA6" s="656"/>
      <c r="CB6" s="714"/>
      <c r="CD6" s="684" t="s">
        <v>226</v>
      </c>
      <c r="CE6" s="685"/>
      <c r="CF6" s="685"/>
      <c r="CG6" s="685"/>
      <c r="CH6" s="685"/>
      <c r="CI6" s="685"/>
      <c r="CJ6" s="685"/>
      <c r="CK6" s="685"/>
      <c r="CL6" s="685"/>
      <c r="CM6" s="685"/>
      <c r="CN6" s="685"/>
      <c r="CO6" s="685"/>
      <c r="CP6" s="685"/>
      <c r="CQ6" s="686"/>
      <c r="CR6" s="628">
        <v>160772</v>
      </c>
      <c r="CS6" s="629"/>
      <c r="CT6" s="629"/>
      <c r="CU6" s="629"/>
      <c r="CV6" s="629"/>
      <c r="CW6" s="629"/>
      <c r="CX6" s="629"/>
      <c r="CY6" s="630"/>
      <c r="CZ6" s="726">
        <v>0.7</v>
      </c>
      <c r="DA6" s="701"/>
      <c r="DB6" s="701"/>
      <c r="DC6" s="729"/>
      <c r="DD6" s="634">
        <v>482</v>
      </c>
      <c r="DE6" s="629"/>
      <c r="DF6" s="629"/>
      <c r="DG6" s="629"/>
      <c r="DH6" s="629"/>
      <c r="DI6" s="629"/>
      <c r="DJ6" s="629"/>
      <c r="DK6" s="629"/>
      <c r="DL6" s="629"/>
      <c r="DM6" s="629"/>
      <c r="DN6" s="629"/>
      <c r="DO6" s="629"/>
      <c r="DP6" s="630"/>
      <c r="DQ6" s="634">
        <v>160766</v>
      </c>
      <c r="DR6" s="629"/>
      <c r="DS6" s="629"/>
      <c r="DT6" s="629"/>
      <c r="DU6" s="629"/>
      <c r="DV6" s="629"/>
      <c r="DW6" s="629"/>
      <c r="DX6" s="629"/>
      <c r="DY6" s="629"/>
      <c r="DZ6" s="629"/>
      <c r="EA6" s="629"/>
      <c r="EB6" s="629"/>
      <c r="EC6" s="672"/>
    </row>
    <row r="7" spans="2:143" ht="11.25" customHeight="1" x14ac:dyDescent="0.2">
      <c r="B7" s="625" t="s">
        <v>227</v>
      </c>
      <c r="C7" s="626"/>
      <c r="D7" s="626"/>
      <c r="E7" s="626"/>
      <c r="F7" s="626"/>
      <c r="G7" s="626"/>
      <c r="H7" s="626"/>
      <c r="I7" s="626"/>
      <c r="J7" s="626"/>
      <c r="K7" s="626"/>
      <c r="L7" s="626"/>
      <c r="M7" s="626"/>
      <c r="N7" s="626"/>
      <c r="O7" s="626"/>
      <c r="P7" s="626"/>
      <c r="Q7" s="627"/>
      <c r="R7" s="628">
        <v>4829</v>
      </c>
      <c r="S7" s="629"/>
      <c r="T7" s="629"/>
      <c r="U7" s="629"/>
      <c r="V7" s="629"/>
      <c r="W7" s="629"/>
      <c r="X7" s="629"/>
      <c r="Y7" s="630"/>
      <c r="Z7" s="655">
        <v>0</v>
      </c>
      <c r="AA7" s="655"/>
      <c r="AB7" s="655"/>
      <c r="AC7" s="655"/>
      <c r="AD7" s="656">
        <v>4829</v>
      </c>
      <c r="AE7" s="656"/>
      <c r="AF7" s="656"/>
      <c r="AG7" s="656"/>
      <c r="AH7" s="656"/>
      <c r="AI7" s="656"/>
      <c r="AJ7" s="656"/>
      <c r="AK7" s="656"/>
      <c r="AL7" s="631">
        <v>0</v>
      </c>
      <c r="AM7" s="632"/>
      <c r="AN7" s="632"/>
      <c r="AO7" s="657"/>
      <c r="AP7" s="625" t="s">
        <v>515</v>
      </c>
      <c r="AQ7" s="626"/>
      <c r="AR7" s="626"/>
      <c r="AS7" s="626"/>
      <c r="AT7" s="626"/>
      <c r="AU7" s="626"/>
      <c r="AV7" s="626"/>
      <c r="AW7" s="626"/>
      <c r="AX7" s="626"/>
      <c r="AY7" s="626"/>
      <c r="AZ7" s="626"/>
      <c r="BA7" s="626"/>
      <c r="BB7" s="626"/>
      <c r="BC7" s="626"/>
      <c r="BD7" s="626"/>
      <c r="BE7" s="626"/>
      <c r="BF7" s="627"/>
      <c r="BG7" s="628">
        <v>2441979</v>
      </c>
      <c r="BH7" s="629"/>
      <c r="BI7" s="629"/>
      <c r="BJ7" s="629"/>
      <c r="BK7" s="629"/>
      <c r="BL7" s="629"/>
      <c r="BM7" s="629"/>
      <c r="BN7" s="630"/>
      <c r="BO7" s="655">
        <v>37.5</v>
      </c>
      <c r="BP7" s="655"/>
      <c r="BQ7" s="655"/>
      <c r="BR7" s="655"/>
      <c r="BS7" s="656">
        <v>70758</v>
      </c>
      <c r="BT7" s="656"/>
      <c r="BU7" s="656"/>
      <c r="BV7" s="656"/>
      <c r="BW7" s="656"/>
      <c r="BX7" s="656"/>
      <c r="BY7" s="656"/>
      <c r="BZ7" s="656"/>
      <c r="CA7" s="656"/>
      <c r="CB7" s="714"/>
      <c r="CD7" s="662" t="s">
        <v>228</v>
      </c>
      <c r="CE7" s="663"/>
      <c r="CF7" s="663"/>
      <c r="CG7" s="663"/>
      <c r="CH7" s="663"/>
      <c r="CI7" s="663"/>
      <c r="CJ7" s="663"/>
      <c r="CK7" s="663"/>
      <c r="CL7" s="663"/>
      <c r="CM7" s="663"/>
      <c r="CN7" s="663"/>
      <c r="CO7" s="663"/>
      <c r="CP7" s="663"/>
      <c r="CQ7" s="664"/>
      <c r="CR7" s="628">
        <v>3752710</v>
      </c>
      <c r="CS7" s="629"/>
      <c r="CT7" s="629"/>
      <c r="CU7" s="629"/>
      <c r="CV7" s="629"/>
      <c r="CW7" s="629"/>
      <c r="CX7" s="629"/>
      <c r="CY7" s="630"/>
      <c r="CZ7" s="655">
        <v>16.600000000000001</v>
      </c>
      <c r="DA7" s="655"/>
      <c r="DB7" s="655"/>
      <c r="DC7" s="655"/>
      <c r="DD7" s="634">
        <v>596721</v>
      </c>
      <c r="DE7" s="629"/>
      <c r="DF7" s="629"/>
      <c r="DG7" s="629"/>
      <c r="DH7" s="629"/>
      <c r="DI7" s="629"/>
      <c r="DJ7" s="629"/>
      <c r="DK7" s="629"/>
      <c r="DL7" s="629"/>
      <c r="DM7" s="629"/>
      <c r="DN7" s="629"/>
      <c r="DO7" s="629"/>
      <c r="DP7" s="630"/>
      <c r="DQ7" s="634">
        <v>2496986</v>
      </c>
      <c r="DR7" s="629"/>
      <c r="DS7" s="629"/>
      <c r="DT7" s="629"/>
      <c r="DU7" s="629"/>
      <c r="DV7" s="629"/>
      <c r="DW7" s="629"/>
      <c r="DX7" s="629"/>
      <c r="DY7" s="629"/>
      <c r="DZ7" s="629"/>
      <c r="EA7" s="629"/>
      <c r="EB7" s="629"/>
      <c r="EC7" s="672"/>
    </row>
    <row r="8" spans="2:143" ht="11.25" customHeight="1" x14ac:dyDescent="0.2">
      <c r="B8" s="625" t="s">
        <v>229</v>
      </c>
      <c r="C8" s="626"/>
      <c r="D8" s="626"/>
      <c r="E8" s="626"/>
      <c r="F8" s="626"/>
      <c r="G8" s="626"/>
      <c r="H8" s="626"/>
      <c r="I8" s="626"/>
      <c r="J8" s="626"/>
      <c r="K8" s="626"/>
      <c r="L8" s="626"/>
      <c r="M8" s="626"/>
      <c r="N8" s="626"/>
      <c r="O8" s="626"/>
      <c r="P8" s="626"/>
      <c r="Q8" s="627"/>
      <c r="R8" s="628">
        <v>32392</v>
      </c>
      <c r="S8" s="629"/>
      <c r="T8" s="629"/>
      <c r="U8" s="629"/>
      <c r="V8" s="629"/>
      <c r="W8" s="629"/>
      <c r="X8" s="629"/>
      <c r="Y8" s="630"/>
      <c r="Z8" s="655">
        <v>0.1</v>
      </c>
      <c r="AA8" s="655"/>
      <c r="AB8" s="655"/>
      <c r="AC8" s="655"/>
      <c r="AD8" s="656">
        <v>32392</v>
      </c>
      <c r="AE8" s="656"/>
      <c r="AF8" s="656"/>
      <c r="AG8" s="656"/>
      <c r="AH8" s="656"/>
      <c r="AI8" s="656"/>
      <c r="AJ8" s="656"/>
      <c r="AK8" s="656"/>
      <c r="AL8" s="631">
        <v>0.2</v>
      </c>
      <c r="AM8" s="632"/>
      <c r="AN8" s="632"/>
      <c r="AO8" s="657"/>
      <c r="AP8" s="625" t="s">
        <v>516</v>
      </c>
      <c r="AQ8" s="626"/>
      <c r="AR8" s="626"/>
      <c r="AS8" s="626"/>
      <c r="AT8" s="626"/>
      <c r="AU8" s="626"/>
      <c r="AV8" s="626"/>
      <c r="AW8" s="626"/>
      <c r="AX8" s="626"/>
      <c r="AY8" s="626"/>
      <c r="AZ8" s="626"/>
      <c r="BA8" s="626"/>
      <c r="BB8" s="626"/>
      <c r="BC8" s="626"/>
      <c r="BD8" s="626"/>
      <c r="BE8" s="626"/>
      <c r="BF8" s="627"/>
      <c r="BG8" s="628">
        <v>69884</v>
      </c>
      <c r="BH8" s="629"/>
      <c r="BI8" s="629"/>
      <c r="BJ8" s="629"/>
      <c r="BK8" s="629"/>
      <c r="BL8" s="629"/>
      <c r="BM8" s="629"/>
      <c r="BN8" s="630"/>
      <c r="BO8" s="655">
        <v>1.1000000000000001</v>
      </c>
      <c r="BP8" s="655"/>
      <c r="BQ8" s="655"/>
      <c r="BR8" s="655"/>
      <c r="BS8" s="656" t="s">
        <v>517</v>
      </c>
      <c r="BT8" s="656"/>
      <c r="BU8" s="656"/>
      <c r="BV8" s="656"/>
      <c r="BW8" s="656"/>
      <c r="BX8" s="656"/>
      <c r="BY8" s="656"/>
      <c r="BZ8" s="656"/>
      <c r="CA8" s="656"/>
      <c r="CB8" s="714"/>
      <c r="CD8" s="662" t="s">
        <v>231</v>
      </c>
      <c r="CE8" s="663"/>
      <c r="CF8" s="663"/>
      <c r="CG8" s="663"/>
      <c r="CH8" s="663"/>
      <c r="CI8" s="663"/>
      <c r="CJ8" s="663"/>
      <c r="CK8" s="663"/>
      <c r="CL8" s="663"/>
      <c r="CM8" s="663"/>
      <c r="CN8" s="663"/>
      <c r="CO8" s="663"/>
      <c r="CP8" s="663"/>
      <c r="CQ8" s="664"/>
      <c r="CR8" s="628">
        <v>7911386</v>
      </c>
      <c r="CS8" s="629"/>
      <c r="CT8" s="629"/>
      <c r="CU8" s="629"/>
      <c r="CV8" s="629"/>
      <c r="CW8" s="629"/>
      <c r="CX8" s="629"/>
      <c r="CY8" s="630"/>
      <c r="CZ8" s="655">
        <v>34.9</v>
      </c>
      <c r="DA8" s="655"/>
      <c r="DB8" s="655"/>
      <c r="DC8" s="655"/>
      <c r="DD8" s="634">
        <v>565513</v>
      </c>
      <c r="DE8" s="629"/>
      <c r="DF8" s="629"/>
      <c r="DG8" s="629"/>
      <c r="DH8" s="629"/>
      <c r="DI8" s="629"/>
      <c r="DJ8" s="629"/>
      <c r="DK8" s="629"/>
      <c r="DL8" s="629"/>
      <c r="DM8" s="629"/>
      <c r="DN8" s="629"/>
      <c r="DO8" s="629"/>
      <c r="DP8" s="630"/>
      <c r="DQ8" s="634">
        <v>3804671</v>
      </c>
      <c r="DR8" s="629"/>
      <c r="DS8" s="629"/>
      <c r="DT8" s="629"/>
      <c r="DU8" s="629"/>
      <c r="DV8" s="629"/>
      <c r="DW8" s="629"/>
      <c r="DX8" s="629"/>
      <c r="DY8" s="629"/>
      <c r="DZ8" s="629"/>
      <c r="EA8" s="629"/>
      <c r="EB8" s="629"/>
      <c r="EC8" s="672"/>
    </row>
    <row r="9" spans="2:143" ht="11.25" customHeight="1" x14ac:dyDescent="0.2">
      <c r="B9" s="625" t="s">
        <v>232</v>
      </c>
      <c r="C9" s="626"/>
      <c r="D9" s="626"/>
      <c r="E9" s="626"/>
      <c r="F9" s="626"/>
      <c r="G9" s="626"/>
      <c r="H9" s="626"/>
      <c r="I9" s="626"/>
      <c r="J9" s="626"/>
      <c r="K9" s="626"/>
      <c r="L9" s="626"/>
      <c r="M9" s="626"/>
      <c r="N9" s="626"/>
      <c r="O9" s="626"/>
      <c r="P9" s="626"/>
      <c r="Q9" s="627"/>
      <c r="R9" s="628">
        <v>38643</v>
      </c>
      <c r="S9" s="629"/>
      <c r="T9" s="629"/>
      <c r="U9" s="629"/>
      <c r="V9" s="629"/>
      <c r="W9" s="629"/>
      <c r="X9" s="629"/>
      <c r="Y9" s="630"/>
      <c r="Z9" s="655">
        <v>0.2</v>
      </c>
      <c r="AA9" s="655"/>
      <c r="AB9" s="655"/>
      <c r="AC9" s="655"/>
      <c r="AD9" s="656">
        <v>38643</v>
      </c>
      <c r="AE9" s="656"/>
      <c r="AF9" s="656"/>
      <c r="AG9" s="656"/>
      <c r="AH9" s="656"/>
      <c r="AI9" s="656"/>
      <c r="AJ9" s="656"/>
      <c r="AK9" s="656"/>
      <c r="AL9" s="631">
        <v>0.3</v>
      </c>
      <c r="AM9" s="632"/>
      <c r="AN9" s="632"/>
      <c r="AO9" s="657"/>
      <c r="AP9" s="625" t="s">
        <v>518</v>
      </c>
      <c r="AQ9" s="626"/>
      <c r="AR9" s="626"/>
      <c r="AS9" s="626"/>
      <c r="AT9" s="626"/>
      <c r="AU9" s="626"/>
      <c r="AV9" s="626"/>
      <c r="AW9" s="626"/>
      <c r="AX9" s="626"/>
      <c r="AY9" s="626"/>
      <c r="AZ9" s="626"/>
      <c r="BA9" s="626"/>
      <c r="BB9" s="626"/>
      <c r="BC9" s="626"/>
      <c r="BD9" s="626"/>
      <c r="BE9" s="626"/>
      <c r="BF9" s="627"/>
      <c r="BG9" s="628">
        <v>1874002</v>
      </c>
      <c r="BH9" s="629"/>
      <c r="BI9" s="629"/>
      <c r="BJ9" s="629"/>
      <c r="BK9" s="629"/>
      <c r="BL9" s="629"/>
      <c r="BM9" s="629"/>
      <c r="BN9" s="630"/>
      <c r="BO9" s="655">
        <v>28.8</v>
      </c>
      <c r="BP9" s="655"/>
      <c r="BQ9" s="655"/>
      <c r="BR9" s="655"/>
      <c r="BS9" s="656" t="s">
        <v>519</v>
      </c>
      <c r="BT9" s="656"/>
      <c r="BU9" s="656"/>
      <c r="BV9" s="656"/>
      <c r="BW9" s="656"/>
      <c r="BX9" s="656"/>
      <c r="BY9" s="656"/>
      <c r="BZ9" s="656"/>
      <c r="CA9" s="656"/>
      <c r="CB9" s="714"/>
      <c r="CD9" s="662" t="s">
        <v>233</v>
      </c>
      <c r="CE9" s="663"/>
      <c r="CF9" s="663"/>
      <c r="CG9" s="663"/>
      <c r="CH9" s="663"/>
      <c r="CI9" s="663"/>
      <c r="CJ9" s="663"/>
      <c r="CK9" s="663"/>
      <c r="CL9" s="663"/>
      <c r="CM9" s="663"/>
      <c r="CN9" s="663"/>
      <c r="CO9" s="663"/>
      <c r="CP9" s="663"/>
      <c r="CQ9" s="664"/>
      <c r="CR9" s="628">
        <v>1211682</v>
      </c>
      <c r="CS9" s="629"/>
      <c r="CT9" s="629"/>
      <c r="CU9" s="629"/>
      <c r="CV9" s="629"/>
      <c r="CW9" s="629"/>
      <c r="CX9" s="629"/>
      <c r="CY9" s="630"/>
      <c r="CZ9" s="655">
        <v>5.3</v>
      </c>
      <c r="DA9" s="655"/>
      <c r="DB9" s="655"/>
      <c r="DC9" s="655"/>
      <c r="DD9" s="634">
        <v>14666</v>
      </c>
      <c r="DE9" s="629"/>
      <c r="DF9" s="629"/>
      <c r="DG9" s="629"/>
      <c r="DH9" s="629"/>
      <c r="DI9" s="629"/>
      <c r="DJ9" s="629"/>
      <c r="DK9" s="629"/>
      <c r="DL9" s="629"/>
      <c r="DM9" s="629"/>
      <c r="DN9" s="629"/>
      <c r="DO9" s="629"/>
      <c r="DP9" s="630"/>
      <c r="DQ9" s="634">
        <v>806051</v>
      </c>
      <c r="DR9" s="629"/>
      <c r="DS9" s="629"/>
      <c r="DT9" s="629"/>
      <c r="DU9" s="629"/>
      <c r="DV9" s="629"/>
      <c r="DW9" s="629"/>
      <c r="DX9" s="629"/>
      <c r="DY9" s="629"/>
      <c r="DZ9" s="629"/>
      <c r="EA9" s="629"/>
      <c r="EB9" s="629"/>
      <c r="EC9" s="672"/>
    </row>
    <row r="10" spans="2:143" ht="11.25" customHeight="1" x14ac:dyDescent="0.2">
      <c r="B10" s="625" t="s">
        <v>520</v>
      </c>
      <c r="C10" s="626"/>
      <c r="D10" s="626"/>
      <c r="E10" s="626"/>
      <c r="F10" s="626"/>
      <c r="G10" s="626"/>
      <c r="H10" s="626"/>
      <c r="I10" s="626"/>
      <c r="J10" s="626"/>
      <c r="K10" s="626"/>
      <c r="L10" s="626"/>
      <c r="M10" s="626"/>
      <c r="N10" s="626"/>
      <c r="O10" s="626"/>
      <c r="P10" s="626"/>
      <c r="Q10" s="627"/>
      <c r="R10" s="628" t="s">
        <v>521</v>
      </c>
      <c r="S10" s="629"/>
      <c r="T10" s="629"/>
      <c r="U10" s="629"/>
      <c r="V10" s="629"/>
      <c r="W10" s="629"/>
      <c r="X10" s="629"/>
      <c r="Y10" s="630"/>
      <c r="Z10" s="655" t="s">
        <v>138</v>
      </c>
      <c r="AA10" s="655"/>
      <c r="AB10" s="655"/>
      <c r="AC10" s="655"/>
      <c r="AD10" s="656" t="s">
        <v>522</v>
      </c>
      <c r="AE10" s="656"/>
      <c r="AF10" s="656"/>
      <c r="AG10" s="656"/>
      <c r="AH10" s="656"/>
      <c r="AI10" s="656"/>
      <c r="AJ10" s="656"/>
      <c r="AK10" s="656"/>
      <c r="AL10" s="631" t="s">
        <v>138</v>
      </c>
      <c r="AM10" s="632"/>
      <c r="AN10" s="632"/>
      <c r="AO10" s="657"/>
      <c r="AP10" s="625" t="s">
        <v>523</v>
      </c>
      <c r="AQ10" s="626"/>
      <c r="AR10" s="626"/>
      <c r="AS10" s="626"/>
      <c r="AT10" s="626"/>
      <c r="AU10" s="626"/>
      <c r="AV10" s="626"/>
      <c r="AW10" s="626"/>
      <c r="AX10" s="626"/>
      <c r="AY10" s="626"/>
      <c r="AZ10" s="626"/>
      <c r="BA10" s="626"/>
      <c r="BB10" s="626"/>
      <c r="BC10" s="626"/>
      <c r="BD10" s="626"/>
      <c r="BE10" s="626"/>
      <c r="BF10" s="627"/>
      <c r="BG10" s="628">
        <v>114887</v>
      </c>
      <c r="BH10" s="629"/>
      <c r="BI10" s="629"/>
      <c r="BJ10" s="629"/>
      <c r="BK10" s="629"/>
      <c r="BL10" s="629"/>
      <c r="BM10" s="629"/>
      <c r="BN10" s="630"/>
      <c r="BO10" s="655">
        <v>1.8</v>
      </c>
      <c r="BP10" s="655"/>
      <c r="BQ10" s="655"/>
      <c r="BR10" s="655"/>
      <c r="BS10" s="656" t="s">
        <v>524</v>
      </c>
      <c r="BT10" s="656"/>
      <c r="BU10" s="656"/>
      <c r="BV10" s="656"/>
      <c r="BW10" s="656"/>
      <c r="BX10" s="656"/>
      <c r="BY10" s="656"/>
      <c r="BZ10" s="656"/>
      <c r="CA10" s="656"/>
      <c r="CB10" s="714"/>
      <c r="CD10" s="662" t="s">
        <v>234</v>
      </c>
      <c r="CE10" s="663"/>
      <c r="CF10" s="663"/>
      <c r="CG10" s="663"/>
      <c r="CH10" s="663"/>
      <c r="CI10" s="663"/>
      <c r="CJ10" s="663"/>
      <c r="CK10" s="663"/>
      <c r="CL10" s="663"/>
      <c r="CM10" s="663"/>
      <c r="CN10" s="663"/>
      <c r="CO10" s="663"/>
      <c r="CP10" s="663"/>
      <c r="CQ10" s="664"/>
      <c r="CR10" s="628">
        <v>5876</v>
      </c>
      <c r="CS10" s="629"/>
      <c r="CT10" s="629"/>
      <c r="CU10" s="629"/>
      <c r="CV10" s="629"/>
      <c r="CW10" s="629"/>
      <c r="CX10" s="629"/>
      <c r="CY10" s="630"/>
      <c r="CZ10" s="655">
        <v>0</v>
      </c>
      <c r="DA10" s="655"/>
      <c r="DB10" s="655"/>
      <c r="DC10" s="655"/>
      <c r="DD10" s="634" t="s">
        <v>524</v>
      </c>
      <c r="DE10" s="629"/>
      <c r="DF10" s="629"/>
      <c r="DG10" s="629"/>
      <c r="DH10" s="629"/>
      <c r="DI10" s="629"/>
      <c r="DJ10" s="629"/>
      <c r="DK10" s="629"/>
      <c r="DL10" s="629"/>
      <c r="DM10" s="629"/>
      <c r="DN10" s="629"/>
      <c r="DO10" s="629"/>
      <c r="DP10" s="630"/>
      <c r="DQ10" s="634">
        <v>5500</v>
      </c>
      <c r="DR10" s="629"/>
      <c r="DS10" s="629"/>
      <c r="DT10" s="629"/>
      <c r="DU10" s="629"/>
      <c r="DV10" s="629"/>
      <c r="DW10" s="629"/>
      <c r="DX10" s="629"/>
      <c r="DY10" s="629"/>
      <c r="DZ10" s="629"/>
      <c r="EA10" s="629"/>
      <c r="EB10" s="629"/>
      <c r="EC10" s="672"/>
    </row>
    <row r="11" spans="2:143" ht="11.25" customHeight="1" x14ac:dyDescent="0.2">
      <c r="B11" s="625" t="s">
        <v>235</v>
      </c>
      <c r="C11" s="626"/>
      <c r="D11" s="626"/>
      <c r="E11" s="626"/>
      <c r="F11" s="626"/>
      <c r="G11" s="626"/>
      <c r="H11" s="626"/>
      <c r="I11" s="626"/>
      <c r="J11" s="626"/>
      <c r="K11" s="626"/>
      <c r="L11" s="626"/>
      <c r="M11" s="626"/>
      <c r="N11" s="626"/>
      <c r="O11" s="626"/>
      <c r="P11" s="626"/>
      <c r="Q11" s="627"/>
      <c r="R11" s="628">
        <v>844918</v>
      </c>
      <c r="S11" s="629"/>
      <c r="T11" s="629"/>
      <c r="U11" s="629"/>
      <c r="V11" s="629"/>
      <c r="W11" s="629"/>
      <c r="X11" s="629"/>
      <c r="Y11" s="630"/>
      <c r="Z11" s="631">
        <v>3.5</v>
      </c>
      <c r="AA11" s="632"/>
      <c r="AB11" s="632"/>
      <c r="AC11" s="633"/>
      <c r="AD11" s="634">
        <v>844918</v>
      </c>
      <c r="AE11" s="629"/>
      <c r="AF11" s="629"/>
      <c r="AG11" s="629"/>
      <c r="AH11" s="629"/>
      <c r="AI11" s="629"/>
      <c r="AJ11" s="629"/>
      <c r="AK11" s="630"/>
      <c r="AL11" s="631">
        <v>6.4</v>
      </c>
      <c r="AM11" s="632"/>
      <c r="AN11" s="632"/>
      <c r="AO11" s="657"/>
      <c r="AP11" s="625" t="s">
        <v>525</v>
      </c>
      <c r="AQ11" s="626"/>
      <c r="AR11" s="626"/>
      <c r="AS11" s="626"/>
      <c r="AT11" s="626"/>
      <c r="AU11" s="626"/>
      <c r="AV11" s="626"/>
      <c r="AW11" s="626"/>
      <c r="AX11" s="626"/>
      <c r="AY11" s="626"/>
      <c r="AZ11" s="626"/>
      <c r="BA11" s="626"/>
      <c r="BB11" s="626"/>
      <c r="BC11" s="626"/>
      <c r="BD11" s="626"/>
      <c r="BE11" s="626"/>
      <c r="BF11" s="627"/>
      <c r="BG11" s="628">
        <v>383206</v>
      </c>
      <c r="BH11" s="629"/>
      <c r="BI11" s="629"/>
      <c r="BJ11" s="629"/>
      <c r="BK11" s="629"/>
      <c r="BL11" s="629"/>
      <c r="BM11" s="629"/>
      <c r="BN11" s="630"/>
      <c r="BO11" s="655">
        <v>5.9</v>
      </c>
      <c r="BP11" s="655"/>
      <c r="BQ11" s="655"/>
      <c r="BR11" s="655"/>
      <c r="BS11" s="656">
        <v>70758</v>
      </c>
      <c r="BT11" s="656"/>
      <c r="BU11" s="656"/>
      <c r="BV11" s="656"/>
      <c r="BW11" s="656"/>
      <c r="BX11" s="656"/>
      <c r="BY11" s="656"/>
      <c r="BZ11" s="656"/>
      <c r="CA11" s="656"/>
      <c r="CB11" s="714"/>
      <c r="CD11" s="662" t="s">
        <v>236</v>
      </c>
      <c r="CE11" s="663"/>
      <c r="CF11" s="663"/>
      <c r="CG11" s="663"/>
      <c r="CH11" s="663"/>
      <c r="CI11" s="663"/>
      <c r="CJ11" s="663"/>
      <c r="CK11" s="663"/>
      <c r="CL11" s="663"/>
      <c r="CM11" s="663"/>
      <c r="CN11" s="663"/>
      <c r="CO11" s="663"/>
      <c r="CP11" s="663"/>
      <c r="CQ11" s="664"/>
      <c r="CR11" s="628">
        <v>727808</v>
      </c>
      <c r="CS11" s="629"/>
      <c r="CT11" s="629"/>
      <c r="CU11" s="629"/>
      <c r="CV11" s="629"/>
      <c r="CW11" s="629"/>
      <c r="CX11" s="629"/>
      <c r="CY11" s="630"/>
      <c r="CZ11" s="655">
        <v>3.2</v>
      </c>
      <c r="DA11" s="655"/>
      <c r="DB11" s="655"/>
      <c r="DC11" s="655"/>
      <c r="DD11" s="634">
        <v>111351</v>
      </c>
      <c r="DE11" s="629"/>
      <c r="DF11" s="629"/>
      <c r="DG11" s="629"/>
      <c r="DH11" s="629"/>
      <c r="DI11" s="629"/>
      <c r="DJ11" s="629"/>
      <c r="DK11" s="629"/>
      <c r="DL11" s="629"/>
      <c r="DM11" s="629"/>
      <c r="DN11" s="629"/>
      <c r="DO11" s="629"/>
      <c r="DP11" s="630"/>
      <c r="DQ11" s="634">
        <v>494209</v>
      </c>
      <c r="DR11" s="629"/>
      <c r="DS11" s="629"/>
      <c r="DT11" s="629"/>
      <c r="DU11" s="629"/>
      <c r="DV11" s="629"/>
      <c r="DW11" s="629"/>
      <c r="DX11" s="629"/>
      <c r="DY11" s="629"/>
      <c r="DZ11" s="629"/>
      <c r="EA11" s="629"/>
      <c r="EB11" s="629"/>
      <c r="EC11" s="672"/>
    </row>
    <row r="12" spans="2:143" ht="11.25" customHeight="1" x14ac:dyDescent="0.2">
      <c r="B12" s="625" t="s">
        <v>237</v>
      </c>
      <c r="C12" s="626"/>
      <c r="D12" s="626"/>
      <c r="E12" s="626"/>
      <c r="F12" s="626"/>
      <c r="G12" s="626"/>
      <c r="H12" s="626"/>
      <c r="I12" s="626"/>
      <c r="J12" s="626"/>
      <c r="K12" s="626"/>
      <c r="L12" s="626"/>
      <c r="M12" s="626"/>
      <c r="N12" s="626"/>
      <c r="O12" s="626"/>
      <c r="P12" s="626"/>
      <c r="Q12" s="627"/>
      <c r="R12" s="628" t="s">
        <v>521</v>
      </c>
      <c r="S12" s="629"/>
      <c r="T12" s="629"/>
      <c r="U12" s="629"/>
      <c r="V12" s="629"/>
      <c r="W12" s="629"/>
      <c r="X12" s="629"/>
      <c r="Y12" s="630"/>
      <c r="Z12" s="655" t="s">
        <v>138</v>
      </c>
      <c r="AA12" s="655"/>
      <c r="AB12" s="655"/>
      <c r="AC12" s="655"/>
      <c r="AD12" s="656" t="s">
        <v>519</v>
      </c>
      <c r="AE12" s="656"/>
      <c r="AF12" s="656"/>
      <c r="AG12" s="656"/>
      <c r="AH12" s="656"/>
      <c r="AI12" s="656"/>
      <c r="AJ12" s="656"/>
      <c r="AK12" s="656"/>
      <c r="AL12" s="631" t="s">
        <v>521</v>
      </c>
      <c r="AM12" s="632"/>
      <c r="AN12" s="632"/>
      <c r="AO12" s="657"/>
      <c r="AP12" s="625" t="s">
        <v>526</v>
      </c>
      <c r="AQ12" s="626"/>
      <c r="AR12" s="626"/>
      <c r="AS12" s="626"/>
      <c r="AT12" s="626"/>
      <c r="AU12" s="626"/>
      <c r="AV12" s="626"/>
      <c r="AW12" s="626"/>
      <c r="AX12" s="626"/>
      <c r="AY12" s="626"/>
      <c r="AZ12" s="626"/>
      <c r="BA12" s="626"/>
      <c r="BB12" s="626"/>
      <c r="BC12" s="626"/>
      <c r="BD12" s="626"/>
      <c r="BE12" s="626"/>
      <c r="BF12" s="627"/>
      <c r="BG12" s="628">
        <v>3579188</v>
      </c>
      <c r="BH12" s="629"/>
      <c r="BI12" s="629"/>
      <c r="BJ12" s="629"/>
      <c r="BK12" s="629"/>
      <c r="BL12" s="629"/>
      <c r="BM12" s="629"/>
      <c r="BN12" s="630"/>
      <c r="BO12" s="655">
        <v>54.9</v>
      </c>
      <c r="BP12" s="655"/>
      <c r="BQ12" s="655"/>
      <c r="BR12" s="655"/>
      <c r="BS12" s="656" t="s">
        <v>524</v>
      </c>
      <c r="BT12" s="656"/>
      <c r="BU12" s="656"/>
      <c r="BV12" s="656"/>
      <c r="BW12" s="656"/>
      <c r="BX12" s="656"/>
      <c r="BY12" s="656"/>
      <c r="BZ12" s="656"/>
      <c r="CA12" s="656"/>
      <c r="CB12" s="714"/>
      <c r="CD12" s="662" t="s">
        <v>238</v>
      </c>
      <c r="CE12" s="663"/>
      <c r="CF12" s="663"/>
      <c r="CG12" s="663"/>
      <c r="CH12" s="663"/>
      <c r="CI12" s="663"/>
      <c r="CJ12" s="663"/>
      <c r="CK12" s="663"/>
      <c r="CL12" s="663"/>
      <c r="CM12" s="663"/>
      <c r="CN12" s="663"/>
      <c r="CO12" s="663"/>
      <c r="CP12" s="663"/>
      <c r="CQ12" s="664"/>
      <c r="CR12" s="628">
        <v>382517</v>
      </c>
      <c r="CS12" s="629"/>
      <c r="CT12" s="629"/>
      <c r="CU12" s="629"/>
      <c r="CV12" s="629"/>
      <c r="CW12" s="629"/>
      <c r="CX12" s="629"/>
      <c r="CY12" s="630"/>
      <c r="CZ12" s="655">
        <v>1.7</v>
      </c>
      <c r="DA12" s="655"/>
      <c r="DB12" s="655"/>
      <c r="DC12" s="655"/>
      <c r="DD12" s="634">
        <v>3591</v>
      </c>
      <c r="DE12" s="629"/>
      <c r="DF12" s="629"/>
      <c r="DG12" s="629"/>
      <c r="DH12" s="629"/>
      <c r="DI12" s="629"/>
      <c r="DJ12" s="629"/>
      <c r="DK12" s="629"/>
      <c r="DL12" s="629"/>
      <c r="DM12" s="629"/>
      <c r="DN12" s="629"/>
      <c r="DO12" s="629"/>
      <c r="DP12" s="630"/>
      <c r="DQ12" s="634">
        <v>348121</v>
      </c>
      <c r="DR12" s="629"/>
      <c r="DS12" s="629"/>
      <c r="DT12" s="629"/>
      <c r="DU12" s="629"/>
      <c r="DV12" s="629"/>
      <c r="DW12" s="629"/>
      <c r="DX12" s="629"/>
      <c r="DY12" s="629"/>
      <c r="DZ12" s="629"/>
      <c r="EA12" s="629"/>
      <c r="EB12" s="629"/>
      <c r="EC12" s="672"/>
    </row>
    <row r="13" spans="2:143" ht="11.25" customHeight="1" x14ac:dyDescent="0.2">
      <c r="B13" s="625" t="s">
        <v>239</v>
      </c>
      <c r="C13" s="626"/>
      <c r="D13" s="626"/>
      <c r="E13" s="626"/>
      <c r="F13" s="626"/>
      <c r="G13" s="626"/>
      <c r="H13" s="626"/>
      <c r="I13" s="626"/>
      <c r="J13" s="626"/>
      <c r="K13" s="626"/>
      <c r="L13" s="626"/>
      <c r="M13" s="626"/>
      <c r="N13" s="626"/>
      <c r="O13" s="626"/>
      <c r="P13" s="626"/>
      <c r="Q13" s="627"/>
      <c r="R13" s="628" t="s">
        <v>521</v>
      </c>
      <c r="S13" s="629"/>
      <c r="T13" s="629"/>
      <c r="U13" s="629"/>
      <c r="V13" s="629"/>
      <c r="W13" s="629"/>
      <c r="X13" s="629"/>
      <c r="Y13" s="630"/>
      <c r="Z13" s="655" t="s">
        <v>522</v>
      </c>
      <c r="AA13" s="655"/>
      <c r="AB13" s="655"/>
      <c r="AC13" s="655"/>
      <c r="AD13" s="656" t="s">
        <v>522</v>
      </c>
      <c r="AE13" s="656"/>
      <c r="AF13" s="656"/>
      <c r="AG13" s="656"/>
      <c r="AH13" s="656"/>
      <c r="AI13" s="656"/>
      <c r="AJ13" s="656"/>
      <c r="AK13" s="656"/>
      <c r="AL13" s="631" t="s">
        <v>521</v>
      </c>
      <c r="AM13" s="632"/>
      <c r="AN13" s="632"/>
      <c r="AO13" s="657"/>
      <c r="AP13" s="625" t="s">
        <v>527</v>
      </c>
      <c r="AQ13" s="626"/>
      <c r="AR13" s="626"/>
      <c r="AS13" s="626"/>
      <c r="AT13" s="626"/>
      <c r="AU13" s="626"/>
      <c r="AV13" s="626"/>
      <c r="AW13" s="626"/>
      <c r="AX13" s="626"/>
      <c r="AY13" s="626"/>
      <c r="AZ13" s="626"/>
      <c r="BA13" s="626"/>
      <c r="BB13" s="626"/>
      <c r="BC13" s="626"/>
      <c r="BD13" s="626"/>
      <c r="BE13" s="626"/>
      <c r="BF13" s="627"/>
      <c r="BG13" s="628">
        <v>3577124</v>
      </c>
      <c r="BH13" s="629"/>
      <c r="BI13" s="629"/>
      <c r="BJ13" s="629"/>
      <c r="BK13" s="629"/>
      <c r="BL13" s="629"/>
      <c r="BM13" s="629"/>
      <c r="BN13" s="630"/>
      <c r="BO13" s="655">
        <v>54.9</v>
      </c>
      <c r="BP13" s="655"/>
      <c r="BQ13" s="655"/>
      <c r="BR13" s="655"/>
      <c r="BS13" s="656" t="s">
        <v>521</v>
      </c>
      <c r="BT13" s="656"/>
      <c r="BU13" s="656"/>
      <c r="BV13" s="656"/>
      <c r="BW13" s="656"/>
      <c r="BX13" s="656"/>
      <c r="BY13" s="656"/>
      <c r="BZ13" s="656"/>
      <c r="CA13" s="656"/>
      <c r="CB13" s="714"/>
      <c r="CD13" s="662" t="s">
        <v>240</v>
      </c>
      <c r="CE13" s="663"/>
      <c r="CF13" s="663"/>
      <c r="CG13" s="663"/>
      <c r="CH13" s="663"/>
      <c r="CI13" s="663"/>
      <c r="CJ13" s="663"/>
      <c r="CK13" s="663"/>
      <c r="CL13" s="663"/>
      <c r="CM13" s="663"/>
      <c r="CN13" s="663"/>
      <c r="CO13" s="663"/>
      <c r="CP13" s="663"/>
      <c r="CQ13" s="664"/>
      <c r="CR13" s="628">
        <v>2551941</v>
      </c>
      <c r="CS13" s="629"/>
      <c r="CT13" s="629"/>
      <c r="CU13" s="629"/>
      <c r="CV13" s="629"/>
      <c r="CW13" s="629"/>
      <c r="CX13" s="629"/>
      <c r="CY13" s="630"/>
      <c r="CZ13" s="655">
        <v>11.3</v>
      </c>
      <c r="DA13" s="655"/>
      <c r="DB13" s="655"/>
      <c r="DC13" s="655"/>
      <c r="DD13" s="634">
        <v>639345</v>
      </c>
      <c r="DE13" s="629"/>
      <c r="DF13" s="629"/>
      <c r="DG13" s="629"/>
      <c r="DH13" s="629"/>
      <c r="DI13" s="629"/>
      <c r="DJ13" s="629"/>
      <c r="DK13" s="629"/>
      <c r="DL13" s="629"/>
      <c r="DM13" s="629"/>
      <c r="DN13" s="629"/>
      <c r="DO13" s="629"/>
      <c r="DP13" s="630"/>
      <c r="DQ13" s="634">
        <v>1879221</v>
      </c>
      <c r="DR13" s="629"/>
      <c r="DS13" s="629"/>
      <c r="DT13" s="629"/>
      <c r="DU13" s="629"/>
      <c r="DV13" s="629"/>
      <c r="DW13" s="629"/>
      <c r="DX13" s="629"/>
      <c r="DY13" s="629"/>
      <c r="DZ13" s="629"/>
      <c r="EA13" s="629"/>
      <c r="EB13" s="629"/>
      <c r="EC13" s="672"/>
    </row>
    <row r="14" spans="2:143" ht="11.25" customHeight="1" x14ac:dyDescent="0.2">
      <c r="B14" s="625" t="s">
        <v>241</v>
      </c>
      <c r="C14" s="626"/>
      <c r="D14" s="626"/>
      <c r="E14" s="626"/>
      <c r="F14" s="626"/>
      <c r="G14" s="626"/>
      <c r="H14" s="626"/>
      <c r="I14" s="626"/>
      <c r="J14" s="626"/>
      <c r="K14" s="626"/>
      <c r="L14" s="626"/>
      <c r="M14" s="626"/>
      <c r="N14" s="626"/>
      <c r="O14" s="626"/>
      <c r="P14" s="626"/>
      <c r="Q14" s="627"/>
      <c r="R14" s="628" t="s">
        <v>521</v>
      </c>
      <c r="S14" s="629"/>
      <c r="T14" s="629"/>
      <c r="U14" s="629"/>
      <c r="V14" s="629"/>
      <c r="W14" s="629"/>
      <c r="X14" s="629"/>
      <c r="Y14" s="630"/>
      <c r="Z14" s="655" t="s">
        <v>521</v>
      </c>
      <c r="AA14" s="655"/>
      <c r="AB14" s="655"/>
      <c r="AC14" s="655"/>
      <c r="AD14" s="656" t="s">
        <v>528</v>
      </c>
      <c r="AE14" s="656"/>
      <c r="AF14" s="656"/>
      <c r="AG14" s="656"/>
      <c r="AH14" s="656"/>
      <c r="AI14" s="656"/>
      <c r="AJ14" s="656"/>
      <c r="AK14" s="656"/>
      <c r="AL14" s="631" t="s">
        <v>519</v>
      </c>
      <c r="AM14" s="632"/>
      <c r="AN14" s="632"/>
      <c r="AO14" s="657"/>
      <c r="AP14" s="625" t="s">
        <v>529</v>
      </c>
      <c r="AQ14" s="626"/>
      <c r="AR14" s="626"/>
      <c r="AS14" s="626"/>
      <c r="AT14" s="626"/>
      <c r="AU14" s="626"/>
      <c r="AV14" s="626"/>
      <c r="AW14" s="626"/>
      <c r="AX14" s="626"/>
      <c r="AY14" s="626"/>
      <c r="AZ14" s="626"/>
      <c r="BA14" s="626"/>
      <c r="BB14" s="626"/>
      <c r="BC14" s="626"/>
      <c r="BD14" s="626"/>
      <c r="BE14" s="626"/>
      <c r="BF14" s="627"/>
      <c r="BG14" s="628">
        <v>149202</v>
      </c>
      <c r="BH14" s="629"/>
      <c r="BI14" s="629"/>
      <c r="BJ14" s="629"/>
      <c r="BK14" s="629"/>
      <c r="BL14" s="629"/>
      <c r="BM14" s="629"/>
      <c r="BN14" s="630"/>
      <c r="BO14" s="655">
        <v>2.2999999999999998</v>
      </c>
      <c r="BP14" s="655"/>
      <c r="BQ14" s="655"/>
      <c r="BR14" s="655"/>
      <c r="BS14" s="656" t="s">
        <v>138</v>
      </c>
      <c r="BT14" s="656"/>
      <c r="BU14" s="656"/>
      <c r="BV14" s="656"/>
      <c r="BW14" s="656"/>
      <c r="BX14" s="656"/>
      <c r="BY14" s="656"/>
      <c r="BZ14" s="656"/>
      <c r="CA14" s="656"/>
      <c r="CB14" s="714"/>
      <c r="CD14" s="662" t="s">
        <v>242</v>
      </c>
      <c r="CE14" s="663"/>
      <c r="CF14" s="663"/>
      <c r="CG14" s="663"/>
      <c r="CH14" s="663"/>
      <c r="CI14" s="663"/>
      <c r="CJ14" s="663"/>
      <c r="CK14" s="663"/>
      <c r="CL14" s="663"/>
      <c r="CM14" s="663"/>
      <c r="CN14" s="663"/>
      <c r="CO14" s="663"/>
      <c r="CP14" s="663"/>
      <c r="CQ14" s="664"/>
      <c r="CR14" s="628">
        <v>904368</v>
      </c>
      <c r="CS14" s="629"/>
      <c r="CT14" s="629"/>
      <c r="CU14" s="629"/>
      <c r="CV14" s="629"/>
      <c r="CW14" s="629"/>
      <c r="CX14" s="629"/>
      <c r="CY14" s="630"/>
      <c r="CZ14" s="655">
        <v>4</v>
      </c>
      <c r="DA14" s="655"/>
      <c r="DB14" s="655"/>
      <c r="DC14" s="655"/>
      <c r="DD14" s="634">
        <v>80023</v>
      </c>
      <c r="DE14" s="629"/>
      <c r="DF14" s="629"/>
      <c r="DG14" s="629"/>
      <c r="DH14" s="629"/>
      <c r="DI14" s="629"/>
      <c r="DJ14" s="629"/>
      <c r="DK14" s="629"/>
      <c r="DL14" s="629"/>
      <c r="DM14" s="629"/>
      <c r="DN14" s="629"/>
      <c r="DO14" s="629"/>
      <c r="DP14" s="630"/>
      <c r="DQ14" s="634">
        <v>773610</v>
      </c>
      <c r="DR14" s="629"/>
      <c r="DS14" s="629"/>
      <c r="DT14" s="629"/>
      <c r="DU14" s="629"/>
      <c r="DV14" s="629"/>
      <c r="DW14" s="629"/>
      <c r="DX14" s="629"/>
      <c r="DY14" s="629"/>
      <c r="DZ14" s="629"/>
      <c r="EA14" s="629"/>
      <c r="EB14" s="629"/>
      <c r="EC14" s="672"/>
    </row>
    <row r="15" spans="2:143" ht="11.25" customHeight="1" x14ac:dyDescent="0.2">
      <c r="B15" s="625" t="s">
        <v>243</v>
      </c>
      <c r="C15" s="626"/>
      <c r="D15" s="626"/>
      <c r="E15" s="626"/>
      <c r="F15" s="626"/>
      <c r="G15" s="626"/>
      <c r="H15" s="626"/>
      <c r="I15" s="626"/>
      <c r="J15" s="626"/>
      <c r="K15" s="626"/>
      <c r="L15" s="626"/>
      <c r="M15" s="626"/>
      <c r="N15" s="626"/>
      <c r="O15" s="626"/>
      <c r="P15" s="626"/>
      <c r="Q15" s="627"/>
      <c r="R15" s="628" t="s">
        <v>521</v>
      </c>
      <c r="S15" s="629"/>
      <c r="T15" s="629"/>
      <c r="U15" s="629"/>
      <c r="V15" s="629"/>
      <c r="W15" s="629"/>
      <c r="X15" s="629"/>
      <c r="Y15" s="630"/>
      <c r="Z15" s="655" t="s">
        <v>521</v>
      </c>
      <c r="AA15" s="655"/>
      <c r="AB15" s="655"/>
      <c r="AC15" s="655"/>
      <c r="AD15" s="656" t="s">
        <v>138</v>
      </c>
      <c r="AE15" s="656"/>
      <c r="AF15" s="656"/>
      <c r="AG15" s="656"/>
      <c r="AH15" s="656"/>
      <c r="AI15" s="656"/>
      <c r="AJ15" s="656"/>
      <c r="AK15" s="656"/>
      <c r="AL15" s="631" t="s">
        <v>521</v>
      </c>
      <c r="AM15" s="632"/>
      <c r="AN15" s="632"/>
      <c r="AO15" s="657"/>
      <c r="AP15" s="625" t="s">
        <v>530</v>
      </c>
      <c r="AQ15" s="626"/>
      <c r="AR15" s="626"/>
      <c r="AS15" s="626"/>
      <c r="AT15" s="626"/>
      <c r="AU15" s="626"/>
      <c r="AV15" s="626"/>
      <c r="AW15" s="626"/>
      <c r="AX15" s="626"/>
      <c r="AY15" s="626"/>
      <c r="AZ15" s="626"/>
      <c r="BA15" s="626"/>
      <c r="BB15" s="626"/>
      <c r="BC15" s="626"/>
      <c r="BD15" s="626"/>
      <c r="BE15" s="626"/>
      <c r="BF15" s="627"/>
      <c r="BG15" s="628">
        <v>228922</v>
      </c>
      <c r="BH15" s="629"/>
      <c r="BI15" s="629"/>
      <c r="BJ15" s="629"/>
      <c r="BK15" s="629"/>
      <c r="BL15" s="629"/>
      <c r="BM15" s="629"/>
      <c r="BN15" s="630"/>
      <c r="BO15" s="655">
        <v>3.5</v>
      </c>
      <c r="BP15" s="655"/>
      <c r="BQ15" s="655"/>
      <c r="BR15" s="655"/>
      <c r="BS15" s="656" t="s">
        <v>138</v>
      </c>
      <c r="BT15" s="656"/>
      <c r="BU15" s="656"/>
      <c r="BV15" s="656"/>
      <c r="BW15" s="656"/>
      <c r="BX15" s="656"/>
      <c r="BY15" s="656"/>
      <c r="BZ15" s="656"/>
      <c r="CA15" s="656"/>
      <c r="CB15" s="714"/>
      <c r="CD15" s="662" t="s">
        <v>244</v>
      </c>
      <c r="CE15" s="663"/>
      <c r="CF15" s="663"/>
      <c r="CG15" s="663"/>
      <c r="CH15" s="663"/>
      <c r="CI15" s="663"/>
      <c r="CJ15" s="663"/>
      <c r="CK15" s="663"/>
      <c r="CL15" s="663"/>
      <c r="CM15" s="663"/>
      <c r="CN15" s="663"/>
      <c r="CO15" s="663"/>
      <c r="CP15" s="663"/>
      <c r="CQ15" s="664"/>
      <c r="CR15" s="628">
        <v>2625131</v>
      </c>
      <c r="CS15" s="629"/>
      <c r="CT15" s="629"/>
      <c r="CU15" s="629"/>
      <c r="CV15" s="629"/>
      <c r="CW15" s="629"/>
      <c r="CX15" s="629"/>
      <c r="CY15" s="630"/>
      <c r="CZ15" s="655">
        <v>11.6</v>
      </c>
      <c r="DA15" s="655"/>
      <c r="DB15" s="655"/>
      <c r="DC15" s="655"/>
      <c r="DD15" s="634">
        <v>678336</v>
      </c>
      <c r="DE15" s="629"/>
      <c r="DF15" s="629"/>
      <c r="DG15" s="629"/>
      <c r="DH15" s="629"/>
      <c r="DI15" s="629"/>
      <c r="DJ15" s="629"/>
      <c r="DK15" s="629"/>
      <c r="DL15" s="629"/>
      <c r="DM15" s="629"/>
      <c r="DN15" s="629"/>
      <c r="DO15" s="629"/>
      <c r="DP15" s="630"/>
      <c r="DQ15" s="634">
        <v>1798519</v>
      </c>
      <c r="DR15" s="629"/>
      <c r="DS15" s="629"/>
      <c r="DT15" s="629"/>
      <c r="DU15" s="629"/>
      <c r="DV15" s="629"/>
      <c r="DW15" s="629"/>
      <c r="DX15" s="629"/>
      <c r="DY15" s="629"/>
      <c r="DZ15" s="629"/>
      <c r="EA15" s="629"/>
      <c r="EB15" s="629"/>
      <c r="EC15" s="672"/>
    </row>
    <row r="16" spans="2:143" ht="11.25" customHeight="1" x14ac:dyDescent="0.2">
      <c r="B16" s="625" t="s">
        <v>531</v>
      </c>
      <c r="C16" s="626"/>
      <c r="D16" s="626"/>
      <c r="E16" s="626"/>
      <c r="F16" s="626"/>
      <c r="G16" s="626"/>
      <c r="H16" s="626"/>
      <c r="I16" s="626"/>
      <c r="J16" s="626"/>
      <c r="K16" s="626"/>
      <c r="L16" s="626"/>
      <c r="M16" s="626"/>
      <c r="N16" s="626"/>
      <c r="O16" s="626"/>
      <c r="P16" s="626"/>
      <c r="Q16" s="627"/>
      <c r="R16" s="628">
        <v>18070</v>
      </c>
      <c r="S16" s="629"/>
      <c r="T16" s="629"/>
      <c r="U16" s="629"/>
      <c r="V16" s="629"/>
      <c r="W16" s="629"/>
      <c r="X16" s="629"/>
      <c r="Y16" s="630"/>
      <c r="Z16" s="655">
        <v>0.1</v>
      </c>
      <c r="AA16" s="655"/>
      <c r="AB16" s="655"/>
      <c r="AC16" s="655"/>
      <c r="AD16" s="656">
        <v>18070</v>
      </c>
      <c r="AE16" s="656"/>
      <c r="AF16" s="656"/>
      <c r="AG16" s="656"/>
      <c r="AH16" s="656"/>
      <c r="AI16" s="656"/>
      <c r="AJ16" s="656"/>
      <c r="AK16" s="656"/>
      <c r="AL16" s="631">
        <v>0.1</v>
      </c>
      <c r="AM16" s="632"/>
      <c r="AN16" s="632"/>
      <c r="AO16" s="657"/>
      <c r="AP16" s="625" t="s">
        <v>245</v>
      </c>
      <c r="AQ16" s="626"/>
      <c r="AR16" s="626"/>
      <c r="AS16" s="626"/>
      <c r="AT16" s="626"/>
      <c r="AU16" s="626"/>
      <c r="AV16" s="626"/>
      <c r="AW16" s="626"/>
      <c r="AX16" s="626"/>
      <c r="AY16" s="626"/>
      <c r="AZ16" s="626"/>
      <c r="BA16" s="626"/>
      <c r="BB16" s="626"/>
      <c r="BC16" s="626"/>
      <c r="BD16" s="626"/>
      <c r="BE16" s="626"/>
      <c r="BF16" s="627"/>
      <c r="BG16" s="628">
        <v>5190</v>
      </c>
      <c r="BH16" s="629"/>
      <c r="BI16" s="629"/>
      <c r="BJ16" s="629"/>
      <c r="BK16" s="629"/>
      <c r="BL16" s="629"/>
      <c r="BM16" s="629"/>
      <c r="BN16" s="630"/>
      <c r="BO16" s="655">
        <v>0.1</v>
      </c>
      <c r="BP16" s="655"/>
      <c r="BQ16" s="655"/>
      <c r="BR16" s="655"/>
      <c r="BS16" s="656" t="s">
        <v>521</v>
      </c>
      <c r="BT16" s="656"/>
      <c r="BU16" s="656"/>
      <c r="BV16" s="656"/>
      <c r="BW16" s="656"/>
      <c r="BX16" s="656"/>
      <c r="BY16" s="656"/>
      <c r="BZ16" s="656"/>
      <c r="CA16" s="656"/>
      <c r="CB16" s="714"/>
      <c r="CD16" s="662" t="s">
        <v>246</v>
      </c>
      <c r="CE16" s="663"/>
      <c r="CF16" s="663"/>
      <c r="CG16" s="663"/>
      <c r="CH16" s="663"/>
      <c r="CI16" s="663"/>
      <c r="CJ16" s="663"/>
      <c r="CK16" s="663"/>
      <c r="CL16" s="663"/>
      <c r="CM16" s="663"/>
      <c r="CN16" s="663"/>
      <c r="CO16" s="663"/>
      <c r="CP16" s="663"/>
      <c r="CQ16" s="664"/>
      <c r="CR16" s="628" t="s">
        <v>521</v>
      </c>
      <c r="CS16" s="629"/>
      <c r="CT16" s="629"/>
      <c r="CU16" s="629"/>
      <c r="CV16" s="629"/>
      <c r="CW16" s="629"/>
      <c r="CX16" s="629"/>
      <c r="CY16" s="630"/>
      <c r="CZ16" s="655" t="s">
        <v>519</v>
      </c>
      <c r="DA16" s="655"/>
      <c r="DB16" s="655"/>
      <c r="DC16" s="655"/>
      <c r="DD16" s="634" t="s">
        <v>519</v>
      </c>
      <c r="DE16" s="629"/>
      <c r="DF16" s="629"/>
      <c r="DG16" s="629"/>
      <c r="DH16" s="629"/>
      <c r="DI16" s="629"/>
      <c r="DJ16" s="629"/>
      <c r="DK16" s="629"/>
      <c r="DL16" s="629"/>
      <c r="DM16" s="629"/>
      <c r="DN16" s="629"/>
      <c r="DO16" s="629"/>
      <c r="DP16" s="630"/>
      <c r="DQ16" s="634" t="s">
        <v>521</v>
      </c>
      <c r="DR16" s="629"/>
      <c r="DS16" s="629"/>
      <c r="DT16" s="629"/>
      <c r="DU16" s="629"/>
      <c r="DV16" s="629"/>
      <c r="DW16" s="629"/>
      <c r="DX16" s="629"/>
      <c r="DY16" s="629"/>
      <c r="DZ16" s="629"/>
      <c r="EA16" s="629"/>
      <c r="EB16" s="629"/>
      <c r="EC16" s="672"/>
    </row>
    <row r="17" spans="2:133" ht="11.25" customHeight="1" x14ac:dyDescent="0.2">
      <c r="B17" s="625" t="s">
        <v>532</v>
      </c>
      <c r="C17" s="626"/>
      <c r="D17" s="626"/>
      <c r="E17" s="626"/>
      <c r="F17" s="626"/>
      <c r="G17" s="626"/>
      <c r="H17" s="626"/>
      <c r="I17" s="626"/>
      <c r="J17" s="626"/>
      <c r="K17" s="626"/>
      <c r="L17" s="626"/>
      <c r="M17" s="626"/>
      <c r="N17" s="626"/>
      <c r="O17" s="626"/>
      <c r="P17" s="626"/>
      <c r="Q17" s="627"/>
      <c r="R17" s="628">
        <v>86156</v>
      </c>
      <c r="S17" s="629"/>
      <c r="T17" s="629"/>
      <c r="U17" s="629"/>
      <c r="V17" s="629"/>
      <c r="W17" s="629"/>
      <c r="X17" s="629"/>
      <c r="Y17" s="630"/>
      <c r="Z17" s="655">
        <v>0.4</v>
      </c>
      <c r="AA17" s="655"/>
      <c r="AB17" s="655"/>
      <c r="AC17" s="655"/>
      <c r="AD17" s="656">
        <v>86156</v>
      </c>
      <c r="AE17" s="656"/>
      <c r="AF17" s="656"/>
      <c r="AG17" s="656"/>
      <c r="AH17" s="656"/>
      <c r="AI17" s="656"/>
      <c r="AJ17" s="656"/>
      <c r="AK17" s="656"/>
      <c r="AL17" s="631">
        <v>0.6</v>
      </c>
      <c r="AM17" s="632"/>
      <c r="AN17" s="632"/>
      <c r="AO17" s="657"/>
      <c r="AP17" s="625" t="s">
        <v>533</v>
      </c>
      <c r="AQ17" s="626"/>
      <c r="AR17" s="626"/>
      <c r="AS17" s="626"/>
      <c r="AT17" s="626"/>
      <c r="AU17" s="626"/>
      <c r="AV17" s="626"/>
      <c r="AW17" s="626"/>
      <c r="AX17" s="626"/>
      <c r="AY17" s="626"/>
      <c r="AZ17" s="626"/>
      <c r="BA17" s="626"/>
      <c r="BB17" s="626"/>
      <c r="BC17" s="626"/>
      <c r="BD17" s="626"/>
      <c r="BE17" s="626"/>
      <c r="BF17" s="627"/>
      <c r="BG17" s="628" t="s">
        <v>522</v>
      </c>
      <c r="BH17" s="629"/>
      <c r="BI17" s="629"/>
      <c r="BJ17" s="629"/>
      <c r="BK17" s="629"/>
      <c r="BL17" s="629"/>
      <c r="BM17" s="629"/>
      <c r="BN17" s="630"/>
      <c r="BO17" s="655" t="s">
        <v>521</v>
      </c>
      <c r="BP17" s="655"/>
      <c r="BQ17" s="655"/>
      <c r="BR17" s="655"/>
      <c r="BS17" s="656" t="s">
        <v>521</v>
      </c>
      <c r="BT17" s="656"/>
      <c r="BU17" s="656"/>
      <c r="BV17" s="656"/>
      <c r="BW17" s="656"/>
      <c r="BX17" s="656"/>
      <c r="BY17" s="656"/>
      <c r="BZ17" s="656"/>
      <c r="CA17" s="656"/>
      <c r="CB17" s="714"/>
      <c r="CD17" s="662" t="s">
        <v>247</v>
      </c>
      <c r="CE17" s="663"/>
      <c r="CF17" s="663"/>
      <c r="CG17" s="663"/>
      <c r="CH17" s="663"/>
      <c r="CI17" s="663"/>
      <c r="CJ17" s="663"/>
      <c r="CK17" s="663"/>
      <c r="CL17" s="663"/>
      <c r="CM17" s="663"/>
      <c r="CN17" s="663"/>
      <c r="CO17" s="663"/>
      <c r="CP17" s="663"/>
      <c r="CQ17" s="664"/>
      <c r="CR17" s="628">
        <v>2436846</v>
      </c>
      <c r="CS17" s="629"/>
      <c r="CT17" s="629"/>
      <c r="CU17" s="629"/>
      <c r="CV17" s="629"/>
      <c r="CW17" s="629"/>
      <c r="CX17" s="629"/>
      <c r="CY17" s="630"/>
      <c r="CZ17" s="655">
        <v>10.7</v>
      </c>
      <c r="DA17" s="655"/>
      <c r="DB17" s="655"/>
      <c r="DC17" s="655"/>
      <c r="DD17" s="634" t="s">
        <v>521</v>
      </c>
      <c r="DE17" s="629"/>
      <c r="DF17" s="629"/>
      <c r="DG17" s="629"/>
      <c r="DH17" s="629"/>
      <c r="DI17" s="629"/>
      <c r="DJ17" s="629"/>
      <c r="DK17" s="629"/>
      <c r="DL17" s="629"/>
      <c r="DM17" s="629"/>
      <c r="DN17" s="629"/>
      <c r="DO17" s="629"/>
      <c r="DP17" s="630"/>
      <c r="DQ17" s="634">
        <v>2427099</v>
      </c>
      <c r="DR17" s="629"/>
      <c r="DS17" s="629"/>
      <c r="DT17" s="629"/>
      <c r="DU17" s="629"/>
      <c r="DV17" s="629"/>
      <c r="DW17" s="629"/>
      <c r="DX17" s="629"/>
      <c r="DY17" s="629"/>
      <c r="DZ17" s="629"/>
      <c r="EA17" s="629"/>
      <c r="EB17" s="629"/>
      <c r="EC17" s="672"/>
    </row>
    <row r="18" spans="2:133" ht="11.25" customHeight="1" x14ac:dyDescent="0.2">
      <c r="B18" s="625" t="s">
        <v>248</v>
      </c>
      <c r="C18" s="626"/>
      <c r="D18" s="626"/>
      <c r="E18" s="626"/>
      <c r="F18" s="626"/>
      <c r="G18" s="626"/>
      <c r="H18" s="626"/>
      <c r="I18" s="626"/>
      <c r="J18" s="626"/>
      <c r="K18" s="626"/>
      <c r="L18" s="626"/>
      <c r="M18" s="626"/>
      <c r="N18" s="626"/>
      <c r="O18" s="626"/>
      <c r="P18" s="626"/>
      <c r="Q18" s="627"/>
      <c r="R18" s="628">
        <v>176168</v>
      </c>
      <c r="S18" s="629"/>
      <c r="T18" s="629"/>
      <c r="U18" s="629"/>
      <c r="V18" s="629"/>
      <c r="W18" s="629"/>
      <c r="X18" s="629"/>
      <c r="Y18" s="630"/>
      <c r="Z18" s="655">
        <v>0.7</v>
      </c>
      <c r="AA18" s="655"/>
      <c r="AB18" s="655"/>
      <c r="AC18" s="655"/>
      <c r="AD18" s="656">
        <v>173393</v>
      </c>
      <c r="AE18" s="656"/>
      <c r="AF18" s="656"/>
      <c r="AG18" s="656"/>
      <c r="AH18" s="656"/>
      <c r="AI18" s="656"/>
      <c r="AJ18" s="656"/>
      <c r="AK18" s="656"/>
      <c r="AL18" s="631">
        <v>1.2999999523162842</v>
      </c>
      <c r="AM18" s="632"/>
      <c r="AN18" s="632"/>
      <c r="AO18" s="657"/>
      <c r="AP18" s="625" t="s">
        <v>534</v>
      </c>
      <c r="AQ18" s="626"/>
      <c r="AR18" s="626"/>
      <c r="AS18" s="626"/>
      <c r="AT18" s="626"/>
      <c r="AU18" s="626"/>
      <c r="AV18" s="626"/>
      <c r="AW18" s="626"/>
      <c r="AX18" s="626"/>
      <c r="AY18" s="626"/>
      <c r="AZ18" s="626"/>
      <c r="BA18" s="626"/>
      <c r="BB18" s="626"/>
      <c r="BC18" s="626"/>
      <c r="BD18" s="626"/>
      <c r="BE18" s="626"/>
      <c r="BF18" s="627"/>
      <c r="BG18" s="628" t="s">
        <v>521</v>
      </c>
      <c r="BH18" s="629"/>
      <c r="BI18" s="629"/>
      <c r="BJ18" s="629"/>
      <c r="BK18" s="629"/>
      <c r="BL18" s="629"/>
      <c r="BM18" s="629"/>
      <c r="BN18" s="630"/>
      <c r="BO18" s="655" t="s">
        <v>521</v>
      </c>
      <c r="BP18" s="655"/>
      <c r="BQ18" s="655"/>
      <c r="BR18" s="655"/>
      <c r="BS18" s="656" t="s">
        <v>521</v>
      </c>
      <c r="BT18" s="656"/>
      <c r="BU18" s="656"/>
      <c r="BV18" s="656"/>
      <c r="BW18" s="656"/>
      <c r="BX18" s="656"/>
      <c r="BY18" s="656"/>
      <c r="BZ18" s="656"/>
      <c r="CA18" s="656"/>
      <c r="CB18" s="714"/>
      <c r="CD18" s="662" t="s">
        <v>249</v>
      </c>
      <c r="CE18" s="663"/>
      <c r="CF18" s="663"/>
      <c r="CG18" s="663"/>
      <c r="CH18" s="663"/>
      <c r="CI18" s="663"/>
      <c r="CJ18" s="663"/>
      <c r="CK18" s="663"/>
      <c r="CL18" s="663"/>
      <c r="CM18" s="663"/>
      <c r="CN18" s="663"/>
      <c r="CO18" s="663"/>
      <c r="CP18" s="663"/>
      <c r="CQ18" s="664"/>
      <c r="CR18" s="628" t="s">
        <v>535</v>
      </c>
      <c r="CS18" s="629"/>
      <c r="CT18" s="629"/>
      <c r="CU18" s="629"/>
      <c r="CV18" s="629"/>
      <c r="CW18" s="629"/>
      <c r="CX18" s="629"/>
      <c r="CY18" s="630"/>
      <c r="CZ18" s="655" t="s">
        <v>521</v>
      </c>
      <c r="DA18" s="655"/>
      <c r="DB18" s="655"/>
      <c r="DC18" s="655"/>
      <c r="DD18" s="634" t="s">
        <v>519</v>
      </c>
      <c r="DE18" s="629"/>
      <c r="DF18" s="629"/>
      <c r="DG18" s="629"/>
      <c r="DH18" s="629"/>
      <c r="DI18" s="629"/>
      <c r="DJ18" s="629"/>
      <c r="DK18" s="629"/>
      <c r="DL18" s="629"/>
      <c r="DM18" s="629"/>
      <c r="DN18" s="629"/>
      <c r="DO18" s="629"/>
      <c r="DP18" s="630"/>
      <c r="DQ18" s="634" t="s">
        <v>521</v>
      </c>
      <c r="DR18" s="629"/>
      <c r="DS18" s="629"/>
      <c r="DT18" s="629"/>
      <c r="DU18" s="629"/>
      <c r="DV18" s="629"/>
      <c r="DW18" s="629"/>
      <c r="DX18" s="629"/>
      <c r="DY18" s="629"/>
      <c r="DZ18" s="629"/>
      <c r="EA18" s="629"/>
      <c r="EB18" s="629"/>
      <c r="EC18" s="672"/>
    </row>
    <row r="19" spans="2:133" ht="11.25" customHeight="1" x14ac:dyDescent="0.2">
      <c r="B19" s="625" t="s">
        <v>536</v>
      </c>
      <c r="C19" s="626"/>
      <c r="D19" s="626"/>
      <c r="E19" s="626"/>
      <c r="F19" s="626"/>
      <c r="G19" s="626"/>
      <c r="H19" s="626"/>
      <c r="I19" s="626"/>
      <c r="J19" s="626"/>
      <c r="K19" s="626"/>
      <c r="L19" s="626"/>
      <c r="M19" s="626"/>
      <c r="N19" s="626"/>
      <c r="O19" s="626"/>
      <c r="P19" s="626"/>
      <c r="Q19" s="627"/>
      <c r="R19" s="628">
        <v>35324</v>
      </c>
      <c r="S19" s="629"/>
      <c r="T19" s="629"/>
      <c r="U19" s="629"/>
      <c r="V19" s="629"/>
      <c r="W19" s="629"/>
      <c r="X19" s="629"/>
      <c r="Y19" s="630"/>
      <c r="Z19" s="655">
        <v>0.1</v>
      </c>
      <c r="AA19" s="655"/>
      <c r="AB19" s="655"/>
      <c r="AC19" s="655"/>
      <c r="AD19" s="656">
        <v>35324</v>
      </c>
      <c r="AE19" s="656"/>
      <c r="AF19" s="656"/>
      <c r="AG19" s="656"/>
      <c r="AH19" s="656"/>
      <c r="AI19" s="656"/>
      <c r="AJ19" s="656"/>
      <c r="AK19" s="656"/>
      <c r="AL19" s="631">
        <v>0.3</v>
      </c>
      <c r="AM19" s="632"/>
      <c r="AN19" s="632"/>
      <c r="AO19" s="657"/>
      <c r="AP19" s="625" t="s">
        <v>250</v>
      </c>
      <c r="AQ19" s="626"/>
      <c r="AR19" s="626"/>
      <c r="AS19" s="626"/>
      <c r="AT19" s="626"/>
      <c r="AU19" s="626"/>
      <c r="AV19" s="626"/>
      <c r="AW19" s="626"/>
      <c r="AX19" s="626"/>
      <c r="AY19" s="626"/>
      <c r="AZ19" s="626"/>
      <c r="BA19" s="626"/>
      <c r="BB19" s="626"/>
      <c r="BC19" s="626"/>
      <c r="BD19" s="626"/>
      <c r="BE19" s="626"/>
      <c r="BF19" s="627"/>
      <c r="BG19" s="628">
        <v>109524</v>
      </c>
      <c r="BH19" s="629"/>
      <c r="BI19" s="629"/>
      <c r="BJ19" s="629"/>
      <c r="BK19" s="629"/>
      <c r="BL19" s="629"/>
      <c r="BM19" s="629"/>
      <c r="BN19" s="630"/>
      <c r="BO19" s="655">
        <v>1.7</v>
      </c>
      <c r="BP19" s="655"/>
      <c r="BQ19" s="655"/>
      <c r="BR19" s="655"/>
      <c r="BS19" s="656" t="s">
        <v>521</v>
      </c>
      <c r="BT19" s="656"/>
      <c r="BU19" s="656"/>
      <c r="BV19" s="656"/>
      <c r="BW19" s="656"/>
      <c r="BX19" s="656"/>
      <c r="BY19" s="656"/>
      <c r="BZ19" s="656"/>
      <c r="CA19" s="656"/>
      <c r="CB19" s="714"/>
      <c r="CD19" s="662" t="s">
        <v>537</v>
      </c>
      <c r="CE19" s="663"/>
      <c r="CF19" s="663"/>
      <c r="CG19" s="663"/>
      <c r="CH19" s="663"/>
      <c r="CI19" s="663"/>
      <c r="CJ19" s="663"/>
      <c r="CK19" s="663"/>
      <c r="CL19" s="663"/>
      <c r="CM19" s="663"/>
      <c r="CN19" s="663"/>
      <c r="CO19" s="663"/>
      <c r="CP19" s="663"/>
      <c r="CQ19" s="664"/>
      <c r="CR19" s="628" t="s">
        <v>521</v>
      </c>
      <c r="CS19" s="629"/>
      <c r="CT19" s="629"/>
      <c r="CU19" s="629"/>
      <c r="CV19" s="629"/>
      <c r="CW19" s="629"/>
      <c r="CX19" s="629"/>
      <c r="CY19" s="630"/>
      <c r="CZ19" s="655" t="s">
        <v>521</v>
      </c>
      <c r="DA19" s="655"/>
      <c r="DB19" s="655"/>
      <c r="DC19" s="655"/>
      <c r="DD19" s="634" t="s">
        <v>521</v>
      </c>
      <c r="DE19" s="629"/>
      <c r="DF19" s="629"/>
      <c r="DG19" s="629"/>
      <c r="DH19" s="629"/>
      <c r="DI19" s="629"/>
      <c r="DJ19" s="629"/>
      <c r="DK19" s="629"/>
      <c r="DL19" s="629"/>
      <c r="DM19" s="629"/>
      <c r="DN19" s="629"/>
      <c r="DO19" s="629"/>
      <c r="DP19" s="630"/>
      <c r="DQ19" s="634" t="s">
        <v>521</v>
      </c>
      <c r="DR19" s="629"/>
      <c r="DS19" s="629"/>
      <c r="DT19" s="629"/>
      <c r="DU19" s="629"/>
      <c r="DV19" s="629"/>
      <c r="DW19" s="629"/>
      <c r="DX19" s="629"/>
      <c r="DY19" s="629"/>
      <c r="DZ19" s="629"/>
      <c r="EA19" s="629"/>
      <c r="EB19" s="629"/>
      <c r="EC19" s="672"/>
    </row>
    <row r="20" spans="2:133" ht="11.25" customHeight="1" x14ac:dyDescent="0.2">
      <c r="B20" s="625" t="s">
        <v>251</v>
      </c>
      <c r="C20" s="626"/>
      <c r="D20" s="626"/>
      <c r="E20" s="626"/>
      <c r="F20" s="626"/>
      <c r="G20" s="626"/>
      <c r="H20" s="626"/>
      <c r="I20" s="626"/>
      <c r="J20" s="626"/>
      <c r="K20" s="626"/>
      <c r="L20" s="626"/>
      <c r="M20" s="626"/>
      <c r="N20" s="626"/>
      <c r="O20" s="626"/>
      <c r="P20" s="626"/>
      <c r="Q20" s="627"/>
      <c r="R20" s="628">
        <v>5646</v>
      </c>
      <c r="S20" s="629"/>
      <c r="T20" s="629"/>
      <c r="U20" s="629"/>
      <c r="V20" s="629"/>
      <c r="W20" s="629"/>
      <c r="X20" s="629"/>
      <c r="Y20" s="630"/>
      <c r="Z20" s="655">
        <v>0</v>
      </c>
      <c r="AA20" s="655"/>
      <c r="AB20" s="655"/>
      <c r="AC20" s="655"/>
      <c r="AD20" s="656">
        <v>5646</v>
      </c>
      <c r="AE20" s="656"/>
      <c r="AF20" s="656"/>
      <c r="AG20" s="656"/>
      <c r="AH20" s="656"/>
      <c r="AI20" s="656"/>
      <c r="AJ20" s="656"/>
      <c r="AK20" s="656"/>
      <c r="AL20" s="631">
        <v>0</v>
      </c>
      <c r="AM20" s="632"/>
      <c r="AN20" s="632"/>
      <c r="AO20" s="657"/>
      <c r="AP20" s="625" t="s">
        <v>538</v>
      </c>
      <c r="AQ20" s="626"/>
      <c r="AR20" s="626"/>
      <c r="AS20" s="626"/>
      <c r="AT20" s="626"/>
      <c r="AU20" s="626"/>
      <c r="AV20" s="626"/>
      <c r="AW20" s="626"/>
      <c r="AX20" s="626"/>
      <c r="AY20" s="626"/>
      <c r="AZ20" s="626"/>
      <c r="BA20" s="626"/>
      <c r="BB20" s="626"/>
      <c r="BC20" s="626"/>
      <c r="BD20" s="626"/>
      <c r="BE20" s="626"/>
      <c r="BF20" s="627"/>
      <c r="BG20" s="628">
        <v>109524</v>
      </c>
      <c r="BH20" s="629"/>
      <c r="BI20" s="629"/>
      <c r="BJ20" s="629"/>
      <c r="BK20" s="629"/>
      <c r="BL20" s="629"/>
      <c r="BM20" s="629"/>
      <c r="BN20" s="630"/>
      <c r="BO20" s="655">
        <v>1.7</v>
      </c>
      <c r="BP20" s="655"/>
      <c r="BQ20" s="655"/>
      <c r="BR20" s="655"/>
      <c r="BS20" s="656" t="s">
        <v>521</v>
      </c>
      <c r="BT20" s="656"/>
      <c r="BU20" s="656"/>
      <c r="BV20" s="656"/>
      <c r="BW20" s="656"/>
      <c r="BX20" s="656"/>
      <c r="BY20" s="656"/>
      <c r="BZ20" s="656"/>
      <c r="CA20" s="656"/>
      <c r="CB20" s="714"/>
      <c r="CD20" s="662" t="s">
        <v>252</v>
      </c>
      <c r="CE20" s="663"/>
      <c r="CF20" s="663"/>
      <c r="CG20" s="663"/>
      <c r="CH20" s="663"/>
      <c r="CI20" s="663"/>
      <c r="CJ20" s="663"/>
      <c r="CK20" s="663"/>
      <c r="CL20" s="663"/>
      <c r="CM20" s="663"/>
      <c r="CN20" s="663"/>
      <c r="CO20" s="663"/>
      <c r="CP20" s="663"/>
      <c r="CQ20" s="664"/>
      <c r="CR20" s="628">
        <v>22671037</v>
      </c>
      <c r="CS20" s="629"/>
      <c r="CT20" s="629"/>
      <c r="CU20" s="629"/>
      <c r="CV20" s="629"/>
      <c r="CW20" s="629"/>
      <c r="CX20" s="629"/>
      <c r="CY20" s="630"/>
      <c r="CZ20" s="655">
        <v>100</v>
      </c>
      <c r="DA20" s="655"/>
      <c r="DB20" s="655"/>
      <c r="DC20" s="655"/>
      <c r="DD20" s="634">
        <v>2690028</v>
      </c>
      <c r="DE20" s="629"/>
      <c r="DF20" s="629"/>
      <c r="DG20" s="629"/>
      <c r="DH20" s="629"/>
      <c r="DI20" s="629"/>
      <c r="DJ20" s="629"/>
      <c r="DK20" s="629"/>
      <c r="DL20" s="629"/>
      <c r="DM20" s="629"/>
      <c r="DN20" s="629"/>
      <c r="DO20" s="629"/>
      <c r="DP20" s="630"/>
      <c r="DQ20" s="634">
        <v>14994753</v>
      </c>
      <c r="DR20" s="629"/>
      <c r="DS20" s="629"/>
      <c r="DT20" s="629"/>
      <c r="DU20" s="629"/>
      <c r="DV20" s="629"/>
      <c r="DW20" s="629"/>
      <c r="DX20" s="629"/>
      <c r="DY20" s="629"/>
      <c r="DZ20" s="629"/>
      <c r="EA20" s="629"/>
      <c r="EB20" s="629"/>
      <c r="EC20" s="672"/>
    </row>
    <row r="21" spans="2:133" ht="11.25" customHeight="1" x14ac:dyDescent="0.2">
      <c r="B21" s="625" t="s">
        <v>253</v>
      </c>
      <c r="C21" s="626"/>
      <c r="D21" s="626"/>
      <c r="E21" s="626"/>
      <c r="F21" s="626"/>
      <c r="G21" s="626"/>
      <c r="H21" s="626"/>
      <c r="I21" s="626"/>
      <c r="J21" s="626"/>
      <c r="K21" s="626"/>
      <c r="L21" s="626"/>
      <c r="M21" s="626"/>
      <c r="N21" s="626"/>
      <c r="O21" s="626"/>
      <c r="P21" s="626"/>
      <c r="Q21" s="627"/>
      <c r="R21" s="628">
        <v>2592</v>
      </c>
      <c r="S21" s="629"/>
      <c r="T21" s="629"/>
      <c r="U21" s="629"/>
      <c r="V21" s="629"/>
      <c r="W21" s="629"/>
      <c r="X21" s="629"/>
      <c r="Y21" s="630"/>
      <c r="Z21" s="655">
        <v>0</v>
      </c>
      <c r="AA21" s="655"/>
      <c r="AB21" s="655"/>
      <c r="AC21" s="655"/>
      <c r="AD21" s="656">
        <v>2592</v>
      </c>
      <c r="AE21" s="656"/>
      <c r="AF21" s="656"/>
      <c r="AG21" s="656"/>
      <c r="AH21" s="656"/>
      <c r="AI21" s="656"/>
      <c r="AJ21" s="656"/>
      <c r="AK21" s="656"/>
      <c r="AL21" s="631">
        <v>0</v>
      </c>
      <c r="AM21" s="632"/>
      <c r="AN21" s="632"/>
      <c r="AO21" s="657"/>
      <c r="AP21" s="721" t="s">
        <v>539</v>
      </c>
      <c r="AQ21" s="728"/>
      <c r="AR21" s="728"/>
      <c r="AS21" s="728"/>
      <c r="AT21" s="728"/>
      <c r="AU21" s="728"/>
      <c r="AV21" s="728"/>
      <c r="AW21" s="728"/>
      <c r="AX21" s="728"/>
      <c r="AY21" s="728"/>
      <c r="AZ21" s="728"/>
      <c r="BA21" s="728"/>
      <c r="BB21" s="728"/>
      <c r="BC21" s="728"/>
      <c r="BD21" s="728"/>
      <c r="BE21" s="728"/>
      <c r="BF21" s="723"/>
      <c r="BG21" s="628">
        <v>14307</v>
      </c>
      <c r="BH21" s="629"/>
      <c r="BI21" s="629"/>
      <c r="BJ21" s="629"/>
      <c r="BK21" s="629"/>
      <c r="BL21" s="629"/>
      <c r="BM21" s="629"/>
      <c r="BN21" s="630"/>
      <c r="BO21" s="655">
        <v>0.2</v>
      </c>
      <c r="BP21" s="655"/>
      <c r="BQ21" s="655"/>
      <c r="BR21" s="655"/>
      <c r="BS21" s="656" t="s">
        <v>519</v>
      </c>
      <c r="BT21" s="656"/>
      <c r="BU21" s="656"/>
      <c r="BV21" s="656"/>
      <c r="BW21" s="656"/>
      <c r="BX21" s="656"/>
      <c r="BY21" s="656"/>
      <c r="BZ21" s="656"/>
      <c r="CA21" s="656"/>
      <c r="CB21" s="714"/>
      <c r="CD21" s="733"/>
      <c r="CE21" s="659"/>
      <c r="CF21" s="659"/>
      <c r="CG21" s="659"/>
      <c r="CH21" s="659"/>
      <c r="CI21" s="659"/>
      <c r="CJ21" s="659"/>
      <c r="CK21" s="659"/>
      <c r="CL21" s="659"/>
      <c r="CM21" s="659"/>
      <c r="CN21" s="659"/>
      <c r="CO21" s="659"/>
      <c r="CP21" s="659"/>
      <c r="CQ21" s="660"/>
      <c r="CR21" s="734"/>
      <c r="CS21" s="735"/>
      <c r="CT21" s="735"/>
      <c r="CU21" s="735"/>
      <c r="CV21" s="735"/>
      <c r="CW21" s="735"/>
      <c r="CX21" s="735"/>
      <c r="CY21" s="736"/>
      <c r="CZ21" s="737"/>
      <c r="DA21" s="737"/>
      <c r="DB21" s="737"/>
      <c r="DC21" s="737"/>
      <c r="DD21" s="738"/>
      <c r="DE21" s="735"/>
      <c r="DF21" s="735"/>
      <c r="DG21" s="735"/>
      <c r="DH21" s="735"/>
      <c r="DI21" s="735"/>
      <c r="DJ21" s="735"/>
      <c r="DK21" s="735"/>
      <c r="DL21" s="735"/>
      <c r="DM21" s="735"/>
      <c r="DN21" s="735"/>
      <c r="DO21" s="735"/>
      <c r="DP21" s="736"/>
      <c r="DQ21" s="738"/>
      <c r="DR21" s="735"/>
      <c r="DS21" s="735"/>
      <c r="DT21" s="735"/>
      <c r="DU21" s="735"/>
      <c r="DV21" s="735"/>
      <c r="DW21" s="735"/>
      <c r="DX21" s="735"/>
      <c r="DY21" s="735"/>
      <c r="DZ21" s="735"/>
      <c r="EA21" s="735"/>
      <c r="EB21" s="735"/>
      <c r="EC21" s="742"/>
    </row>
    <row r="22" spans="2:133" ht="11.25" customHeight="1" x14ac:dyDescent="0.2">
      <c r="B22" s="691" t="s">
        <v>540</v>
      </c>
      <c r="C22" s="692"/>
      <c r="D22" s="692"/>
      <c r="E22" s="692"/>
      <c r="F22" s="692"/>
      <c r="G22" s="692"/>
      <c r="H22" s="692"/>
      <c r="I22" s="692"/>
      <c r="J22" s="692"/>
      <c r="K22" s="692"/>
      <c r="L22" s="692"/>
      <c r="M22" s="692"/>
      <c r="N22" s="692"/>
      <c r="O22" s="692"/>
      <c r="P22" s="692"/>
      <c r="Q22" s="693"/>
      <c r="R22" s="628">
        <v>132606</v>
      </c>
      <c r="S22" s="629"/>
      <c r="T22" s="629"/>
      <c r="U22" s="629"/>
      <c r="V22" s="629"/>
      <c r="W22" s="629"/>
      <c r="X22" s="629"/>
      <c r="Y22" s="630"/>
      <c r="Z22" s="655">
        <v>0.6</v>
      </c>
      <c r="AA22" s="655"/>
      <c r="AB22" s="655"/>
      <c r="AC22" s="655"/>
      <c r="AD22" s="656">
        <v>129831</v>
      </c>
      <c r="AE22" s="656"/>
      <c r="AF22" s="656"/>
      <c r="AG22" s="656"/>
      <c r="AH22" s="656"/>
      <c r="AI22" s="656"/>
      <c r="AJ22" s="656"/>
      <c r="AK22" s="656"/>
      <c r="AL22" s="631">
        <v>1</v>
      </c>
      <c r="AM22" s="632"/>
      <c r="AN22" s="632"/>
      <c r="AO22" s="657"/>
      <c r="AP22" s="721" t="s">
        <v>541</v>
      </c>
      <c r="AQ22" s="728"/>
      <c r="AR22" s="728"/>
      <c r="AS22" s="728"/>
      <c r="AT22" s="728"/>
      <c r="AU22" s="728"/>
      <c r="AV22" s="728"/>
      <c r="AW22" s="728"/>
      <c r="AX22" s="728"/>
      <c r="AY22" s="728"/>
      <c r="AZ22" s="728"/>
      <c r="BA22" s="728"/>
      <c r="BB22" s="728"/>
      <c r="BC22" s="728"/>
      <c r="BD22" s="728"/>
      <c r="BE22" s="728"/>
      <c r="BF22" s="723"/>
      <c r="BG22" s="628" t="s">
        <v>521</v>
      </c>
      <c r="BH22" s="629"/>
      <c r="BI22" s="629"/>
      <c r="BJ22" s="629"/>
      <c r="BK22" s="629"/>
      <c r="BL22" s="629"/>
      <c r="BM22" s="629"/>
      <c r="BN22" s="630"/>
      <c r="BO22" s="655" t="s">
        <v>522</v>
      </c>
      <c r="BP22" s="655"/>
      <c r="BQ22" s="655"/>
      <c r="BR22" s="655"/>
      <c r="BS22" s="656" t="s">
        <v>521</v>
      </c>
      <c r="BT22" s="656"/>
      <c r="BU22" s="656"/>
      <c r="BV22" s="656"/>
      <c r="BW22" s="656"/>
      <c r="BX22" s="656"/>
      <c r="BY22" s="656"/>
      <c r="BZ22" s="656"/>
      <c r="CA22" s="656"/>
      <c r="CB22" s="714"/>
      <c r="CD22" s="730" t="s">
        <v>254</v>
      </c>
      <c r="CE22" s="731"/>
      <c r="CF22" s="731"/>
      <c r="CG22" s="731"/>
      <c r="CH22" s="731"/>
      <c r="CI22" s="731"/>
      <c r="CJ22" s="731"/>
      <c r="CK22" s="731"/>
      <c r="CL22" s="731"/>
      <c r="CM22" s="731"/>
      <c r="CN22" s="731"/>
      <c r="CO22" s="731"/>
      <c r="CP22" s="731"/>
      <c r="CQ22" s="731"/>
      <c r="CR22" s="731"/>
      <c r="CS22" s="731"/>
      <c r="CT22" s="731"/>
      <c r="CU22" s="731"/>
      <c r="CV22" s="731"/>
      <c r="CW22" s="731"/>
      <c r="CX22" s="731"/>
      <c r="CY22" s="731"/>
      <c r="CZ22" s="731"/>
      <c r="DA22" s="731"/>
      <c r="DB22" s="731"/>
      <c r="DC22" s="731"/>
      <c r="DD22" s="731"/>
      <c r="DE22" s="731"/>
      <c r="DF22" s="731"/>
      <c r="DG22" s="731"/>
      <c r="DH22" s="731"/>
      <c r="DI22" s="731"/>
      <c r="DJ22" s="731"/>
      <c r="DK22" s="731"/>
      <c r="DL22" s="731"/>
      <c r="DM22" s="731"/>
      <c r="DN22" s="731"/>
      <c r="DO22" s="731"/>
      <c r="DP22" s="731"/>
      <c r="DQ22" s="731"/>
      <c r="DR22" s="731"/>
      <c r="DS22" s="731"/>
      <c r="DT22" s="731"/>
      <c r="DU22" s="731"/>
      <c r="DV22" s="731"/>
      <c r="DW22" s="731"/>
      <c r="DX22" s="731"/>
      <c r="DY22" s="731"/>
      <c r="DZ22" s="731"/>
      <c r="EA22" s="731"/>
      <c r="EB22" s="731"/>
      <c r="EC22" s="732"/>
    </row>
    <row r="23" spans="2:133" ht="11.25" customHeight="1" x14ac:dyDescent="0.2">
      <c r="B23" s="625" t="s">
        <v>255</v>
      </c>
      <c r="C23" s="626"/>
      <c r="D23" s="626"/>
      <c r="E23" s="626"/>
      <c r="F23" s="626"/>
      <c r="G23" s="626"/>
      <c r="H23" s="626"/>
      <c r="I23" s="626"/>
      <c r="J23" s="626"/>
      <c r="K23" s="626"/>
      <c r="L23" s="626"/>
      <c r="M23" s="626"/>
      <c r="N23" s="626"/>
      <c r="O23" s="626"/>
      <c r="P23" s="626"/>
      <c r="Q23" s="627"/>
      <c r="R23" s="628">
        <v>6374497</v>
      </c>
      <c r="S23" s="629"/>
      <c r="T23" s="629"/>
      <c r="U23" s="629"/>
      <c r="V23" s="629"/>
      <c r="W23" s="629"/>
      <c r="X23" s="629"/>
      <c r="Y23" s="630"/>
      <c r="Z23" s="655">
        <v>26.7</v>
      </c>
      <c r="AA23" s="655"/>
      <c r="AB23" s="655"/>
      <c r="AC23" s="655"/>
      <c r="AD23" s="656">
        <v>5438238</v>
      </c>
      <c r="AE23" s="656"/>
      <c r="AF23" s="656"/>
      <c r="AG23" s="656"/>
      <c r="AH23" s="656"/>
      <c r="AI23" s="656"/>
      <c r="AJ23" s="656"/>
      <c r="AK23" s="656"/>
      <c r="AL23" s="631">
        <v>41</v>
      </c>
      <c r="AM23" s="632"/>
      <c r="AN23" s="632"/>
      <c r="AO23" s="657"/>
      <c r="AP23" s="721" t="s">
        <v>542</v>
      </c>
      <c r="AQ23" s="728"/>
      <c r="AR23" s="728"/>
      <c r="AS23" s="728"/>
      <c r="AT23" s="728"/>
      <c r="AU23" s="728"/>
      <c r="AV23" s="728"/>
      <c r="AW23" s="728"/>
      <c r="AX23" s="728"/>
      <c r="AY23" s="728"/>
      <c r="AZ23" s="728"/>
      <c r="BA23" s="728"/>
      <c r="BB23" s="728"/>
      <c r="BC23" s="728"/>
      <c r="BD23" s="728"/>
      <c r="BE23" s="728"/>
      <c r="BF23" s="723"/>
      <c r="BG23" s="628">
        <v>95217</v>
      </c>
      <c r="BH23" s="629"/>
      <c r="BI23" s="629"/>
      <c r="BJ23" s="629"/>
      <c r="BK23" s="629"/>
      <c r="BL23" s="629"/>
      <c r="BM23" s="629"/>
      <c r="BN23" s="630"/>
      <c r="BO23" s="655">
        <v>1.5</v>
      </c>
      <c r="BP23" s="655"/>
      <c r="BQ23" s="655"/>
      <c r="BR23" s="655"/>
      <c r="BS23" s="656" t="s">
        <v>543</v>
      </c>
      <c r="BT23" s="656"/>
      <c r="BU23" s="656"/>
      <c r="BV23" s="656"/>
      <c r="BW23" s="656"/>
      <c r="BX23" s="656"/>
      <c r="BY23" s="656"/>
      <c r="BZ23" s="656"/>
      <c r="CA23" s="656"/>
      <c r="CB23" s="714"/>
      <c r="CD23" s="730" t="s">
        <v>218</v>
      </c>
      <c r="CE23" s="731"/>
      <c r="CF23" s="731"/>
      <c r="CG23" s="731"/>
      <c r="CH23" s="731"/>
      <c r="CI23" s="731"/>
      <c r="CJ23" s="731"/>
      <c r="CK23" s="731"/>
      <c r="CL23" s="731"/>
      <c r="CM23" s="731"/>
      <c r="CN23" s="731"/>
      <c r="CO23" s="731"/>
      <c r="CP23" s="731"/>
      <c r="CQ23" s="732"/>
      <c r="CR23" s="730" t="s">
        <v>256</v>
      </c>
      <c r="CS23" s="731"/>
      <c r="CT23" s="731"/>
      <c r="CU23" s="731"/>
      <c r="CV23" s="731"/>
      <c r="CW23" s="731"/>
      <c r="CX23" s="731"/>
      <c r="CY23" s="732"/>
      <c r="CZ23" s="730" t="s">
        <v>544</v>
      </c>
      <c r="DA23" s="731"/>
      <c r="DB23" s="731"/>
      <c r="DC23" s="732"/>
      <c r="DD23" s="730" t="s">
        <v>545</v>
      </c>
      <c r="DE23" s="731"/>
      <c r="DF23" s="731"/>
      <c r="DG23" s="731"/>
      <c r="DH23" s="731"/>
      <c r="DI23" s="731"/>
      <c r="DJ23" s="731"/>
      <c r="DK23" s="732"/>
      <c r="DL23" s="739" t="s">
        <v>257</v>
      </c>
      <c r="DM23" s="740"/>
      <c r="DN23" s="740"/>
      <c r="DO23" s="740"/>
      <c r="DP23" s="740"/>
      <c r="DQ23" s="740"/>
      <c r="DR23" s="740"/>
      <c r="DS23" s="740"/>
      <c r="DT23" s="740"/>
      <c r="DU23" s="740"/>
      <c r="DV23" s="741"/>
      <c r="DW23" s="730" t="s">
        <v>258</v>
      </c>
      <c r="DX23" s="731"/>
      <c r="DY23" s="731"/>
      <c r="DZ23" s="731"/>
      <c r="EA23" s="731"/>
      <c r="EB23" s="731"/>
      <c r="EC23" s="732"/>
    </row>
    <row r="24" spans="2:133" ht="11.25" customHeight="1" x14ac:dyDescent="0.2">
      <c r="B24" s="625" t="s">
        <v>546</v>
      </c>
      <c r="C24" s="626"/>
      <c r="D24" s="626"/>
      <c r="E24" s="626"/>
      <c r="F24" s="626"/>
      <c r="G24" s="626"/>
      <c r="H24" s="626"/>
      <c r="I24" s="626"/>
      <c r="J24" s="626"/>
      <c r="K24" s="626"/>
      <c r="L24" s="626"/>
      <c r="M24" s="626"/>
      <c r="N24" s="626"/>
      <c r="O24" s="626"/>
      <c r="P24" s="626"/>
      <c r="Q24" s="627"/>
      <c r="R24" s="628">
        <v>5438238</v>
      </c>
      <c r="S24" s="629"/>
      <c r="T24" s="629"/>
      <c r="U24" s="629"/>
      <c r="V24" s="629"/>
      <c r="W24" s="629"/>
      <c r="X24" s="629"/>
      <c r="Y24" s="630"/>
      <c r="Z24" s="655">
        <v>22.7</v>
      </c>
      <c r="AA24" s="655"/>
      <c r="AB24" s="655"/>
      <c r="AC24" s="655"/>
      <c r="AD24" s="656">
        <v>5438238</v>
      </c>
      <c r="AE24" s="656"/>
      <c r="AF24" s="656"/>
      <c r="AG24" s="656"/>
      <c r="AH24" s="656"/>
      <c r="AI24" s="656"/>
      <c r="AJ24" s="656"/>
      <c r="AK24" s="656"/>
      <c r="AL24" s="631">
        <v>41</v>
      </c>
      <c r="AM24" s="632"/>
      <c r="AN24" s="632"/>
      <c r="AO24" s="657"/>
      <c r="AP24" s="721" t="s">
        <v>547</v>
      </c>
      <c r="AQ24" s="728"/>
      <c r="AR24" s="728"/>
      <c r="AS24" s="728"/>
      <c r="AT24" s="728"/>
      <c r="AU24" s="728"/>
      <c r="AV24" s="728"/>
      <c r="AW24" s="728"/>
      <c r="AX24" s="728"/>
      <c r="AY24" s="728"/>
      <c r="AZ24" s="728"/>
      <c r="BA24" s="728"/>
      <c r="BB24" s="728"/>
      <c r="BC24" s="728"/>
      <c r="BD24" s="728"/>
      <c r="BE24" s="728"/>
      <c r="BF24" s="723"/>
      <c r="BG24" s="628" t="s">
        <v>521</v>
      </c>
      <c r="BH24" s="629"/>
      <c r="BI24" s="629"/>
      <c r="BJ24" s="629"/>
      <c r="BK24" s="629"/>
      <c r="BL24" s="629"/>
      <c r="BM24" s="629"/>
      <c r="BN24" s="630"/>
      <c r="BO24" s="655" t="s">
        <v>521</v>
      </c>
      <c r="BP24" s="655"/>
      <c r="BQ24" s="655"/>
      <c r="BR24" s="655"/>
      <c r="BS24" s="656" t="s">
        <v>548</v>
      </c>
      <c r="BT24" s="656"/>
      <c r="BU24" s="656"/>
      <c r="BV24" s="656"/>
      <c r="BW24" s="656"/>
      <c r="BX24" s="656"/>
      <c r="BY24" s="656"/>
      <c r="BZ24" s="656"/>
      <c r="CA24" s="656"/>
      <c r="CB24" s="714"/>
      <c r="CD24" s="684" t="s">
        <v>259</v>
      </c>
      <c r="CE24" s="685"/>
      <c r="CF24" s="685"/>
      <c r="CG24" s="685"/>
      <c r="CH24" s="685"/>
      <c r="CI24" s="685"/>
      <c r="CJ24" s="685"/>
      <c r="CK24" s="685"/>
      <c r="CL24" s="685"/>
      <c r="CM24" s="685"/>
      <c r="CN24" s="685"/>
      <c r="CO24" s="685"/>
      <c r="CP24" s="685"/>
      <c r="CQ24" s="686"/>
      <c r="CR24" s="681">
        <v>10124712</v>
      </c>
      <c r="CS24" s="682"/>
      <c r="CT24" s="682"/>
      <c r="CU24" s="682"/>
      <c r="CV24" s="682"/>
      <c r="CW24" s="682"/>
      <c r="CX24" s="682"/>
      <c r="CY24" s="725"/>
      <c r="CZ24" s="726">
        <v>44.7</v>
      </c>
      <c r="DA24" s="701"/>
      <c r="DB24" s="701"/>
      <c r="DC24" s="729"/>
      <c r="DD24" s="724">
        <v>6878761</v>
      </c>
      <c r="DE24" s="682"/>
      <c r="DF24" s="682"/>
      <c r="DG24" s="682"/>
      <c r="DH24" s="682"/>
      <c r="DI24" s="682"/>
      <c r="DJ24" s="682"/>
      <c r="DK24" s="725"/>
      <c r="DL24" s="724">
        <v>6426371</v>
      </c>
      <c r="DM24" s="682"/>
      <c r="DN24" s="682"/>
      <c r="DO24" s="682"/>
      <c r="DP24" s="682"/>
      <c r="DQ24" s="682"/>
      <c r="DR24" s="682"/>
      <c r="DS24" s="682"/>
      <c r="DT24" s="682"/>
      <c r="DU24" s="682"/>
      <c r="DV24" s="725"/>
      <c r="DW24" s="726">
        <v>46.3</v>
      </c>
      <c r="DX24" s="701"/>
      <c r="DY24" s="701"/>
      <c r="DZ24" s="701"/>
      <c r="EA24" s="701"/>
      <c r="EB24" s="701"/>
      <c r="EC24" s="727"/>
    </row>
    <row r="25" spans="2:133" ht="11.25" customHeight="1" x14ac:dyDescent="0.2">
      <c r="B25" s="625" t="s">
        <v>549</v>
      </c>
      <c r="C25" s="626"/>
      <c r="D25" s="626"/>
      <c r="E25" s="626"/>
      <c r="F25" s="626"/>
      <c r="G25" s="626"/>
      <c r="H25" s="626"/>
      <c r="I25" s="626"/>
      <c r="J25" s="626"/>
      <c r="K25" s="626"/>
      <c r="L25" s="626"/>
      <c r="M25" s="626"/>
      <c r="N25" s="626"/>
      <c r="O25" s="626"/>
      <c r="P25" s="626"/>
      <c r="Q25" s="627"/>
      <c r="R25" s="628">
        <v>936259</v>
      </c>
      <c r="S25" s="629"/>
      <c r="T25" s="629"/>
      <c r="U25" s="629"/>
      <c r="V25" s="629"/>
      <c r="W25" s="629"/>
      <c r="X25" s="629"/>
      <c r="Y25" s="630"/>
      <c r="Z25" s="655">
        <v>3.9</v>
      </c>
      <c r="AA25" s="655"/>
      <c r="AB25" s="655"/>
      <c r="AC25" s="655"/>
      <c r="AD25" s="656" t="s">
        <v>138</v>
      </c>
      <c r="AE25" s="656"/>
      <c r="AF25" s="656"/>
      <c r="AG25" s="656"/>
      <c r="AH25" s="656"/>
      <c r="AI25" s="656"/>
      <c r="AJ25" s="656"/>
      <c r="AK25" s="656"/>
      <c r="AL25" s="631" t="s">
        <v>138</v>
      </c>
      <c r="AM25" s="632"/>
      <c r="AN25" s="632"/>
      <c r="AO25" s="657"/>
      <c r="AP25" s="721" t="s">
        <v>550</v>
      </c>
      <c r="AQ25" s="728"/>
      <c r="AR25" s="728"/>
      <c r="AS25" s="728"/>
      <c r="AT25" s="728"/>
      <c r="AU25" s="728"/>
      <c r="AV25" s="728"/>
      <c r="AW25" s="728"/>
      <c r="AX25" s="728"/>
      <c r="AY25" s="728"/>
      <c r="AZ25" s="728"/>
      <c r="BA25" s="728"/>
      <c r="BB25" s="728"/>
      <c r="BC25" s="728"/>
      <c r="BD25" s="728"/>
      <c r="BE25" s="728"/>
      <c r="BF25" s="723"/>
      <c r="BG25" s="628" t="s">
        <v>551</v>
      </c>
      <c r="BH25" s="629"/>
      <c r="BI25" s="629"/>
      <c r="BJ25" s="629"/>
      <c r="BK25" s="629"/>
      <c r="BL25" s="629"/>
      <c r="BM25" s="629"/>
      <c r="BN25" s="630"/>
      <c r="BO25" s="655" t="s">
        <v>521</v>
      </c>
      <c r="BP25" s="655"/>
      <c r="BQ25" s="655"/>
      <c r="BR25" s="655"/>
      <c r="BS25" s="656" t="s">
        <v>521</v>
      </c>
      <c r="BT25" s="656"/>
      <c r="BU25" s="656"/>
      <c r="BV25" s="656"/>
      <c r="BW25" s="656"/>
      <c r="BX25" s="656"/>
      <c r="BY25" s="656"/>
      <c r="BZ25" s="656"/>
      <c r="CA25" s="656"/>
      <c r="CB25" s="714"/>
      <c r="CD25" s="662" t="s">
        <v>552</v>
      </c>
      <c r="CE25" s="663"/>
      <c r="CF25" s="663"/>
      <c r="CG25" s="663"/>
      <c r="CH25" s="663"/>
      <c r="CI25" s="663"/>
      <c r="CJ25" s="663"/>
      <c r="CK25" s="663"/>
      <c r="CL25" s="663"/>
      <c r="CM25" s="663"/>
      <c r="CN25" s="663"/>
      <c r="CO25" s="663"/>
      <c r="CP25" s="663"/>
      <c r="CQ25" s="664"/>
      <c r="CR25" s="628">
        <v>3790739</v>
      </c>
      <c r="CS25" s="639"/>
      <c r="CT25" s="639"/>
      <c r="CU25" s="639"/>
      <c r="CV25" s="639"/>
      <c r="CW25" s="639"/>
      <c r="CX25" s="639"/>
      <c r="CY25" s="640"/>
      <c r="CZ25" s="631">
        <v>16.7</v>
      </c>
      <c r="DA25" s="641"/>
      <c r="DB25" s="641"/>
      <c r="DC25" s="642"/>
      <c r="DD25" s="634">
        <v>3577972</v>
      </c>
      <c r="DE25" s="639"/>
      <c r="DF25" s="639"/>
      <c r="DG25" s="639"/>
      <c r="DH25" s="639"/>
      <c r="DI25" s="639"/>
      <c r="DJ25" s="639"/>
      <c r="DK25" s="640"/>
      <c r="DL25" s="634">
        <v>3542673</v>
      </c>
      <c r="DM25" s="639"/>
      <c r="DN25" s="639"/>
      <c r="DO25" s="639"/>
      <c r="DP25" s="639"/>
      <c r="DQ25" s="639"/>
      <c r="DR25" s="639"/>
      <c r="DS25" s="639"/>
      <c r="DT25" s="639"/>
      <c r="DU25" s="639"/>
      <c r="DV25" s="640"/>
      <c r="DW25" s="631">
        <v>25.5</v>
      </c>
      <c r="DX25" s="641"/>
      <c r="DY25" s="641"/>
      <c r="DZ25" s="641"/>
      <c r="EA25" s="641"/>
      <c r="EB25" s="641"/>
      <c r="EC25" s="673"/>
    </row>
    <row r="26" spans="2:133" ht="11.25" customHeight="1" x14ac:dyDescent="0.2">
      <c r="B26" s="625" t="s">
        <v>553</v>
      </c>
      <c r="C26" s="626"/>
      <c r="D26" s="626"/>
      <c r="E26" s="626"/>
      <c r="F26" s="626"/>
      <c r="G26" s="626"/>
      <c r="H26" s="626"/>
      <c r="I26" s="626"/>
      <c r="J26" s="626"/>
      <c r="K26" s="626"/>
      <c r="L26" s="626"/>
      <c r="M26" s="626"/>
      <c r="N26" s="626"/>
      <c r="O26" s="626"/>
      <c r="P26" s="626"/>
      <c r="Q26" s="627"/>
      <c r="R26" s="628" t="s">
        <v>535</v>
      </c>
      <c r="S26" s="629"/>
      <c r="T26" s="629"/>
      <c r="U26" s="629"/>
      <c r="V26" s="629"/>
      <c r="W26" s="629"/>
      <c r="X26" s="629"/>
      <c r="Y26" s="630"/>
      <c r="Z26" s="655" t="s">
        <v>535</v>
      </c>
      <c r="AA26" s="655"/>
      <c r="AB26" s="655"/>
      <c r="AC26" s="655"/>
      <c r="AD26" s="656" t="s">
        <v>521</v>
      </c>
      <c r="AE26" s="656"/>
      <c r="AF26" s="656"/>
      <c r="AG26" s="656"/>
      <c r="AH26" s="656"/>
      <c r="AI26" s="656"/>
      <c r="AJ26" s="656"/>
      <c r="AK26" s="656"/>
      <c r="AL26" s="631" t="s">
        <v>519</v>
      </c>
      <c r="AM26" s="632"/>
      <c r="AN26" s="632"/>
      <c r="AO26" s="657"/>
      <c r="AP26" s="721" t="s">
        <v>260</v>
      </c>
      <c r="AQ26" s="722"/>
      <c r="AR26" s="722"/>
      <c r="AS26" s="722"/>
      <c r="AT26" s="722"/>
      <c r="AU26" s="722"/>
      <c r="AV26" s="722"/>
      <c r="AW26" s="722"/>
      <c r="AX26" s="722"/>
      <c r="AY26" s="722"/>
      <c r="AZ26" s="722"/>
      <c r="BA26" s="722"/>
      <c r="BB26" s="722"/>
      <c r="BC26" s="722"/>
      <c r="BD26" s="722"/>
      <c r="BE26" s="722"/>
      <c r="BF26" s="723"/>
      <c r="BG26" s="628" t="s">
        <v>554</v>
      </c>
      <c r="BH26" s="629"/>
      <c r="BI26" s="629"/>
      <c r="BJ26" s="629"/>
      <c r="BK26" s="629"/>
      <c r="BL26" s="629"/>
      <c r="BM26" s="629"/>
      <c r="BN26" s="630"/>
      <c r="BO26" s="655" t="s">
        <v>521</v>
      </c>
      <c r="BP26" s="655"/>
      <c r="BQ26" s="655"/>
      <c r="BR26" s="655"/>
      <c r="BS26" s="656" t="s">
        <v>543</v>
      </c>
      <c r="BT26" s="656"/>
      <c r="BU26" s="656"/>
      <c r="BV26" s="656"/>
      <c r="BW26" s="656"/>
      <c r="BX26" s="656"/>
      <c r="BY26" s="656"/>
      <c r="BZ26" s="656"/>
      <c r="CA26" s="656"/>
      <c r="CB26" s="714"/>
      <c r="CD26" s="662" t="s">
        <v>261</v>
      </c>
      <c r="CE26" s="663"/>
      <c r="CF26" s="663"/>
      <c r="CG26" s="663"/>
      <c r="CH26" s="663"/>
      <c r="CI26" s="663"/>
      <c r="CJ26" s="663"/>
      <c r="CK26" s="663"/>
      <c r="CL26" s="663"/>
      <c r="CM26" s="663"/>
      <c r="CN26" s="663"/>
      <c r="CO26" s="663"/>
      <c r="CP26" s="663"/>
      <c r="CQ26" s="664"/>
      <c r="CR26" s="628">
        <v>2372442</v>
      </c>
      <c r="CS26" s="629"/>
      <c r="CT26" s="629"/>
      <c r="CU26" s="629"/>
      <c r="CV26" s="629"/>
      <c r="CW26" s="629"/>
      <c r="CX26" s="629"/>
      <c r="CY26" s="630"/>
      <c r="CZ26" s="631">
        <v>10.5</v>
      </c>
      <c r="DA26" s="641"/>
      <c r="DB26" s="641"/>
      <c r="DC26" s="642"/>
      <c r="DD26" s="634">
        <v>2253085</v>
      </c>
      <c r="DE26" s="629"/>
      <c r="DF26" s="629"/>
      <c r="DG26" s="629"/>
      <c r="DH26" s="629"/>
      <c r="DI26" s="629"/>
      <c r="DJ26" s="629"/>
      <c r="DK26" s="630"/>
      <c r="DL26" s="634" t="s">
        <v>522</v>
      </c>
      <c r="DM26" s="629"/>
      <c r="DN26" s="629"/>
      <c r="DO26" s="629"/>
      <c r="DP26" s="629"/>
      <c r="DQ26" s="629"/>
      <c r="DR26" s="629"/>
      <c r="DS26" s="629"/>
      <c r="DT26" s="629"/>
      <c r="DU26" s="629"/>
      <c r="DV26" s="630"/>
      <c r="DW26" s="631" t="s">
        <v>521</v>
      </c>
      <c r="DX26" s="641"/>
      <c r="DY26" s="641"/>
      <c r="DZ26" s="641"/>
      <c r="EA26" s="641"/>
      <c r="EB26" s="641"/>
      <c r="EC26" s="673"/>
    </row>
    <row r="27" spans="2:133" ht="11.25" customHeight="1" x14ac:dyDescent="0.2">
      <c r="B27" s="625" t="s">
        <v>555</v>
      </c>
      <c r="C27" s="626"/>
      <c r="D27" s="626"/>
      <c r="E27" s="626"/>
      <c r="F27" s="626"/>
      <c r="G27" s="626"/>
      <c r="H27" s="626"/>
      <c r="I27" s="626"/>
      <c r="J27" s="626"/>
      <c r="K27" s="626"/>
      <c r="L27" s="626"/>
      <c r="M27" s="626"/>
      <c r="N27" s="626"/>
      <c r="O27" s="626"/>
      <c r="P27" s="626"/>
      <c r="Q27" s="627"/>
      <c r="R27" s="628">
        <v>14245122</v>
      </c>
      <c r="S27" s="629"/>
      <c r="T27" s="629"/>
      <c r="U27" s="629"/>
      <c r="V27" s="629"/>
      <c r="W27" s="629"/>
      <c r="X27" s="629"/>
      <c r="Y27" s="630"/>
      <c r="Z27" s="655">
        <v>59.6</v>
      </c>
      <c r="AA27" s="655"/>
      <c r="AB27" s="655"/>
      <c r="AC27" s="655"/>
      <c r="AD27" s="656">
        <v>13210871</v>
      </c>
      <c r="AE27" s="656"/>
      <c r="AF27" s="656"/>
      <c r="AG27" s="656"/>
      <c r="AH27" s="656"/>
      <c r="AI27" s="656"/>
      <c r="AJ27" s="656"/>
      <c r="AK27" s="656"/>
      <c r="AL27" s="631">
        <v>99.599998474121094</v>
      </c>
      <c r="AM27" s="632"/>
      <c r="AN27" s="632"/>
      <c r="AO27" s="657"/>
      <c r="AP27" s="625" t="s">
        <v>262</v>
      </c>
      <c r="AQ27" s="626"/>
      <c r="AR27" s="626"/>
      <c r="AS27" s="626"/>
      <c r="AT27" s="626"/>
      <c r="AU27" s="626"/>
      <c r="AV27" s="626"/>
      <c r="AW27" s="626"/>
      <c r="AX27" s="626"/>
      <c r="AY27" s="626"/>
      <c r="AZ27" s="626"/>
      <c r="BA27" s="626"/>
      <c r="BB27" s="626"/>
      <c r="BC27" s="626"/>
      <c r="BD27" s="626"/>
      <c r="BE27" s="626"/>
      <c r="BF27" s="627"/>
      <c r="BG27" s="628">
        <v>6514005</v>
      </c>
      <c r="BH27" s="629"/>
      <c r="BI27" s="629"/>
      <c r="BJ27" s="629"/>
      <c r="BK27" s="629"/>
      <c r="BL27" s="629"/>
      <c r="BM27" s="629"/>
      <c r="BN27" s="630"/>
      <c r="BO27" s="655">
        <v>100</v>
      </c>
      <c r="BP27" s="655"/>
      <c r="BQ27" s="655"/>
      <c r="BR27" s="655"/>
      <c r="BS27" s="656">
        <v>70758</v>
      </c>
      <c r="BT27" s="656"/>
      <c r="BU27" s="656"/>
      <c r="BV27" s="656"/>
      <c r="BW27" s="656"/>
      <c r="BX27" s="656"/>
      <c r="BY27" s="656"/>
      <c r="BZ27" s="656"/>
      <c r="CA27" s="656"/>
      <c r="CB27" s="714"/>
      <c r="CD27" s="662" t="s">
        <v>556</v>
      </c>
      <c r="CE27" s="663"/>
      <c r="CF27" s="663"/>
      <c r="CG27" s="663"/>
      <c r="CH27" s="663"/>
      <c r="CI27" s="663"/>
      <c r="CJ27" s="663"/>
      <c r="CK27" s="663"/>
      <c r="CL27" s="663"/>
      <c r="CM27" s="663"/>
      <c r="CN27" s="663"/>
      <c r="CO27" s="663"/>
      <c r="CP27" s="663"/>
      <c r="CQ27" s="664"/>
      <c r="CR27" s="628">
        <v>3897127</v>
      </c>
      <c r="CS27" s="639"/>
      <c r="CT27" s="639"/>
      <c r="CU27" s="639"/>
      <c r="CV27" s="639"/>
      <c r="CW27" s="639"/>
      <c r="CX27" s="639"/>
      <c r="CY27" s="640"/>
      <c r="CZ27" s="631">
        <v>17.2</v>
      </c>
      <c r="DA27" s="641"/>
      <c r="DB27" s="641"/>
      <c r="DC27" s="642"/>
      <c r="DD27" s="634">
        <v>873690</v>
      </c>
      <c r="DE27" s="639"/>
      <c r="DF27" s="639"/>
      <c r="DG27" s="639"/>
      <c r="DH27" s="639"/>
      <c r="DI27" s="639"/>
      <c r="DJ27" s="639"/>
      <c r="DK27" s="640"/>
      <c r="DL27" s="634">
        <v>854911</v>
      </c>
      <c r="DM27" s="639"/>
      <c r="DN27" s="639"/>
      <c r="DO27" s="639"/>
      <c r="DP27" s="639"/>
      <c r="DQ27" s="639"/>
      <c r="DR27" s="639"/>
      <c r="DS27" s="639"/>
      <c r="DT27" s="639"/>
      <c r="DU27" s="639"/>
      <c r="DV27" s="640"/>
      <c r="DW27" s="631">
        <v>6.2</v>
      </c>
      <c r="DX27" s="641"/>
      <c r="DY27" s="641"/>
      <c r="DZ27" s="641"/>
      <c r="EA27" s="641"/>
      <c r="EB27" s="641"/>
      <c r="EC27" s="673"/>
    </row>
    <row r="28" spans="2:133" ht="11.25" customHeight="1" x14ac:dyDescent="0.2">
      <c r="B28" s="625" t="s">
        <v>557</v>
      </c>
      <c r="C28" s="626"/>
      <c r="D28" s="626"/>
      <c r="E28" s="626"/>
      <c r="F28" s="626"/>
      <c r="G28" s="626"/>
      <c r="H28" s="626"/>
      <c r="I28" s="626"/>
      <c r="J28" s="626"/>
      <c r="K28" s="626"/>
      <c r="L28" s="626"/>
      <c r="M28" s="626"/>
      <c r="N28" s="626"/>
      <c r="O28" s="626"/>
      <c r="P28" s="626"/>
      <c r="Q28" s="627"/>
      <c r="R28" s="628">
        <v>3996</v>
      </c>
      <c r="S28" s="629"/>
      <c r="T28" s="629"/>
      <c r="U28" s="629"/>
      <c r="V28" s="629"/>
      <c r="W28" s="629"/>
      <c r="X28" s="629"/>
      <c r="Y28" s="630"/>
      <c r="Z28" s="655">
        <v>0</v>
      </c>
      <c r="AA28" s="655"/>
      <c r="AB28" s="655"/>
      <c r="AC28" s="655"/>
      <c r="AD28" s="656">
        <v>3996</v>
      </c>
      <c r="AE28" s="656"/>
      <c r="AF28" s="656"/>
      <c r="AG28" s="656"/>
      <c r="AH28" s="656"/>
      <c r="AI28" s="656"/>
      <c r="AJ28" s="656"/>
      <c r="AK28" s="656"/>
      <c r="AL28" s="631">
        <v>0</v>
      </c>
      <c r="AM28" s="632"/>
      <c r="AN28" s="632"/>
      <c r="AO28" s="657"/>
      <c r="AP28" s="625"/>
      <c r="AQ28" s="626"/>
      <c r="AR28" s="626"/>
      <c r="AS28" s="626"/>
      <c r="AT28" s="626"/>
      <c r="AU28" s="626"/>
      <c r="AV28" s="626"/>
      <c r="AW28" s="626"/>
      <c r="AX28" s="626"/>
      <c r="AY28" s="626"/>
      <c r="AZ28" s="626"/>
      <c r="BA28" s="626"/>
      <c r="BB28" s="626"/>
      <c r="BC28" s="626"/>
      <c r="BD28" s="626"/>
      <c r="BE28" s="626"/>
      <c r="BF28" s="627"/>
      <c r="BG28" s="628"/>
      <c r="BH28" s="629"/>
      <c r="BI28" s="629"/>
      <c r="BJ28" s="629"/>
      <c r="BK28" s="629"/>
      <c r="BL28" s="629"/>
      <c r="BM28" s="629"/>
      <c r="BN28" s="630"/>
      <c r="BO28" s="655"/>
      <c r="BP28" s="655"/>
      <c r="BQ28" s="655"/>
      <c r="BR28" s="655"/>
      <c r="BS28" s="634"/>
      <c r="BT28" s="629"/>
      <c r="BU28" s="629"/>
      <c r="BV28" s="629"/>
      <c r="BW28" s="629"/>
      <c r="BX28" s="629"/>
      <c r="BY28" s="629"/>
      <c r="BZ28" s="629"/>
      <c r="CA28" s="629"/>
      <c r="CB28" s="672"/>
      <c r="CD28" s="662" t="s">
        <v>558</v>
      </c>
      <c r="CE28" s="663"/>
      <c r="CF28" s="663"/>
      <c r="CG28" s="663"/>
      <c r="CH28" s="663"/>
      <c r="CI28" s="663"/>
      <c r="CJ28" s="663"/>
      <c r="CK28" s="663"/>
      <c r="CL28" s="663"/>
      <c r="CM28" s="663"/>
      <c r="CN28" s="663"/>
      <c r="CO28" s="663"/>
      <c r="CP28" s="663"/>
      <c r="CQ28" s="664"/>
      <c r="CR28" s="628">
        <v>2436846</v>
      </c>
      <c r="CS28" s="629"/>
      <c r="CT28" s="629"/>
      <c r="CU28" s="629"/>
      <c r="CV28" s="629"/>
      <c r="CW28" s="629"/>
      <c r="CX28" s="629"/>
      <c r="CY28" s="630"/>
      <c r="CZ28" s="631">
        <v>10.7</v>
      </c>
      <c r="DA28" s="641"/>
      <c r="DB28" s="641"/>
      <c r="DC28" s="642"/>
      <c r="DD28" s="634">
        <v>2427099</v>
      </c>
      <c r="DE28" s="629"/>
      <c r="DF28" s="629"/>
      <c r="DG28" s="629"/>
      <c r="DH28" s="629"/>
      <c r="DI28" s="629"/>
      <c r="DJ28" s="629"/>
      <c r="DK28" s="630"/>
      <c r="DL28" s="634">
        <v>2028787</v>
      </c>
      <c r="DM28" s="629"/>
      <c r="DN28" s="629"/>
      <c r="DO28" s="629"/>
      <c r="DP28" s="629"/>
      <c r="DQ28" s="629"/>
      <c r="DR28" s="629"/>
      <c r="DS28" s="629"/>
      <c r="DT28" s="629"/>
      <c r="DU28" s="629"/>
      <c r="DV28" s="630"/>
      <c r="DW28" s="631">
        <v>14.6</v>
      </c>
      <c r="DX28" s="641"/>
      <c r="DY28" s="641"/>
      <c r="DZ28" s="641"/>
      <c r="EA28" s="641"/>
      <c r="EB28" s="641"/>
      <c r="EC28" s="673"/>
    </row>
    <row r="29" spans="2:133" ht="11.25" customHeight="1" x14ac:dyDescent="0.2">
      <c r="B29" s="625" t="s">
        <v>263</v>
      </c>
      <c r="C29" s="626"/>
      <c r="D29" s="626"/>
      <c r="E29" s="626"/>
      <c r="F29" s="626"/>
      <c r="G29" s="626"/>
      <c r="H29" s="626"/>
      <c r="I29" s="626"/>
      <c r="J29" s="626"/>
      <c r="K29" s="626"/>
      <c r="L29" s="626"/>
      <c r="M29" s="626"/>
      <c r="N29" s="626"/>
      <c r="O29" s="626"/>
      <c r="P29" s="626"/>
      <c r="Q29" s="627"/>
      <c r="R29" s="628">
        <v>96948</v>
      </c>
      <c r="S29" s="629"/>
      <c r="T29" s="629"/>
      <c r="U29" s="629"/>
      <c r="V29" s="629"/>
      <c r="W29" s="629"/>
      <c r="X29" s="629"/>
      <c r="Y29" s="630"/>
      <c r="Z29" s="655">
        <v>0.4</v>
      </c>
      <c r="AA29" s="655"/>
      <c r="AB29" s="655"/>
      <c r="AC29" s="655"/>
      <c r="AD29" s="656" t="s">
        <v>521</v>
      </c>
      <c r="AE29" s="656"/>
      <c r="AF29" s="656"/>
      <c r="AG29" s="656"/>
      <c r="AH29" s="656"/>
      <c r="AI29" s="656"/>
      <c r="AJ29" s="656"/>
      <c r="AK29" s="656"/>
      <c r="AL29" s="631" t="s">
        <v>521</v>
      </c>
      <c r="AM29" s="632"/>
      <c r="AN29" s="632"/>
      <c r="AO29" s="657"/>
      <c r="AP29" s="605"/>
      <c r="AQ29" s="606"/>
      <c r="AR29" s="606"/>
      <c r="AS29" s="606"/>
      <c r="AT29" s="606"/>
      <c r="AU29" s="606"/>
      <c r="AV29" s="606"/>
      <c r="AW29" s="606"/>
      <c r="AX29" s="606"/>
      <c r="AY29" s="606"/>
      <c r="AZ29" s="606"/>
      <c r="BA29" s="606"/>
      <c r="BB29" s="606"/>
      <c r="BC29" s="606"/>
      <c r="BD29" s="606"/>
      <c r="BE29" s="606"/>
      <c r="BF29" s="607"/>
      <c r="BG29" s="628"/>
      <c r="BH29" s="629"/>
      <c r="BI29" s="629"/>
      <c r="BJ29" s="629"/>
      <c r="BK29" s="629"/>
      <c r="BL29" s="629"/>
      <c r="BM29" s="629"/>
      <c r="BN29" s="630"/>
      <c r="BO29" s="655"/>
      <c r="BP29" s="655"/>
      <c r="BQ29" s="655"/>
      <c r="BR29" s="655"/>
      <c r="BS29" s="656"/>
      <c r="BT29" s="656"/>
      <c r="BU29" s="656"/>
      <c r="BV29" s="656"/>
      <c r="BW29" s="656"/>
      <c r="BX29" s="656"/>
      <c r="BY29" s="656"/>
      <c r="BZ29" s="656"/>
      <c r="CA29" s="656"/>
      <c r="CB29" s="714"/>
      <c r="CD29" s="715" t="s">
        <v>264</v>
      </c>
      <c r="CE29" s="716"/>
      <c r="CF29" s="662" t="s">
        <v>559</v>
      </c>
      <c r="CG29" s="663"/>
      <c r="CH29" s="663"/>
      <c r="CI29" s="663"/>
      <c r="CJ29" s="663"/>
      <c r="CK29" s="663"/>
      <c r="CL29" s="663"/>
      <c r="CM29" s="663"/>
      <c r="CN29" s="663"/>
      <c r="CO29" s="663"/>
      <c r="CP29" s="663"/>
      <c r="CQ29" s="664"/>
      <c r="CR29" s="628">
        <v>2436840</v>
      </c>
      <c r="CS29" s="639"/>
      <c r="CT29" s="639"/>
      <c r="CU29" s="639"/>
      <c r="CV29" s="639"/>
      <c r="CW29" s="639"/>
      <c r="CX29" s="639"/>
      <c r="CY29" s="640"/>
      <c r="CZ29" s="631">
        <v>10.7</v>
      </c>
      <c r="DA29" s="641"/>
      <c r="DB29" s="641"/>
      <c r="DC29" s="642"/>
      <c r="DD29" s="634">
        <v>2427093</v>
      </c>
      <c r="DE29" s="639"/>
      <c r="DF29" s="639"/>
      <c r="DG29" s="639"/>
      <c r="DH29" s="639"/>
      <c r="DI29" s="639"/>
      <c r="DJ29" s="639"/>
      <c r="DK29" s="640"/>
      <c r="DL29" s="634">
        <v>2028781</v>
      </c>
      <c r="DM29" s="639"/>
      <c r="DN29" s="639"/>
      <c r="DO29" s="639"/>
      <c r="DP29" s="639"/>
      <c r="DQ29" s="639"/>
      <c r="DR29" s="639"/>
      <c r="DS29" s="639"/>
      <c r="DT29" s="639"/>
      <c r="DU29" s="639"/>
      <c r="DV29" s="640"/>
      <c r="DW29" s="631">
        <v>14.6</v>
      </c>
      <c r="DX29" s="641"/>
      <c r="DY29" s="641"/>
      <c r="DZ29" s="641"/>
      <c r="EA29" s="641"/>
      <c r="EB29" s="641"/>
      <c r="EC29" s="673"/>
    </row>
    <row r="30" spans="2:133" ht="11.25" customHeight="1" x14ac:dyDescent="0.2">
      <c r="B30" s="625" t="s">
        <v>265</v>
      </c>
      <c r="C30" s="626"/>
      <c r="D30" s="626"/>
      <c r="E30" s="626"/>
      <c r="F30" s="626"/>
      <c r="G30" s="626"/>
      <c r="H30" s="626"/>
      <c r="I30" s="626"/>
      <c r="J30" s="626"/>
      <c r="K30" s="626"/>
      <c r="L30" s="626"/>
      <c r="M30" s="626"/>
      <c r="N30" s="626"/>
      <c r="O30" s="626"/>
      <c r="P30" s="626"/>
      <c r="Q30" s="627"/>
      <c r="R30" s="628">
        <v>79216</v>
      </c>
      <c r="S30" s="629"/>
      <c r="T30" s="629"/>
      <c r="U30" s="629"/>
      <c r="V30" s="629"/>
      <c r="W30" s="629"/>
      <c r="X30" s="629"/>
      <c r="Y30" s="630"/>
      <c r="Z30" s="655">
        <v>0.3</v>
      </c>
      <c r="AA30" s="655"/>
      <c r="AB30" s="655"/>
      <c r="AC30" s="655"/>
      <c r="AD30" s="656">
        <v>21973</v>
      </c>
      <c r="AE30" s="656"/>
      <c r="AF30" s="656"/>
      <c r="AG30" s="656"/>
      <c r="AH30" s="656"/>
      <c r="AI30" s="656"/>
      <c r="AJ30" s="656"/>
      <c r="AK30" s="656"/>
      <c r="AL30" s="631">
        <v>0.2</v>
      </c>
      <c r="AM30" s="632"/>
      <c r="AN30" s="632"/>
      <c r="AO30" s="657"/>
      <c r="AP30" s="687" t="s">
        <v>218</v>
      </c>
      <c r="AQ30" s="688"/>
      <c r="AR30" s="688"/>
      <c r="AS30" s="688"/>
      <c r="AT30" s="688"/>
      <c r="AU30" s="688"/>
      <c r="AV30" s="688"/>
      <c r="AW30" s="688"/>
      <c r="AX30" s="688"/>
      <c r="AY30" s="688"/>
      <c r="AZ30" s="688"/>
      <c r="BA30" s="688"/>
      <c r="BB30" s="688"/>
      <c r="BC30" s="688"/>
      <c r="BD30" s="688"/>
      <c r="BE30" s="688"/>
      <c r="BF30" s="689"/>
      <c r="BG30" s="687" t="s">
        <v>266</v>
      </c>
      <c r="BH30" s="712"/>
      <c r="BI30" s="712"/>
      <c r="BJ30" s="712"/>
      <c r="BK30" s="712"/>
      <c r="BL30" s="712"/>
      <c r="BM30" s="712"/>
      <c r="BN30" s="712"/>
      <c r="BO30" s="712"/>
      <c r="BP30" s="712"/>
      <c r="BQ30" s="713"/>
      <c r="BR30" s="687" t="s">
        <v>267</v>
      </c>
      <c r="BS30" s="712"/>
      <c r="BT30" s="712"/>
      <c r="BU30" s="712"/>
      <c r="BV30" s="712"/>
      <c r="BW30" s="712"/>
      <c r="BX30" s="712"/>
      <c r="BY30" s="712"/>
      <c r="BZ30" s="712"/>
      <c r="CA30" s="712"/>
      <c r="CB30" s="713"/>
      <c r="CD30" s="717"/>
      <c r="CE30" s="718"/>
      <c r="CF30" s="662" t="s">
        <v>560</v>
      </c>
      <c r="CG30" s="663"/>
      <c r="CH30" s="663"/>
      <c r="CI30" s="663"/>
      <c r="CJ30" s="663"/>
      <c r="CK30" s="663"/>
      <c r="CL30" s="663"/>
      <c r="CM30" s="663"/>
      <c r="CN30" s="663"/>
      <c r="CO30" s="663"/>
      <c r="CP30" s="663"/>
      <c r="CQ30" s="664"/>
      <c r="CR30" s="628">
        <v>2298581</v>
      </c>
      <c r="CS30" s="629"/>
      <c r="CT30" s="629"/>
      <c r="CU30" s="629"/>
      <c r="CV30" s="629"/>
      <c r="CW30" s="629"/>
      <c r="CX30" s="629"/>
      <c r="CY30" s="630"/>
      <c r="CZ30" s="631">
        <v>10.1</v>
      </c>
      <c r="DA30" s="641"/>
      <c r="DB30" s="641"/>
      <c r="DC30" s="642"/>
      <c r="DD30" s="634">
        <v>2288834</v>
      </c>
      <c r="DE30" s="629"/>
      <c r="DF30" s="629"/>
      <c r="DG30" s="629"/>
      <c r="DH30" s="629"/>
      <c r="DI30" s="629"/>
      <c r="DJ30" s="629"/>
      <c r="DK30" s="630"/>
      <c r="DL30" s="634">
        <v>1890693</v>
      </c>
      <c r="DM30" s="629"/>
      <c r="DN30" s="629"/>
      <c r="DO30" s="629"/>
      <c r="DP30" s="629"/>
      <c r="DQ30" s="629"/>
      <c r="DR30" s="629"/>
      <c r="DS30" s="629"/>
      <c r="DT30" s="629"/>
      <c r="DU30" s="629"/>
      <c r="DV30" s="630"/>
      <c r="DW30" s="631">
        <v>13.6</v>
      </c>
      <c r="DX30" s="641"/>
      <c r="DY30" s="641"/>
      <c r="DZ30" s="641"/>
      <c r="EA30" s="641"/>
      <c r="EB30" s="641"/>
      <c r="EC30" s="673"/>
    </row>
    <row r="31" spans="2:133" ht="11.25" customHeight="1" x14ac:dyDescent="0.2">
      <c r="B31" s="625" t="s">
        <v>268</v>
      </c>
      <c r="C31" s="626"/>
      <c r="D31" s="626"/>
      <c r="E31" s="626"/>
      <c r="F31" s="626"/>
      <c r="G31" s="626"/>
      <c r="H31" s="626"/>
      <c r="I31" s="626"/>
      <c r="J31" s="626"/>
      <c r="K31" s="626"/>
      <c r="L31" s="626"/>
      <c r="M31" s="626"/>
      <c r="N31" s="626"/>
      <c r="O31" s="626"/>
      <c r="P31" s="626"/>
      <c r="Q31" s="627"/>
      <c r="R31" s="628">
        <v>21429</v>
      </c>
      <c r="S31" s="629"/>
      <c r="T31" s="629"/>
      <c r="U31" s="629"/>
      <c r="V31" s="629"/>
      <c r="W31" s="629"/>
      <c r="X31" s="629"/>
      <c r="Y31" s="630"/>
      <c r="Z31" s="655">
        <v>0.1</v>
      </c>
      <c r="AA31" s="655"/>
      <c r="AB31" s="655"/>
      <c r="AC31" s="655"/>
      <c r="AD31" s="656" t="s">
        <v>548</v>
      </c>
      <c r="AE31" s="656"/>
      <c r="AF31" s="656"/>
      <c r="AG31" s="656"/>
      <c r="AH31" s="656"/>
      <c r="AI31" s="656"/>
      <c r="AJ31" s="656"/>
      <c r="AK31" s="656"/>
      <c r="AL31" s="631" t="s">
        <v>521</v>
      </c>
      <c r="AM31" s="632"/>
      <c r="AN31" s="632"/>
      <c r="AO31" s="657"/>
      <c r="AP31" s="703" t="s">
        <v>269</v>
      </c>
      <c r="AQ31" s="704"/>
      <c r="AR31" s="704"/>
      <c r="AS31" s="704"/>
      <c r="AT31" s="709" t="s">
        <v>270</v>
      </c>
      <c r="AU31" s="360"/>
      <c r="AV31" s="360"/>
      <c r="AW31" s="360"/>
      <c r="AX31" s="696" t="s">
        <v>188</v>
      </c>
      <c r="AY31" s="697"/>
      <c r="AZ31" s="697"/>
      <c r="BA31" s="697"/>
      <c r="BB31" s="697"/>
      <c r="BC31" s="697"/>
      <c r="BD31" s="697"/>
      <c r="BE31" s="697"/>
      <c r="BF31" s="698"/>
      <c r="BG31" s="699">
        <v>99.6</v>
      </c>
      <c r="BH31" s="700"/>
      <c r="BI31" s="700"/>
      <c r="BJ31" s="700"/>
      <c r="BK31" s="700"/>
      <c r="BL31" s="700"/>
      <c r="BM31" s="701">
        <v>97.2</v>
      </c>
      <c r="BN31" s="700"/>
      <c r="BO31" s="700"/>
      <c r="BP31" s="700"/>
      <c r="BQ31" s="702"/>
      <c r="BR31" s="699">
        <v>95.8</v>
      </c>
      <c r="BS31" s="700"/>
      <c r="BT31" s="700"/>
      <c r="BU31" s="700"/>
      <c r="BV31" s="700"/>
      <c r="BW31" s="700"/>
      <c r="BX31" s="701">
        <v>93.3</v>
      </c>
      <c r="BY31" s="700"/>
      <c r="BZ31" s="700"/>
      <c r="CA31" s="700"/>
      <c r="CB31" s="702"/>
      <c r="CD31" s="717"/>
      <c r="CE31" s="718"/>
      <c r="CF31" s="662" t="s">
        <v>561</v>
      </c>
      <c r="CG31" s="663"/>
      <c r="CH31" s="663"/>
      <c r="CI31" s="663"/>
      <c r="CJ31" s="663"/>
      <c r="CK31" s="663"/>
      <c r="CL31" s="663"/>
      <c r="CM31" s="663"/>
      <c r="CN31" s="663"/>
      <c r="CO31" s="663"/>
      <c r="CP31" s="663"/>
      <c r="CQ31" s="664"/>
      <c r="CR31" s="628">
        <v>138259</v>
      </c>
      <c r="CS31" s="639"/>
      <c r="CT31" s="639"/>
      <c r="CU31" s="639"/>
      <c r="CV31" s="639"/>
      <c r="CW31" s="639"/>
      <c r="CX31" s="639"/>
      <c r="CY31" s="640"/>
      <c r="CZ31" s="631">
        <v>0.6</v>
      </c>
      <c r="DA31" s="641"/>
      <c r="DB31" s="641"/>
      <c r="DC31" s="642"/>
      <c r="DD31" s="634">
        <v>138259</v>
      </c>
      <c r="DE31" s="639"/>
      <c r="DF31" s="639"/>
      <c r="DG31" s="639"/>
      <c r="DH31" s="639"/>
      <c r="DI31" s="639"/>
      <c r="DJ31" s="639"/>
      <c r="DK31" s="640"/>
      <c r="DL31" s="634">
        <v>138088</v>
      </c>
      <c r="DM31" s="639"/>
      <c r="DN31" s="639"/>
      <c r="DO31" s="639"/>
      <c r="DP31" s="639"/>
      <c r="DQ31" s="639"/>
      <c r="DR31" s="639"/>
      <c r="DS31" s="639"/>
      <c r="DT31" s="639"/>
      <c r="DU31" s="639"/>
      <c r="DV31" s="640"/>
      <c r="DW31" s="631">
        <v>1</v>
      </c>
      <c r="DX31" s="641"/>
      <c r="DY31" s="641"/>
      <c r="DZ31" s="641"/>
      <c r="EA31" s="641"/>
      <c r="EB31" s="641"/>
      <c r="EC31" s="673"/>
    </row>
    <row r="32" spans="2:133" ht="11.25" customHeight="1" x14ac:dyDescent="0.2">
      <c r="B32" s="625" t="s">
        <v>271</v>
      </c>
      <c r="C32" s="626"/>
      <c r="D32" s="626"/>
      <c r="E32" s="626"/>
      <c r="F32" s="626"/>
      <c r="G32" s="626"/>
      <c r="H32" s="626"/>
      <c r="I32" s="626"/>
      <c r="J32" s="626"/>
      <c r="K32" s="626"/>
      <c r="L32" s="626"/>
      <c r="M32" s="626"/>
      <c r="N32" s="626"/>
      <c r="O32" s="626"/>
      <c r="P32" s="626"/>
      <c r="Q32" s="627"/>
      <c r="R32" s="628">
        <v>3948824</v>
      </c>
      <c r="S32" s="629"/>
      <c r="T32" s="629"/>
      <c r="U32" s="629"/>
      <c r="V32" s="629"/>
      <c r="W32" s="629"/>
      <c r="X32" s="629"/>
      <c r="Y32" s="630"/>
      <c r="Z32" s="655">
        <v>16.5</v>
      </c>
      <c r="AA32" s="655"/>
      <c r="AB32" s="655"/>
      <c r="AC32" s="655"/>
      <c r="AD32" s="656" t="s">
        <v>521</v>
      </c>
      <c r="AE32" s="656"/>
      <c r="AF32" s="656"/>
      <c r="AG32" s="656"/>
      <c r="AH32" s="656"/>
      <c r="AI32" s="656"/>
      <c r="AJ32" s="656"/>
      <c r="AK32" s="656"/>
      <c r="AL32" s="631" t="s">
        <v>522</v>
      </c>
      <c r="AM32" s="632"/>
      <c r="AN32" s="632"/>
      <c r="AO32" s="657"/>
      <c r="AP32" s="705"/>
      <c r="AQ32" s="706"/>
      <c r="AR32" s="706"/>
      <c r="AS32" s="706"/>
      <c r="AT32" s="710"/>
      <c r="AU32" s="361" t="s">
        <v>562</v>
      </c>
      <c r="AV32" s="361"/>
      <c r="AW32" s="361"/>
      <c r="AX32" s="625" t="s">
        <v>272</v>
      </c>
      <c r="AY32" s="626"/>
      <c r="AZ32" s="626"/>
      <c r="BA32" s="626"/>
      <c r="BB32" s="626"/>
      <c r="BC32" s="626"/>
      <c r="BD32" s="626"/>
      <c r="BE32" s="626"/>
      <c r="BF32" s="627"/>
      <c r="BG32" s="694">
        <v>99.5</v>
      </c>
      <c r="BH32" s="639"/>
      <c r="BI32" s="639"/>
      <c r="BJ32" s="639"/>
      <c r="BK32" s="639"/>
      <c r="BL32" s="639"/>
      <c r="BM32" s="632">
        <v>97.7</v>
      </c>
      <c r="BN32" s="695"/>
      <c r="BO32" s="695"/>
      <c r="BP32" s="695"/>
      <c r="BQ32" s="671"/>
      <c r="BR32" s="694">
        <v>95.8</v>
      </c>
      <c r="BS32" s="639"/>
      <c r="BT32" s="639"/>
      <c r="BU32" s="639"/>
      <c r="BV32" s="639"/>
      <c r="BW32" s="639"/>
      <c r="BX32" s="632">
        <v>93.9</v>
      </c>
      <c r="BY32" s="695"/>
      <c r="BZ32" s="695"/>
      <c r="CA32" s="695"/>
      <c r="CB32" s="671"/>
      <c r="CD32" s="719"/>
      <c r="CE32" s="720"/>
      <c r="CF32" s="662" t="s">
        <v>563</v>
      </c>
      <c r="CG32" s="663"/>
      <c r="CH32" s="663"/>
      <c r="CI32" s="663"/>
      <c r="CJ32" s="663"/>
      <c r="CK32" s="663"/>
      <c r="CL32" s="663"/>
      <c r="CM32" s="663"/>
      <c r="CN32" s="663"/>
      <c r="CO32" s="663"/>
      <c r="CP32" s="663"/>
      <c r="CQ32" s="664"/>
      <c r="CR32" s="628">
        <v>6</v>
      </c>
      <c r="CS32" s="629"/>
      <c r="CT32" s="629"/>
      <c r="CU32" s="629"/>
      <c r="CV32" s="629"/>
      <c r="CW32" s="629"/>
      <c r="CX32" s="629"/>
      <c r="CY32" s="630"/>
      <c r="CZ32" s="631">
        <v>0</v>
      </c>
      <c r="DA32" s="641"/>
      <c r="DB32" s="641"/>
      <c r="DC32" s="642"/>
      <c r="DD32" s="634">
        <v>6</v>
      </c>
      <c r="DE32" s="629"/>
      <c r="DF32" s="629"/>
      <c r="DG32" s="629"/>
      <c r="DH32" s="629"/>
      <c r="DI32" s="629"/>
      <c r="DJ32" s="629"/>
      <c r="DK32" s="630"/>
      <c r="DL32" s="634">
        <v>6</v>
      </c>
      <c r="DM32" s="629"/>
      <c r="DN32" s="629"/>
      <c r="DO32" s="629"/>
      <c r="DP32" s="629"/>
      <c r="DQ32" s="629"/>
      <c r="DR32" s="629"/>
      <c r="DS32" s="629"/>
      <c r="DT32" s="629"/>
      <c r="DU32" s="629"/>
      <c r="DV32" s="630"/>
      <c r="DW32" s="631">
        <v>0</v>
      </c>
      <c r="DX32" s="641"/>
      <c r="DY32" s="641"/>
      <c r="DZ32" s="641"/>
      <c r="EA32" s="641"/>
      <c r="EB32" s="641"/>
      <c r="EC32" s="673"/>
    </row>
    <row r="33" spans="2:133" ht="11.25" customHeight="1" x14ac:dyDescent="0.2">
      <c r="B33" s="691" t="s">
        <v>273</v>
      </c>
      <c r="C33" s="692"/>
      <c r="D33" s="692"/>
      <c r="E33" s="692"/>
      <c r="F33" s="692"/>
      <c r="G33" s="692"/>
      <c r="H33" s="692"/>
      <c r="I33" s="692"/>
      <c r="J33" s="692"/>
      <c r="K33" s="692"/>
      <c r="L33" s="692"/>
      <c r="M33" s="692"/>
      <c r="N33" s="692"/>
      <c r="O33" s="692"/>
      <c r="P33" s="692"/>
      <c r="Q33" s="693"/>
      <c r="R33" s="628" t="s">
        <v>521</v>
      </c>
      <c r="S33" s="629"/>
      <c r="T33" s="629"/>
      <c r="U33" s="629"/>
      <c r="V33" s="629"/>
      <c r="W33" s="629"/>
      <c r="X33" s="629"/>
      <c r="Y33" s="630"/>
      <c r="Z33" s="655" t="s">
        <v>564</v>
      </c>
      <c r="AA33" s="655"/>
      <c r="AB33" s="655"/>
      <c r="AC33" s="655"/>
      <c r="AD33" s="656" t="s">
        <v>548</v>
      </c>
      <c r="AE33" s="656"/>
      <c r="AF33" s="656"/>
      <c r="AG33" s="656"/>
      <c r="AH33" s="656"/>
      <c r="AI33" s="656"/>
      <c r="AJ33" s="656"/>
      <c r="AK33" s="656"/>
      <c r="AL33" s="631" t="s">
        <v>521</v>
      </c>
      <c r="AM33" s="632"/>
      <c r="AN33" s="632"/>
      <c r="AO33" s="657"/>
      <c r="AP33" s="707"/>
      <c r="AQ33" s="708"/>
      <c r="AR33" s="708"/>
      <c r="AS33" s="708"/>
      <c r="AT33" s="711"/>
      <c r="AU33" s="362"/>
      <c r="AV33" s="362"/>
      <c r="AW33" s="362"/>
      <c r="AX33" s="605" t="s">
        <v>274</v>
      </c>
      <c r="AY33" s="606"/>
      <c r="AZ33" s="606"/>
      <c r="BA33" s="606"/>
      <c r="BB33" s="606"/>
      <c r="BC33" s="606"/>
      <c r="BD33" s="606"/>
      <c r="BE33" s="606"/>
      <c r="BF33" s="607"/>
      <c r="BG33" s="690">
        <v>99.7</v>
      </c>
      <c r="BH33" s="609"/>
      <c r="BI33" s="609"/>
      <c r="BJ33" s="609"/>
      <c r="BK33" s="609"/>
      <c r="BL33" s="609"/>
      <c r="BM33" s="647">
        <v>96.7</v>
      </c>
      <c r="BN33" s="609"/>
      <c r="BO33" s="609"/>
      <c r="BP33" s="609"/>
      <c r="BQ33" s="658"/>
      <c r="BR33" s="690">
        <v>95.4</v>
      </c>
      <c r="BS33" s="609"/>
      <c r="BT33" s="609"/>
      <c r="BU33" s="609"/>
      <c r="BV33" s="609"/>
      <c r="BW33" s="609"/>
      <c r="BX33" s="647">
        <v>92.5</v>
      </c>
      <c r="BY33" s="609"/>
      <c r="BZ33" s="609"/>
      <c r="CA33" s="609"/>
      <c r="CB33" s="658"/>
      <c r="CD33" s="662" t="s">
        <v>275</v>
      </c>
      <c r="CE33" s="663"/>
      <c r="CF33" s="663"/>
      <c r="CG33" s="663"/>
      <c r="CH33" s="663"/>
      <c r="CI33" s="663"/>
      <c r="CJ33" s="663"/>
      <c r="CK33" s="663"/>
      <c r="CL33" s="663"/>
      <c r="CM33" s="663"/>
      <c r="CN33" s="663"/>
      <c r="CO33" s="663"/>
      <c r="CP33" s="663"/>
      <c r="CQ33" s="664"/>
      <c r="CR33" s="628">
        <v>9856297</v>
      </c>
      <c r="CS33" s="639"/>
      <c r="CT33" s="639"/>
      <c r="CU33" s="639"/>
      <c r="CV33" s="639"/>
      <c r="CW33" s="639"/>
      <c r="CX33" s="639"/>
      <c r="CY33" s="640"/>
      <c r="CZ33" s="631">
        <v>43.5</v>
      </c>
      <c r="DA33" s="641"/>
      <c r="DB33" s="641"/>
      <c r="DC33" s="642"/>
      <c r="DD33" s="634">
        <v>7366423</v>
      </c>
      <c r="DE33" s="639"/>
      <c r="DF33" s="639"/>
      <c r="DG33" s="639"/>
      <c r="DH33" s="639"/>
      <c r="DI33" s="639"/>
      <c r="DJ33" s="639"/>
      <c r="DK33" s="640"/>
      <c r="DL33" s="634">
        <v>5621352</v>
      </c>
      <c r="DM33" s="639"/>
      <c r="DN33" s="639"/>
      <c r="DO33" s="639"/>
      <c r="DP33" s="639"/>
      <c r="DQ33" s="639"/>
      <c r="DR33" s="639"/>
      <c r="DS33" s="639"/>
      <c r="DT33" s="639"/>
      <c r="DU33" s="639"/>
      <c r="DV33" s="640"/>
      <c r="DW33" s="631">
        <v>40.5</v>
      </c>
      <c r="DX33" s="641"/>
      <c r="DY33" s="641"/>
      <c r="DZ33" s="641"/>
      <c r="EA33" s="641"/>
      <c r="EB33" s="641"/>
      <c r="EC33" s="673"/>
    </row>
    <row r="34" spans="2:133" ht="11.25" customHeight="1" x14ac:dyDescent="0.2">
      <c r="B34" s="625" t="s">
        <v>276</v>
      </c>
      <c r="C34" s="626"/>
      <c r="D34" s="626"/>
      <c r="E34" s="626"/>
      <c r="F34" s="626"/>
      <c r="G34" s="626"/>
      <c r="H34" s="626"/>
      <c r="I34" s="626"/>
      <c r="J34" s="626"/>
      <c r="K34" s="626"/>
      <c r="L34" s="626"/>
      <c r="M34" s="626"/>
      <c r="N34" s="626"/>
      <c r="O34" s="626"/>
      <c r="P34" s="626"/>
      <c r="Q34" s="627"/>
      <c r="R34" s="628">
        <v>1264577</v>
      </c>
      <c r="S34" s="629"/>
      <c r="T34" s="629"/>
      <c r="U34" s="629"/>
      <c r="V34" s="629"/>
      <c r="W34" s="629"/>
      <c r="X34" s="629"/>
      <c r="Y34" s="630"/>
      <c r="Z34" s="655">
        <v>5.3</v>
      </c>
      <c r="AA34" s="655"/>
      <c r="AB34" s="655"/>
      <c r="AC34" s="655"/>
      <c r="AD34" s="656" t="s">
        <v>548</v>
      </c>
      <c r="AE34" s="656"/>
      <c r="AF34" s="656"/>
      <c r="AG34" s="656"/>
      <c r="AH34" s="656"/>
      <c r="AI34" s="656"/>
      <c r="AJ34" s="656"/>
      <c r="AK34" s="656"/>
      <c r="AL34" s="631" t="s">
        <v>521</v>
      </c>
      <c r="AM34" s="632"/>
      <c r="AN34" s="632"/>
      <c r="AO34" s="657"/>
      <c r="AP34" s="216"/>
      <c r="AQ34" s="217"/>
      <c r="AR34" s="361"/>
      <c r="AS34" s="360"/>
      <c r="AT34" s="360"/>
      <c r="AU34" s="360"/>
      <c r="AV34" s="360"/>
      <c r="AW34" s="360"/>
      <c r="AX34" s="360"/>
      <c r="AY34" s="360"/>
      <c r="AZ34" s="360"/>
      <c r="BA34" s="360"/>
      <c r="BB34" s="360"/>
      <c r="BC34" s="360"/>
      <c r="BD34" s="360"/>
      <c r="BE34" s="360"/>
      <c r="BF34" s="360"/>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62" t="s">
        <v>565</v>
      </c>
      <c r="CE34" s="663"/>
      <c r="CF34" s="663"/>
      <c r="CG34" s="663"/>
      <c r="CH34" s="663"/>
      <c r="CI34" s="663"/>
      <c r="CJ34" s="663"/>
      <c r="CK34" s="663"/>
      <c r="CL34" s="663"/>
      <c r="CM34" s="663"/>
      <c r="CN34" s="663"/>
      <c r="CO34" s="663"/>
      <c r="CP34" s="663"/>
      <c r="CQ34" s="664"/>
      <c r="CR34" s="628">
        <v>3438362</v>
      </c>
      <c r="CS34" s="629"/>
      <c r="CT34" s="629"/>
      <c r="CU34" s="629"/>
      <c r="CV34" s="629"/>
      <c r="CW34" s="629"/>
      <c r="CX34" s="629"/>
      <c r="CY34" s="630"/>
      <c r="CZ34" s="631">
        <v>15.2</v>
      </c>
      <c r="DA34" s="641"/>
      <c r="DB34" s="641"/>
      <c r="DC34" s="642"/>
      <c r="DD34" s="634">
        <v>2198551</v>
      </c>
      <c r="DE34" s="629"/>
      <c r="DF34" s="629"/>
      <c r="DG34" s="629"/>
      <c r="DH34" s="629"/>
      <c r="DI34" s="629"/>
      <c r="DJ34" s="629"/>
      <c r="DK34" s="630"/>
      <c r="DL34" s="634">
        <v>1773861</v>
      </c>
      <c r="DM34" s="629"/>
      <c r="DN34" s="629"/>
      <c r="DO34" s="629"/>
      <c r="DP34" s="629"/>
      <c r="DQ34" s="629"/>
      <c r="DR34" s="629"/>
      <c r="DS34" s="629"/>
      <c r="DT34" s="629"/>
      <c r="DU34" s="629"/>
      <c r="DV34" s="630"/>
      <c r="DW34" s="631">
        <v>12.8</v>
      </c>
      <c r="DX34" s="641"/>
      <c r="DY34" s="641"/>
      <c r="DZ34" s="641"/>
      <c r="EA34" s="641"/>
      <c r="EB34" s="641"/>
      <c r="EC34" s="673"/>
    </row>
    <row r="35" spans="2:133" ht="11.25" customHeight="1" x14ac:dyDescent="0.2">
      <c r="B35" s="625" t="s">
        <v>277</v>
      </c>
      <c r="C35" s="626"/>
      <c r="D35" s="626"/>
      <c r="E35" s="626"/>
      <c r="F35" s="626"/>
      <c r="G35" s="626"/>
      <c r="H35" s="626"/>
      <c r="I35" s="626"/>
      <c r="J35" s="626"/>
      <c r="K35" s="626"/>
      <c r="L35" s="626"/>
      <c r="M35" s="626"/>
      <c r="N35" s="626"/>
      <c r="O35" s="626"/>
      <c r="P35" s="626"/>
      <c r="Q35" s="627"/>
      <c r="R35" s="628">
        <v>70887</v>
      </c>
      <c r="S35" s="629"/>
      <c r="T35" s="629"/>
      <c r="U35" s="629"/>
      <c r="V35" s="629"/>
      <c r="W35" s="629"/>
      <c r="X35" s="629"/>
      <c r="Y35" s="630"/>
      <c r="Z35" s="655">
        <v>0.3</v>
      </c>
      <c r="AA35" s="655"/>
      <c r="AB35" s="655"/>
      <c r="AC35" s="655"/>
      <c r="AD35" s="656">
        <v>26734</v>
      </c>
      <c r="AE35" s="656"/>
      <c r="AF35" s="656"/>
      <c r="AG35" s="656"/>
      <c r="AH35" s="656"/>
      <c r="AI35" s="656"/>
      <c r="AJ35" s="656"/>
      <c r="AK35" s="656"/>
      <c r="AL35" s="631">
        <v>0.2</v>
      </c>
      <c r="AM35" s="632"/>
      <c r="AN35" s="632"/>
      <c r="AO35" s="657"/>
      <c r="AP35" s="218"/>
      <c r="AQ35" s="687" t="s">
        <v>278</v>
      </c>
      <c r="AR35" s="688"/>
      <c r="AS35" s="688"/>
      <c r="AT35" s="688"/>
      <c r="AU35" s="688"/>
      <c r="AV35" s="688"/>
      <c r="AW35" s="688"/>
      <c r="AX35" s="688"/>
      <c r="AY35" s="688"/>
      <c r="AZ35" s="688"/>
      <c r="BA35" s="688"/>
      <c r="BB35" s="688"/>
      <c r="BC35" s="688"/>
      <c r="BD35" s="688"/>
      <c r="BE35" s="688"/>
      <c r="BF35" s="689"/>
      <c r="BG35" s="687" t="s">
        <v>279</v>
      </c>
      <c r="BH35" s="688"/>
      <c r="BI35" s="688"/>
      <c r="BJ35" s="688"/>
      <c r="BK35" s="688"/>
      <c r="BL35" s="688"/>
      <c r="BM35" s="688"/>
      <c r="BN35" s="688"/>
      <c r="BO35" s="688"/>
      <c r="BP35" s="688"/>
      <c r="BQ35" s="688"/>
      <c r="BR35" s="688"/>
      <c r="BS35" s="688"/>
      <c r="BT35" s="688"/>
      <c r="BU35" s="688"/>
      <c r="BV35" s="688"/>
      <c r="BW35" s="688"/>
      <c r="BX35" s="688"/>
      <c r="BY35" s="688"/>
      <c r="BZ35" s="688"/>
      <c r="CA35" s="688"/>
      <c r="CB35" s="689"/>
      <c r="CD35" s="662" t="s">
        <v>566</v>
      </c>
      <c r="CE35" s="663"/>
      <c r="CF35" s="663"/>
      <c r="CG35" s="663"/>
      <c r="CH35" s="663"/>
      <c r="CI35" s="663"/>
      <c r="CJ35" s="663"/>
      <c r="CK35" s="663"/>
      <c r="CL35" s="663"/>
      <c r="CM35" s="663"/>
      <c r="CN35" s="663"/>
      <c r="CO35" s="663"/>
      <c r="CP35" s="663"/>
      <c r="CQ35" s="664"/>
      <c r="CR35" s="628">
        <v>393946</v>
      </c>
      <c r="CS35" s="639"/>
      <c r="CT35" s="639"/>
      <c r="CU35" s="639"/>
      <c r="CV35" s="639"/>
      <c r="CW35" s="639"/>
      <c r="CX35" s="639"/>
      <c r="CY35" s="640"/>
      <c r="CZ35" s="631">
        <v>1.7</v>
      </c>
      <c r="DA35" s="641"/>
      <c r="DB35" s="641"/>
      <c r="DC35" s="642"/>
      <c r="DD35" s="634">
        <v>324625</v>
      </c>
      <c r="DE35" s="639"/>
      <c r="DF35" s="639"/>
      <c r="DG35" s="639"/>
      <c r="DH35" s="639"/>
      <c r="DI35" s="639"/>
      <c r="DJ35" s="639"/>
      <c r="DK35" s="640"/>
      <c r="DL35" s="634">
        <v>227462</v>
      </c>
      <c r="DM35" s="639"/>
      <c r="DN35" s="639"/>
      <c r="DO35" s="639"/>
      <c r="DP35" s="639"/>
      <c r="DQ35" s="639"/>
      <c r="DR35" s="639"/>
      <c r="DS35" s="639"/>
      <c r="DT35" s="639"/>
      <c r="DU35" s="639"/>
      <c r="DV35" s="640"/>
      <c r="DW35" s="631">
        <v>1.6</v>
      </c>
      <c r="DX35" s="641"/>
      <c r="DY35" s="641"/>
      <c r="DZ35" s="641"/>
      <c r="EA35" s="641"/>
      <c r="EB35" s="641"/>
      <c r="EC35" s="673"/>
    </row>
    <row r="36" spans="2:133" ht="11.25" customHeight="1" x14ac:dyDescent="0.2">
      <c r="B36" s="625" t="s">
        <v>280</v>
      </c>
      <c r="C36" s="626"/>
      <c r="D36" s="626"/>
      <c r="E36" s="626"/>
      <c r="F36" s="626"/>
      <c r="G36" s="626"/>
      <c r="H36" s="626"/>
      <c r="I36" s="626"/>
      <c r="J36" s="626"/>
      <c r="K36" s="626"/>
      <c r="L36" s="626"/>
      <c r="M36" s="626"/>
      <c r="N36" s="626"/>
      <c r="O36" s="626"/>
      <c r="P36" s="626"/>
      <c r="Q36" s="627"/>
      <c r="R36" s="628">
        <v>595359</v>
      </c>
      <c r="S36" s="629"/>
      <c r="T36" s="629"/>
      <c r="U36" s="629"/>
      <c r="V36" s="629"/>
      <c r="W36" s="629"/>
      <c r="X36" s="629"/>
      <c r="Y36" s="630"/>
      <c r="Z36" s="655">
        <v>2.5</v>
      </c>
      <c r="AA36" s="655"/>
      <c r="AB36" s="655"/>
      <c r="AC36" s="655"/>
      <c r="AD36" s="656" t="s">
        <v>521</v>
      </c>
      <c r="AE36" s="656"/>
      <c r="AF36" s="656"/>
      <c r="AG36" s="656"/>
      <c r="AH36" s="656"/>
      <c r="AI36" s="656"/>
      <c r="AJ36" s="656"/>
      <c r="AK36" s="656"/>
      <c r="AL36" s="631" t="s">
        <v>521</v>
      </c>
      <c r="AM36" s="632"/>
      <c r="AN36" s="632"/>
      <c r="AO36" s="657"/>
      <c r="AP36" s="218"/>
      <c r="AQ36" s="678" t="s">
        <v>567</v>
      </c>
      <c r="AR36" s="679"/>
      <c r="AS36" s="679"/>
      <c r="AT36" s="679"/>
      <c r="AU36" s="679"/>
      <c r="AV36" s="679"/>
      <c r="AW36" s="679"/>
      <c r="AX36" s="679"/>
      <c r="AY36" s="680"/>
      <c r="AZ36" s="681">
        <v>2843457</v>
      </c>
      <c r="BA36" s="682"/>
      <c r="BB36" s="682"/>
      <c r="BC36" s="682"/>
      <c r="BD36" s="682"/>
      <c r="BE36" s="682"/>
      <c r="BF36" s="683"/>
      <c r="BG36" s="684" t="s">
        <v>281</v>
      </c>
      <c r="BH36" s="685"/>
      <c r="BI36" s="685"/>
      <c r="BJ36" s="685"/>
      <c r="BK36" s="685"/>
      <c r="BL36" s="685"/>
      <c r="BM36" s="685"/>
      <c r="BN36" s="685"/>
      <c r="BO36" s="685"/>
      <c r="BP36" s="685"/>
      <c r="BQ36" s="685"/>
      <c r="BR36" s="685"/>
      <c r="BS36" s="685"/>
      <c r="BT36" s="685"/>
      <c r="BU36" s="686"/>
      <c r="BV36" s="681">
        <v>9391</v>
      </c>
      <c r="BW36" s="682"/>
      <c r="BX36" s="682"/>
      <c r="BY36" s="682"/>
      <c r="BZ36" s="682"/>
      <c r="CA36" s="682"/>
      <c r="CB36" s="683"/>
      <c r="CD36" s="662" t="s">
        <v>282</v>
      </c>
      <c r="CE36" s="663"/>
      <c r="CF36" s="663"/>
      <c r="CG36" s="663"/>
      <c r="CH36" s="663"/>
      <c r="CI36" s="663"/>
      <c r="CJ36" s="663"/>
      <c r="CK36" s="663"/>
      <c r="CL36" s="663"/>
      <c r="CM36" s="663"/>
      <c r="CN36" s="663"/>
      <c r="CO36" s="663"/>
      <c r="CP36" s="663"/>
      <c r="CQ36" s="664"/>
      <c r="CR36" s="628">
        <v>3586563</v>
      </c>
      <c r="CS36" s="629"/>
      <c r="CT36" s="629"/>
      <c r="CU36" s="629"/>
      <c r="CV36" s="629"/>
      <c r="CW36" s="629"/>
      <c r="CX36" s="629"/>
      <c r="CY36" s="630"/>
      <c r="CZ36" s="631">
        <v>15.8</v>
      </c>
      <c r="DA36" s="641"/>
      <c r="DB36" s="641"/>
      <c r="DC36" s="642"/>
      <c r="DD36" s="634">
        <v>3277343</v>
      </c>
      <c r="DE36" s="629"/>
      <c r="DF36" s="629"/>
      <c r="DG36" s="629"/>
      <c r="DH36" s="629"/>
      <c r="DI36" s="629"/>
      <c r="DJ36" s="629"/>
      <c r="DK36" s="630"/>
      <c r="DL36" s="634">
        <v>2396735</v>
      </c>
      <c r="DM36" s="629"/>
      <c r="DN36" s="629"/>
      <c r="DO36" s="629"/>
      <c r="DP36" s="629"/>
      <c r="DQ36" s="629"/>
      <c r="DR36" s="629"/>
      <c r="DS36" s="629"/>
      <c r="DT36" s="629"/>
      <c r="DU36" s="629"/>
      <c r="DV36" s="630"/>
      <c r="DW36" s="631">
        <v>17.3</v>
      </c>
      <c r="DX36" s="641"/>
      <c r="DY36" s="641"/>
      <c r="DZ36" s="641"/>
      <c r="EA36" s="641"/>
      <c r="EB36" s="641"/>
      <c r="EC36" s="673"/>
    </row>
    <row r="37" spans="2:133" ht="11.25" customHeight="1" x14ac:dyDescent="0.2">
      <c r="B37" s="625" t="s">
        <v>283</v>
      </c>
      <c r="C37" s="626"/>
      <c r="D37" s="626"/>
      <c r="E37" s="626"/>
      <c r="F37" s="626"/>
      <c r="G37" s="626"/>
      <c r="H37" s="626"/>
      <c r="I37" s="626"/>
      <c r="J37" s="626"/>
      <c r="K37" s="626"/>
      <c r="L37" s="626"/>
      <c r="M37" s="626"/>
      <c r="N37" s="626"/>
      <c r="O37" s="626"/>
      <c r="P37" s="626"/>
      <c r="Q37" s="627"/>
      <c r="R37" s="628">
        <v>442412</v>
      </c>
      <c r="S37" s="629"/>
      <c r="T37" s="629"/>
      <c r="U37" s="629"/>
      <c r="V37" s="629"/>
      <c r="W37" s="629"/>
      <c r="X37" s="629"/>
      <c r="Y37" s="630"/>
      <c r="Z37" s="655">
        <v>1.8</v>
      </c>
      <c r="AA37" s="655"/>
      <c r="AB37" s="655"/>
      <c r="AC37" s="655"/>
      <c r="AD37" s="656" t="s">
        <v>521</v>
      </c>
      <c r="AE37" s="656"/>
      <c r="AF37" s="656"/>
      <c r="AG37" s="656"/>
      <c r="AH37" s="656"/>
      <c r="AI37" s="656"/>
      <c r="AJ37" s="656"/>
      <c r="AK37" s="656"/>
      <c r="AL37" s="631" t="s">
        <v>521</v>
      </c>
      <c r="AM37" s="632"/>
      <c r="AN37" s="632"/>
      <c r="AO37" s="657"/>
      <c r="AQ37" s="668" t="s">
        <v>568</v>
      </c>
      <c r="AR37" s="669"/>
      <c r="AS37" s="669"/>
      <c r="AT37" s="669"/>
      <c r="AU37" s="669"/>
      <c r="AV37" s="669"/>
      <c r="AW37" s="669"/>
      <c r="AX37" s="669"/>
      <c r="AY37" s="670"/>
      <c r="AZ37" s="628">
        <v>1355778</v>
      </c>
      <c r="BA37" s="629"/>
      <c r="BB37" s="629"/>
      <c r="BC37" s="629"/>
      <c r="BD37" s="639"/>
      <c r="BE37" s="639"/>
      <c r="BF37" s="671"/>
      <c r="BG37" s="662" t="s">
        <v>284</v>
      </c>
      <c r="BH37" s="663"/>
      <c r="BI37" s="663"/>
      <c r="BJ37" s="663"/>
      <c r="BK37" s="663"/>
      <c r="BL37" s="663"/>
      <c r="BM37" s="663"/>
      <c r="BN37" s="663"/>
      <c r="BO37" s="663"/>
      <c r="BP37" s="663"/>
      <c r="BQ37" s="663"/>
      <c r="BR37" s="663"/>
      <c r="BS37" s="663"/>
      <c r="BT37" s="663"/>
      <c r="BU37" s="664"/>
      <c r="BV37" s="628">
        <v>-7771</v>
      </c>
      <c r="BW37" s="629"/>
      <c r="BX37" s="629"/>
      <c r="BY37" s="629"/>
      <c r="BZ37" s="629"/>
      <c r="CA37" s="629"/>
      <c r="CB37" s="672"/>
      <c r="CD37" s="662" t="s">
        <v>569</v>
      </c>
      <c r="CE37" s="663"/>
      <c r="CF37" s="663"/>
      <c r="CG37" s="663"/>
      <c r="CH37" s="663"/>
      <c r="CI37" s="663"/>
      <c r="CJ37" s="663"/>
      <c r="CK37" s="663"/>
      <c r="CL37" s="663"/>
      <c r="CM37" s="663"/>
      <c r="CN37" s="663"/>
      <c r="CO37" s="663"/>
      <c r="CP37" s="663"/>
      <c r="CQ37" s="664"/>
      <c r="CR37" s="628">
        <v>1088617</v>
      </c>
      <c r="CS37" s="639"/>
      <c r="CT37" s="639"/>
      <c r="CU37" s="639"/>
      <c r="CV37" s="639"/>
      <c r="CW37" s="639"/>
      <c r="CX37" s="639"/>
      <c r="CY37" s="640"/>
      <c r="CZ37" s="631">
        <v>4.8</v>
      </c>
      <c r="DA37" s="641"/>
      <c r="DB37" s="641"/>
      <c r="DC37" s="642"/>
      <c r="DD37" s="634">
        <v>1084293</v>
      </c>
      <c r="DE37" s="639"/>
      <c r="DF37" s="639"/>
      <c r="DG37" s="639"/>
      <c r="DH37" s="639"/>
      <c r="DI37" s="639"/>
      <c r="DJ37" s="639"/>
      <c r="DK37" s="640"/>
      <c r="DL37" s="634">
        <v>1022091</v>
      </c>
      <c r="DM37" s="639"/>
      <c r="DN37" s="639"/>
      <c r="DO37" s="639"/>
      <c r="DP37" s="639"/>
      <c r="DQ37" s="639"/>
      <c r="DR37" s="639"/>
      <c r="DS37" s="639"/>
      <c r="DT37" s="639"/>
      <c r="DU37" s="639"/>
      <c r="DV37" s="640"/>
      <c r="DW37" s="631">
        <v>7.4</v>
      </c>
      <c r="DX37" s="641"/>
      <c r="DY37" s="641"/>
      <c r="DZ37" s="641"/>
      <c r="EA37" s="641"/>
      <c r="EB37" s="641"/>
      <c r="EC37" s="673"/>
    </row>
    <row r="38" spans="2:133" ht="11.25" customHeight="1" x14ac:dyDescent="0.2">
      <c r="B38" s="625" t="s">
        <v>285</v>
      </c>
      <c r="C38" s="626"/>
      <c r="D38" s="626"/>
      <c r="E38" s="626"/>
      <c r="F38" s="626"/>
      <c r="G38" s="626"/>
      <c r="H38" s="626"/>
      <c r="I38" s="626"/>
      <c r="J38" s="626"/>
      <c r="K38" s="626"/>
      <c r="L38" s="626"/>
      <c r="M38" s="626"/>
      <c r="N38" s="626"/>
      <c r="O38" s="626"/>
      <c r="P38" s="626"/>
      <c r="Q38" s="627"/>
      <c r="R38" s="628">
        <v>885138</v>
      </c>
      <c r="S38" s="629"/>
      <c r="T38" s="629"/>
      <c r="U38" s="629"/>
      <c r="V38" s="629"/>
      <c r="W38" s="629"/>
      <c r="X38" s="629"/>
      <c r="Y38" s="630"/>
      <c r="Z38" s="655">
        <v>3.7</v>
      </c>
      <c r="AA38" s="655"/>
      <c r="AB38" s="655"/>
      <c r="AC38" s="655"/>
      <c r="AD38" s="656" t="s">
        <v>521</v>
      </c>
      <c r="AE38" s="656"/>
      <c r="AF38" s="656"/>
      <c r="AG38" s="656"/>
      <c r="AH38" s="656"/>
      <c r="AI38" s="656"/>
      <c r="AJ38" s="656"/>
      <c r="AK38" s="656"/>
      <c r="AL38" s="631" t="s">
        <v>521</v>
      </c>
      <c r="AM38" s="632"/>
      <c r="AN38" s="632"/>
      <c r="AO38" s="657"/>
      <c r="AQ38" s="668" t="s">
        <v>570</v>
      </c>
      <c r="AR38" s="669"/>
      <c r="AS38" s="669"/>
      <c r="AT38" s="669"/>
      <c r="AU38" s="669"/>
      <c r="AV38" s="669"/>
      <c r="AW38" s="669"/>
      <c r="AX38" s="669"/>
      <c r="AY38" s="670"/>
      <c r="AZ38" s="628">
        <v>42187</v>
      </c>
      <c r="BA38" s="629"/>
      <c r="BB38" s="629"/>
      <c r="BC38" s="629"/>
      <c r="BD38" s="639"/>
      <c r="BE38" s="639"/>
      <c r="BF38" s="671"/>
      <c r="BG38" s="662" t="s">
        <v>286</v>
      </c>
      <c r="BH38" s="663"/>
      <c r="BI38" s="663"/>
      <c r="BJ38" s="663"/>
      <c r="BK38" s="663"/>
      <c r="BL38" s="663"/>
      <c r="BM38" s="663"/>
      <c r="BN38" s="663"/>
      <c r="BO38" s="663"/>
      <c r="BP38" s="663"/>
      <c r="BQ38" s="663"/>
      <c r="BR38" s="663"/>
      <c r="BS38" s="663"/>
      <c r="BT38" s="663"/>
      <c r="BU38" s="664"/>
      <c r="BV38" s="628">
        <v>4590</v>
      </c>
      <c r="BW38" s="629"/>
      <c r="BX38" s="629"/>
      <c r="BY38" s="629"/>
      <c r="BZ38" s="629"/>
      <c r="CA38" s="629"/>
      <c r="CB38" s="672"/>
      <c r="CD38" s="662" t="s">
        <v>571</v>
      </c>
      <c r="CE38" s="663"/>
      <c r="CF38" s="663"/>
      <c r="CG38" s="663"/>
      <c r="CH38" s="663"/>
      <c r="CI38" s="663"/>
      <c r="CJ38" s="663"/>
      <c r="CK38" s="663"/>
      <c r="CL38" s="663"/>
      <c r="CM38" s="663"/>
      <c r="CN38" s="663"/>
      <c r="CO38" s="663"/>
      <c r="CP38" s="663"/>
      <c r="CQ38" s="664"/>
      <c r="CR38" s="628">
        <v>1445492</v>
      </c>
      <c r="CS38" s="629"/>
      <c r="CT38" s="629"/>
      <c r="CU38" s="629"/>
      <c r="CV38" s="629"/>
      <c r="CW38" s="629"/>
      <c r="CX38" s="629"/>
      <c r="CY38" s="630"/>
      <c r="CZ38" s="631">
        <v>6.4</v>
      </c>
      <c r="DA38" s="641"/>
      <c r="DB38" s="641"/>
      <c r="DC38" s="642"/>
      <c r="DD38" s="634">
        <v>1226083</v>
      </c>
      <c r="DE38" s="629"/>
      <c r="DF38" s="629"/>
      <c r="DG38" s="629"/>
      <c r="DH38" s="629"/>
      <c r="DI38" s="629"/>
      <c r="DJ38" s="629"/>
      <c r="DK38" s="630"/>
      <c r="DL38" s="634">
        <v>1223294</v>
      </c>
      <c r="DM38" s="629"/>
      <c r="DN38" s="629"/>
      <c r="DO38" s="629"/>
      <c r="DP38" s="629"/>
      <c r="DQ38" s="629"/>
      <c r="DR38" s="629"/>
      <c r="DS38" s="629"/>
      <c r="DT38" s="629"/>
      <c r="DU38" s="629"/>
      <c r="DV38" s="630"/>
      <c r="DW38" s="631">
        <v>8.8000000000000007</v>
      </c>
      <c r="DX38" s="641"/>
      <c r="DY38" s="641"/>
      <c r="DZ38" s="641"/>
      <c r="EA38" s="641"/>
      <c r="EB38" s="641"/>
      <c r="EC38" s="673"/>
    </row>
    <row r="39" spans="2:133" ht="11.25" customHeight="1" x14ac:dyDescent="0.2">
      <c r="B39" s="625" t="s">
        <v>287</v>
      </c>
      <c r="C39" s="626"/>
      <c r="D39" s="626"/>
      <c r="E39" s="626"/>
      <c r="F39" s="626"/>
      <c r="G39" s="626"/>
      <c r="H39" s="626"/>
      <c r="I39" s="626"/>
      <c r="J39" s="626"/>
      <c r="K39" s="626"/>
      <c r="L39" s="626"/>
      <c r="M39" s="626"/>
      <c r="N39" s="626"/>
      <c r="O39" s="626"/>
      <c r="P39" s="626"/>
      <c r="Q39" s="627"/>
      <c r="R39" s="628">
        <v>478015</v>
      </c>
      <c r="S39" s="629"/>
      <c r="T39" s="629"/>
      <c r="U39" s="629"/>
      <c r="V39" s="629"/>
      <c r="W39" s="629"/>
      <c r="X39" s="629"/>
      <c r="Y39" s="630"/>
      <c r="Z39" s="655">
        <v>2</v>
      </c>
      <c r="AA39" s="655"/>
      <c r="AB39" s="655"/>
      <c r="AC39" s="655"/>
      <c r="AD39" s="656">
        <v>5622</v>
      </c>
      <c r="AE39" s="656"/>
      <c r="AF39" s="656"/>
      <c r="AG39" s="656"/>
      <c r="AH39" s="656"/>
      <c r="AI39" s="656"/>
      <c r="AJ39" s="656"/>
      <c r="AK39" s="656"/>
      <c r="AL39" s="631">
        <v>0</v>
      </c>
      <c r="AM39" s="632"/>
      <c r="AN39" s="632"/>
      <c r="AO39" s="657"/>
      <c r="AQ39" s="668" t="s">
        <v>572</v>
      </c>
      <c r="AR39" s="669"/>
      <c r="AS39" s="669"/>
      <c r="AT39" s="669"/>
      <c r="AU39" s="669"/>
      <c r="AV39" s="669"/>
      <c r="AW39" s="669"/>
      <c r="AX39" s="669"/>
      <c r="AY39" s="670"/>
      <c r="AZ39" s="628" t="s">
        <v>521</v>
      </c>
      <c r="BA39" s="629"/>
      <c r="BB39" s="629"/>
      <c r="BC39" s="629"/>
      <c r="BD39" s="639"/>
      <c r="BE39" s="639"/>
      <c r="BF39" s="671"/>
      <c r="BG39" s="662" t="s">
        <v>288</v>
      </c>
      <c r="BH39" s="663"/>
      <c r="BI39" s="663"/>
      <c r="BJ39" s="663"/>
      <c r="BK39" s="663"/>
      <c r="BL39" s="663"/>
      <c r="BM39" s="663"/>
      <c r="BN39" s="663"/>
      <c r="BO39" s="663"/>
      <c r="BP39" s="663"/>
      <c r="BQ39" s="663"/>
      <c r="BR39" s="663"/>
      <c r="BS39" s="663"/>
      <c r="BT39" s="663"/>
      <c r="BU39" s="664"/>
      <c r="BV39" s="628">
        <v>7269</v>
      </c>
      <c r="BW39" s="629"/>
      <c r="BX39" s="629"/>
      <c r="BY39" s="629"/>
      <c r="BZ39" s="629"/>
      <c r="CA39" s="629"/>
      <c r="CB39" s="672"/>
      <c r="CD39" s="662" t="s">
        <v>573</v>
      </c>
      <c r="CE39" s="663"/>
      <c r="CF39" s="663"/>
      <c r="CG39" s="663"/>
      <c r="CH39" s="663"/>
      <c r="CI39" s="663"/>
      <c r="CJ39" s="663"/>
      <c r="CK39" s="663"/>
      <c r="CL39" s="663"/>
      <c r="CM39" s="663"/>
      <c r="CN39" s="663"/>
      <c r="CO39" s="663"/>
      <c r="CP39" s="663"/>
      <c r="CQ39" s="664"/>
      <c r="CR39" s="628">
        <v>980774</v>
      </c>
      <c r="CS39" s="639"/>
      <c r="CT39" s="639"/>
      <c r="CU39" s="639"/>
      <c r="CV39" s="639"/>
      <c r="CW39" s="639"/>
      <c r="CX39" s="639"/>
      <c r="CY39" s="640"/>
      <c r="CZ39" s="631">
        <v>4.3</v>
      </c>
      <c r="DA39" s="641"/>
      <c r="DB39" s="641"/>
      <c r="DC39" s="642"/>
      <c r="DD39" s="634">
        <v>334821</v>
      </c>
      <c r="DE39" s="639"/>
      <c r="DF39" s="639"/>
      <c r="DG39" s="639"/>
      <c r="DH39" s="639"/>
      <c r="DI39" s="639"/>
      <c r="DJ39" s="639"/>
      <c r="DK39" s="640"/>
      <c r="DL39" s="634" t="s">
        <v>521</v>
      </c>
      <c r="DM39" s="639"/>
      <c r="DN39" s="639"/>
      <c r="DO39" s="639"/>
      <c r="DP39" s="639"/>
      <c r="DQ39" s="639"/>
      <c r="DR39" s="639"/>
      <c r="DS39" s="639"/>
      <c r="DT39" s="639"/>
      <c r="DU39" s="639"/>
      <c r="DV39" s="640"/>
      <c r="DW39" s="631" t="s">
        <v>574</v>
      </c>
      <c r="DX39" s="641"/>
      <c r="DY39" s="641"/>
      <c r="DZ39" s="641"/>
      <c r="EA39" s="641"/>
      <c r="EB39" s="641"/>
      <c r="EC39" s="673"/>
    </row>
    <row r="40" spans="2:133" ht="11.25" customHeight="1" x14ac:dyDescent="0.2">
      <c r="B40" s="625" t="s">
        <v>289</v>
      </c>
      <c r="C40" s="626"/>
      <c r="D40" s="626"/>
      <c r="E40" s="626"/>
      <c r="F40" s="626"/>
      <c r="G40" s="626"/>
      <c r="H40" s="626"/>
      <c r="I40" s="626"/>
      <c r="J40" s="626"/>
      <c r="K40" s="626"/>
      <c r="L40" s="626"/>
      <c r="M40" s="626"/>
      <c r="N40" s="626"/>
      <c r="O40" s="626"/>
      <c r="P40" s="626"/>
      <c r="Q40" s="627"/>
      <c r="R40" s="628">
        <v>1782245</v>
      </c>
      <c r="S40" s="629"/>
      <c r="T40" s="629"/>
      <c r="U40" s="629"/>
      <c r="V40" s="629"/>
      <c r="W40" s="629"/>
      <c r="X40" s="629"/>
      <c r="Y40" s="630"/>
      <c r="Z40" s="655">
        <v>7.5</v>
      </c>
      <c r="AA40" s="655"/>
      <c r="AB40" s="655"/>
      <c r="AC40" s="655"/>
      <c r="AD40" s="656" t="s">
        <v>521</v>
      </c>
      <c r="AE40" s="656"/>
      <c r="AF40" s="656"/>
      <c r="AG40" s="656"/>
      <c r="AH40" s="656"/>
      <c r="AI40" s="656"/>
      <c r="AJ40" s="656"/>
      <c r="AK40" s="656"/>
      <c r="AL40" s="631" t="s">
        <v>521</v>
      </c>
      <c r="AM40" s="632"/>
      <c r="AN40" s="632"/>
      <c r="AO40" s="657"/>
      <c r="AQ40" s="668" t="s">
        <v>575</v>
      </c>
      <c r="AR40" s="669"/>
      <c r="AS40" s="669"/>
      <c r="AT40" s="669"/>
      <c r="AU40" s="669"/>
      <c r="AV40" s="669"/>
      <c r="AW40" s="669"/>
      <c r="AX40" s="669"/>
      <c r="AY40" s="670"/>
      <c r="AZ40" s="628" t="s">
        <v>521</v>
      </c>
      <c r="BA40" s="629"/>
      <c r="BB40" s="629"/>
      <c r="BC40" s="629"/>
      <c r="BD40" s="639"/>
      <c r="BE40" s="639"/>
      <c r="BF40" s="671"/>
      <c r="BG40" s="674" t="s">
        <v>576</v>
      </c>
      <c r="BH40" s="675"/>
      <c r="BI40" s="675"/>
      <c r="BJ40" s="675"/>
      <c r="BK40" s="675"/>
      <c r="BL40" s="363"/>
      <c r="BM40" s="663" t="s">
        <v>577</v>
      </c>
      <c r="BN40" s="663"/>
      <c r="BO40" s="663"/>
      <c r="BP40" s="663"/>
      <c r="BQ40" s="663"/>
      <c r="BR40" s="663"/>
      <c r="BS40" s="663"/>
      <c r="BT40" s="663"/>
      <c r="BU40" s="664"/>
      <c r="BV40" s="628">
        <v>85</v>
      </c>
      <c r="BW40" s="629"/>
      <c r="BX40" s="629"/>
      <c r="BY40" s="629"/>
      <c r="BZ40" s="629"/>
      <c r="CA40" s="629"/>
      <c r="CB40" s="672"/>
      <c r="CD40" s="662" t="s">
        <v>578</v>
      </c>
      <c r="CE40" s="663"/>
      <c r="CF40" s="663"/>
      <c r="CG40" s="663"/>
      <c r="CH40" s="663"/>
      <c r="CI40" s="663"/>
      <c r="CJ40" s="663"/>
      <c r="CK40" s="663"/>
      <c r="CL40" s="663"/>
      <c r="CM40" s="663"/>
      <c r="CN40" s="663"/>
      <c r="CO40" s="663"/>
      <c r="CP40" s="663"/>
      <c r="CQ40" s="664"/>
      <c r="CR40" s="628">
        <v>11160</v>
      </c>
      <c r="CS40" s="629"/>
      <c r="CT40" s="629"/>
      <c r="CU40" s="629"/>
      <c r="CV40" s="629"/>
      <c r="CW40" s="629"/>
      <c r="CX40" s="629"/>
      <c r="CY40" s="630"/>
      <c r="CZ40" s="631">
        <v>0</v>
      </c>
      <c r="DA40" s="641"/>
      <c r="DB40" s="641"/>
      <c r="DC40" s="642"/>
      <c r="DD40" s="634">
        <v>5000</v>
      </c>
      <c r="DE40" s="629"/>
      <c r="DF40" s="629"/>
      <c r="DG40" s="629"/>
      <c r="DH40" s="629"/>
      <c r="DI40" s="629"/>
      <c r="DJ40" s="629"/>
      <c r="DK40" s="630"/>
      <c r="DL40" s="634" t="s">
        <v>521</v>
      </c>
      <c r="DM40" s="629"/>
      <c r="DN40" s="629"/>
      <c r="DO40" s="629"/>
      <c r="DP40" s="629"/>
      <c r="DQ40" s="629"/>
      <c r="DR40" s="629"/>
      <c r="DS40" s="629"/>
      <c r="DT40" s="629"/>
      <c r="DU40" s="629"/>
      <c r="DV40" s="630"/>
      <c r="DW40" s="631" t="s">
        <v>521</v>
      </c>
      <c r="DX40" s="641"/>
      <c r="DY40" s="641"/>
      <c r="DZ40" s="641"/>
      <c r="EA40" s="641"/>
      <c r="EB40" s="641"/>
      <c r="EC40" s="673"/>
    </row>
    <row r="41" spans="2:133" ht="11.25" customHeight="1" x14ac:dyDescent="0.2">
      <c r="B41" s="625" t="s">
        <v>290</v>
      </c>
      <c r="C41" s="626"/>
      <c r="D41" s="626"/>
      <c r="E41" s="626"/>
      <c r="F41" s="626"/>
      <c r="G41" s="626"/>
      <c r="H41" s="626"/>
      <c r="I41" s="626"/>
      <c r="J41" s="626"/>
      <c r="K41" s="626"/>
      <c r="L41" s="626"/>
      <c r="M41" s="626"/>
      <c r="N41" s="626"/>
      <c r="O41" s="626"/>
      <c r="P41" s="626"/>
      <c r="Q41" s="627"/>
      <c r="R41" s="628" t="s">
        <v>521</v>
      </c>
      <c r="S41" s="629"/>
      <c r="T41" s="629"/>
      <c r="U41" s="629"/>
      <c r="V41" s="629"/>
      <c r="W41" s="629"/>
      <c r="X41" s="629"/>
      <c r="Y41" s="630"/>
      <c r="Z41" s="655" t="s">
        <v>521</v>
      </c>
      <c r="AA41" s="655"/>
      <c r="AB41" s="655"/>
      <c r="AC41" s="655"/>
      <c r="AD41" s="656" t="s">
        <v>554</v>
      </c>
      <c r="AE41" s="656"/>
      <c r="AF41" s="656"/>
      <c r="AG41" s="656"/>
      <c r="AH41" s="656"/>
      <c r="AI41" s="656"/>
      <c r="AJ41" s="656"/>
      <c r="AK41" s="656"/>
      <c r="AL41" s="631" t="s">
        <v>579</v>
      </c>
      <c r="AM41" s="632"/>
      <c r="AN41" s="632"/>
      <c r="AO41" s="657"/>
      <c r="AQ41" s="668" t="s">
        <v>580</v>
      </c>
      <c r="AR41" s="669"/>
      <c r="AS41" s="669"/>
      <c r="AT41" s="669"/>
      <c r="AU41" s="669"/>
      <c r="AV41" s="669"/>
      <c r="AW41" s="669"/>
      <c r="AX41" s="669"/>
      <c r="AY41" s="670"/>
      <c r="AZ41" s="628">
        <v>240219</v>
      </c>
      <c r="BA41" s="629"/>
      <c r="BB41" s="629"/>
      <c r="BC41" s="629"/>
      <c r="BD41" s="639"/>
      <c r="BE41" s="639"/>
      <c r="BF41" s="671"/>
      <c r="BG41" s="674"/>
      <c r="BH41" s="675"/>
      <c r="BI41" s="675"/>
      <c r="BJ41" s="675"/>
      <c r="BK41" s="675"/>
      <c r="BL41" s="363"/>
      <c r="BM41" s="663" t="s">
        <v>581</v>
      </c>
      <c r="BN41" s="663"/>
      <c r="BO41" s="663"/>
      <c r="BP41" s="663"/>
      <c r="BQ41" s="663"/>
      <c r="BR41" s="663"/>
      <c r="BS41" s="663"/>
      <c r="BT41" s="663"/>
      <c r="BU41" s="664"/>
      <c r="BV41" s="628" t="s">
        <v>521</v>
      </c>
      <c r="BW41" s="629"/>
      <c r="BX41" s="629"/>
      <c r="BY41" s="629"/>
      <c r="BZ41" s="629"/>
      <c r="CA41" s="629"/>
      <c r="CB41" s="672"/>
      <c r="CD41" s="662" t="s">
        <v>582</v>
      </c>
      <c r="CE41" s="663"/>
      <c r="CF41" s="663"/>
      <c r="CG41" s="663"/>
      <c r="CH41" s="663"/>
      <c r="CI41" s="663"/>
      <c r="CJ41" s="663"/>
      <c r="CK41" s="663"/>
      <c r="CL41" s="663"/>
      <c r="CM41" s="663"/>
      <c r="CN41" s="663"/>
      <c r="CO41" s="663"/>
      <c r="CP41" s="663"/>
      <c r="CQ41" s="664"/>
      <c r="CR41" s="628" t="s">
        <v>521</v>
      </c>
      <c r="CS41" s="639"/>
      <c r="CT41" s="639"/>
      <c r="CU41" s="639"/>
      <c r="CV41" s="639"/>
      <c r="CW41" s="639"/>
      <c r="CX41" s="639"/>
      <c r="CY41" s="640"/>
      <c r="CZ41" s="631" t="s">
        <v>519</v>
      </c>
      <c r="DA41" s="641"/>
      <c r="DB41" s="641"/>
      <c r="DC41" s="642"/>
      <c r="DD41" s="634" t="s">
        <v>521</v>
      </c>
      <c r="DE41" s="639"/>
      <c r="DF41" s="639"/>
      <c r="DG41" s="639"/>
      <c r="DH41" s="639"/>
      <c r="DI41" s="639"/>
      <c r="DJ41" s="639"/>
      <c r="DK41" s="640"/>
      <c r="DL41" s="635"/>
      <c r="DM41" s="636"/>
      <c r="DN41" s="636"/>
      <c r="DO41" s="636"/>
      <c r="DP41" s="636"/>
      <c r="DQ41" s="636"/>
      <c r="DR41" s="636"/>
      <c r="DS41" s="636"/>
      <c r="DT41" s="636"/>
      <c r="DU41" s="636"/>
      <c r="DV41" s="637"/>
      <c r="DW41" s="621"/>
      <c r="DX41" s="622"/>
      <c r="DY41" s="622"/>
      <c r="DZ41" s="622"/>
      <c r="EA41" s="622"/>
      <c r="EB41" s="622"/>
      <c r="EC41" s="623"/>
    </row>
    <row r="42" spans="2:133" ht="11.25" customHeight="1" x14ac:dyDescent="0.2">
      <c r="B42" s="625" t="s">
        <v>583</v>
      </c>
      <c r="C42" s="626"/>
      <c r="D42" s="626"/>
      <c r="E42" s="626"/>
      <c r="F42" s="626"/>
      <c r="G42" s="626"/>
      <c r="H42" s="626"/>
      <c r="I42" s="626"/>
      <c r="J42" s="626"/>
      <c r="K42" s="626"/>
      <c r="L42" s="626"/>
      <c r="M42" s="626"/>
      <c r="N42" s="626"/>
      <c r="O42" s="626"/>
      <c r="P42" s="626"/>
      <c r="Q42" s="627"/>
      <c r="R42" s="628" t="s">
        <v>521</v>
      </c>
      <c r="S42" s="629"/>
      <c r="T42" s="629"/>
      <c r="U42" s="629"/>
      <c r="V42" s="629"/>
      <c r="W42" s="629"/>
      <c r="X42" s="629"/>
      <c r="Y42" s="630"/>
      <c r="Z42" s="655" t="s">
        <v>521</v>
      </c>
      <c r="AA42" s="655"/>
      <c r="AB42" s="655"/>
      <c r="AC42" s="655"/>
      <c r="AD42" s="656" t="s">
        <v>521</v>
      </c>
      <c r="AE42" s="656"/>
      <c r="AF42" s="656"/>
      <c r="AG42" s="656"/>
      <c r="AH42" s="656"/>
      <c r="AI42" s="656"/>
      <c r="AJ42" s="656"/>
      <c r="AK42" s="656"/>
      <c r="AL42" s="631" t="s">
        <v>521</v>
      </c>
      <c r="AM42" s="632"/>
      <c r="AN42" s="632"/>
      <c r="AO42" s="657"/>
      <c r="AQ42" s="665" t="s">
        <v>584</v>
      </c>
      <c r="AR42" s="666"/>
      <c r="AS42" s="666"/>
      <c r="AT42" s="666"/>
      <c r="AU42" s="666"/>
      <c r="AV42" s="666"/>
      <c r="AW42" s="666"/>
      <c r="AX42" s="666"/>
      <c r="AY42" s="667"/>
      <c r="AZ42" s="608">
        <v>1205273</v>
      </c>
      <c r="BA42" s="643"/>
      <c r="BB42" s="643"/>
      <c r="BC42" s="643"/>
      <c r="BD42" s="609"/>
      <c r="BE42" s="609"/>
      <c r="BF42" s="658"/>
      <c r="BG42" s="676"/>
      <c r="BH42" s="677"/>
      <c r="BI42" s="677"/>
      <c r="BJ42" s="677"/>
      <c r="BK42" s="677"/>
      <c r="BL42" s="364"/>
      <c r="BM42" s="659" t="s">
        <v>585</v>
      </c>
      <c r="BN42" s="659"/>
      <c r="BO42" s="659"/>
      <c r="BP42" s="659"/>
      <c r="BQ42" s="659"/>
      <c r="BR42" s="659"/>
      <c r="BS42" s="659"/>
      <c r="BT42" s="659"/>
      <c r="BU42" s="660"/>
      <c r="BV42" s="608">
        <v>348</v>
      </c>
      <c r="BW42" s="643"/>
      <c r="BX42" s="643"/>
      <c r="BY42" s="643"/>
      <c r="BZ42" s="643"/>
      <c r="CA42" s="643"/>
      <c r="CB42" s="661"/>
      <c r="CD42" s="625" t="s">
        <v>291</v>
      </c>
      <c r="CE42" s="626"/>
      <c r="CF42" s="626"/>
      <c r="CG42" s="626"/>
      <c r="CH42" s="626"/>
      <c r="CI42" s="626"/>
      <c r="CJ42" s="626"/>
      <c r="CK42" s="626"/>
      <c r="CL42" s="626"/>
      <c r="CM42" s="626"/>
      <c r="CN42" s="626"/>
      <c r="CO42" s="626"/>
      <c r="CP42" s="626"/>
      <c r="CQ42" s="627"/>
      <c r="CR42" s="628">
        <v>2690028</v>
      </c>
      <c r="CS42" s="639"/>
      <c r="CT42" s="639"/>
      <c r="CU42" s="639"/>
      <c r="CV42" s="639"/>
      <c r="CW42" s="639"/>
      <c r="CX42" s="639"/>
      <c r="CY42" s="640"/>
      <c r="CZ42" s="631">
        <v>11.9</v>
      </c>
      <c r="DA42" s="641"/>
      <c r="DB42" s="641"/>
      <c r="DC42" s="642"/>
      <c r="DD42" s="634">
        <v>749569</v>
      </c>
      <c r="DE42" s="639"/>
      <c r="DF42" s="639"/>
      <c r="DG42" s="639"/>
      <c r="DH42" s="639"/>
      <c r="DI42" s="639"/>
      <c r="DJ42" s="639"/>
      <c r="DK42" s="640"/>
      <c r="DL42" s="635"/>
      <c r="DM42" s="636"/>
      <c r="DN42" s="636"/>
      <c r="DO42" s="636"/>
      <c r="DP42" s="636"/>
      <c r="DQ42" s="636"/>
      <c r="DR42" s="636"/>
      <c r="DS42" s="636"/>
      <c r="DT42" s="636"/>
      <c r="DU42" s="636"/>
      <c r="DV42" s="637"/>
      <c r="DW42" s="621"/>
      <c r="DX42" s="622"/>
      <c r="DY42" s="622"/>
      <c r="DZ42" s="622"/>
      <c r="EA42" s="622"/>
      <c r="EB42" s="622"/>
      <c r="EC42" s="623"/>
    </row>
    <row r="43" spans="2:133" ht="11.25" customHeight="1" x14ac:dyDescent="0.2">
      <c r="B43" s="625" t="s">
        <v>586</v>
      </c>
      <c r="C43" s="626"/>
      <c r="D43" s="626"/>
      <c r="E43" s="626"/>
      <c r="F43" s="626"/>
      <c r="G43" s="626"/>
      <c r="H43" s="626"/>
      <c r="I43" s="626"/>
      <c r="J43" s="626"/>
      <c r="K43" s="626"/>
      <c r="L43" s="626"/>
      <c r="M43" s="626"/>
      <c r="N43" s="626"/>
      <c r="O43" s="626"/>
      <c r="P43" s="626"/>
      <c r="Q43" s="627"/>
      <c r="R43" s="628">
        <v>598245</v>
      </c>
      <c r="S43" s="629"/>
      <c r="T43" s="629"/>
      <c r="U43" s="629"/>
      <c r="V43" s="629"/>
      <c r="W43" s="629"/>
      <c r="X43" s="629"/>
      <c r="Y43" s="630"/>
      <c r="Z43" s="655">
        <v>2.5</v>
      </c>
      <c r="AA43" s="655"/>
      <c r="AB43" s="655"/>
      <c r="AC43" s="655"/>
      <c r="AD43" s="656" t="s">
        <v>521</v>
      </c>
      <c r="AE43" s="656"/>
      <c r="AF43" s="656"/>
      <c r="AG43" s="656"/>
      <c r="AH43" s="656"/>
      <c r="AI43" s="656"/>
      <c r="AJ43" s="656"/>
      <c r="AK43" s="656"/>
      <c r="AL43" s="631" t="s">
        <v>521</v>
      </c>
      <c r="AM43" s="632"/>
      <c r="AN43" s="632"/>
      <c r="AO43" s="657"/>
      <c r="BV43" s="219"/>
      <c r="BW43" s="219"/>
      <c r="BX43" s="219"/>
      <c r="BY43" s="219"/>
      <c r="BZ43" s="219"/>
      <c r="CA43" s="219"/>
      <c r="CB43" s="219"/>
      <c r="CD43" s="625" t="s">
        <v>587</v>
      </c>
      <c r="CE43" s="626"/>
      <c r="CF43" s="626"/>
      <c r="CG43" s="626"/>
      <c r="CH43" s="626"/>
      <c r="CI43" s="626"/>
      <c r="CJ43" s="626"/>
      <c r="CK43" s="626"/>
      <c r="CL43" s="626"/>
      <c r="CM43" s="626"/>
      <c r="CN43" s="626"/>
      <c r="CO43" s="626"/>
      <c r="CP43" s="626"/>
      <c r="CQ43" s="627"/>
      <c r="CR43" s="628">
        <v>25711</v>
      </c>
      <c r="CS43" s="639"/>
      <c r="CT43" s="639"/>
      <c r="CU43" s="639"/>
      <c r="CV43" s="639"/>
      <c r="CW43" s="639"/>
      <c r="CX43" s="639"/>
      <c r="CY43" s="640"/>
      <c r="CZ43" s="631">
        <v>0.1</v>
      </c>
      <c r="DA43" s="641"/>
      <c r="DB43" s="641"/>
      <c r="DC43" s="642"/>
      <c r="DD43" s="634" t="s">
        <v>521</v>
      </c>
      <c r="DE43" s="639"/>
      <c r="DF43" s="639"/>
      <c r="DG43" s="639"/>
      <c r="DH43" s="639"/>
      <c r="DI43" s="639"/>
      <c r="DJ43" s="639"/>
      <c r="DK43" s="640"/>
      <c r="DL43" s="635"/>
      <c r="DM43" s="636"/>
      <c r="DN43" s="636"/>
      <c r="DO43" s="636"/>
      <c r="DP43" s="636"/>
      <c r="DQ43" s="636"/>
      <c r="DR43" s="636"/>
      <c r="DS43" s="636"/>
      <c r="DT43" s="636"/>
      <c r="DU43" s="636"/>
      <c r="DV43" s="637"/>
      <c r="DW43" s="621"/>
      <c r="DX43" s="622"/>
      <c r="DY43" s="622"/>
      <c r="DZ43" s="622"/>
      <c r="EA43" s="622"/>
      <c r="EB43" s="622"/>
      <c r="EC43" s="623"/>
    </row>
    <row r="44" spans="2:133" ht="11.25" customHeight="1" x14ac:dyDescent="0.2">
      <c r="B44" s="605" t="s">
        <v>588</v>
      </c>
      <c r="C44" s="606"/>
      <c r="D44" s="606"/>
      <c r="E44" s="606"/>
      <c r="F44" s="606"/>
      <c r="G44" s="606"/>
      <c r="H44" s="606"/>
      <c r="I44" s="606"/>
      <c r="J44" s="606"/>
      <c r="K44" s="606"/>
      <c r="L44" s="606"/>
      <c r="M44" s="606"/>
      <c r="N44" s="606"/>
      <c r="O44" s="606"/>
      <c r="P44" s="606"/>
      <c r="Q44" s="607"/>
      <c r="R44" s="608">
        <v>23914168</v>
      </c>
      <c r="S44" s="643"/>
      <c r="T44" s="643"/>
      <c r="U44" s="643"/>
      <c r="V44" s="643"/>
      <c r="W44" s="643"/>
      <c r="X44" s="643"/>
      <c r="Y44" s="644"/>
      <c r="Z44" s="645">
        <v>100</v>
      </c>
      <c r="AA44" s="645"/>
      <c r="AB44" s="645"/>
      <c r="AC44" s="645"/>
      <c r="AD44" s="646">
        <v>13269196</v>
      </c>
      <c r="AE44" s="646"/>
      <c r="AF44" s="646"/>
      <c r="AG44" s="646"/>
      <c r="AH44" s="646"/>
      <c r="AI44" s="646"/>
      <c r="AJ44" s="646"/>
      <c r="AK44" s="646"/>
      <c r="AL44" s="611">
        <v>100</v>
      </c>
      <c r="AM44" s="647"/>
      <c r="AN44" s="647"/>
      <c r="AO44" s="648"/>
      <c r="CD44" s="649" t="s">
        <v>264</v>
      </c>
      <c r="CE44" s="650"/>
      <c r="CF44" s="625" t="s">
        <v>589</v>
      </c>
      <c r="CG44" s="626"/>
      <c r="CH44" s="626"/>
      <c r="CI44" s="626"/>
      <c r="CJ44" s="626"/>
      <c r="CK44" s="626"/>
      <c r="CL44" s="626"/>
      <c r="CM44" s="626"/>
      <c r="CN44" s="626"/>
      <c r="CO44" s="626"/>
      <c r="CP44" s="626"/>
      <c r="CQ44" s="627"/>
      <c r="CR44" s="628">
        <v>2690028</v>
      </c>
      <c r="CS44" s="629"/>
      <c r="CT44" s="629"/>
      <c r="CU44" s="629"/>
      <c r="CV44" s="629"/>
      <c r="CW44" s="629"/>
      <c r="CX44" s="629"/>
      <c r="CY44" s="630"/>
      <c r="CZ44" s="631">
        <v>11.9</v>
      </c>
      <c r="DA44" s="632"/>
      <c r="DB44" s="632"/>
      <c r="DC44" s="633"/>
      <c r="DD44" s="634">
        <v>749569</v>
      </c>
      <c r="DE44" s="629"/>
      <c r="DF44" s="629"/>
      <c r="DG44" s="629"/>
      <c r="DH44" s="629"/>
      <c r="DI44" s="629"/>
      <c r="DJ44" s="629"/>
      <c r="DK44" s="630"/>
      <c r="DL44" s="635"/>
      <c r="DM44" s="636"/>
      <c r="DN44" s="636"/>
      <c r="DO44" s="636"/>
      <c r="DP44" s="636"/>
      <c r="DQ44" s="636"/>
      <c r="DR44" s="636"/>
      <c r="DS44" s="636"/>
      <c r="DT44" s="636"/>
      <c r="DU44" s="636"/>
      <c r="DV44" s="637"/>
      <c r="DW44" s="621"/>
      <c r="DX44" s="622"/>
      <c r="DY44" s="622"/>
      <c r="DZ44" s="622"/>
      <c r="EA44" s="622"/>
      <c r="EB44" s="622"/>
      <c r="EC44" s="623"/>
    </row>
    <row r="45" spans="2:133" ht="11.25" customHeight="1" x14ac:dyDescent="0.2">
      <c r="B45" s="220"/>
      <c r="C45" s="220"/>
      <c r="D45" s="220"/>
      <c r="E45" s="220"/>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CD45" s="651"/>
      <c r="CE45" s="652"/>
      <c r="CF45" s="625" t="s">
        <v>590</v>
      </c>
      <c r="CG45" s="626"/>
      <c r="CH45" s="626"/>
      <c r="CI45" s="626"/>
      <c r="CJ45" s="626"/>
      <c r="CK45" s="626"/>
      <c r="CL45" s="626"/>
      <c r="CM45" s="626"/>
      <c r="CN45" s="626"/>
      <c r="CO45" s="626"/>
      <c r="CP45" s="626"/>
      <c r="CQ45" s="627"/>
      <c r="CR45" s="628">
        <v>1078472</v>
      </c>
      <c r="CS45" s="639"/>
      <c r="CT45" s="639"/>
      <c r="CU45" s="639"/>
      <c r="CV45" s="639"/>
      <c r="CW45" s="639"/>
      <c r="CX45" s="639"/>
      <c r="CY45" s="640"/>
      <c r="CZ45" s="631">
        <v>4.8</v>
      </c>
      <c r="DA45" s="641"/>
      <c r="DB45" s="641"/>
      <c r="DC45" s="642"/>
      <c r="DD45" s="634">
        <v>69795</v>
      </c>
      <c r="DE45" s="639"/>
      <c r="DF45" s="639"/>
      <c r="DG45" s="639"/>
      <c r="DH45" s="639"/>
      <c r="DI45" s="639"/>
      <c r="DJ45" s="639"/>
      <c r="DK45" s="640"/>
      <c r="DL45" s="635"/>
      <c r="DM45" s="636"/>
      <c r="DN45" s="636"/>
      <c r="DO45" s="636"/>
      <c r="DP45" s="636"/>
      <c r="DQ45" s="636"/>
      <c r="DR45" s="636"/>
      <c r="DS45" s="636"/>
      <c r="DT45" s="636"/>
      <c r="DU45" s="636"/>
      <c r="DV45" s="637"/>
      <c r="DW45" s="621"/>
      <c r="DX45" s="622"/>
      <c r="DY45" s="622"/>
      <c r="DZ45" s="622"/>
      <c r="EA45" s="622"/>
      <c r="EB45" s="622"/>
      <c r="EC45" s="623"/>
    </row>
    <row r="46" spans="2:133" ht="11.25" customHeight="1" x14ac:dyDescent="0.2">
      <c r="B46" s="221" t="s">
        <v>292</v>
      </c>
      <c r="C46" s="221"/>
      <c r="D46" s="221"/>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221"/>
      <c r="AE46" s="221"/>
      <c r="AF46" s="221"/>
      <c r="AG46" s="221"/>
      <c r="AH46" s="221"/>
      <c r="AI46" s="221"/>
      <c r="AJ46" s="221"/>
      <c r="AK46" s="221"/>
      <c r="AL46" s="221"/>
      <c r="AM46" s="221"/>
      <c r="AN46" s="221"/>
      <c r="AO46" s="221"/>
      <c r="CD46" s="651"/>
      <c r="CE46" s="652"/>
      <c r="CF46" s="625" t="s">
        <v>591</v>
      </c>
      <c r="CG46" s="626"/>
      <c r="CH46" s="626"/>
      <c r="CI46" s="626"/>
      <c r="CJ46" s="626"/>
      <c r="CK46" s="626"/>
      <c r="CL46" s="626"/>
      <c r="CM46" s="626"/>
      <c r="CN46" s="626"/>
      <c r="CO46" s="626"/>
      <c r="CP46" s="626"/>
      <c r="CQ46" s="627"/>
      <c r="CR46" s="628">
        <v>1549576</v>
      </c>
      <c r="CS46" s="629"/>
      <c r="CT46" s="629"/>
      <c r="CU46" s="629"/>
      <c r="CV46" s="629"/>
      <c r="CW46" s="629"/>
      <c r="CX46" s="629"/>
      <c r="CY46" s="630"/>
      <c r="CZ46" s="631">
        <v>6.8</v>
      </c>
      <c r="DA46" s="632"/>
      <c r="DB46" s="632"/>
      <c r="DC46" s="633"/>
      <c r="DD46" s="634">
        <v>660994</v>
      </c>
      <c r="DE46" s="629"/>
      <c r="DF46" s="629"/>
      <c r="DG46" s="629"/>
      <c r="DH46" s="629"/>
      <c r="DI46" s="629"/>
      <c r="DJ46" s="629"/>
      <c r="DK46" s="630"/>
      <c r="DL46" s="635"/>
      <c r="DM46" s="636"/>
      <c r="DN46" s="636"/>
      <c r="DO46" s="636"/>
      <c r="DP46" s="636"/>
      <c r="DQ46" s="636"/>
      <c r="DR46" s="636"/>
      <c r="DS46" s="636"/>
      <c r="DT46" s="636"/>
      <c r="DU46" s="636"/>
      <c r="DV46" s="637"/>
      <c r="DW46" s="621"/>
      <c r="DX46" s="622"/>
      <c r="DY46" s="622"/>
      <c r="DZ46" s="622"/>
      <c r="EA46" s="622"/>
      <c r="EB46" s="622"/>
      <c r="EC46" s="623"/>
    </row>
    <row r="47" spans="2:133" ht="11.25" customHeight="1" x14ac:dyDescent="0.2">
      <c r="B47" s="638" t="s">
        <v>293</v>
      </c>
      <c r="C47" s="638"/>
      <c r="D47" s="638"/>
      <c r="E47" s="638"/>
      <c r="F47" s="638"/>
      <c r="G47" s="638"/>
      <c r="H47" s="638"/>
      <c r="I47" s="638"/>
      <c r="J47" s="638"/>
      <c r="K47" s="638"/>
      <c r="L47" s="638"/>
      <c r="M47" s="638"/>
      <c r="N47" s="638"/>
      <c r="O47" s="638"/>
      <c r="P47" s="638"/>
      <c r="Q47" s="638"/>
      <c r="R47" s="638"/>
      <c r="S47" s="638"/>
      <c r="T47" s="638"/>
      <c r="U47" s="638"/>
      <c r="V47" s="638"/>
      <c r="W47" s="638"/>
      <c r="X47" s="638"/>
      <c r="Y47" s="638"/>
      <c r="Z47" s="638"/>
      <c r="AA47" s="638"/>
      <c r="AB47" s="638"/>
      <c r="AC47" s="638"/>
      <c r="AD47" s="638"/>
      <c r="AE47" s="638"/>
      <c r="AF47" s="638"/>
      <c r="AG47" s="638"/>
      <c r="AH47" s="638"/>
      <c r="AI47" s="638"/>
      <c r="AJ47" s="638"/>
      <c r="AK47" s="638"/>
      <c r="AL47" s="638"/>
      <c r="AM47" s="638"/>
      <c r="AN47" s="638"/>
      <c r="AO47" s="638"/>
      <c r="AP47" s="638"/>
      <c r="AQ47" s="638"/>
      <c r="AR47" s="638"/>
      <c r="AS47" s="638"/>
      <c r="AT47" s="638"/>
      <c r="AU47" s="638"/>
      <c r="AV47" s="638"/>
      <c r="AW47" s="638"/>
      <c r="AX47" s="638"/>
      <c r="AY47" s="638"/>
      <c r="AZ47" s="638"/>
      <c r="BA47" s="638"/>
      <c r="BB47" s="638"/>
      <c r="BC47" s="638"/>
      <c r="BD47" s="638"/>
      <c r="BE47" s="638"/>
      <c r="BF47" s="638"/>
      <c r="BG47" s="638"/>
      <c r="BH47" s="638"/>
      <c r="BI47" s="638"/>
      <c r="BJ47" s="638"/>
      <c r="BK47" s="638"/>
      <c r="BL47" s="638"/>
      <c r="BM47" s="638"/>
      <c r="BN47" s="638"/>
      <c r="BO47" s="638"/>
      <c r="BP47" s="638"/>
      <c r="BQ47" s="638"/>
      <c r="BR47" s="638"/>
      <c r="BS47" s="638"/>
      <c r="BT47" s="638"/>
      <c r="BU47" s="638"/>
      <c r="BV47" s="638"/>
      <c r="BW47" s="638"/>
      <c r="BX47" s="638"/>
      <c r="BY47" s="638"/>
      <c r="BZ47" s="638"/>
      <c r="CA47" s="638"/>
      <c r="CB47" s="638"/>
      <c r="CD47" s="651"/>
      <c r="CE47" s="652"/>
      <c r="CF47" s="625" t="s">
        <v>592</v>
      </c>
      <c r="CG47" s="626"/>
      <c r="CH47" s="626"/>
      <c r="CI47" s="626"/>
      <c r="CJ47" s="626"/>
      <c r="CK47" s="626"/>
      <c r="CL47" s="626"/>
      <c r="CM47" s="626"/>
      <c r="CN47" s="626"/>
      <c r="CO47" s="626"/>
      <c r="CP47" s="626"/>
      <c r="CQ47" s="627"/>
      <c r="CR47" s="628" t="s">
        <v>521</v>
      </c>
      <c r="CS47" s="639"/>
      <c r="CT47" s="639"/>
      <c r="CU47" s="639"/>
      <c r="CV47" s="639"/>
      <c r="CW47" s="639"/>
      <c r="CX47" s="639"/>
      <c r="CY47" s="640"/>
      <c r="CZ47" s="631" t="s">
        <v>521</v>
      </c>
      <c r="DA47" s="641"/>
      <c r="DB47" s="641"/>
      <c r="DC47" s="642"/>
      <c r="DD47" s="634" t="s">
        <v>521</v>
      </c>
      <c r="DE47" s="639"/>
      <c r="DF47" s="639"/>
      <c r="DG47" s="639"/>
      <c r="DH47" s="639"/>
      <c r="DI47" s="639"/>
      <c r="DJ47" s="639"/>
      <c r="DK47" s="640"/>
      <c r="DL47" s="635"/>
      <c r="DM47" s="636"/>
      <c r="DN47" s="636"/>
      <c r="DO47" s="636"/>
      <c r="DP47" s="636"/>
      <c r="DQ47" s="636"/>
      <c r="DR47" s="636"/>
      <c r="DS47" s="636"/>
      <c r="DT47" s="636"/>
      <c r="DU47" s="636"/>
      <c r="DV47" s="637"/>
      <c r="DW47" s="621"/>
      <c r="DX47" s="622"/>
      <c r="DY47" s="622"/>
      <c r="DZ47" s="622"/>
      <c r="EA47" s="622"/>
      <c r="EB47" s="622"/>
      <c r="EC47" s="623"/>
    </row>
    <row r="48" spans="2:133" ht="10.8" x14ac:dyDescent="0.2">
      <c r="B48" s="624" t="s">
        <v>294</v>
      </c>
      <c r="C48" s="624"/>
      <c r="D48" s="624"/>
      <c r="E48" s="624"/>
      <c r="F48" s="624"/>
      <c r="G48" s="624"/>
      <c r="H48" s="624"/>
      <c r="I48" s="624"/>
      <c r="J48" s="624"/>
      <c r="K48" s="624"/>
      <c r="L48" s="624"/>
      <c r="M48" s="624"/>
      <c r="N48" s="624"/>
      <c r="O48" s="624"/>
      <c r="P48" s="624"/>
      <c r="Q48" s="624"/>
      <c r="R48" s="624"/>
      <c r="S48" s="624"/>
      <c r="T48" s="624"/>
      <c r="U48" s="624"/>
      <c r="V48" s="624"/>
      <c r="W48" s="624"/>
      <c r="X48" s="624"/>
      <c r="Y48" s="624"/>
      <c r="Z48" s="624"/>
      <c r="AA48" s="624"/>
      <c r="AB48" s="624"/>
      <c r="AC48" s="624"/>
      <c r="AD48" s="624"/>
      <c r="AE48" s="624"/>
      <c r="AF48" s="624"/>
      <c r="AG48" s="624"/>
      <c r="AH48" s="624"/>
      <c r="AI48" s="624"/>
      <c r="AJ48" s="624"/>
      <c r="AK48" s="624"/>
      <c r="AL48" s="624"/>
      <c r="AM48" s="624"/>
      <c r="AN48" s="624"/>
      <c r="AO48" s="624"/>
      <c r="AP48" s="624"/>
      <c r="AQ48" s="624"/>
      <c r="AR48" s="624"/>
      <c r="AS48" s="624"/>
      <c r="AT48" s="624"/>
      <c r="AU48" s="624"/>
      <c r="AV48" s="624"/>
      <c r="AW48" s="624"/>
      <c r="AX48" s="624"/>
      <c r="AY48" s="624"/>
      <c r="AZ48" s="624"/>
      <c r="BA48" s="624"/>
      <c r="BB48" s="624"/>
      <c r="BC48" s="624"/>
      <c r="BD48" s="624"/>
      <c r="BE48" s="624"/>
      <c r="BF48" s="624"/>
      <c r="BG48" s="624"/>
      <c r="BH48" s="624"/>
      <c r="BI48" s="624"/>
      <c r="BJ48" s="624"/>
      <c r="BK48" s="624"/>
      <c r="BL48" s="624"/>
      <c r="BM48" s="624"/>
      <c r="BN48" s="624"/>
      <c r="BO48" s="624"/>
      <c r="BP48" s="624"/>
      <c r="BQ48" s="624"/>
      <c r="BR48" s="624"/>
      <c r="BS48" s="624"/>
      <c r="BT48" s="624"/>
      <c r="BU48" s="624"/>
      <c r="BV48" s="624"/>
      <c r="BW48" s="624"/>
      <c r="BX48" s="624"/>
      <c r="BY48" s="624"/>
      <c r="BZ48" s="624"/>
      <c r="CA48" s="624"/>
      <c r="CB48" s="624"/>
      <c r="CD48" s="653"/>
      <c r="CE48" s="654"/>
      <c r="CF48" s="625" t="s">
        <v>593</v>
      </c>
      <c r="CG48" s="626"/>
      <c r="CH48" s="626"/>
      <c r="CI48" s="626"/>
      <c r="CJ48" s="626"/>
      <c r="CK48" s="626"/>
      <c r="CL48" s="626"/>
      <c r="CM48" s="626"/>
      <c r="CN48" s="626"/>
      <c r="CO48" s="626"/>
      <c r="CP48" s="626"/>
      <c r="CQ48" s="627"/>
      <c r="CR48" s="628" t="s">
        <v>521</v>
      </c>
      <c r="CS48" s="629"/>
      <c r="CT48" s="629"/>
      <c r="CU48" s="629"/>
      <c r="CV48" s="629"/>
      <c r="CW48" s="629"/>
      <c r="CX48" s="629"/>
      <c r="CY48" s="630"/>
      <c r="CZ48" s="631" t="s">
        <v>521</v>
      </c>
      <c r="DA48" s="632"/>
      <c r="DB48" s="632"/>
      <c r="DC48" s="633"/>
      <c r="DD48" s="634" t="s">
        <v>521</v>
      </c>
      <c r="DE48" s="629"/>
      <c r="DF48" s="629"/>
      <c r="DG48" s="629"/>
      <c r="DH48" s="629"/>
      <c r="DI48" s="629"/>
      <c r="DJ48" s="629"/>
      <c r="DK48" s="630"/>
      <c r="DL48" s="635"/>
      <c r="DM48" s="636"/>
      <c r="DN48" s="636"/>
      <c r="DO48" s="636"/>
      <c r="DP48" s="636"/>
      <c r="DQ48" s="636"/>
      <c r="DR48" s="636"/>
      <c r="DS48" s="636"/>
      <c r="DT48" s="636"/>
      <c r="DU48" s="636"/>
      <c r="DV48" s="637"/>
      <c r="DW48" s="621"/>
      <c r="DX48" s="622"/>
      <c r="DY48" s="622"/>
      <c r="DZ48" s="622"/>
      <c r="EA48" s="622"/>
      <c r="EB48" s="622"/>
      <c r="EC48" s="623"/>
    </row>
    <row r="49" spans="2:133" ht="11.25" customHeight="1" x14ac:dyDescent="0.2">
      <c r="B49" s="366"/>
      <c r="C49" s="221"/>
      <c r="D49" s="221"/>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1"/>
      <c r="AI49" s="221"/>
      <c r="AJ49" s="221"/>
      <c r="AK49" s="221"/>
      <c r="AL49" s="221"/>
      <c r="AM49" s="221"/>
      <c r="AN49" s="221"/>
      <c r="AO49" s="221"/>
      <c r="CD49" s="605" t="s">
        <v>594</v>
      </c>
      <c r="CE49" s="606"/>
      <c r="CF49" s="606"/>
      <c r="CG49" s="606"/>
      <c r="CH49" s="606"/>
      <c r="CI49" s="606"/>
      <c r="CJ49" s="606"/>
      <c r="CK49" s="606"/>
      <c r="CL49" s="606"/>
      <c r="CM49" s="606"/>
      <c r="CN49" s="606"/>
      <c r="CO49" s="606"/>
      <c r="CP49" s="606"/>
      <c r="CQ49" s="607"/>
      <c r="CR49" s="608">
        <v>22671037</v>
      </c>
      <c r="CS49" s="609"/>
      <c r="CT49" s="609"/>
      <c r="CU49" s="609"/>
      <c r="CV49" s="609"/>
      <c r="CW49" s="609"/>
      <c r="CX49" s="609"/>
      <c r="CY49" s="610"/>
      <c r="CZ49" s="611">
        <v>100</v>
      </c>
      <c r="DA49" s="612"/>
      <c r="DB49" s="612"/>
      <c r="DC49" s="613"/>
      <c r="DD49" s="614">
        <v>14994753</v>
      </c>
      <c r="DE49" s="609"/>
      <c r="DF49" s="609"/>
      <c r="DG49" s="609"/>
      <c r="DH49" s="609"/>
      <c r="DI49" s="609"/>
      <c r="DJ49" s="609"/>
      <c r="DK49" s="610"/>
      <c r="DL49" s="615"/>
      <c r="DM49" s="616"/>
      <c r="DN49" s="616"/>
      <c r="DO49" s="616"/>
      <c r="DP49" s="616"/>
      <c r="DQ49" s="616"/>
      <c r="DR49" s="616"/>
      <c r="DS49" s="616"/>
      <c r="DT49" s="616"/>
      <c r="DU49" s="616"/>
      <c r="DV49" s="617"/>
      <c r="DW49" s="618"/>
      <c r="DX49" s="619"/>
      <c r="DY49" s="619"/>
      <c r="DZ49" s="619"/>
      <c r="EA49" s="619"/>
      <c r="EB49" s="619"/>
      <c r="EC49" s="620"/>
    </row>
    <row r="50" spans="2:133" ht="10.8" hidden="1" x14ac:dyDescent="0.2">
      <c r="B50" s="365"/>
      <c r="C50" s="220"/>
      <c r="D50" s="220"/>
      <c r="E50" s="220"/>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row>
  </sheetData>
  <sheetProtection password="C5BB" sheet="1" objects="1" scenarios="1"/>
  <mergeCells count="618">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BS25:CB25"/>
    <mergeCell ref="CD25:CQ25"/>
    <mergeCell ref="CR25:CY25"/>
    <mergeCell ref="CZ25:DC25"/>
    <mergeCell ref="DD25:DK25"/>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Z35:AC35"/>
    <mergeCell ref="AD35:AK35"/>
    <mergeCell ref="AL35:AO35"/>
    <mergeCell ref="AQ35:BF35"/>
    <mergeCell ref="CD34:CQ34"/>
    <mergeCell ref="CR34:CY34"/>
    <mergeCell ref="CZ34:DC34"/>
    <mergeCell ref="DD34:DK34"/>
    <mergeCell ref="DL34:DV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Z42:AC42"/>
    <mergeCell ref="AD42:AK42"/>
    <mergeCell ref="AL42:AO42"/>
    <mergeCell ref="AQ42:AY42"/>
    <mergeCell ref="CD41:CQ41"/>
    <mergeCell ref="CR41:CY41"/>
    <mergeCell ref="CZ41:DC41"/>
    <mergeCell ref="DD41:DK41"/>
    <mergeCell ref="DL41:DV41"/>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CF44:CQ44"/>
    <mergeCell ref="CR44:CY44"/>
    <mergeCell ref="CZ44:DC44"/>
    <mergeCell ref="DD44:DK44"/>
    <mergeCell ref="DL44:DV44"/>
    <mergeCell ref="DW44:EC44"/>
    <mergeCell ref="CZ43:DC43"/>
    <mergeCell ref="DD43:DK43"/>
    <mergeCell ref="DL43:DV43"/>
    <mergeCell ref="DW43:EC43"/>
    <mergeCell ref="CF46:CQ46"/>
    <mergeCell ref="CR46:CY46"/>
    <mergeCell ref="CZ46:DC46"/>
    <mergeCell ref="DD46:DK46"/>
    <mergeCell ref="DL46:DV46"/>
    <mergeCell ref="DW46:EC46"/>
    <mergeCell ref="CF45:CQ45"/>
    <mergeCell ref="CR45:CY45"/>
    <mergeCell ref="CZ45:DC45"/>
    <mergeCell ref="DD45:DK45"/>
    <mergeCell ref="DL45:DV45"/>
    <mergeCell ref="DW45:EC45"/>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27" customWidth="1"/>
    <col min="131" max="131" width="1.6640625" style="227" customWidth="1"/>
    <col min="132" max="16384" width="9" style="227" hidden="1"/>
  </cols>
  <sheetData>
    <row r="1" spans="1:131" ht="11.25" customHeight="1" thickBot="1" x14ac:dyDescent="0.25">
      <c r="A1" s="223"/>
      <c r="B1" s="223"/>
      <c r="C1" s="223"/>
      <c r="D1" s="223"/>
      <c r="E1" s="223"/>
      <c r="F1" s="223"/>
      <c r="G1" s="223"/>
      <c r="H1" s="223"/>
      <c r="I1" s="223"/>
      <c r="J1" s="223"/>
      <c r="K1" s="223"/>
      <c r="L1" s="223"/>
      <c r="M1" s="223"/>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5"/>
      <c r="DR1" s="225"/>
      <c r="DS1" s="225"/>
      <c r="DT1" s="225"/>
      <c r="DU1" s="225"/>
      <c r="DV1" s="225"/>
      <c r="DW1" s="225"/>
      <c r="DX1" s="225"/>
      <c r="DY1" s="225"/>
      <c r="DZ1" s="225"/>
      <c r="EA1" s="226"/>
    </row>
    <row r="2" spans="1:131" ht="26.25" customHeight="1" thickBot="1" x14ac:dyDescent="0.25">
      <c r="A2" s="749" t="s">
        <v>295</v>
      </c>
      <c r="B2" s="749"/>
      <c r="C2" s="749"/>
      <c r="D2" s="749"/>
      <c r="E2" s="749"/>
      <c r="F2" s="749"/>
      <c r="G2" s="749"/>
      <c r="H2" s="749"/>
      <c r="I2" s="749"/>
      <c r="J2" s="749"/>
      <c r="K2" s="749"/>
      <c r="L2" s="749"/>
      <c r="M2" s="749"/>
      <c r="N2" s="749"/>
      <c r="O2" s="749"/>
      <c r="P2" s="749"/>
      <c r="Q2" s="749"/>
      <c r="R2" s="749"/>
      <c r="S2" s="749"/>
      <c r="T2" s="749"/>
      <c r="U2" s="749"/>
      <c r="V2" s="749"/>
      <c r="W2" s="749"/>
      <c r="X2" s="749"/>
      <c r="Y2" s="749"/>
      <c r="Z2" s="749"/>
      <c r="AA2" s="749"/>
      <c r="AB2" s="749"/>
      <c r="AC2" s="749"/>
      <c r="AD2" s="749"/>
      <c r="AE2" s="749"/>
      <c r="AF2" s="749"/>
      <c r="AG2" s="749"/>
      <c r="AH2" s="749"/>
      <c r="AI2" s="749"/>
      <c r="AJ2" s="749"/>
      <c r="AK2" s="749"/>
      <c r="AL2" s="749"/>
      <c r="AM2" s="749"/>
      <c r="AN2" s="749"/>
      <c r="AO2" s="749"/>
      <c r="AP2" s="749"/>
      <c r="AQ2" s="749"/>
      <c r="AR2" s="749"/>
      <c r="AS2" s="749"/>
      <c r="AT2" s="749"/>
      <c r="AU2" s="749"/>
      <c r="AV2" s="749"/>
      <c r="AW2" s="749"/>
      <c r="AX2" s="749"/>
      <c r="AY2" s="749"/>
      <c r="AZ2" s="749"/>
      <c r="BA2" s="749"/>
      <c r="BB2" s="749"/>
      <c r="BC2" s="749"/>
      <c r="BD2" s="749"/>
      <c r="BE2" s="749"/>
      <c r="BF2" s="749"/>
      <c r="BG2" s="749"/>
      <c r="BH2" s="749"/>
      <c r="BI2" s="749"/>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750" t="s">
        <v>296</v>
      </c>
      <c r="DK2" s="751"/>
      <c r="DL2" s="751"/>
      <c r="DM2" s="751"/>
      <c r="DN2" s="751"/>
      <c r="DO2" s="752"/>
      <c r="DP2" s="224"/>
      <c r="DQ2" s="750" t="s">
        <v>297</v>
      </c>
      <c r="DR2" s="751"/>
      <c r="DS2" s="751"/>
      <c r="DT2" s="751"/>
      <c r="DU2" s="751"/>
      <c r="DV2" s="751"/>
      <c r="DW2" s="751"/>
      <c r="DX2" s="751"/>
      <c r="DY2" s="751"/>
      <c r="DZ2" s="752"/>
      <c r="EA2" s="226"/>
    </row>
    <row r="3" spans="1:131" ht="11.25" customHeight="1" x14ac:dyDescent="0.2">
      <c r="A3" s="224"/>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6"/>
    </row>
    <row r="4" spans="1:131" s="231" customFormat="1" ht="26.25" customHeight="1" thickBot="1" x14ac:dyDescent="0.25">
      <c r="A4" s="753" t="s">
        <v>298</v>
      </c>
      <c r="B4" s="753"/>
      <c r="C4" s="753"/>
      <c r="D4" s="753"/>
      <c r="E4" s="753"/>
      <c r="F4" s="753"/>
      <c r="G4" s="753"/>
      <c r="H4" s="753"/>
      <c r="I4" s="753"/>
      <c r="J4" s="753"/>
      <c r="K4" s="753"/>
      <c r="L4" s="753"/>
      <c r="M4" s="753"/>
      <c r="N4" s="753"/>
      <c r="O4" s="753"/>
      <c r="P4" s="753"/>
      <c r="Q4" s="753"/>
      <c r="R4" s="753"/>
      <c r="S4" s="753"/>
      <c r="T4" s="753"/>
      <c r="U4" s="753"/>
      <c r="V4" s="753"/>
      <c r="W4" s="753"/>
      <c r="X4" s="753"/>
      <c r="Y4" s="753"/>
      <c r="Z4" s="753"/>
      <c r="AA4" s="753"/>
      <c r="AB4" s="753"/>
      <c r="AC4" s="753"/>
      <c r="AD4" s="753"/>
      <c r="AE4" s="753"/>
      <c r="AF4" s="753"/>
      <c r="AG4" s="753"/>
      <c r="AH4" s="753"/>
      <c r="AI4" s="753"/>
      <c r="AJ4" s="753"/>
      <c r="AK4" s="753"/>
      <c r="AL4" s="753"/>
      <c r="AM4" s="753"/>
      <c r="AN4" s="753"/>
      <c r="AO4" s="753"/>
      <c r="AP4" s="753"/>
      <c r="AQ4" s="753"/>
      <c r="AR4" s="753"/>
      <c r="AS4" s="753"/>
      <c r="AT4" s="753"/>
      <c r="AU4" s="753"/>
      <c r="AV4" s="753"/>
      <c r="AW4" s="753"/>
      <c r="AX4" s="753"/>
      <c r="AY4" s="753"/>
      <c r="AZ4" s="228"/>
      <c r="BA4" s="228"/>
      <c r="BB4" s="228"/>
      <c r="BC4" s="228"/>
      <c r="BD4" s="228"/>
      <c r="BE4" s="229"/>
      <c r="BF4" s="229"/>
      <c r="BG4" s="229"/>
      <c r="BH4" s="229"/>
      <c r="BI4" s="229"/>
      <c r="BJ4" s="229"/>
      <c r="BK4" s="229"/>
      <c r="BL4" s="229"/>
      <c r="BM4" s="229"/>
      <c r="BN4" s="229"/>
      <c r="BO4" s="229"/>
      <c r="BP4" s="229"/>
      <c r="BQ4" s="754" t="s">
        <v>299</v>
      </c>
      <c r="BR4" s="754"/>
      <c r="BS4" s="754"/>
      <c r="BT4" s="754"/>
      <c r="BU4" s="754"/>
      <c r="BV4" s="754"/>
      <c r="BW4" s="754"/>
      <c r="BX4" s="754"/>
      <c r="BY4" s="754"/>
      <c r="BZ4" s="754"/>
      <c r="CA4" s="754"/>
      <c r="CB4" s="754"/>
      <c r="CC4" s="754"/>
      <c r="CD4" s="754"/>
      <c r="CE4" s="754"/>
      <c r="CF4" s="754"/>
      <c r="CG4" s="754"/>
      <c r="CH4" s="754"/>
      <c r="CI4" s="754"/>
      <c r="CJ4" s="754"/>
      <c r="CK4" s="754"/>
      <c r="CL4" s="754"/>
      <c r="CM4" s="754"/>
      <c r="CN4" s="754"/>
      <c r="CO4" s="754"/>
      <c r="CP4" s="754"/>
      <c r="CQ4" s="754"/>
      <c r="CR4" s="754"/>
      <c r="CS4" s="754"/>
      <c r="CT4" s="754"/>
      <c r="CU4" s="754"/>
      <c r="CV4" s="754"/>
      <c r="CW4" s="754"/>
      <c r="CX4" s="754"/>
      <c r="CY4" s="754"/>
      <c r="CZ4" s="754"/>
      <c r="DA4" s="754"/>
      <c r="DB4" s="754"/>
      <c r="DC4" s="754"/>
      <c r="DD4" s="754"/>
      <c r="DE4" s="754"/>
      <c r="DF4" s="754"/>
      <c r="DG4" s="754"/>
      <c r="DH4" s="754"/>
      <c r="DI4" s="754"/>
      <c r="DJ4" s="754"/>
      <c r="DK4" s="754"/>
      <c r="DL4" s="754"/>
      <c r="DM4" s="754"/>
      <c r="DN4" s="754"/>
      <c r="DO4" s="754"/>
      <c r="DP4" s="754"/>
      <c r="DQ4" s="754"/>
      <c r="DR4" s="754"/>
      <c r="DS4" s="754"/>
      <c r="DT4" s="754"/>
      <c r="DU4" s="754"/>
      <c r="DV4" s="754"/>
      <c r="DW4" s="754"/>
      <c r="DX4" s="754"/>
      <c r="DY4" s="754"/>
      <c r="DZ4" s="754"/>
      <c r="EA4" s="230"/>
    </row>
    <row r="5" spans="1:131" s="231" customFormat="1" ht="26.25" customHeight="1" x14ac:dyDescent="0.2">
      <c r="A5" s="755" t="s">
        <v>300</v>
      </c>
      <c r="B5" s="756"/>
      <c r="C5" s="756"/>
      <c r="D5" s="756"/>
      <c r="E5" s="756"/>
      <c r="F5" s="756"/>
      <c r="G5" s="756"/>
      <c r="H5" s="756"/>
      <c r="I5" s="756"/>
      <c r="J5" s="756"/>
      <c r="K5" s="756"/>
      <c r="L5" s="756"/>
      <c r="M5" s="756"/>
      <c r="N5" s="756"/>
      <c r="O5" s="756"/>
      <c r="P5" s="757"/>
      <c r="Q5" s="761" t="s">
        <v>301</v>
      </c>
      <c r="R5" s="762"/>
      <c r="S5" s="762"/>
      <c r="T5" s="762"/>
      <c r="U5" s="763"/>
      <c r="V5" s="761" t="s">
        <v>302</v>
      </c>
      <c r="W5" s="762"/>
      <c r="X5" s="762"/>
      <c r="Y5" s="762"/>
      <c r="Z5" s="763"/>
      <c r="AA5" s="761" t="s">
        <v>303</v>
      </c>
      <c r="AB5" s="762"/>
      <c r="AC5" s="762"/>
      <c r="AD5" s="762"/>
      <c r="AE5" s="762"/>
      <c r="AF5" s="767" t="s">
        <v>304</v>
      </c>
      <c r="AG5" s="762"/>
      <c r="AH5" s="762"/>
      <c r="AI5" s="762"/>
      <c r="AJ5" s="768"/>
      <c r="AK5" s="762" t="s">
        <v>305</v>
      </c>
      <c r="AL5" s="762"/>
      <c r="AM5" s="762"/>
      <c r="AN5" s="762"/>
      <c r="AO5" s="763"/>
      <c r="AP5" s="761" t="s">
        <v>306</v>
      </c>
      <c r="AQ5" s="762"/>
      <c r="AR5" s="762"/>
      <c r="AS5" s="762"/>
      <c r="AT5" s="763"/>
      <c r="AU5" s="761" t="s">
        <v>307</v>
      </c>
      <c r="AV5" s="762"/>
      <c r="AW5" s="762"/>
      <c r="AX5" s="762"/>
      <c r="AY5" s="768"/>
      <c r="AZ5" s="228"/>
      <c r="BA5" s="228"/>
      <c r="BB5" s="228"/>
      <c r="BC5" s="228"/>
      <c r="BD5" s="228"/>
      <c r="BE5" s="229"/>
      <c r="BF5" s="229"/>
      <c r="BG5" s="229"/>
      <c r="BH5" s="229"/>
      <c r="BI5" s="229"/>
      <c r="BJ5" s="229"/>
      <c r="BK5" s="229"/>
      <c r="BL5" s="229"/>
      <c r="BM5" s="229"/>
      <c r="BN5" s="229"/>
      <c r="BO5" s="229"/>
      <c r="BP5" s="229"/>
      <c r="BQ5" s="755" t="s">
        <v>308</v>
      </c>
      <c r="BR5" s="756"/>
      <c r="BS5" s="756"/>
      <c r="BT5" s="756"/>
      <c r="BU5" s="756"/>
      <c r="BV5" s="756"/>
      <c r="BW5" s="756"/>
      <c r="BX5" s="756"/>
      <c r="BY5" s="756"/>
      <c r="BZ5" s="756"/>
      <c r="CA5" s="756"/>
      <c r="CB5" s="756"/>
      <c r="CC5" s="756"/>
      <c r="CD5" s="756"/>
      <c r="CE5" s="756"/>
      <c r="CF5" s="756"/>
      <c r="CG5" s="757"/>
      <c r="CH5" s="761" t="s">
        <v>309</v>
      </c>
      <c r="CI5" s="762"/>
      <c r="CJ5" s="762"/>
      <c r="CK5" s="762"/>
      <c r="CL5" s="763"/>
      <c r="CM5" s="761" t="s">
        <v>310</v>
      </c>
      <c r="CN5" s="762"/>
      <c r="CO5" s="762"/>
      <c r="CP5" s="762"/>
      <c r="CQ5" s="763"/>
      <c r="CR5" s="761" t="s">
        <v>311</v>
      </c>
      <c r="CS5" s="762"/>
      <c r="CT5" s="762"/>
      <c r="CU5" s="762"/>
      <c r="CV5" s="763"/>
      <c r="CW5" s="761" t="s">
        <v>312</v>
      </c>
      <c r="CX5" s="762"/>
      <c r="CY5" s="762"/>
      <c r="CZ5" s="762"/>
      <c r="DA5" s="763"/>
      <c r="DB5" s="761" t="s">
        <v>313</v>
      </c>
      <c r="DC5" s="762"/>
      <c r="DD5" s="762"/>
      <c r="DE5" s="762"/>
      <c r="DF5" s="763"/>
      <c r="DG5" s="791" t="s">
        <v>314</v>
      </c>
      <c r="DH5" s="792"/>
      <c r="DI5" s="792"/>
      <c r="DJ5" s="792"/>
      <c r="DK5" s="793"/>
      <c r="DL5" s="791" t="s">
        <v>315</v>
      </c>
      <c r="DM5" s="792"/>
      <c r="DN5" s="792"/>
      <c r="DO5" s="792"/>
      <c r="DP5" s="793"/>
      <c r="DQ5" s="761" t="s">
        <v>316</v>
      </c>
      <c r="DR5" s="762"/>
      <c r="DS5" s="762"/>
      <c r="DT5" s="762"/>
      <c r="DU5" s="763"/>
      <c r="DV5" s="761" t="s">
        <v>307</v>
      </c>
      <c r="DW5" s="762"/>
      <c r="DX5" s="762"/>
      <c r="DY5" s="762"/>
      <c r="DZ5" s="768"/>
      <c r="EA5" s="230"/>
    </row>
    <row r="6" spans="1:131" s="231" customFormat="1" ht="26.25" customHeight="1" thickBot="1" x14ac:dyDescent="0.25">
      <c r="A6" s="758"/>
      <c r="B6" s="759"/>
      <c r="C6" s="759"/>
      <c r="D6" s="759"/>
      <c r="E6" s="759"/>
      <c r="F6" s="759"/>
      <c r="G6" s="759"/>
      <c r="H6" s="759"/>
      <c r="I6" s="759"/>
      <c r="J6" s="759"/>
      <c r="K6" s="759"/>
      <c r="L6" s="759"/>
      <c r="M6" s="759"/>
      <c r="N6" s="759"/>
      <c r="O6" s="759"/>
      <c r="P6" s="760"/>
      <c r="Q6" s="764"/>
      <c r="R6" s="765"/>
      <c r="S6" s="765"/>
      <c r="T6" s="765"/>
      <c r="U6" s="766"/>
      <c r="V6" s="764"/>
      <c r="W6" s="765"/>
      <c r="X6" s="765"/>
      <c r="Y6" s="765"/>
      <c r="Z6" s="766"/>
      <c r="AA6" s="764"/>
      <c r="AB6" s="765"/>
      <c r="AC6" s="765"/>
      <c r="AD6" s="765"/>
      <c r="AE6" s="765"/>
      <c r="AF6" s="769"/>
      <c r="AG6" s="765"/>
      <c r="AH6" s="765"/>
      <c r="AI6" s="765"/>
      <c r="AJ6" s="770"/>
      <c r="AK6" s="765"/>
      <c r="AL6" s="765"/>
      <c r="AM6" s="765"/>
      <c r="AN6" s="765"/>
      <c r="AO6" s="766"/>
      <c r="AP6" s="764"/>
      <c r="AQ6" s="765"/>
      <c r="AR6" s="765"/>
      <c r="AS6" s="765"/>
      <c r="AT6" s="766"/>
      <c r="AU6" s="764"/>
      <c r="AV6" s="765"/>
      <c r="AW6" s="765"/>
      <c r="AX6" s="765"/>
      <c r="AY6" s="770"/>
      <c r="AZ6" s="228"/>
      <c r="BA6" s="228"/>
      <c r="BB6" s="228"/>
      <c r="BC6" s="228"/>
      <c r="BD6" s="228"/>
      <c r="BE6" s="229"/>
      <c r="BF6" s="229"/>
      <c r="BG6" s="229"/>
      <c r="BH6" s="229"/>
      <c r="BI6" s="229"/>
      <c r="BJ6" s="229"/>
      <c r="BK6" s="229"/>
      <c r="BL6" s="229"/>
      <c r="BM6" s="229"/>
      <c r="BN6" s="229"/>
      <c r="BO6" s="229"/>
      <c r="BP6" s="229"/>
      <c r="BQ6" s="758"/>
      <c r="BR6" s="759"/>
      <c r="BS6" s="759"/>
      <c r="BT6" s="759"/>
      <c r="BU6" s="759"/>
      <c r="BV6" s="759"/>
      <c r="BW6" s="759"/>
      <c r="BX6" s="759"/>
      <c r="BY6" s="759"/>
      <c r="BZ6" s="759"/>
      <c r="CA6" s="759"/>
      <c r="CB6" s="759"/>
      <c r="CC6" s="759"/>
      <c r="CD6" s="759"/>
      <c r="CE6" s="759"/>
      <c r="CF6" s="759"/>
      <c r="CG6" s="760"/>
      <c r="CH6" s="764"/>
      <c r="CI6" s="765"/>
      <c r="CJ6" s="765"/>
      <c r="CK6" s="765"/>
      <c r="CL6" s="766"/>
      <c r="CM6" s="764"/>
      <c r="CN6" s="765"/>
      <c r="CO6" s="765"/>
      <c r="CP6" s="765"/>
      <c r="CQ6" s="766"/>
      <c r="CR6" s="764"/>
      <c r="CS6" s="765"/>
      <c r="CT6" s="765"/>
      <c r="CU6" s="765"/>
      <c r="CV6" s="766"/>
      <c r="CW6" s="764"/>
      <c r="CX6" s="765"/>
      <c r="CY6" s="765"/>
      <c r="CZ6" s="765"/>
      <c r="DA6" s="766"/>
      <c r="DB6" s="764"/>
      <c r="DC6" s="765"/>
      <c r="DD6" s="765"/>
      <c r="DE6" s="765"/>
      <c r="DF6" s="766"/>
      <c r="DG6" s="794"/>
      <c r="DH6" s="795"/>
      <c r="DI6" s="795"/>
      <c r="DJ6" s="795"/>
      <c r="DK6" s="796"/>
      <c r="DL6" s="794"/>
      <c r="DM6" s="795"/>
      <c r="DN6" s="795"/>
      <c r="DO6" s="795"/>
      <c r="DP6" s="796"/>
      <c r="DQ6" s="764"/>
      <c r="DR6" s="765"/>
      <c r="DS6" s="765"/>
      <c r="DT6" s="765"/>
      <c r="DU6" s="766"/>
      <c r="DV6" s="764"/>
      <c r="DW6" s="765"/>
      <c r="DX6" s="765"/>
      <c r="DY6" s="765"/>
      <c r="DZ6" s="770"/>
      <c r="EA6" s="230"/>
    </row>
    <row r="7" spans="1:131" s="231" customFormat="1" ht="26.25" customHeight="1" thickTop="1" x14ac:dyDescent="0.2">
      <c r="A7" s="232">
        <v>1</v>
      </c>
      <c r="B7" s="777" t="s">
        <v>317</v>
      </c>
      <c r="C7" s="778"/>
      <c r="D7" s="778"/>
      <c r="E7" s="778"/>
      <c r="F7" s="778"/>
      <c r="G7" s="778"/>
      <c r="H7" s="778"/>
      <c r="I7" s="778"/>
      <c r="J7" s="778"/>
      <c r="K7" s="778"/>
      <c r="L7" s="778"/>
      <c r="M7" s="778"/>
      <c r="N7" s="778"/>
      <c r="O7" s="778"/>
      <c r="P7" s="779"/>
      <c r="Q7" s="780">
        <v>23917</v>
      </c>
      <c r="R7" s="781"/>
      <c r="S7" s="781"/>
      <c r="T7" s="781"/>
      <c r="U7" s="781"/>
      <c r="V7" s="781">
        <v>22675</v>
      </c>
      <c r="W7" s="781"/>
      <c r="X7" s="781"/>
      <c r="Y7" s="781"/>
      <c r="Z7" s="781"/>
      <c r="AA7" s="781">
        <v>1242</v>
      </c>
      <c r="AB7" s="781"/>
      <c r="AC7" s="781"/>
      <c r="AD7" s="781"/>
      <c r="AE7" s="782"/>
      <c r="AF7" s="783">
        <v>1049</v>
      </c>
      <c r="AG7" s="784"/>
      <c r="AH7" s="784"/>
      <c r="AI7" s="784"/>
      <c r="AJ7" s="785"/>
      <c r="AK7" s="786">
        <v>447</v>
      </c>
      <c r="AL7" s="787"/>
      <c r="AM7" s="787"/>
      <c r="AN7" s="787"/>
      <c r="AO7" s="787"/>
      <c r="AP7" s="787">
        <v>26532</v>
      </c>
      <c r="AQ7" s="787"/>
      <c r="AR7" s="787"/>
      <c r="AS7" s="787"/>
      <c r="AT7" s="787"/>
      <c r="AU7" s="788"/>
      <c r="AV7" s="788"/>
      <c r="AW7" s="788"/>
      <c r="AX7" s="788"/>
      <c r="AY7" s="789"/>
      <c r="AZ7" s="228"/>
      <c r="BA7" s="228"/>
      <c r="BB7" s="228"/>
      <c r="BC7" s="228"/>
      <c r="BD7" s="228"/>
      <c r="BE7" s="229"/>
      <c r="BF7" s="229"/>
      <c r="BG7" s="229"/>
      <c r="BH7" s="229"/>
      <c r="BI7" s="229"/>
      <c r="BJ7" s="229"/>
      <c r="BK7" s="229"/>
      <c r="BL7" s="229"/>
      <c r="BM7" s="229"/>
      <c r="BN7" s="229"/>
      <c r="BO7" s="229"/>
      <c r="BP7" s="229"/>
      <c r="BQ7" s="232">
        <v>1</v>
      </c>
      <c r="BR7" s="233"/>
      <c r="BS7" s="774" t="s">
        <v>493</v>
      </c>
      <c r="BT7" s="775"/>
      <c r="BU7" s="775"/>
      <c r="BV7" s="775"/>
      <c r="BW7" s="775"/>
      <c r="BX7" s="775"/>
      <c r="BY7" s="775"/>
      <c r="BZ7" s="775"/>
      <c r="CA7" s="775"/>
      <c r="CB7" s="775"/>
      <c r="CC7" s="775"/>
      <c r="CD7" s="775"/>
      <c r="CE7" s="775"/>
      <c r="CF7" s="775"/>
      <c r="CG7" s="790"/>
      <c r="CH7" s="771">
        <v>-6</v>
      </c>
      <c r="CI7" s="772"/>
      <c r="CJ7" s="772"/>
      <c r="CK7" s="772"/>
      <c r="CL7" s="773"/>
      <c r="CM7" s="771">
        <v>160</v>
      </c>
      <c r="CN7" s="772"/>
      <c r="CO7" s="772"/>
      <c r="CP7" s="772"/>
      <c r="CQ7" s="773"/>
      <c r="CR7" s="771">
        <v>5</v>
      </c>
      <c r="CS7" s="772"/>
      <c r="CT7" s="772"/>
      <c r="CU7" s="772"/>
      <c r="CV7" s="773"/>
      <c r="CW7" s="771">
        <v>16</v>
      </c>
      <c r="CX7" s="772"/>
      <c r="CY7" s="772"/>
      <c r="CZ7" s="772"/>
      <c r="DA7" s="773"/>
      <c r="DB7" s="771" t="s">
        <v>432</v>
      </c>
      <c r="DC7" s="772"/>
      <c r="DD7" s="772"/>
      <c r="DE7" s="772"/>
      <c r="DF7" s="773"/>
      <c r="DG7" s="771" t="s">
        <v>432</v>
      </c>
      <c r="DH7" s="772"/>
      <c r="DI7" s="772"/>
      <c r="DJ7" s="772"/>
      <c r="DK7" s="773"/>
      <c r="DL7" s="771" t="s">
        <v>432</v>
      </c>
      <c r="DM7" s="772"/>
      <c r="DN7" s="772"/>
      <c r="DO7" s="772"/>
      <c r="DP7" s="773"/>
      <c r="DQ7" s="771" t="s">
        <v>432</v>
      </c>
      <c r="DR7" s="772"/>
      <c r="DS7" s="772"/>
      <c r="DT7" s="772"/>
      <c r="DU7" s="773"/>
      <c r="DV7" s="774"/>
      <c r="DW7" s="775"/>
      <c r="DX7" s="775"/>
      <c r="DY7" s="775"/>
      <c r="DZ7" s="776"/>
      <c r="EA7" s="230"/>
    </row>
    <row r="8" spans="1:131" s="231" customFormat="1" ht="26.25" customHeight="1" x14ac:dyDescent="0.2">
      <c r="A8" s="234">
        <v>2</v>
      </c>
      <c r="B8" s="808" t="s">
        <v>318</v>
      </c>
      <c r="C8" s="809"/>
      <c r="D8" s="809"/>
      <c r="E8" s="809"/>
      <c r="F8" s="809"/>
      <c r="G8" s="809"/>
      <c r="H8" s="809"/>
      <c r="I8" s="809"/>
      <c r="J8" s="809"/>
      <c r="K8" s="809"/>
      <c r="L8" s="809"/>
      <c r="M8" s="809"/>
      <c r="N8" s="809"/>
      <c r="O8" s="809"/>
      <c r="P8" s="810"/>
      <c r="Q8" s="811">
        <v>9</v>
      </c>
      <c r="R8" s="812"/>
      <c r="S8" s="812"/>
      <c r="T8" s="812"/>
      <c r="U8" s="812"/>
      <c r="V8" s="812">
        <v>8</v>
      </c>
      <c r="W8" s="812"/>
      <c r="X8" s="812"/>
      <c r="Y8" s="812"/>
      <c r="Z8" s="812"/>
      <c r="AA8" s="812">
        <v>1</v>
      </c>
      <c r="AB8" s="812"/>
      <c r="AC8" s="812"/>
      <c r="AD8" s="812"/>
      <c r="AE8" s="813"/>
      <c r="AF8" s="814">
        <v>1</v>
      </c>
      <c r="AG8" s="815"/>
      <c r="AH8" s="815"/>
      <c r="AI8" s="815"/>
      <c r="AJ8" s="816"/>
      <c r="AK8" s="797" t="s">
        <v>432</v>
      </c>
      <c r="AL8" s="798"/>
      <c r="AM8" s="798"/>
      <c r="AN8" s="798"/>
      <c r="AO8" s="798"/>
      <c r="AP8" s="798" t="s">
        <v>432</v>
      </c>
      <c r="AQ8" s="798"/>
      <c r="AR8" s="798"/>
      <c r="AS8" s="798"/>
      <c r="AT8" s="798"/>
      <c r="AU8" s="799"/>
      <c r="AV8" s="799"/>
      <c r="AW8" s="799"/>
      <c r="AX8" s="799"/>
      <c r="AY8" s="800"/>
      <c r="AZ8" s="228"/>
      <c r="BA8" s="228"/>
      <c r="BB8" s="228"/>
      <c r="BC8" s="228"/>
      <c r="BD8" s="228"/>
      <c r="BE8" s="229"/>
      <c r="BF8" s="229"/>
      <c r="BG8" s="229"/>
      <c r="BH8" s="229"/>
      <c r="BI8" s="229"/>
      <c r="BJ8" s="229"/>
      <c r="BK8" s="229"/>
      <c r="BL8" s="229"/>
      <c r="BM8" s="229"/>
      <c r="BN8" s="229"/>
      <c r="BO8" s="229"/>
      <c r="BP8" s="229"/>
      <c r="BQ8" s="234">
        <v>2</v>
      </c>
      <c r="BR8" s="235"/>
      <c r="BS8" s="801"/>
      <c r="BT8" s="802"/>
      <c r="BU8" s="802"/>
      <c r="BV8" s="802"/>
      <c r="BW8" s="802"/>
      <c r="BX8" s="802"/>
      <c r="BY8" s="802"/>
      <c r="BZ8" s="802"/>
      <c r="CA8" s="802"/>
      <c r="CB8" s="802"/>
      <c r="CC8" s="802"/>
      <c r="CD8" s="802"/>
      <c r="CE8" s="802"/>
      <c r="CF8" s="802"/>
      <c r="CG8" s="803"/>
      <c r="CH8" s="804"/>
      <c r="CI8" s="805"/>
      <c r="CJ8" s="805"/>
      <c r="CK8" s="805"/>
      <c r="CL8" s="806"/>
      <c r="CM8" s="804"/>
      <c r="CN8" s="805"/>
      <c r="CO8" s="805"/>
      <c r="CP8" s="805"/>
      <c r="CQ8" s="806"/>
      <c r="CR8" s="804"/>
      <c r="CS8" s="805"/>
      <c r="CT8" s="805"/>
      <c r="CU8" s="805"/>
      <c r="CV8" s="806"/>
      <c r="CW8" s="804"/>
      <c r="CX8" s="805"/>
      <c r="CY8" s="805"/>
      <c r="CZ8" s="805"/>
      <c r="DA8" s="806"/>
      <c r="DB8" s="804"/>
      <c r="DC8" s="805"/>
      <c r="DD8" s="805"/>
      <c r="DE8" s="805"/>
      <c r="DF8" s="806"/>
      <c r="DG8" s="804"/>
      <c r="DH8" s="805"/>
      <c r="DI8" s="805"/>
      <c r="DJ8" s="805"/>
      <c r="DK8" s="806"/>
      <c r="DL8" s="804"/>
      <c r="DM8" s="805"/>
      <c r="DN8" s="805"/>
      <c r="DO8" s="805"/>
      <c r="DP8" s="806"/>
      <c r="DQ8" s="804"/>
      <c r="DR8" s="805"/>
      <c r="DS8" s="805"/>
      <c r="DT8" s="805"/>
      <c r="DU8" s="806"/>
      <c r="DV8" s="801"/>
      <c r="DW8" s="802"/>
      <c r="DX8" s="802"/>
      <c r="DY8" s="802"/>
      <c r="DZ8" s="807"/>
      <c r="EA8" s="230"/>
    </row>
    <row r="9" spans="1:131" s="231" customFormat="1" ht="26.25" customHeight="1" x14ac:dyDescent="0.2">
      <c r="A9" s="234">
        <v>3</v>
      </c>
      <c r="B9" s="808"/>
      <c r="C9" s="809"/>
      <c r="D9" s="809"/>
      <c r="E9" s="809"/>
      <c r="F9" s="809"/>
      <c r="G9" s="809"/>
      <c r="H9" s="809"/>
      <c r="I9" s="809"/>
      <c r="J9" s="809"/>
      <c r="K9" s="809"/>
      <c r="L9" s="809"/>
      <c r="M9" s="809"/>
      <c r="N9" s="809"/>
      <c r="O9" s="809"/>
      <c r="P9" s="810"/>
      <c r="Q9" s="811"/>
      <c r="R9" s="812"/>
      <c r="S9" s="812"/>
      <c r="T9" s="812"/>
      <c r="U9" s="812"/>
      <c r="V9" s="812"/>
      <c r="W9" s="812"/>
      <c r="X9" s="812"/>
      <c r="Y9" s="812"/>
      <c r="Z9" s="812"/>
      <c r="AA9" s="812"/>
      <c r="AB9" s="812"/>
      <c r="AC9" s="812"/>
      <c r="AD9" s="812"/>
      <c r="AE9" s="813"/>
      <c r="AF9" s="814"/>
      <c r="AG9" s="815"/>
      <c r="AH9" s="815"/>
      <c r="AI9" s="815"/>
      <c r="AJ9" s="816"/>
      <c r="AK9" s="797"/>
      <c r="AL9" s="798"/>
      <c r="AM9" s="798"/>
      <c r="AN9" s="798"/>
      <c r="AO9" s="798"/>
      <c r="AP9" s="798"/>
      <c r="AQ9" s="798"/>
      <c r="AR9" s="798"/>
      <c r="AS9" s="798"/>
      <c r="AT9" s="798"/>
      <c r="AU9" s="799"/>
      <c r="AV9" s="799"/>
      <c r="AW9" s="799"/>
      <c r="AX9" s="799"/>
      <c r="AY9" s="800"/>
      <c r="AZ9" s="228"/>
      <c r="BA9" s="228"/>
      <c r="BB9" s="228"/>
      <c r="BC9" s="228"/>
      <c r="BD9" s="228"/>
      <c r="BE9" s="229"/>
      <c r="BF9" s="229"/>
      <c r="BG9" s="229"/>
      <c r="BH9" s="229"/>
      <c r="BI9" s="229"/>
      <c r="BJ9" s="229"/>
      <c r="BK9" s="229"/>
      <c r="BL9" s="229"/>
      <c r="BM9" s="229"/>
      <c r="BN9" s="229"/>
      <c r="BO9" s="229"/>
      <c r="BP9" s="229"/>
      <c r="BQ9" s="234">
        <v>3</v>
      </c>
      <c r="BR9" s="235"/>
      <c r="BS9" s="801"/>
      <c r="BT9" s="802"/>
      <c r="BU9" s="802"/>
      <c r="BV9" s="802"/>
      <c r="BW9" s="802"/>
      <c r="BX9" s="802"/>
      <c r="BY9" s="802"/>
      <c r="BZ9" s="802"/>
      <c r="CA9" s="802"/>
      <c r="CB9" s="802"/>
      <c r="CC9" s="802"/>
      <c r="CD9" s="802"/>
      <c r="CE9" s="802"/>
      <c r="CF9" s="802"/>
      <c r="CG9" s="803"/>
      <c r="CH9" s="804"/>
      <c r="CI9" s="805"/>
      <c r="CJ9" s="805"/>
      <c r="CK9" s="805"/>
      <c r="CL9" s="806"/>
      <c r="CM9" s="804"/>
      <c r="CN9" s="805"/>
      <c r="CO9" s="805"/>
      <c r="CP9" s="805"/>
      <c r="CQ9" s="806"/>
      <c r="CR9" s="804"/>
      <c r="CS9" s="805"/>
      <c r="CT9" s="805"/>
      <c r="CU9" s="805"/>
      <c r="CV9" s="806"/>
      <c r="CW9" s="804"/>
      <c r="CX9" s="805"/>
      <c r="CY9" s="805"/>
      <c r="CZ9" s="805"/>
      <c r="DA9" s="806"/>
      <c r="DB9" s="804"/>
      <c r="DC9" s="805"/>
      <c r="DD9" s="805"/>
      <c r="DE9" s="805"/>
      <c r="DF9" s="806"/>
      <c r="DG9" s="804"/>
      <c r="DH9" s="805"/>
      <c r="DI9" s="805"/>
      <c r="DJ9" s="805"/>
      <c r="DK9" s="806"/>
      <c r="DL9" s="804"/>
      <c r="DM9" s="805"/>
      <c r="DN9" s="805"/>
      <c r="DO9" s="805"/>
      <c r="DP9" s="806"/>
      <c r="DQ9" s="804"/>
      <c r="DR9" s="805"/>
      <c r="DS9" s="805"/>
      <c r="DT9" s="805"/>
      <c r="DU9" s="806"/>
      <c r="DV9" s="801"/>
      <c r="DW9" s="802"/>
      <c r="DX9" s="802"/>
      <c r="DY9" s="802"/>
      <c r="DZ9" s="807"/>
      <c r="EA9" s="230"/>
    </row>
    <row r="10" spans="1:131" s="231" customFormat="1" ht="26.25" customHeight="1" x14ac:dyDescent="0.2">
      <c r="A10" s="234">
        <v>4</v>
      </c>
      <c r="B10" s="808"/>
      <c r="C10" s="809"/>
      <c r="D10" s="809"/>
      <c r="E10" s="809"/>
      <c r="F10" s="809"/>
      <c r="G10" s="809"/>
      <c r="H10" s="809"/>
      <c r="I10" s="809"/>
      <c r="J10" s="809"/>
      <c r="K10" s="809"/>
      <c r="L10" s="809"/>
      <c r="M10" s="809"/>
      <c r="N10" s="809"/>
      <c r="O10" s="809"/>
      <c r="P10" s="810"/>
      <c r="Q10" s="811"/>
      <c r="R10" s="812"/>
      <c r="S10" s="812"/>
      <c r="T10" s="812"/>
      <c r="U10" s="812"/>
      <c r="V10" s="812"/>
      <c r="W10" s="812"/>
      <c r="X10" s="812"/>
      <c r="Y10" s="812"/>
      <c r="Z10" s="812"/>
      <c r="AA10" s="812"/>
      <c r="AB10" s="812"/>
      <c r="AC10" s="812"/>
      <c r="AD10" s="812"/>
      <c r="AE10" s="813"/>
      <c r="AF10" s="814"/>
      <c r="AG10" s="815"/>
      <c r="AH10" s="815"/>
      <c r="AI10" s="815"/>
      <c r="AJ10" s="816"/>
      <c r="AK10" s="797"/>
      <c r="AL10" s="798"/>
      <c r="AM10" s="798"/>
      <c r="AN10" s="798"/>
      <c r="AO10" s="798"/>
      <c r="AP10" s="798"/>
      <c r="AQ10" s="798"/>
      <c r="AR10" s="798"/>
      <c r="AS10" s="798"/>
      <c r="AT10" s="798"/>
      <c r="AU10" s="799"/>
      <c r="AV10" s="799"/>
      <c r="AW10" s="799"/>
      <c r="AX10" s="799"/>
      <c r="AY10" s="800"/>
      <c r="AZ10" s="228"/>
      <c r="BA10" s="228"/>
      <c r="BB10" s="228"/>
      <c r="BC10" s="228"/>
      <c r="BD10" s="228"/>
      <c r="BE10" s="229"/>
      <c r="BF10" s="229"/>
      <c r="BG10" s="229"/>
      <c r="BH10" s="229"/>
      <c r="BI10" s="229"/>
      <c r="BJ10" s="229"/>
      <c r="BK10" s="229"/>
      <c r="BL10" s="229"/>
      <c r="BM10" s="229"/>
      <c r="BN10" s="229"/>
      <c r="BO10" s="229"/>
      <c r="BP10" s="229"/>
      <c r="BQ10" s="234">
        <v>4</v>
      </c>
      <c r="BR10" s="235"/>
      <c r="BS10" s="801"/>
      <c r="BT10" s="802"/>
      <c r="BU10" s="802"/>
      <c r="BV10" s="802"/>
      <c r="BW10" s="802"/>
      <c r="BX10" s="802"/>
      <c r="BY10" s="802"/>
      <c r="BZ10" s="802"/>
      <c r="CA10" s="802"/>
      <c r="CB10" s="802"/>
      <c r="CC10" s="802"/>
      <c r="CD10" s="802"/>
      <c r="CE10" s="802"/>
      <c r="CF10" s="802"/>
      <c r="CG10" s="803"/>
      <c r="CH10" s="804"/>
      <c r="CI10" s="805"/>
      <c r="CJ10" s="805"/>
      <c r="CK10" s="805"/>
      <c r="CL10" s="806"/>
      <c r="CM10" s="804"/>
      <c r="CN10" s="805"/>
      <c r="CO10" s="805"/>
      <c r="CP10" s="805"/>
      <c r="CQ10" s="806"/>
      <c r="CR10" s="804"/>
      <c r="CS10" s="805"/>
      <c r="CT10" s="805"/>
      <c r="CU10" s="805"/>
      <c r="CV10" s="806"/>
      <c r="CW10" s="804"/>
      <c r="CX10" s="805"/>
      <c r="CY10" s="805"/>
      <c r="CZ10" s="805"/>
      <c r="DA10" s="806"/>
      <c r="DB10" s="804"/>
      <c r="DC10" s="805"/>
      <c r="DD10" s="805"/>
      <c r="DE10" s="805"/>
      <c r="DF10" s="806"/>
      <c r="DG10" s="804"/>
      <c r="DH10" s="805"/>
      <c r="DI10" s="805"/>
      <c r="DJ10" s="805"/>
      <c r="DK10" s="806"/>
      <c r="DL10" s="804"/>
      <c r="DM10" s="805"/>
      <c r="DN10" s="805"/>
      <c r="DO10" s="805"/>
      <c r="DP10" s="806"/>
      <c r="DQ10" s="804"/>
      <c r="DR10" s="805"/>
      <c r="DS10" s="805"/>
      <c r="DT10" s="805"/>
      <c r="DU10" s="806"/>
      <c r="DV10" s="801"/>
      <c r="DW10" s="802"/>
      <c r="DX10" s="802"/>
      <c r="DY10" s="802"/>
      <c r="DZ10" s="807"/>
      <c r="EA10" s="230"/>
    </row>
    <row r="11" spans="1:131" s="231" customFormat="1" ht="26.25" customHeight="1" x14ac:dyDescent="0.2">
      <c r="A11" s="234">
        <v>5</v>
      </c>
      <c r="B11" s="808"/>
      <c r="C11" s="809"/>
      <c r="D11" s="809"/>
      <c r="E11" s="809"/>
      <c r="F11" s="809"/>
      <c r="G11" s="809"/>
      <c r="H11" s="809"/>
      <c r="I11" s="809"/>
      <c r="J11" s="809"/>
      <c r="K11" s="809"/>
      <c r="L11" s="809"/>
      <c r="M11" s="809"/>
      <c r="N11" s="809"/>
      <c r="O11" s="809"/>
      <c r="P11" s="810"/>
      <c r="Q11" s="811"/>
      <c r="R11" s="812"/>
      <c r="S11" s="812"/>
      <c r="T11" s="812"/>
      <c r="U11" s="812"/>
      <c r="V11" s="812"/>
      <c r="W11" s="812"/>
      <c r="X11" s="812"/>
      <c r="Y11" s="812"/>
      <c r="Z11" s="812"/>
      <c r="AA11" s="812"/>
      <c r="AB11" s="812"/>
      <c r="AC11" s="812"/>
      <c r="AD11" s="812"/>
      <c r="AE11" s="813"/>
      <c r="AF11" s="814"/>
      <c r="AG11" s="815"/>
      <c r="AH11" s="815"/>
      <c r="AI11" s="815"/>
      <c r="AJ11" s="816"/>
      <c r="AK11" s="797"/>
      <c r="AL11" s="798"/>
      <c r="AM11" s="798"/>
      <c r="AN11" s="798"/>
      <c r="AO11" s="798"/>
      <c r="AP11" s="798"/>
      <c r="AQ11" s="798"/>
      <c r="AR11" s="798"/>
      <c r="AS11" s="798"/>
      <c r="AT11" s="798"/>
      <c r="AU11" s="799"/>
      <c r="AV11" s="799"/>
      <c r="AW11" s="799"/>
      <c r="AX11" s="799"/>
      <c r="AY11" s="800"/>
      <c r="AZ11" s="228"/>
      <c r="BA11" s="228"/>
      <c r="BB11" s="228"/>
      <c r="BC11" s="228"/>
      <c r="BD11" s="228"/>
      <c r="BE11" s="229"/>
      <c r="BF11" s="229"/>
      <c r="BG11" s="229"/>
      <c r="BH11" s="229"/>
      <c r="BI11" s="229"/>
      <c r="BJ11" s="229"/>
      <c r="BK11" s="229"/>
      <c r="BL11" s="229"/>
      <c r="BM11" s="229"/>
      <c r="BN11" s="229"/>
      <c r="BO11" s="229"/>
      <c r="BP11" s="229"/>
      <c r="BQ11" s="234">
        <v>5</v>
      </c>
      <c r="BR11" s="235"/>
      <c r="BS11" s="801"/>
      <c r="BT11" s="802"/>
      <c r="BU11" s="802"/>
      <c r="BV11" s="802"/>
      <c r="BW11" s="802"/>
      <c r="BX11" s="802"/>
      <c r="BY11" s="802"/>
      <c r="BZ11" s="802"/>
      <c r="CA11" s="802"/>
      <c r="CB11" s="802"/>
      <c r="CC11" s="802"/>
      <c r="CD11" s="802"/>
      <c r="CE11" s="802"/>
      <c r="CF11" s="802"/>
      <c r="CG11" s="803"/>
      <c r="CH11" s="804"/>
      <c r="CI11" s="805"/>
      <c r="CJ11" s="805"/>
      <c r="CK11" s="805"/>
      <c r="CL11" s="806"/>
      <c r="CM11" s="804"/>
      <c r="CN11" s="805"/>
      <c r="CO11" s="805"/>
      <c r="CP11" s="805"/>
      <c r="CQ11" s="806"/>
      <c r="CR11" s="804"/>
      <c r="CS11" s="805"/>
      <c r="CT11" s="805"/>
      <c r="CU11" s="805"/>
      <c r="CV11" s="806"/>
      <c r="CW11" s="804"/>
      <c r="CX11" s="805"/>
      <c r="CY11" s="805"/>
      <c r="CZ11" s="805"/>
      <c r="DA11" s="806"/>
      <c r="DB11" s="804"/>
      <c r="DC11" s="805"/>
      <c r="DD11" s="805"/>
      <c r="DE11" s="805"/>
      <c r="DF11" s="806"/>
      <c r="DG11" s="804"/>
      <c r="DH11" s="805"/>
      <c r="DI11" s="805"/>
      <c r="DJ11" s="805"/>
      <c r="DK11" s="806"/>
      <c r="DL11" s="804"/>
      <c r="DM11" s="805"/>
      <c r="DN11" s="805"/>
      <c r="DO11" s="805"/>
      <c r="DP11" s="806"/>
      <c r="DQ11" s="804"/>
      <c r="DR11" s="805"/>
      <c r="DS11" s="805"/>
      <c r="DT11" s="805"/>
      <c r="DU11" s="806"/>
      <c r="DV11" s="801"/>
      <c r="DW11" s="802"/>
      <c r="DX11" s="802"/>
      <c r="DY11" s="802"/>
      <c r="DZ11" s="807"/>
      <c r="EA11" s="230"/>
    </row>
    <row r="12" spans="1:131" s="231" customFormat="1" ht="26.25" customHeight="1" x14ac:dyDescent="0.2">
      <c r="A12" s="234">
        <v>6</v>
      </c>
      <c r="B12" s="808"/>
      <c r="C12" s="809"/>
      <c r="D12" s="809"/>
      <c r="E12" s="809"/>
      <c r="F12" s="809"/>
      <c r="G12" s="809"/>
      <c r="H12" s="809"/>
      <c r="I12" s="809"/>
      <c r="J12" s="809"/>
      <c r="K12" s="809"/>
      <c r="L12" s="809"/>
      <c r="M12" s="809"/>
      <c r="N12" s="809"/>
      <c r="O12" s="809"/>
      <c r="P12" s="810"/>
      <c r="Q12" s="811"/>
      <c r="R12" s="812"/>
      <c r="S12" s="812"/>
      <c r="T12" s="812"/>
      <c r="U12" s="812"/>
      <c r="V12" s="812"/>
      <c r="W12" s="812"/>
      <c r="X12" s="812"/>
      <c r="Y12" s="812"/>
      <c r="Z12" s="812"/>
      <c r="AA12" s="812"/>
      <c r="AB12" s="812"/>
      <c r="AC12" s="812"/>
      <c r="AD12" s="812"/>
      <c r="AE12" s="813"/>
      <c r="AF12" s="814"/>
      <c r="AG12" s="815"/>
      <c r="AH12" s="815"/>
      <c r="AI12" s="815"/>
      <c r="AJ12" s="816"/>
      <c r="AK12" s="797"/>
      <c r="AL12" s="798"/>
      <c r="AM12" s="798"/>
      <c r="AN12" s="798"/>
      <c r="AO12" s="798"/>
      <c r="AP12" s="798"/>
      <c r="AQ12" s="798"/>
      <c r="AR12" s="798"/>
      <c r="AS12" s="798"/>
      <c r="AT12" s="798"/>
      <c r="AU12" s="799"/>
      <c r="AV12" s="799"/>
      <c r="AW12" s="799"/>
      <c r="AX12" s="799"/>
      <c r="AY12" s="800"/>
      <c r="AZ12" s="228"/>
      <c r="BA12" s="228"/>
      <c r="BB12" s="228"/>
      <c r="BC12" s="228"/>
      <c r="BD12" s="228"/>
      <c r="BE12" s="229"/>
      <c r="BF12" s="229"/>
      <c r="BG12" s="229"/>
      <c r="BH12" s="229"/>
      <c r="BI12" s="229"/>
      <c r="BJ12" s="229"/>
      <c r="BK12" s="229"/>
      <c r="BL12" s="229"/>
      <c r="BM12" s="229"/>
      <c r="BN12" s="229"/>
      <c r="BO12" s="229"/>
      <c r="BP12" s="229"/>
      <c r="BQ12" s="234">
        <v>6</v>
      </c>
      <c r="BR12" s="235"/>
      <c r="BS12" s="801"/>
      <c r="BT12" s="802"/>
      <c r="BU12" s="802"/>
      <c r="BV12" s="802"/>
      <c r="BW12" s="802"/>
      <c r="BX12" s="802"/>
      <c r="BY12" s="802"/>
      <c r="BZ12" s="802"/>
      <c r="CA12" s="802"/>
      <c r="CB12" s="802"/>
      <c r="CC12" s="802"/>
      <c r="CD12" s="802"/>
      <c r="CE12" s="802"/>
      <c r="CF12" s="802"/>
      <c r="CG12" s="803"/>
      <c r="CH12" s="804"/>
      <c r="CI12" s="805"/>
      <c r="CJ12" s="805"/>
      <c r="CK12" s="805"/>
      <c r="CL12" s="806"/>
      <c r="CM12" s="804"/>
      <c r="CN12" s="805"/>
      <c r="CO12" s="805"/>
      <c r="CP12" s="805"/>
      <c r="CQ12" s="806"/>
      <c r="CR12" s="804"/>
      <c r="CS12" s="805"/>
      <c r="CT12" s="805"/>
      <c r="CU12" s="805"/>
      <c r="CV12" s="806"/>
      <c r="CW12" s="804"/>
      <c r="CX12" s="805"/>
      <c r="CY12" s="805"/>
      <c r="CZ12" s="805"/>
      <c r="DA12" s="806"/>
      <c r="DB12" s="804"/>
      <c r="DC12" s="805"/>
      <c r="DD12" s="805"/>
      <c r="DE12" s="805"/>
      <c r="DF12" s="806"/>
      <c r="DG12" s="804"/>
      <c r="DH12" s="805"/>
      <c r="DI12" s="805"/>
      <c r="DJ12" s="805"/>
      <c r="DK12" s="806"/>
      <c r="DL12" s="804"/>
      <c r="DM12" s="805"/>
      <c r="DN12" s="805"/>
      <c r="DO12" s="805"/>
      <c r="DP12" s="806"/>
      <c r="DQ12" s="804"/>
      <c r="DR12" s="805"/>
      <c r="DS12" s="805"/>
      <c r="DT12" s="805"/>
      <c r="DU12" s="806"/>
      <c r="DV12" s="801"/>
      <c r="DW12" s="802"/>
      <c r="DX12" s="802"/>
      <c r="DY12" s="802"/>
      <c r="DZ12" s="807"/>
      <c r="EA12" s="230"/>
    </row>
    <row r="13" spans="1:131" s="231" customFormat="1" ht="26.25" customHeight="1" x14ac:dyDescent="0.2">
      <c r="A13" s="234">
        <v>7</v>
      </c>
      <c r="B13" s="808"/>
      <c r="C13" s="809"/>
      <c r="D13" s="809"/>
      <c r="E13" s="809"/>
      <c r="F13" s="809"/>
      <c r="G13" s="809"/>
      <c r="H13" s="809"/>
      <c r="I13" s="809"/>
      <c r="J13" s="809"/>
      <c r="K13" s="809"/>
      <c r="L13" s="809"/>
      <c r="M13" s="809"/>
      <c r="N13" s="809"/>
      <c r="O13" s="809"/>
      <c r="P13" s="810"/>
      <c r="Q13" s="811"/>
      <c r="R13" s="812"/>
      <c r="S13" s="812"/>
      <c r="T13" s="812"/>
      <c r="U13" s="812"/>
      <c r="V13" s="812"/>
      <c r="W13" s="812"/>
      <c r="X13" s="812"/>
      <c r="Y13" s="812"/>
      <c r="Z13" s="812"/>
      <c r="AA13" s="812"/>
      <c r="AB13" s="812"/>
      <c r="AC13" s="812"/>
      <c r="AD13" s="812"/>
      <c r="AE13" s="813"/>
      <c r="AF13" s="814"/>
      <c r="AG13" s="815"/>
      <c r="AH13" s="815"/>
      <c r="AI13" s="815"/>
      <c r="AJ13" s="816"/>
      <c r="AK13" s="797"/>
      <c r="AL13" s="798"/>
      <c r="AM13" s="798"/>
      <c r="AN13" s="798"/>
      <c r="AO13" s="798"/>
      <c r="AP13" s="798"/>
      <c r="AQ13" s="798"/>
      <c r="AR13" s="798"/>
      <c r="AS13" s="798"/>
      <c r="AT13" s="798"/>
      <c r="AU13" s="799"/>
      <c r="AV13" s="799"/>
      <c r="AW13" s="799"/>
      <c r="AX13" s="799"/>
      <c r="AY13" s="800"/>
      <c r="AZ13" s="228"/>
      <c r="BA13" s="228"/>
      <c r="BB13" s="228"/>
      <c r="BC13" s="228"/>
      <c r="BD13" s="228"/>
      <c r="BE13" s="229"/>
      <c r="BF13" s="229"/>
      <c r="BG13" s="229"/>
      <c r="BH13" s="229"/>
      <c r="BI13" s="229"/>
      <c r="BJ13" s="229"/>
      <c r="BK13" s="229"/>
      <c r="BL13" s="229"/>
      <c r="BM13" s="229"/>
      <c r="BN13" s="229"/>
      <c r="BO13" s="229"/>
      <c r="BP13" s="229"/>
      <c r="BQ13" s="234">
        <v>7</v>
      </c>
      <c r="BR13" s="235"/>
      <c r="BS13" s="801"/>
      <c r="BT13" s="802"/>
      <c r="BU13" s="802"/>
      <c r="BV13" s="802"/>
      <c r="BW13" s="802"/>
      <c r="BX13" s="802"/>
      <c r="BY13" s="802"/>
      <c r="BZ13" s="802"/>
      <c r="CA13" s="802"/>
      <c r="CB13" s="802"/>
      <c r="CC13" s="802"/>
      <c r="CD13" s="802"/>
      <c r="CE13" s="802"/>
      <c r="CF13" s="802"/>
      <c r="CG13" s="803"/>
      <c r="CH13" s="804"/>
      <c r="CI13" s="805"/>
      <c r="CJ13" s="805"/>
      <c r="CK13" s="805"/>
      <c r="CL13" s="806"/>
      <c r="CM13" s="804"/>
      <c r="CN13" s="805"/>
      <c r="CO13" s="805"/>
      <c r="CP13" s="805"/>
      <c r="CQ13" s="806"/>
      <c r="CR13" s="804"/>
      <c r="CS13" s="805"/>
      <c r="CT13" s="805"/>
      <c r="CU13" s="805"/>
      <c r="CV13" s="806"/>
      <c r="CW13" s="804"/>
      <c r="CX13" s="805"/>
      <c r="CY13" s="805"/>
      <c r="CZ13" s="805"/>
      <c r="DA13" s="806"/>
      <c r="DB13" s="804"/>
      <c r="DC13" s="805"/>
      <c r="DD13" s="805"/>
      <c r="DE13" s="805"/>
      <c r="DF13" s="806"/>
      <c r="DG13" s="804"/>
      <c r="DH13" s="805"/>
      <c r="DI13" s="805"/>
      <c r="DJ13" s="805"/>
      <c r="DK13" s="806"/>
      <c r="DL13" s="804"/>
      <c r="DM13" s="805"/>
      <c r="DN13" s="805"/>
      <c r="DO13" s="805"/>
      <c r="DP13" s="806"/>
      <c r="DQ13" s="804"/>
      <c r="DR13" s="805"/>
      <c r="DS13" s="805"/>
      <c r="DT13" s="805"/>
      <c r="DU13" s="806"/>
      <c r="DV13" s="801"/>
      <c r="DW13" s="802"/>
      <c r="DX13" s="802"/>
      <c r="DY13" s="802"/>
      <c r="DZ13" s="807"/>
      <c r="EA13" s="230"/>
    </row>
    <row r="14" spans="1:131" s="231" customFormat="1" ht="26.25" customHeight="1" x14ac:dyDescent="0.2">
      <c r="A14" s="234">
        <v>8</v>
      </c>
      <c r="B14" s="808"/>
      <c r="C14" s="809"/>
      <c r="D14" s="809"/>
      <c r="E14" s="809"/>
      <c r="F14" s="809"/>
      <c r="G14" s="809"/>
      <c r="H14" s="809"/>
      <c r="I14" s="809"/>
      <c r="J14" s="809"/>
      <c r="K14" s="809"/>
      <c r="L14" s="809"/>
      <c r="M14" s="809"/>
      <c r="N14" s="809"/>
      <c r="O14" s="809"/>
      <c r="P14" s="810"/>
      <c r="Q14" s="811"/>
      <c r="R14" s="812"/>
      <c r="S14" s="812"/>
      <c r="T14" s="812"/>
      <c r="U14" s="812"/>
      <c r="V14" s="812"/>
      <c r="W14" s="812"/>
      <c r="X14" s="812"/>
      <c r="Y14" s="812"/>
      <c r="Z14" s="812"/>
      <c r="AA14" s="812"/>
      <c r="AB14" s="812"/>
      <c r="AC14" s="812"/>
      <c r="AD14" s="812"/>
      <c r="AE14" s="813"/>
      <c r="AF14" s="814"/>
      <c r="AG14" s="815"/>
      <c r="AH14" s="815"/>
      <c r="AI14" s="815"/>
      <c r="AJ14" s="816"/>
      <c r="AK14" s="797"/>
      <c r="AL14" s="798"/>
      <c r="AM14" s="798"/>
      <c r="AN14" s="798"/>
      <c r="AO14" s="798"/>
      <c r="AP14" s="798"/>
      <c r="AQ14" s="798"/>
      <c r="AR14" s="798"/>
      <c r="AS14" s="798"/>
      <c r="AT14" s="798"/>
      <c r="AU14" s="799"/>
      <c r="AV14" s="799"/>
      <c r="AW14" s="799"/>
      <c r="AX14" s="799"/>
      <c r="AY14" s="800"/>
      <c r="AZ14" s="228"/>
      <c r="BA14" s="228"/>
      <c r="BB14" s="228"/>
      <c r="BC14" s="228"/>
      <c r="BD14" s="228"/>
      <c r="BE14" s="229"/>
      <c r="BF14" s="229"/>
      <c r="BG14" s="229"/>
      <c r="BH14" s="229"/>
      <c r="BI14" s="229"/>
      <c r="BJ14" s="229"/>
      <c r="BK14" s="229"/>
      <c r="BL14" s="229"/>
      <c r="BM14" s="229"/>
      <c r="BN14" s="229"/>
      <c r="BO14" s="229"/>
      <c r="BP14" s="229"/>
      <c r="BQ14" s="234">
        <v>8</v>
      </c>
      <c r="BR14" s="235"/>
      <c r="BS14" s="801"/>
      <c r="BT14" s="802"/>
      <c r="BU14" s="802"/>
      <c r="BV14" s="802"/>
      <c r="BW14" s="802"/>
      <c r="BX14" s="802"/>
      <c r="BY14" s="802"/>
      <c r="BZ14" s="802"/>
      <c r="CA14" s="802"/>
      <c r="CB14" s="802"/>
      <c r="CC14" s="802"/>
      <c r="CD14" s="802"/>
      <c r="CE14" s="802"/>
      <c r="CF14" s="802"/>
      <c r="CG14" s="803"/>
      <c r="CH14" s="804"/>
      <c r="CI14" s="805"/>
      <c r="CJ14" s="805"/>
      <c r="CK14" s="805"/>
      <c r="CL14" s="806"/>
      <c r="CM14" s="804"/>
      <c r="CN14" s="805"/>
      <c r="CO14" s="805"/>
      <c r="CP14" s="805"/>
      <c r="CQ14" s="806"/>
      <c r="CR14" s="804"/>
      <c r="CS14" s="805"/>
      <c r="CT14" s="805"/>
      <c r="CU14" s="805"/>
      <c r="CV14" s="806"/>
      <c r="CW14" s="804"/>
      <c r="CX14" s="805"/>
      <c r="CY14" s="805"/>
      <c r="CZ14" s="805"/>
      <c r="DA14" s="806"/>
      <c r="DB14" s="804"/>
      <c r="DC14" s="805"/>
      <c r="DD14" s="805"/>
      <c r="DE14" s="805"/>
      <c r="DF14" s="806"/>
      <c r="DG14" s="804"/>
      <c r="DH14" s="805"/>
      <c r="DI14" s="805"/>
      <c r="DJ14" s="805"/>
      <c r="DK14" s="806"/>
      <c r="DL14" s="804"/>
      <c r="DM14" s="805"/>
      <c r="DN14" s="805"/>
      <c r="DO14" s="805"/>
      <c r="DP14" s="806"/>
      <c r="DQ14" s="804"/>
      <c r="DR14" s="805"/>
      <c r="DS14" s="805"/>
      <c r="DT14" s="805"/>
      <c r="DU14" s="806"/>
      <c r="DV14" s="801"/>
      <c r="DW14" s="802"/>
      <c r="DX14" s="802"/>
      <c r="DY14" s="802"/>
      <c r="DZ14" s="807"/>
      <c r="EA14" s="230"/>
    </row>
    <row r="15" spans="1:131" s="231" customFormat="1" ht="26.25" customHeight="1" x14ac:dyDescent="0.2">
      <c r="A15" s="234">
        <v>9</v>
      </c>
      <c r="B15" s="808"/>
      <c r="C15" s="809"/>
      <c r="D15" s="809"/>
      <c r="E15" s="809"/>
      <c r="F15" s="809"/>
      <c r="G15" s="809"/>
      <c r="H15" s="809"/>
      <c r="I15" s="809"/>
      <c r="J15" s="809"/>
      <c r="K15" s="809"/>
      <c r="L15" s="809"/>
      <c r="M15" s="809"/>
      <c r="N15" s="809"/>
      <c r="O15" s="809"/>
      <c r="P15" s="810"/>
      <c r="Q15" s="811"/>
      <c r="R15" s="812"/>
      <c r="S15" s="812"/>
      <c r="T15" s="812"/>
      <c r="U15" s="812"/>
      <c r="V15" s="812"/>
      <c r="W15" s="812"/>
      <c r="X15" s="812"/>
      <c r="Y15" s="812"/>
      <c r="Z15" s="812"/>
      <c r="AA15" s="812"/>
      <c r="AB15" s="812"/>
      <c r="AC15" s="812"/>
      <c r="AD15" s="812"/>
      <c r="AE15" s="813"/>
      <c r="AF15" s="814"/>
      <c r="AG15" s="815"/>
      <c r="AH15" s="815"/>
      <c r="AI15" s="815"/>
      <c r="AJ15" s="816"/>
      <c r="AK15" s="797"/>
      <c r="AL15" s="798"/>
      <c r="AM15" s="798"/>
      <c r="AN15" s="798"/>
      <c r="AO15" s="798"/>
      <c r="AP15" s="798"/>
      <c r="AQ15" s="798"/>
      <c r="AR15" s="798"/>
      <c r="AS15" s="798"/>
      <c r="AT15" s="798"/>
      <c r="AU15" s="799"/>
      <c r="AV15" s="799"/>
      <c r="AW15" s="799"/>
      <c r="AX15" s="799"/>
      <c r="AY15" s="800"/>
      <c r="AZ15" s="228"/>
      <c r="BA15" s="228"/>
      <c r="BB15" s="228"/>
      <c r="BC15" s="228"/>
      <c r="BD15" s="228"/>
      <c r="BE15" s="229"/>
      <c r="BF15" s="229"/>
      <c r="BG15" s="229"/>
      <c r="BH15" s="229"/>
      <c r="BI15" s="229"/>
      <c r="BJ15" s="229"/>
      <c r="BK15" s="229"/>
      <c r="BL15" s="229"/>
      <c r="BM15" s="229"/>
      <c r="BN15" s="229"/>
      <c r="BO15" s="229"/>
      <c r="BP15" s="229"/>
      <c r="BQ15" s="234">
        <v>9</v>
      </c>
      <c r="BR15" s="235"/>
      <c r="BS15" s="801"/>
      <c r="BT15" s="802"/>
      <c r="BU15" s="802"/>
      <c r="BV15" s="802"/>
      <c r="BW15" s="802"/>
      <c r="BX15" s="802"/>
      <c r="BY15" s="802"/>
      <c r="BZ15" s="802"/>
      <c r="CA15" s="802"/>
      <c r="CB15" s="802"/>
      <c r="CC15" s="802"/>
      <c r="CD15" s="802"/>
      <c r="CE15" s="802"/>
      <c r="CF15" s="802"/>
      <c r="CG15" s="803"/>
      <c r="CH15" s="804"/>
      <c r="CI15" s="805"/>
      <c r="CJ15" s="805"/>
      <c r="CK15" s="805"/>
      <c r="CL15" s="806"/>
      <c r="CM15" s="804"/>
      <c r="CN15" s="805"/>
      <c r="CO15" s="805"/>
      <c r="CP15" s="805"/>
      <c r="CQ15" s="806"/>
      <c r="CR15" s="804"/>
      <c r="CS15" s="805"/>
      <c r="CT15" s="805"/>
      <c r="CU15" s="805"/>
      <c r="CV15" s="806"/>
      <c r="CW15" s="804"/>
      <c r="CX15" s="805"/>
      <c r="CY15" s="805"/>
      <c r="CZ15" s="805"/>
      <c r="DA15" s="806"/>
      <c r="DB15" s="804"/>
      <c r="DC15" s="805"/>
      <c r="DD15" s="805"/>
      <c r="DE15" s="805"/>
      <c r="DF15" s="806"/>
      <c r="DG15" s="804"/>
      <c r="DH15" s="805"/>
      <c r="DI15" s="805"/>
      <c r="DJ15" s="805"/>
      <c r="DK15" s="806"/>
      <c r="DL15" s="804"/>
      <c r="DM15" s="805"/>
      <c r="DN15" s="805"/>
      <c r="DO15" s="805"/>
      <c r="DP15" s="806"/>
      <c r="DQ15" s="804"/>
      <c r="DR15" s="805"/>
      <c r="DS15" s="805"/>
      <c r="DT15" s="805"/>
      <c r="DU15" s="806"/>
      <c r="DV15" s="801"/>
      <c r="DW15" s="802"/>
      <c r="DX15" s="802"/>
      <c r="DY15" s="802"/>
      <c r="DZ15" s="807"/>
      <c r="EA15" s="230"/>
    </row>
    <row r="16" spans="1:131" s="231" customFormat="1" ht="26.25" customHeight="1" x14ac:dyDescent="0.2">
      <c r="A16" s="234">
        <v>10</v>
      </c>
      <c r="B16" s="808"/>
      <c r="C16" s="809"/>
      <c r="D16" s="809"/>
      <c r="E16" s="809"/>
      <c r="F16" s="809"/>
      <c r="G16" s="809"/>
      <c r="H16" s="809"/>
      <c r="I16" s="809"/>
      <c r="J16" s="809"/>
      <c r="K16" s="809"/>
      <c r="L16" s="809"/>
      <c r="M16" s="809"/>
      <c r="N16" s="809"/>
      <c r="O16" s="809"/>
      <c r="P16" s="810"/>
      <c r="Q16" s="811"/>
      <c r="R16" s="812"/>
      <c r="S16" s="812"/>
      <c r="T16" s="812"/>
      <c r="U16" s="812"/>
      <c r="V16" s="812"/>
      <c r="W16" s="812"/>
      <c r="X16" s="812"/>
      <c r="Y16" s="812"/>
      <c r="Z16" s="812"/>
      <c r="AA16" s="812"/>
      <c r="AB16" s="812"/>
      <c r="AC16" s="812"/>
      <c r="AD16" s="812"/>
      <c r="AE16" s="813"/>
      <c r="AF16" s="814"/>
      <c r="AG16" s="815"/>
      <c r="AH16" s="815"/>
      <c r="AI16" s="815"/>
      <c r="AJ16" s="816"/>
      <c r="AK16" s="797"/>
      <c r="AL16" s="798"/>
      <c r="AM16" s="798"/>
      <c r="AN16" s="798"/>
      <c r="AO16" s="798"/>
      <c r="AP16" s="798"/>
      <c r="AQ16" s="798"/>
      <c r="AR16" s="798"/>
      <c r="AS16" s="798"/>
      <c r="AT16" s="798"/>
      <c r="AU16" s="799"/>
      <c r="AV16" s="799"/>
      <c r="AW16" s="799"/>
      <c r="AX16" s="799"/>
      <c r="AY16" s="800"/>
      <c r="AZ16" s="228"/>
      <c r="BA16" s="228"/>
      <c r="BB16" s="228"/>
      <c r="BC16" s="228"/>
      <c r="BD16" s="228"/>
      <c r="BE16" s="229"/>
      <c r="BF16" s="229"/>
      <c r="BG16" s="229"/>
      <c r="BH16" s="229"/>
      <c r="BI16" s="229"/>
      <c r="BJ16" s="229"/>
      <c r="BK16" s="229"/>
      <c r="BL16" s="229"/>
      <c r="BM16" s="229"/>
      <c r="BN16" s="229"/>
      <c r="BO16" s="229"/>
      <c r="BP16" s="229"/>
      <c r="BQ16" s="234">
        <v>10</v>
      </c>
      <c r="BR16" s="235"/>
      <c r="BS16" s="801"/>
      <c r="BT16" s="802"/>
      <c r="BU16" s="802"/>
      <c r="BV16" s="802"/>
      <c r="BW16" s="802"/>
      <c r="BX16" s="802"/>
      <c r="BY16" s="802"/>
      <c r="BZ16" s="802"/>
      <c r="CA16" s="802"/>
      <c r="CB16" s="802"/>
      <c r="CC16" s="802"/>
      <c r="CD16" s="802"/>
      <c r="CE16" s="802"/>
      <c r="CF16" s="802"/>
      <c r="CG16" s="803"/>
      <c r="CH16" s="804"/>
      <c r="CI16" s="805"/>
      <c r="CJ16" s="805"/>
      <c r="CK16" s="805"/>
      <c r="CL16" s="806"/>
      <c r="CM16" s="804"/>
      <c r="CN16" s="805"/>
      <c r="CO16" s="805"/>
      <c r="CP16" s="805"/>
      <c r="CQ16" s="806"/>
      <c r="CR16" s="804"/>
      <c r="CS16" s="805"/>
      <c r="CT16" s="805"/>
      <c r="CU16" s="805"/>
      <c r="CV16" s="806"/>
      <c r="CW16" s="804"/>
      <c r="CX16" s="805"/>
      <c r="CY16" s="805"/>
      <c r="CZ16" s="805"/>
      <c r="DA16" s="806"/>
      <c r="DB16" s="804"/>
      <c r="DC16" s="805"/>
      <c r="DD16" s="805"/>
      <c r="DE16" s="805"/>
      <c r="DF16" s="806"/>
      <c r="DG16" s="804"/>
      <c r="DH16" s="805"/>
      <c r="DI16" s="805"/>
      <c r="DJ16" s="805"/>
      <c r="DK16" s="806"/>
      <c r="DL16" s="804"/>
      <c r="DM16" s="805"/>
      <c r="DN16" s="805"/>
      <c r="DO16" s="805"/>
      <c r="DP16" s="806"/>
      <c r="DQ16" s="804"/>
      <c r="DR16" s="805"/>
      <c r="DS16" s="805"/>
      <c r="DT16" s="805"/>
      <c r="DU16" s="806"/>
      <c r="DV16" s="801"/>
      <c r="DW16" s="802"/>
      <c r="DX16" s="802"/>
      <c r="DY16" s="802"/>
      <c r="DZ16" s="807"/>
      <c r="EA16" s="230"/>
    </row>
    <row r="17" spans="1:131" s="231" customFormat="1" ht="26.25" customHeight="1" x14ac:dyDescent="0.2">
      <c r="A17" s="234">
        <v>11</v>
      </c>
      <c r="B17" s="808"/>
      <c r="C17" s="809"/>
      <c r="D17" s="809"/>
      <c r="E17" s="809"/>
      <c r="F17" s="809"/>
      <c r="G17" s="809"/>
      <c r="H17" s="809"/>
      <c r="I17" s="809"/>
      <c r="J17" s="809"/>
      <c r="K17" s="809"/>
      <c r="L17" s="809"/>
      <c r="M17" s="809"/>
      <c r="N17" s="809"/>
      <c r="O17" s="809"/>
      <c r="P17" s="810"/>
      <c r="Q17" s="811"/>
      <c r="R17" s="812"/>
      <c r="S17" s="812"/>
      <c r="T17" s="812"/>
      <c r="U17" s="812"/>
      <c r="V17" s="812"/>
      <c r="W17" s="812"/>
      <c r="X17" s="812"/>
      <c r="Y17" s="812"/>
      <c r="Z17" s="812"/>
      <c r="AA17" s="812"/>
      <c r="AB17" s="812"/>
      <c r="AC17" s="812"/>
      <c r="AD17" s="812"/>
      <c r="AE17" s="813"/>
      <c r="AF17" s="814"/>
      <c r="AG17" s="815"/>
      <c r="AH17" s="815"/>
      <c r="AI17" s="815"/>
      <c r="AJ17" s="816"/>
      <c r="AK17" s="797"/>
      <c r="AL17" s="798"/>
      <c r="AM17" s="798"/>
      <c r="AN17" s="798"/>
      <c r="AO17" s="798"/>
      <c r="AP17" s="798"/>
      <c r="AQ17" s="798"/>
      <c r="AR17" s="798"/>
      <c r="AS17" s="798"/>
      <c r="AT17" s="798"/>
      <c r="AU17" s="799"/>
      <c r="AV17" s="799"/>
      <c r="AW17" s="799"/>
      <c r="AX17" s="799"/>
      <c r="AY17" s="800"/>
      <c r="AZ17" s="228"/>
      <c r="BA17" s="228"/>
      <c r="BB17" s="228"/>
      <c r="BC17" s="228"/>
      <c r="BD17" s="228"/>
      <c r="BE17" s="229"/>
      <c r="BF17" s="229"/>
      <c r="BG17" s="229"/>
      <c r="BH17" s="229"/>
      <c r="BI17" s="229"/>
      <c r="BJ17" s="229"/>
      <c r="BK17" s="229"/>
      <c r="BL17" s="229"/>
      <c r="BM17" s="229"/>
      <c r="BN17" s="229"/>
      <c r="BO17" s="229"/>
      <c r="BP17" s="229"/>
      <c r="BQ17" s="234">
        <v>11</v>
      </c>
      <c r="BR17" s="235"/>
      <c r="BS17" s="801"/>
      <c r="BT17" s="802"/>
      <c r="BU17" s="802"/>
      <c r="BV17" s="802"/>
      <c r="BW17" s="802"/>
      <c r="BX17" s="802"/>
      <c r="BY17" s="802"/>
      <c r="BZ17" s="802"/>
      <c r="CA17" s="802"/>
      <c r="CB17" s="802"/>
      <c r="CC17" s="802"/>
      <c r="CD17" s="802"/>
      <c r="CE17" s="802"/>
      <c r="CF17" s="802"/>
      <c r="CG17" s="803"/>
      <c r="CH17" s="804"/>
      <c r="CI17" s="805"/>
      <c r="CJ17" s="805"/>
      <c r="CK17" s="805"/>
      <c r="CL17" s="806"/>
      <c r="CM17" s="804"/>
      <c r="CN17" s="805"/>
      <c r="CO17" s="805"/>
      <c r="CP17" s="805"/>
      <c r="CQ17" s="806"/>
      <c r="CR17" s="804"/>
      <c r="CS17" s="805"/>
      <c r="CT17" s="805"/>
      <c r="CU17" s="805"/>
      <c r="CV17" s="806"/>
      <c r="CW17" s="804"/>
      <c r="CX17" s="805"/>
      <c r="CY17" s="805"/>
      <c r="CZ17" s="805"/>
      <c r="DA17" s="806"/>
      <c r="DB17" s="804"/>
      <c r="DC17" s="805"/>
      <c r="DD17" s="805"/>
      <c r="DE17" s="805"/>
      <c r="DF17" s="806"/>
      <c r="DG17" s="804"/>
      <c r="DH17" s="805"/>
      <c r="DI17" s="805"/>
      <c r="DJ17" s="805"/>
      <c r="DK17" s="806"/>
      <c r="DL17" s="804"/>
      <c r="DM17" s="805"/>
      <c r="DN17" s="805"/>
      <c r="DO17" s="805"/>
      <c r="DP17" s="806"/>
      <c r="DQ17" s="804"/>
      <c r="DR17" s="805"/>
      <c r="DS17" s="805"/>
      <c r="DT17" s="805"/>
      <c r="DU17" s="806"/>
      <c r="DV17" s="801"/>
      <c r="DW17" s="802"/>
      <c r="DX17" s="802"/>
      <c r="DY17" s="802"/>
      <c r="DZ17" s="807"/>
      <c r="EA17" s="230"/>
    </row>
    <row r="18" spans="1:131" s="231" customFormat="1" ht="26.25" customHeight="1" x14ac:dyDescent="0.2">
      <c r="A18" s="234">
        <v>12</v>
      </c>
      <c r="B18" s="808"/>
      <c r="C18" s="809"/>
      <c r="D18" s="809"/>
      <c r="E18" s="809"/>
      <c r="F18" s="809"/>
      <c r="G18" s="809"/>
      <c r="H18" s="809"/>
      <c r="I18" s="809"/>
      <c r="J18" s="809"/>
      <c r="K18" s="809"/>
      <c r="L18" s="809"/>
      <c r="M18" s="809"/>
      <c r="N18" s="809"/>
      <c r="O18" s="809"/>
      <c r="P18" s="810"/>
      <c r="Q18" s="811"/>
      <c r="R18" s="812"/>
      <c r="S18" s="812"/>
      <c r="T18" s="812"/>
      <c r="U18" s="812"/>
      <c r="V18" s="812"/>
      <c r="W18" s="812"/>
      <c r="X18" s="812"/>
      <c r="Y18" s="812"/>
      <c r="Z18" s="812"/>
      <c r="AA18" s="812"/>
      <c r="AB18" s="812"/>
      <c r="AC18" s="812"/>
      <c r="AD18" s="812"/>
      <c r="AE18" s="813"/>
      <c r="AF18" s="814"/>
      <c r="AG18" s="815"/>
      <c r="AH18" s="815"/>
      <c r="AI18" s="815"/>
      <c r="AJ18" s="816"/>
      <c r="AK18" s="797"/>
      <c r="AL18" s="798"/>
      <c r="AM18" s="798"/>
      <c r="AN18" s="798"/>
      <c r="AO18" s="798"/>
      <c r="AP18" s="798"/>
      <c r="AQ18" s="798"/>
      <c r="AR18" s="798"/>
      <c r="AS18" s="798"/>
      <c r="AT18" s="798"/>
      <c r="AU18" s="799"/>
      <c r="AV18" s="799"/>
      <c r="AW18" s="799"/>
      <c r="AX18" s="799"/>
      <c r="AY18" s="800"/>
      <c r="AZ18" s="228"/>
      <c r="BA18" s="228"/>
      <c r="BB18" s="228"/>
      <c r="BC18" s="228"/>
      <c r="BD18" s="228"/>
      <c r="BE18" s="229"/>
      <c r="BF18" s="229"/>
      <c r="BG18" s="229"/>
      <c r="BH18" s="229"/>
      <c r="BI18" s="229"/>
      <c r="BJ18" s="229"/>
      <c r="BK18" s="229"/>
      <c r="BL18" s="229"/>
      <c r="BM18" s="229"/>
      <c r="BN18" s="229"/>
      <c r="BO18" s="229"/>
      <c r="BP18" s="229"/>
      <c r="BQ18" s="234">
        <v>12</v>
      </c>
      <c r="BR18" s="235"/>
      <c r="BS18" s="801"/>
      <c r="BT18" s="802"/>
      <c r="BU18" s="802"/>
      <c r="BV18" s="802"/>
      <c r="BW18" s="802"/>
      <c r="BX18" s="802"/>
      <c r="BY18" s="802"/>
      <c r="BZ18" s="802"/>
      <c r="CA18" s="802"/>
      <c r="CB18" s="802"/>
      <c r="CC18" s="802"/>
      <c r="CD18" s="802"/>
      <c r="CE18" s="802"/>
      <c r="CF18" s="802"/>
      <c r="CG18" s="803"/>
      <c r="CH18" s="804"/>
      <c r="CI18" s="805"/>
      <c r="CJ18" s="805"/>
      <c r="CK18" s="805"/>
      <c r="CL18" s="806"/>
      <c r="CM18" s="804"/>
      <c r="CN18" s="805"/>
      <c r="CO18" s="805"/>
      <c r="CP18" s="805"/>
      <c r="CQ18" s="806"/>
      <c r="CR18" s="804"/>
      <c r="CS18" s="805"/>
      <c r="CT18" s="805"/>
      <c r="CU18" s="805"/>
      <c r="CV18" s="806"/>
      <c r="CW18" s="804"/>
      <c r="CX18" s="805"/>
      <c r="CY18" s="805"/>
      <c r="CZ18" s="805"/>
      <c r="DA18" s="806"/>
      <c r="DB18" s="804"/>
      <c r="DC18" s="805"/>
      <c r="DD18" s="805"/>
      <c r="DE18" s="805"/>
      <c r="DF18" s="806"/>
      <c r="DG18" s="804"/>
      <c r="DH18" s="805"/>
      <c r="DI18" s="805"/>
      <c r="DJ18" s="805"/>
      <c r="DK18" s="806"/>
      <c r="DL18" s="804"/>
      <c r="DM18" s="805"/>
      <c r="DN18" s="805"/>
      <c r="DO18" s="805"/>
      <c r="DP18" s="806"/>
      <c r="DQ18" s="804"/>
      <c r="DR18" s="805"/>
      <c r="DS18" s="805"/>
      <c r="DT18" s="805"/>
      <c r="DU18" s="806"/>
      <c r="DV18" s="801"/>
      <c r="DW18" s="802"/>
      <c r="DX18" s="802"/>
      <c r="DY18" s="802"/>
      <c r="DZ18" s="807"/>
      <c r="EA18" s="230"/>
    </row>
    <row r="19" spans="1:131" s="231" customFormat="1" ht="26.25" customHeight="1" x14ac:dyDescent="0.2">
      <c r="A19" s="234">
        <v>13</v>
      </c>
      <c r="B19" s="808"/>
      <c r="C19" s="809"/>
      <c r="D19" s="809"/>
      <c r="E19" s="809"/>
      <c r="F19" s="809"/>
      <c r="G19" s="809"/>
      <c r="H19" s="809"/>
      <c r="I19" s="809"/>
      <c r="J19" s="809"/>
      <c r="K19" s="809"/>
      <c r="L19" s="809"/>
      <c r="M19" s="809"/>
      <c r="N19" s="809"/>
      <c r="O19" s="809"/>
      <c r="P19" s="810"/>
      <c r="Q19" s="811"/>
      <c r="R19" s="812"/>
      <c r="S19" s="812"/>
      <c r="T19" s="812"/>
      <c r="U19" s="812"/>
      <c r="V19" s="812"/>
      <c r="W19" s="812"/>
      <c r="X19" s="812"/>
      <c r="Y19" s="812"/>
      <c r="Z19" s="812"/>
      <c r="AA19" s="812"/>
      <c r="AB19" s="812"/>
      <c r="AC19" s="812"/>
      <c r="AD19" s="812"/>
      <c r="AE19" s="813"/>
      <c r="AF19" s="814"/>
      <c r="AG19" s="815"/>
      <c r="AH19" s="815"/>
      <c r="AI19" s="815"/>
      <c r="AJ19" s="816"/>
      <c r="AK19" s="797"/>
      <c r="AL19" s="798"/>
      <c r="AM19" s="798"/>
      <c r="AN19" s="798"/>
      <c r="AO19" s="798"/>
      <c r="AP19" s="798"/>
      <c r="AQ19" s="798"/>
      <c r="AR19" s="798"/>
      <c r="AS19" s="798"/>
      <c r="AT19" s="798"/>
      <c r="AU19" s="799"/>
      <c r="AV19" s="799"/>
      <c r="AW19" s="799"/>
      <c r="AX19" s="799"/>
      <c r="AY19" s="800"/>
      <c r="AZ19" s="228"/>
      <c r="BA19" s="228"/>
      <c r="BB19" s="228"/>
      <c r="BC19" s="228"/>
      <c r="BD19" s="228"/>
      <c r="BE19" s="229"/>
      <c r="BF19" s="229"/>
      <c r="BG19" s="229"/>
      <c r="BH19" s="229"/>
      <c r="BI19" s="229"/>
      <c r="BJ19" s="229"/>
      <c r="BK19" s="229"/>
      <c r="BL19" s="229"/>
      <c r="BM19" s="229"/>
      <c r="BN19" s="229"/>
      <c r="BO19" s="229"/>
      <c r="BP19" s="229"/>
      <c r="BQ19" s="234">
        <v>13</v>
      </c>
      <c r="BR19" s="235"/>
      <c r="BS19" s="801"/>
      <c r="BT19" s="802"/>
      <c r="BU19" s="802"/>
      <c r="BV19" s="802"/>
      <c r="BW19" s="802"/>
      <c r="BX19" s="802"/>
      <c r="BY19" s="802"/>
      <c r="BZ19" s="802"/>
      <c r="CA19" s="802"/>
      <c r="CB19" s="802"/>
      <c r="CC19" s="802"/>
      <c r="CD19" s="802"/>
      <c r="CE19" s="802"/>
      <c r="CF19" s="802"/>
      <c r="CG19" s="803"/>
      <c r="CH19" s="804"/>
      <c r="CI19" s="805"/>
      <c r="CJ19" s="805"/>
      <c r="CK19" s="805"/>
      <c r="CL19" s="806"/>
      <c r="CM19" s="804"/>
      <c r="CN19" s="805"/>
      <c r="CO19" s="805"/>
      <c r="CP19" s="805"/>
      <c r="CQ19" s="806"/>
      <c r="CR19" s="804"/>
      <c r="CS19" s="805"/>
      <c r="CT19" s="805"/>
      <c r="CU19" s="805"/>
      <c r="CV19" s="806"/>
      <c r="CW19" s="804"/>
      <c r="CX19" s="805"/>
      <c r="CY19" s="805"/>
      <c r="CZ19" s="805"/>
      <c r="DA19" s="806"/>
      <c r="DB19" s="804"/>
      <c r="DC19" s="805"/>
      <c r="DD19" s="805"/>
      <c r="DE19" s="805"/>
      <c r="DF19" s="806"/>
      <c r="DG19" s="804"/>
      <c r="DH19" s="805"/>
      <c r="DI19" s="805"/>
      <c r="DJ19" s="805"/>
      <c r="DK19" s="806"/>
      <c r="DL19" s="804"/>
      <c r="DM19" s="805"/>
      <c r="DN19" s="805"/>
      <c r="DO19" s="805"/>
      <c r="DP19" s="806"/>
      <c r="DQ19" s="804"/>
      <c r="DR19" s="805"/>
      <c r="DS19" s="805"/>
      <c r="DT19" s="805"/>
      <c r="DU19" s="806"/>
      <c r="DV19" s="801"/>
      <c r="DW19" s="802"/>
      <c r="DX19" s="802"/>
      <c r="DY19" s="802"/>
      <c r="DZ19" s="807"/>
      <c r="EA19" s="230"/>
    </row>
    <row r="20" spans="1:131" s="231" customFormat="1" ht="26.25" customHeight="1" x14ac:dyDescent="0.2">
      <c r="A20" s="234">
        <v>14</v>
      </c>
      <c r="B20" s="808"/>
      <c r="C20" s="809"/>
      <c r="D20" s="809"/>
      <c r="E20" s="809"/>
      <c r="F20" s="809"/>
      <c r="G20" s="809"/>
      <c r="H20" s="809"/>
      <c r="I20" s="809"/>
      <c r="J20" s="809"/>
      <c r="K20" s="809"/>
      <c r="L20" s="809"/>
      <c r="M20" s="809"/>
      <c r="N20" s="809"/>
      <c r="O20" s="809"/>
      <c r="P20" s="810"/>
      <c r="Q20" s="811"/>
      <c r="R20" s="812"/>
      <c r="S20" s="812"/>
      <c r="T20" s="812"/>
      <c r="U20" s="812"/>
      <c r="V20" s="812"/>
      <c r="W20" s="812"/>
      <c r="X20" s="812"/>
      <c r="Y20" s="812"/>
      <c r="Z20" s="812"/>
      <c r="AA20" s="812"/>
      <c r="AB20" s="812"/>
      <c r="AC20" s="812"/>
      <c r="AD20" s="812"/>
      <c r="AE20" s="813"/>
      <c r="AF20" s="814"/>
      <c r="AG20" s="815"/>
      <c r="AH20" s="815"/>
      <c r="AI20" s="815"/>
      <c r="AJ20" s="816"/>
      <c r="AK20" s="797"/>
      <c r="AL20" s="798"/>
      <c r="AM20" s="798"/>
      <c r="AN20" s="798"/>
      <c r="AO20" s="798"/>
      <c r="AP20" s="798"/>
      <c r="AQ20" s="798"/>
      <c r="AR20" s="798"/>
      <c r="AS20" s="798"/>
      <c r="AT20" s="798"/>
      <c r="AU20" s="799"/>
      <c r="AV20" s="799"/>
      <c r="AW20" s="799"/>
      <c r="AX20" s="799"/>
      <c r="AY20" s="800"/>
      <c r="AZ20" s="228"/>
      <c r="BA20" s="228"/>
      <c r="BB20" s="228"/>
      <c r="BC20" s="228"/>
      <c r="BD20" s="228"/>
      <c r="BE20" s="229"/>
      <c r="BF20" s="229"/>
      <c r="BG20" s="229"/>
      <c r="BH20" s="229"/>
      <c r="BI20" s="229"/>
      <c r="BJ20" s="229"/>
      <c r="BK20" s="229"/>
      <c r="BL20" s="229"/>
      <c r="BM20" s="229"/>
      <c r="BN20" s="229"/>
      <c r="BO20" s="229"/>
      <c r="BP20" s="229"/>
      <c r="BQ20" s="234">
        <v>14</v>
      </c>
      <c r="BR20" s="235"/>
      <c r="BS20" s="801"/>
      <c r="BT20" s="802"/>
      <c r="BU20" s="802"/>
      <c r="BV20" s="802"/>
      <c r="BW20" s="802"/>
      <c r="BX20" s="802"/>
      <c r="BY20" s="802"/>
      <c r="BZ20" s="802"/>
      <c r="CA20" s="802"/>
      <c r="CB20" s="802"/>
      <c r="CC20" s="802"/>
      <c r="CD20" s="802"/>
      <c r="CE20" s="802"/>
      <c r="CF20" s="802"/>
      <c r="CG20" s="803"/>
      <c r="CH20" s="804"/>
      <c r="CI20" s="805"/>
      <c r="CJ20" s="805"/>
      <c r="CK20" s="805"/>
      <c r="CL20" s="806"/>
      <c r="CM20" s="804"/>
      <c r="CN20" s="805"/>
      <c r="CO20" s="805"/>
      <c r="CP20" s="805"/>
      <c r="CQ20" s="806"/>
      <c r="CR20" s="804"/>
      <c r="CS20" s="805"/>
      <c r="CT20" s="805"/>
      <c r="CU20" s="805"/>
      <c r="CV20" s="806"/>
      <c r="CW20" s="804"/>
      <c r="CX20" s="805"/>
      <c r="CY20" s="805"/>
      <c r="CZ20" s="805"/>
      <c r="DA20" s="806"/>
      <c r="DB20" s="804"/>
      <c r="DC20" s="805"/>
      <c r="DD20" s="805"/>
      <c r="DE20" s="805"/>
      <c r="DF20" s="806"/>
      <c r="DG20" s="804"/>
      <c r="DH20" s="805"/>
      <c r="DI20" s="805"/>
      <c r="DJ20" s="805"/>
      <c r="DK20" s="806"/>
      <c r="DL20" s="804"/>
      <c r="DM20" s="805"/>
      <c r="DN20" s="805"/>
      <c r="DO20" s="805"/>
      <c r="DP20" s="806"/>
      <c r="DQ20" s="804"/>
      <c r="DR20" s="805"/>
      <c r="DS20" s="805"/>
      <c r="DT20" s="805"/>
      <c r="DU20" s="806"/>
      <c r="DV20" s="801"/>
      <c r="DW20" s="802"/>
      <c r="DX20" s="802"/>
      <c r="DY20" s="802"/>
      <c r="DZ20" s="807"/>
      <c r="EA20" s="230"/>
    </row>
    <row r="21" spans="1:131" s="231" customFormat="1" ht="26.25" customHeight="1" thickBot="1" x14ac:dyDescent="0.25">
      <c r="A21" s="234">
        <v>15</v>
      </c>
      <c r="B21" s="808"/>
      <c r="C21" s="809"/>
      <c r="D21" s="809"/>
      <c r="E21" s="809"/>
      <c r="F21" s="809"/>
      <c r="G21" s="809"/>
      <c r="H21" s="809"/>
      <c r="I21" s="809"/>
      <c r="J21" s="809"/>
      <c r="K21" s="809"/>
      <c r="L21" s="809"/>
      <c r="M21" s="809"/>
      <c r="N21" s="809"/>
      <c r="O21" s="809"/>
      <c r="P21" s="810"/>
      <c r="Q21" s="811"/>
      <c r="R21" s="812"/>
      <c r="S21" s="812"/>
      <c r="T21" s="812"/>
      <c r="U21" s="812"/>
      <c r="V21" s="812"/>
      <c r="W21" s="812"/>
      <c r="X21" s="812"/>
      <c r="Y21" s="812"/>
      <c r="Z21" s="812"/>
      <c r="AA21" s="812"/>
      <c r="AB21" s="812"/>
      <c r="AC21" s="812"/>
      <c r="AD21" s="812"/>
      <c r="AE21" s="813"/>
      <c r="AF21" s="814"/>
      <c r="AG21" s="815"/>
      <c r="AH21" s="815"/>
      <c r="AI21" s="815"/>
      <c r="AJ21" s="816"/>
      <c r="AK21" s="797"/>
      <c r="AL21" s="798"/>
      <c r="AM21" s="798"/>
      <c r="AN21" s="798"/>
      <c r="AO21" s="798"/>
      <c r="AP21" s="798"/>
      <c r="AQ21" s="798"/>
      <c r="AR21" s="798"/>
      <c r="AS21" s="798"/>
      <c r="AT21" s="798"/>
      <c r="AU21" s="799"/>
      <c r="AV21" s="799"/>
      <c r="AW21" s="799"/>
      <c r="AX21" s="799"/>
      <c r="AY21" s="800"/>
      <c r="AZ21" s="228"/>
      <c r="BA21" s="228"/>
      <c r="BB21" s="228"/>
      <c r="BC21" s="228"/>
      <c r="BD21" s="228"/>
      <c r="BE21" s="229"/>
      <c r="BF21" s="229"/>
      <c r="BG21" s="229"/>
      <c r="BH21" s="229"/>
      <c r="BI21" s="229"/>
      <c r="BJ21" s="229"/>
      <c r="BK21" s="229"/>
      <c r="BL21" s="229"/>
      <c r="BM21" s="229"/>
      <c r="BN21" s="229"/>
      <c r="BO21" s="229"/>
      <c r="BP21" s="229"/>
      <c r="BQ21" s="234">
        <v>15</v>
      </c>
      <c r="BR21" s="235"/>
      <c r="BS21" s="801"/>
      <c r="BT21" s="802"/>
      <c r="BU21" s="802"/>
      <c r="BV21" s="802"/>
      <c r="BW21" s="802"/>
      <c r="BX21" s="802"/>
      <c r="BY21" s="802"/>
      <c r="BZ21" s="802"/>
      <c r="CA21" s="802"/>
      <c r="CB21" s="802"/>
      <c r="CC21" s="802"/>
      <c r="CD21" s="802"/>
      <c r="CE21" s="802"/>
      <c r="CF21" s="802"/>
      <c r="CG21" s="803"/>
      <c r="CH21" s="804"/>
      <c r="CI21" s="805"/>
      <c r="CJ21" s="805"/>
      <c r="CK21" s="805"/>
      <c r="CL21" s="806"/>
      <c r="CM21" s="804"/>
      <c r="CN21" s="805"/>
      <c r="CO21" s="805"/>
      <c r="CP21" s="805"/>
      <c r="CQ21" s="806"/>
      <c r="CR21" s="804"/>
      <c r="CS21" s="805"/>
      <c r="CT21" s="805"/>
      <c r="CU21" s="805"/>
      <c r="CV21" s="806"/>
      <c r="CW21" s="804"/>
      <c r="CX21" s="805"/>
      <c r="CY21" s="805"/>
      <c r="CZ21" s="805"/>
      <c r="DA21" s="806"/>
      <c r="DB21" s="804"/>
      <c r="DC21" s="805"/>
      <c r="DD21" s="805"/>
      <c r="DE21" s="805"/>
      <c r="DF21" s="806"/>
      <c r="DG21" s="804"/>
      <c r="DH21" s="805"/>
      <c r="DI21" s="805"/>
      <c r="DJ21" s="805"/>
      <c r="DK21" s="806"/>
      <c r="DL21" s="804"/>
      <c r="DM21" s="805"/>
      <c r="DN21" s="805"/>
      <c r="DO21" s="805"/>
      <c r="DP21" s="806"/>
      <c r="DQ21" s="804"/>
      <c r="DR21" s="805"/>
      <c r="DS21" s="805"/>
      <c r="DT21" s="805"/>
      <c r="DU21" s="806"/>
      <c r="DV21" s="801"/>
      <c r="DW21" s="802"/>
      <c r="DX21" s="802"/>
      <c r="DY21" s="802"/>
      <c r="DZ21" s="807"/>
      <c r="EA21" s="230"/>
    </row>
    <row r="22" spans="1:131" s="231" customFormat="1" ht="26.25" customHeight="1" x14ac:dyDescent="0.2">
      <c r="A22" s="234">
        <v>16</v>
      </c>
      <c r="B22" s="808"/>
      <c r="C22" s="809"/>
      <c r="D22" s="809"/>
      <c r="E22" s="809"/>
      <c r="F22" s="809"/>
      <c r="G22" s="809"/>
      <c r="H22" s="809"/>
      <c r="I22" s="809"/>
      <c r="J22" s="809"/>
      <c r="K22" s="809"/>
      <c r="L22" s="809"/>
      <c r="M22" s="809"/>
      <c r="N22" s="809"/>
      <c r="O22" s="809"/>
      <c r="P22" s="810"/>
      <c r="Q22" s="827"/>
      <c r="R22" s="828"/>
      <c r="S22" s="828"/>
      <c r="T22" s="828"/>
      <c r="U22" s="828"/>
      <c r="V22" s="828"/>
      <c r="W22" s="828"/>
      <c r="X22" s="828"/>
      <c r="Y22" s="828"/>
      <c r="Z22" s="828"/>
      <c r="AA22" s="828"/>
      <c r="AB22" s="828"/>
      <c r="AC22" s="828"/>
      <c r="AD22" s="828"/>
      <c r="AE22" s="829"/>
      <c r="AF22" s="814"/>
      <c r="AG22" s="815"/>
      <c r="AH22" s="815"/>
      <c r="AI22" s="815"/>
      <c r="AJ22" s="816"/>
      <c r="AK22" s="830"/>
      <c r="AL22" s="831"/>
      <c r="AM22" s="831"/>
      <c r="AN22" s="831"/>
      <c r="AO22" s="831"/>
      <c r="AP22" s="831"/>
      <c r="AQ22" s="831"/>
      <c r="AR22" s="831"/>
      <c r="AS22" s="831"/>
      <c r="AT22" s="831"/>
      <c r="AU22" s="832"/>
      <c r="AV22" s="832"/>
      <c r="AW22" s="832"/>
      <c r="AX22" s="832"/>
      <c r="AY22" s="833"/>
      <c r="AZ22" s="834" t="s">
        <v>319</v>
      </c>
      <c r="BA22" s="834"/>
      <c r="BB22" s="834"/>
      <c r="BC22" s="834"/>
      <c r="BD22" s="835"/>
      <c r="BE22" s="229"/>
      <c r="BF22" s="229"/>
      <c r="BG22" s="229"/>
      <c r="BH22" s="229"/>
      <c r="BI22" s="229"/>
      <c r="BJ22" s="229"/>
      <c r="BK22" s="229"/>
      <c r="BL22" s="229"/>
      <c r="BM22" s="229"/>
      <c r="BN22" s="229"/>
      <c r="BO22" s="229"/>
      <c r="BP22" s="229"/>
      <c r="BQ22" s="234">
        <v>16</v>
      </c>
      <c r="BR22" s="235"/>
      <c r="BS22" s="801"/>
      <c r="BT22" s="802"/>
      <c r="BU22" s="802"/>
      <c r="BV22" s="802"/>
      <c r="BW22" s="802"/>
      <c r="BX22" s="802"/>
      <c r="BY22" s="802"/>
      <c r="BZ22" s="802"/>
      <c r="CA22" s="802"/>
      <c r="CB22" s="802"/>
      <c r="CC22" s="802"/>
      <c r="CD22" s="802"/>
      <c r="CE22" s="802"/>
      <c r="CF22" s="802"/>
      <c r="CG22" s="803"/>
      <c r="CH22" s="804"/>
      <c r="CI22" s="805"/>
      <c r="CJ22" s="805"/>
      <c r="CK22" s="805"/>
      <c r="CL22" s="806"/>
      <c r="CM22" s="804"/>
      <c r="CN22" s="805"/>
      <c r="CO22" s="805"/>
      <c r="CP22" s="805"/>
      <c r="CQ22" s="806"/>
      <c r="CR22" s="804"/>
      <c r="CS22" s="805"/>
      <c r="CT22" s="805"/>
      <c r="CU22" s="805"/>
      <c r="CV22" s="806"/>
      <c r="CW22" s="804"/>
      <c r="CX22" s="805"/>
      <c r="CY22" s="805"/>
      <c r="CZ22" s="805"/>
      <c r="DA22" s="806"/>
      <c r="DB22" s="804"/>
      <c r="DC22" s="805"/>
      <c r="DD22" s="805"/>
      <c r="DE22" s="805"/>
      <c r="DF22" s="806"/>
      <c r="DG22" s="804"/>
      <c r="DH22" s="805"/>
      <c r="DI22" s="805"/>
      <c r="DJ22" s="805"/>
      <c r="DK22" s="806"/>
      <c r="DL22" s="804"/>
      <c r="DM22" s="805"/>
      <c r="DN22" s="805"/>
      <c r="DO22" s="805"/>
      <c r="DP22" s="806"/>
      <c r="DQ22" s="804"/>
      <c r="DR22" s="805"/>
      <c r="DS22" s="805"/>
      <c r="DT22" s="805"/>
      <c r="DU22" s="806"/>
      <c r="DV22" s="801"/>
      <c r="DW22" s="802"/>
      <c r="DX22" s="802"/>
      <c r="DY22" s="802"/>
      <c r="DZ22" s="807"/>
      <c r="EA22" s="230"/>
    </row>
    <row r="23" spans="1:131" s="231" customFormat="1" ht="26.25" customHeight="1" thickBot="1" x14ac:dyDescent="0.25">
      <c r="A23" s="236" t="s">
        <v>320</v>
      </c>
      <c r="B23" s="817" t="s">
        <v>321</v>
      </c>
      <c r="C23" s="818"/>
      <c r="D23" s="818"/>
      <c r="E23" s="818"/>
      <c r="F23" s="818"/>
      <c r="G23" s="818"/>
      <c r="H23" s="818"/>
      <c r="I23" s="818"/>
      <c r="J23" s="818"/>
      <c r="K23" s="818"/>
      <c r="L23" s="818"/>
      <c r="M23" s="818"/>
      <c r="N23" s="818"/>
      <c r="O23" s="818"/>
      <c r="P23" s="819"/>
      <c r="Q23" s="820">
        <v>23922</v>
      </c>
      <c r="R23" s="821"/>
      <c r="S23" s="821"/>
      <c r="T23" s="821"/>
      <c r="U23" s="821"/>
      <c r="V23" s="821">
        <v>22679</v>
      </c>
      <c r="W23" s="821"/>
      <c r="X23" s="821"/>
      <c r="Y23" s="821"/>
      <c r="Z23" s="821"/>
      <c r="AA23" s="821">
        <v>1243</v>
      </c>
      <c r="AB23" s="821"/>
      <c r="AC23" s="821"/>
      <c r="AD23" s="821"/>
      <c r="AE23" s="822"/>
      <c r="AF23" s="823">
        <v>1050</v>
      </c>
      <c r="AG23" s="821"/>
      <c r="AH23" s="821"/>
      <c r="AI23" s="821"/>
      <c r="AJ23" s="824"/>
      <c r="AK23" s="825"/>
      <c r="AL23" s="826"/>
      <c r="AM23" s="826"/>
      <c r="AN23" s="826"/>
      <c r="AO23" s="826"/>
      <c r="AP23" s="821">
        <v>26532</v>
      </c>
      <c r="AQ23" s="821"/>
      <c r="AR23" s="821"/>
      <c r="AS23" s="821"/>
      <c r="AT23" s="821"/>
      <c r="AU23" s="837"/>
      <c r="AV23" s="837"/>
      <c r="AW23" s="837"/>
      <c r="AX23" s="837"/>
      <c r="AY23" s="838"/>
      <c r="AZ23" s="839" t="s">
        <v>230</v>
      </c>
      <c r="BA23" s="840"/>
      <c r="BB23" s="840"/>
      <c r="BC23" s="840"/>
      <c r="BD23" s="841"/>
      <c r="BE23" s="229"/>
      <c r="BF23" s="229"/>
      <c r="BG23" s="229"/>
      <c r="BH23" s="229"/>
      <c r="BI23" s="229"/>
      <c r="BJ23" s="229"/>
      <c r="BK23" s="229"/>
      <c r="BL23" s="229"/>
      <c r="BM23" s="229"/>
      <c r="BN23" s="229"/>
      <c r="BO23" s="229"/>
      <c r="BP23" s="229"/>
      <c r="BQ23" s="234">
        <v>17</v>
      </c>
      <c r="BR23" s="235"/>
      <c r="BS23" s="801"/>
      <c r="BT23" s="802"/>
      <c r="BU23" s="802"/>
      <c r="BV23" s="802"/>
      <c r="BW23" s="802"/>
      <c r="BX23" s="802"/>
      <c r="BY23" s="802"/>
      <c r="BZ23" s="802"/>
      <c r="CA23" s="802"/>
      <c r="CB23" s="802"/>
      <c r="CC23" s="802"/>
      <c r="CD23" s="802"/>
      <c r="CE23" s="802"/>
      <c r="CF23" s="802"/>
      <c r="CG23" s="803"/>
      <c r="CH23" s="804"/>
      <c r="CI23" s="805"/>
      <c r="CJ23" s="805"/>
      <c r="CK23" s="805"/>
      <c r="CL23" s="806"/>
      <c r="CM23" s="804"/>
      <c r="CN23" s="805"/>
      <c r="CO23" s="805"/>
      <c r="CP23" s="805"/>
      <c r="CQ23" s="806"/>
      <c r="CR23" s="804"/>
      <c r="CS23" s="805"/>
      <c r="CT23" s="805"/>
      <c r="CU23" s="805"/>
      <c r="CV23" s="806"/>
      <c r="CW23" s="804"/>
      <c r="CX23" s="805"/>
      <c r="CY23" s="805"/>
      <c r="CZ23" s="805"/>
      <c r="DA23" s="806"/>
      <c r="DB23" s="804"/>
      <c r="DC23" s="805"/>
      <c r="DD23" s="805"/>
      <c r="DE23" s="805"/>
      <c r="DF23" s="806"/>
      <c r="DG23" s="804"/>
      <c r="DH23" s="805"/>
      <c r="DI23" s="805"/>
      <c r="DJ23" s="805"/>
      <c r="DK23" s="806"/>
      <c r="DL23" s="804"/>
      <c r="DM23" s="805"/>
      <c r="DN23" s="805"/>
      <c r="DO23" s="805"/>
      <c r="DP23" s="806"/>
      <c r="DQ23" s="804"/>
      <c r="DR23" s="805"/>
      <c r="DS23" s="805"/>
      <c r="DT23" s="805"/>
      <c r="DU23" s="806"/>
      <c r="DV23" s="801"/>
      <c r="DW23" s="802"/>
      <c r="DX23" s="802"/>
      <c r="DY23" s="802"/>
      <c r="DZ23" s="807"/>
      <c r="EA23" s="230"/>
    </row>
    <row r="24" spans="1:131" s="231" customFormat="1" ht="26.25" customHeight="1" x14ac:dyDescent="0.2">
      <c r="A24" s="836" t="s">
        <v>322</v>
      </c>
      <c r="B24" s="836"/>
      <c r="C24" s="836"/>
      <c r="D24" s="836"/>
      <c r="E24" s="836"/>
      <c r="F24" s="836"/>
      <c r="G24" s="836"/>
      <c r="H24" s="836"/>
      <c r="I24" s="836"/>
      <c r="J24" s="836"/>
      <c r="K24" s="836"/>
      <c r="L24" s="836"/>
      <c r="M24" s="836"/>
      <c r="N24" s="836"/>
      <c r="O24" s="836"/>
      <c r="P24" s="836"/>
      <c r="Q24" s="836"/>
      <c r="R24" s="836"/>
      <c r="S24" s="836"/>
      <c r="T24" s="836"/>
      <c r="U24" s="836"/>
      <c r="V24" s="836"/>
      <c r="W24" s="836"/>
      <c r="X24" s="836"/>
      <c r="Y24" s="836"/>
      <c r="Z24" s="836"/>
      <c r="AA24" s="836"/>
      <c r="AB24" s="836"/>
      <c r="AC24" s="836"/>
      <c r="AD24" s="836"/>
      <c r="AE24" s="836"/>
      <c r="AF24" s="836"/>
      <c r="AG24" s="836"/>
      <c r="AH24" s="836"/>
      <c r="AI24" s="836"/>
      <c r="AJ24" s="836"/>
      <c r="AK24" s="836"/>
      <c r="AL24" s="836"/>
      <c r="AM24" s="836"/>
      <c r="AN24" s="836"/>
      <c r="AO24" s="836"/>
      <c r="AP24" s="836"/>
      <c r="AQ24" s="836"/>
      <c r="AR24" s="836"/>
      <c r="AS24" s="836"/>
      <c r="AT24" s="836"/>
      <c r="AU24" s="836"/>
      <c r="AV24" s="836"/>
      <c r="AW24" s="836"/>
      <c r="AX24" s="836"/>
      <c r="AY24" s="836"/>
      <c r="AZ24" s="228"/>
      <c r="BA24" s="228"/>
      <c r="BB24" s="228"/>
      <c r="BC24" s="228"/>
      <c r="BD24" s="228"/>
      <c r="BE24" s="229"/>
      <c r="BF24" s="229"/>
      <c r="BG24" s="229"/>
      <c r="BH24" s="229"/>
      <c r="BI24" s="229"/>
      <c r="BJ24" s="229"/>
      <c r="BK24" s="229"/>
      <c r="BL24" s="229"/>
      <c r="BM24" s="229"/>
      <c r="BN24" s="229"/>
      <c r="BO24" s="229"/>
      <c r="BP24" s="229"/>
      <c r="BQ24" s="234">
        <v>18</v>
      </c>
      <c r="BR24" s="235"/>
      <c r="BS24" s="801"/>
      <c r="BT24" s="802"/>
      <c r="BU24" s="802"/>
      <c r="BV24" s="802"/>
      <c r="BW24" s="802"/>
      <c r="BX24" s="802"/>
      <c r="BY24" s="802"/>
      <c r="BZ24" s="802"/>
      <c r="CA24" s="802"/>
      <c r="CB24" s="802"/>
      <c r="CC24" s="802"/>
      <c r="CD24" s="802"/>
      <c r="CE24" s="802"/>
      <c r="CF24" s="802"/>
      <c r="CG24" s="803"/>
      <c r="CH24" s="804"/>
      <c r="CI24" s="805"/>
      <c r="CJ24" s="805"/>
      <c r="CK24" s="805"/>
      <c r="CL24" s="806"/>
      <c r="CM24" s="804"/>
      <c r="CN24" s="805"/>
      <c r="CO24" s="805"/>
      <c r="CP24" s="805"/>
      <c r="CQ24" s="806"/>
      <c r="CR24" s="804"/>
      <c r="CS24" s="805"/>
      <c r="CT24" s="805"/>
      <c r="CU24" s="805"/>
      <c r="CV24" s="806"/>
      <c r="CW24" s="804"/>
      <c r="CX24" s="805"/>
      <c r="CY24" s="805"/>
      <c r="CZ24" s="805"/>
      <c r="DA24" s="806"/>
      <c r="DB24" s="804"/>
      <c r="DC24" s="805"/>
      <c r="DD24" s="805"/>
      <c r="DE24" s="805"/>
      <c r="DF24" s="806"/>
      <c r="DG24" s="804"/>
      <c r="DH24" s="805"/>
      <c r="DI24" s="805"/>
      <c r="DJ24" s="805"/>
      <c r="DK24" s="806"/>
      <c r="DL24" s="804"/>
      <c r="DM24" s="805"/>
      <c r="DN24" s="805"/>
      <c r="DO24" s="805"/>
      <c r="DP24" s="806"/>
      <c r="DQ24" s="804"/>
      <c r="DR24" s="805"/>
      <c r="DS24" s="805"/>
      <c r="DT24" s="805"/>
      <c r="DU24" s="806"/>
      <c r="DV24" s="801"/>
      <c r="DW24" s="802"/>
      <c r="DX24" s="802"/>
      <c r="DY24" s="802"/>
      <c r="DZ24" s="807"/>
      <c r="EA24" s="230"/>
    </row>
    <row r="25" spans="1:131" ht="26.25" customHeight="1" thickBot="1" x14ac:dyDescent="0.25">
      <c r="A25" s="753" t="s">
        <v>323</v>
      </c>
      <c r="B25" s="753"/>
      <c r="C25" s="753"/>
      <c r="D25" s="753"/>
      <c r="E25" s="753"/>
      <c r="F25" s="753"/>
      <c r="G25" s="753"/>
      <c r="H25" s="753"/>
      <c r="I25" s="753"/>
      <c r="J25" s="753"/>
      <c r="K25" s="753"/>
      <c r="L25" s="753"/>
      <c r="M25" s="753"/>
      <c r="N25" s="753"/>
      <c r="O25" s="753"/>
      <c r="P25" s="753"/>
      <c r="Q25" s="753"/>
      <c r="R25" s="753"/>
      <c r="S25" s="753"/>
      <c r="T25" s="753"/>
      <c r="U25" s="753"/>
      <c r="V25" s="753"/>
      <c r="W25" s="753"/>
      <c r="X25" s="753"/>
      <c r="Y25" s="753"/>
      <c r="Z25" s="753"/>
      <c r="AA25" s="753"/>
      <c r="AB25" s="753"/>
      <c r="AC25" s="753"/>
      <c r="AD25" s="753"/>
      <c r="AE25" s="753"/>
      <c r="AF25" s="753"/>
      <c r="AG25" s="753"/>
      <c r="AH25" s="753"/>
      <c r="AI25" s="753"/>
      <c r="AJ25" s="753"/>
      <c r="AK25" s="753"/>
      <c r="AL25" s="753"/>
      <c r="AM25" s="753"/>
      <c r="AN25" s="753"/>
      <c r="AO25" s="753"/>
      <c r="AP25" s="753"/>
      <c r="AQ25" s="753"/>
      <c r="AR25" s="753"/>
      <c r="AS25" s="753"/>
      <c r="AT25" s="753"/>
      <c r="AU25" s="753"/>
      <c r="AV25" s="753"/>
      <c r="AW25" s="753"/>
      <c r="AX25" s="753"/>
      <c r="AY25" s="753"/>
      <c r="AZ25" s="753"/>
      <c r="BA25" s="753"/>
      <c r="BB25" s="753"/>
      <c r="BC25" s="753"/>
      <c r="BD25" s="753"/>
      <c r="BE25" s="753"/>
      <c r="BF25" s="753"/>
      <c r="BG25" s="753"/>
      <c r="BH25" s="753"/>
      <c r="BI25" s="753"/>
      <c r="BJ25" s="228"/>
      <c r="BK25" s="228"/>
      <c r="BL25" s="228"/>
      <c r="BM25" s="228"/>
      <c r="BN25" s="228"/>
      <c r="BO25" s="237"/>
      <c r="BP25" s="237"/>
      <c r="BQ25" s="234">
        <v>19</v>
      </c>
      <c r="BR25" s="235"/>
      <c r="BS25" s="801"/>
      <c r="BT25" s="802"/>
      <c r="BU25" s="802"/>
      <c r="BV25" s="802"/>
      <c r="BW25" s="802"/>
      <c r="BX25" s="802"/>
      <c r="BY25" s="802"/>
      <c r="BZ25" s="802"/>
      <c r="CA25" s="802"/>
      <c r="CB25" s="802"/>
      <c r="CC25" s="802"/>
      <c r="CD25" s="802"/>
      <c r="CE25" s="802"/>
      <c r="CF25" s="802"/>
      <c r="CG25" s="803"/>
      <c r="CH25" s="804"/>
      <c r="CI25" s="805"/>
      <c r="CJ25" s="805"/>
      <c r="CK25" s="805"/>
      <c r="CL25" s="806"/>
      <c r="CM25" s="804"/>
      <c r="CN25" s="805"/>
      <c r="CO25" s="805"/>
      <c r="CP25" s="805"/>
      <c r="CQ25" s="806"/>
      <c r="CR25" s="804"/>
      <c r="CS25" s="805"/>
      <c r="CT25" s="805"/>
      <c r="CU25" s="805"/>
      <c r="CV25" s="806"/>
      <c r="CW25" s="804"/>
      <c r="CX25" s="805"/>
      <c r="CY25" s="805"/>
      <c r="CZ25" s="805"/>
      <c r="DA25" s="806"/>
      <c r="DB25" s="804"/>
      <c r="DC25" s="805"/>
      <c r="DD25" s="805"/>
      <c r="DE25" s="805"/>
      <c r="DF25" s="806"/>
      <c r="DG25" s="804"/>
      <c r="DH25" s="805"/>
      <c r="DI25" s="805"/>
      <c r="DJ25" s="805"/>
      <c r="DK25" s="806"/>
      <c r="DL25" s="804"/>
      <c r="DM25" s="805"/>
      <c r="DN25" s="805"/>
      <c r="DO25" s="805"/>
      <c r="DP25" s="806"/>
      <c r="DQ25" s="804"/>
      <c r="DR25" s="805"/>
      <c r="DS25" s="805"/>
      <c r="DT25" s="805"/>
      <c r="DU25" s="806"/>
      <c r="DV25" s="801"/>
      <c r="DW25" s="802"/>
      <c r="DX25" s="802"/>
      <c r="DY25" s="802"/>
      <c r="DZ25" s="807"/>
      <c r="EA25" s="226"/>
    </row>
    <row r="26" spans="1:131" ht="26.25" customHeight="1" x14ac:dyDescent="0.2">
      <c r="A26" s="755" t="s">
        <v>300</v>
      </c>
      <c r="B26" s="756"/>
      <c r="C26" s="756"/>
      <c r="D26" s="756"/>
      <c r="E26" s="756"/>
      <c r="F26" s="756"/>
      <c r="G26" s="756"/>
      <c r="H26" s="756"/>
      <c r="I26" s="756"/>
      <c r="J26" s="756"/>
      <c r="K26" s="756"/>
      <c r="L26" s="756"/>
      <c r="M26" s="756"/>
      <c r="N26" s="756"/>
      <c r="O26" s="756"/>
      <c r="P26" s="757"/>
      <c r="Q26" s="761" t="s">
        <v>324</v>
      </c>
      <c r="R26" s="762"/>
      <c r="S26" s="762"/>
      <c r="T26" s="762"/>
      <c r="U26" s="763"/>
      <c r="V26" s="761" t="s">
        <v>325</v>
      </c>
      <c r="W26" s="762"/>
      <c r="X26" s="762"/>
      <c r="Y26" s="762"/>
      <c r="Z26" s="763"/>
      <c r="AA26" s="761" t="s">
        <v>326</v>
      </c>
      <c r="AB26" s="762"/>
      <c r="AC26" s="762"/>
      <c r="AD26" s="762"/>
      <c r="AE26" s="762"/>
      <c r="AF26" s="842" t="s">
        <v>327</v>
      </c>
      <c r="AG26" s="843"/>
      <c r="AH26" s="843"/>
      <c r="AI26" s="843"/>
      <c r="AJ26" s="844"/>
      <c r="AK26" s="762" t="s">
        <v>328</v>
      </c>
      <c r="AL26" s="762"/>
      <c r="AM26" s="762"/>
      <c r="AN26" s="762"/>
      <c r="AO26" s="763"/>
      <c r="AP26" s="761" t="s">
        <v>329</v>
      </c>
      <c r="AQ26" s="762"/>
      <c r="AR26" s="762"/>
      <c r="AS26" s="762"/>
      <c r="AT26" s="763"/>
      <c r="AU26" s="761" t="s">
        <v>330</v>
      </c>
      <c r="AV26" s="762"/>
      <c r="AW26" s="762"/>
      <c r="AX26" s="762"/>
      <c r="AY26" s="763"/>
      <c r="AZ26" s="761" t="s">
        <v>331</v>
      </c>
      <c r="BA26" s="762"/>
      <c r="BB26" s="762"/>
      <c r="BC26" s="762"/>
      <c r="BD26" s="763"/>
      <c r="BE26" s="761" t="s">
        <v>307</v>
      </c>
      <c r="BF26" s="762"/>
      <c r="BG26" s="762"/>
      <c r="BH26" s="762"/>
      <c r="BI26" s="768"/>
      <c r="BJ26" s="228"/>
      <c r="BK26" s="228"/>
      <c r="BL26" s="228"/>
      <c r="BM26" s="228"/>
      <c r="BN26" s="228"/>
      <c r="BO26" s="237"/>
      <c r="BP26" s="237"/>
      <c r="BQ26" s="234">
        <v>20</v>
      </c>
      <c r="BR26" s="235"/>
      <c r="BS26" s="801"/>
      <c r="BT26" s="802"/>
      <c r="BU26" s="802"/>
      <c r="BV26" s="802"/>
      <c r="BW26" s="802"/>
      <c r="BX26" s="802"/>
      <c r="BY26" s="802"/>
      <c r="BZ26" s="802"/>
      <c r="CA26" s="802"/>
      <c r="CB26" s="802"/>
      <c r="CC26" s="802"/>
      <c r="CD26" s="802"/>
      <c r="CE26" s="802"/>
      <c r="CF26" s="802"/>
      <c r="CG26" s="803"/>
      <c r="CH26" s="804"/>
      <c r="CI26" s="805"/>
      <c r="CJ26" s="805"/>
      <c r="CK26" s="805"/>
      <c r="CL26" s="806"/>
      <c r="CM26" s="804"/>
      <c r="CN26" s="805"/>
      <c r="CO26" s="805"/>
      <c r="CP26" s="805"/>
      <c r="CQ26" s="806"/>
      <c r="CR26" s="804"/>
      <c r="CS26" s="805"/>
      <c r="CT26" s="805"/>
      <c r="CU26" s="805"/>
      <c r="CV26" s="806"/>
      <c r="CW26" s="804"/>
      <c r="CX26" s="805"/>
      <c r="CY26" s="805"/>
      <c r="CZ26" s="805"/>
      <c r="DA26" s="806"/>
      <c r="DB26" s="804"/>
      <c r="DC26" s="805"/>
      <c r="DD26" s="805"/>
      <c r="DE26" s="805"/>
      <c r="DF26" s="806"/>
      <c r="DG26" s="804"/>
      <c r="DH26" s="805"/>
      <c r="DI26" s="805"/>
      <c r="DJ26" s="805"/>
      <c r="DK26" s="806"/>
      <c r="DL26" s="804"/>
      <c r="DM26" s="805"/>
      <c r="DN26" s="805"/>
      <c r="DO26" s="805"/>
      <c r="DP26" s="806"/>
      <c r="DQ26" s="804"/>
      <c r="DR26" s="805"/>
      <c r="DS26" s="805"/>
      <c r="DT26" s="805"/>
      <c r="DU26" s="806"/>
      <c r="DV26" s="801"/>
      <c r="DW26" s="802"/>
      <c r="DX26" s="802"/>
      <c r="DY26" s="802"/>
      <c r="DZ26" s="807"/>
      <c r="EA26" s="226"/>
    </row>
    <row r="27" spans="1:131" ht="26.25" customHeight="1" thickBot="1" x14ac:dyDescent="0.25">
      <c r="A27" s="758"/>
      <c r="B27" s="759"/>
      <c r="C27" s="759"/>
      <c r="D27" s="759"/>
      <c r="E27" s="759"/>
      <c r="F27" s="759"/>
      <c r="G27" s="759"/>
      <c r="H27" s="759"/>
      <c r="I27" s="759"/>
      <c r="J27" s="759"/>
      <c r="K27" s="759"/>
      <c r="L27" s="759"/>
      <c r="M27" s="759"/>
      <c r="N27" s="759"/>
      <c r="O27" s="759"/>
      <c r="P27" s="760"/>
      <c r="Q27" s="764"/>
      <c r="R27" s="765"/>
      <c r="S27" s="765"/>
      <c r="T27" s="765"/>
      <c r="U27" s="766"/>
      <c r="V27" s="764"/>
      <c r="W27" s="765"/>
      <c r="X27" s="765"/>
      <c r="Y27" s="765"/>
      <c r="Z27" s="766"/>
      <c r="AA27" s="764"/>
      <c r="AB27" s="765"/>
      <c r="AC27" s="765"/>
      <c r="AD27" s="765"/>
      <c r="AE27" s="765"/>
      <c r="AF27" s="845"/>
      <c r="AG27" s="846"/>
      <c r="AH27" s="846"/>
      <c r="AI27" s="846"/>
      <c r="AJ27" s="847"/>
      <c r="AK27" s="765"/>
      <c r="AL27" s="765"/>
      <c r="AM27" s="765"/>
      <c r="AN27" s="765"/>
      <c r="AO27" s="766"/>
      <c r="AP27" s="764"/>
      <c r="AQ27" s="765"/>
      <c r="AR27" s="765"/>
      <c r="AS27" s="765"/>
      <c r="AT27" s="766"/>
      <c r="AU27" s="764"/>
      <c r="AV27" s="765"/>
      <c r="AW27" s="765"/>
      <c r="AX27" s="765"/>
      <c r="AY27" s="766"/>
      <c r="AZ27" s="764"/>
      <c r="BA27" s="765"/>
      <c r="BB27" s="765"/>
      <c r="BC27" s="765"/>
      <c r="BD27" s="766"/>
      <c r="BE27" s="764"/>
      <c r="BF27" s="765"/>
      <c r="BG27" s="765"/>
      <c r="BH27" s="765"/>
      <c r="BI27" s="770"/>
      <c r="BJ27" s="228"/>
      <c r="BK27" s="228"/>
      <c r="BL27" s="228"/>
      <c r="BM27" s="228"/>
      <c r="BN27" s="228"/>
      <c r="BO27" s="237"/>
      <c r="BP27" s="237"/>
      <c r="BQ27" s="234">
        <v>21</v>
      </c>
      <c r="BR27" s="235"/>
      <c r="BS27" s="801"/>
      <c r="BT27" s="802"/>
      <c r="BU27" s="802"/>
      <c r="BV27" s="802"/>
      <c r="BW27" s="802"/>
      <c r="BX27" s="802"/>
      <c r="BY27" s="802"/>
      <c r="BZ27" s="802"/>
      <c r="CA27" s="802"/>
      <c r="CB27" s="802"/>
      <c r="CC27" s="802"/>
      <c r="CD27" s="802"/>
      <c r="CE27" s="802"/>
      <c r="CF27" s="802"/>
      <c r="CG27" s="803"/>
      <c r="CH27" s="804"/>
      <c r="CI27" s="805"/>
      <c r="CJ27" s="805"/>
      <c r="CK27" s="805"/>
      <c r="CL27" s="806"/>
      <c r="CM27" s="804"/>
      <c r="CN27" s="805"/>
      <c r="CO27" s="805"/>
      <c r="CP27" s="805"/>
      <c r="CQ27" s="806"/>
      <c r="CR27" s="804"/>
      <c r="CS27" s="805"/>
      <c r="CT27" s="805"/>
      <c r="CU27" s="805"/>
      <c r="CV27" s="806"/>
      <c r="CW27" s="804"/>
      <c r="CX27" s="805"/>
      <c r="CY27" s="805"/>
      <c r="CZ27" s="805"/>
      <c r="DA27" s="806"/>
      <c r="DB27" s="804"/>
      <c r="DC27" s="805"/>
      <c r="DD27" s="805"/>
      <c r="DE27" s="805"/>
      <c r="DF27" s="806"/>
      <c r="DG27" s="804"/>
      <c r="DH27" s="805"/>
      <c r="DI27" s="805"/>
      <c r="DJ27" s="805"/>
      <c r="DK27" s="806"/>
      <c r="DL27" s="804"/>
      <c r="DM27" s="805"/>
      <c r="DN27" s="805"/>
      <c r="DO27" s="805"/>
      <c r="DP27" s="806"/>
      <c r="DQ27" s="804"/>
      <c r="DR27" s="805"/>
      <c r="DS27" s="805"/>
      <c r="DT27" s="805"/>
      <c r="DU27" s="806"/>
      <c r="DV27" s="801"/>
      <c r="DW27" s="802"/>
      <c r="DX27" s="802"/>
      <c r="DY27" s="802"/>
      <c r="DZ27" s="807"/>
      <c r="EA27" s="226"/>
    </row>
    <row r="28" spans="1:131" ht="26.25" customHeight="1" thickTop="1" x14ac:dyDescent="0.2">
      <c r="A28" s="238">
        <v>1</v>
      </c>
      <c r="B28" s="777" t="s">
        <v>332</v>
      </c>
      <c r="C28" s="778"/>
      <c r="D28" s="778"/>
      <c r="E28" s="778"/>
      <c r="F28" s="778"/>
      <c r="G28" s="778"/>
      <c r="H28" s="778"/>
      <c r="I28" s="778"/>
      <c r="J28" s="778"/>
      <c r="K28" s="778"/>
      <c r="L28" s="778"/>
      <c r="M28" s="778"/>
      <c r="N28" s="778"/>
      <c r="O28" s="778"/>
      <c r="P28" s="779"/>
      <c r="Q28" s="850">
        <v>3511</v>
      </c>
      <c r="R28" s="851"/>
      <c r="S28" s="851"/>
      <c r="T28" s="851"/>
      <c r="U28" s="851"/>
      <c r="V28" s="851">
        <v>3501</v>
      </c>
      <c r="W28" s="851"/>
      <c r="X28" s="851"/>
      <c r="Y28" s="851"/>
      <c r="Z28" s="851"/>
      <c r="AA28" s="851">
        <v>9</v>
      </c>
      <c r="AB28" s="851"/>
      <c r="AC28" s="851"/>
      <c r="AD28" s="851"/>
      <c r="AE28" s="852"/>
      <c r="AF28" s="853">
        <v>9</v>
      </c>
      <c r="AG28" s="851"/>
      <c r="AH28" s="851"/>
      <c r="AI28" s="851"/>
      <c r="AJ28" s="854"/>
      <c r="AK28" s="855">
        <v>201</v>
      </c>
      <c r="AL28" s="856"/>
      <c r="AM28" s="856"/>
      <c r="AN28" s="856"/>
      <c r="AO28" s="856"/>
      <c r="AP28" s="857" t="s">
        <v>432</v>
      </c>
      <c r="AQ28" s="857"/>
      <c r="AR28" s="857"/>
      <c r="AS28" s="857"/>
      <c r="AT28" s="857"/>
      <c r="AU28" s="856" t="s">
        <v>432</v>
      </c>
      <c r="AV28" s="856"/>
      <c r="AW28" s="856"/>
      <c r="AX28" s="856"/>
      <c r="AY28" s="856"/>
      <c r="AZ28" s="858" t="s">
        <v>432</v>
      </c>
      <c r="BA28" s="858"/>
      <c r="BB28" s="858"/>
      <c r="BC28" s="858"/>
      <c r="BD28" s="858"/>
      <c r="BE28" s="848"/>
      <c r="BF28" s="848"/>
      <c r="BG28" s="848"/>
      <c r="BH28" s="848"/>
      <c r="BI28" s="849"/>
      <c r="BJ28" s="228"/>
      <c r="BK28" s="228"/>
      <c r="BL28" s="228"/>
      <c r="BM28" s="228"/>
      <c r="BN28" s="228"/>
      <c r="BO28" s="237"/>
      <c r="BP28" s="237"/>
      <c r="BQ28" s="234">
        <v>22</v>
      </c>
      <c r="BR28" s="235"/>
      <c r="BS28" s="801"/>
      <c r="BT28" s="802"/>
      <c r="BU28" s="802"/>
      <c r="BV28" s="802"/>
      <c r="BW28" s="802"/>
      <c r="BX28" s="802"/>
      <c r="BY28" s="802"/>
      <c r="BZ28" s="802"/>
      <c r="CA28" s="802"/>
      <c r="CB28" s="802"/>
      <c r="CC28" s="802"/>
      <c r="CD28" s="802"/>
      <c r="CE28" s="802"/>
      <c r="CF28" s="802"/>
      <c r="CG28" s="803"/>
      <c r="CH28" s="804"/>
      <c r="CI28" s="805"/>
      <c r="CJ28" s="805"/>
      <c r="CK28" s="805"/>
      <c r="CL28" s="806"/>
      <c r="CM28" s="804"/>
      <c r="CN28" s="805"/>
      <c r="CO28" s="805"/>
      <c r="CP28" s="805"/>
      <c r="CQ28" s="806"/>
      <c r="CR28" s="804"/>
      <c r="CS28" s="805"/>
      <c r="CT28" s="805"/>
      <c r="CU28" s="805"/>
      <c r="CV28" s="806"/>
      <c r="CW28" s="804"/>
      <c r="CX28" s="805"/>
      <c r="CY28" s="805"/>
      <c r="CZ28" s="805"/>
      <c r="DA28" s="806"/>
      <c r="DB28" s="804"/>
      <c r="DC28" s="805"/>
      <c r="DD28" s="805"/>
      <c r="DE28" s="805"/>
      <c r="DF28" s="806"/>
      <c r="DG28" s="804"/>
      <c r="DH28" s="805"/>
      <c r="DI28" s="805"/>
      <c r="DJ28" s="805"/>
      <c r="DK28" s="806"/>
      <c r="DL28" s="804"/>
      <c r="DM28" s="805"/>
      <c r="DN28" s="805"/>
      <c r="DO28" s="805"/>
      <c r="DP28" s="806"/>
      <c r="DQ28" s="804"/>
      <c r="DR28" s="805"/>
      <c r="DS28" s="805"/>
      <c r="DT28" s="805"/>
      <c r="DU28" s="806"/>
      <c r="DV28" s="801"/>
      <c r="DW28" s="802"/>
      <c r="DX28" s="802"/>
      <c r="DY28" s="802"/>
      <c r="DZ28" s="807"/>
      <c r="EA28" s="226"/>
    </row>
    <row r="29" spans="1:131" ht="26.25" customHeight="1" x14ac:dyDescent="0.2">
      <c r="A29" s="238">
        <v>2</v>
      </c>
      <c r="B29" s="808" t="s">
        <v>333</v>
      </c>
      <c r="C29" s="809"/>
      <c r="D29" s="809"/>
      <c r="E29" s="809"/>
      <c r="F29" s="809"/>
      <c r="G29" s="809"/>
      <c r="H29" s="809"/>
      <c r="I29" s="809"/>
      <c r="J29" s="809"/>
      <c r="K29" s="809"/>
      <c r="L29" s="809"/>
      <c r="M29" s="809"/>
      <c r="N29" s="809"/>
      <c r="O29" s="809"/>
      <c r="P29" s="810"/>
      <c r="Q29" s="811">
        <v>4507</v>
      </c>
      <c r="R29" s="812"/>
      <c r="S29" s="812"/>
      <c r="T29" s="812"/>
      <c r="U29" s="812"/>
      <c r="V29" s="812">
        <v>4284</v>
      </c>
      <c r="W29" s="812"/>
      <c r="X29" s="812"/>
      <c r="Y29" s="812"/>
      <c r="Z29" s="812"/>
      <c r="AA29" s="812">
        <v>223</v>
      </c>
      <c r="AB29" s="812"/>
      <c r="AC29" s="812"/>
      <c r="AD29" s="812"/>
      <c r="AE29" s="813"/>
      <c r="AF29" s="814">
        <v>223</v>
      </c>
      <c r="AG29" s="815"/>
      <c r="AH29" s="815"/>
      <c r="AI29" s="815"/>
      <c r="AJ29" s="816"/>
      <c r="AK29" s="862">
        <v>603</v>
      </c>
      <c r="AL29" s="857"/>
      <c r="AM29" s="857"/>
      <c r="AN29" s="857"/>
      <c r="AO29" s="857"/>
      <c r="AP29" s="857">
        <v>66</v>
      </c>
      <c r="AQ29" s="857"/>
      <c r="AR29" s="857"/>
      <c r="AS29" s="857"/>
      <c r="AT29" s="857"/>
      <c r="AU29" s="857" t="s">
        <v>432</v>
      </c>
      <c r="AV29" s="857"/>
      <c r="AW29" s="857"/>
      <c r="AX29" s="857"/>
      <c r="AY29" s="857"/>
      <c r="AZ29" s="859" t="s">
        <v>432</v>
      </c>
      <c r="BA29" s="859"/>
      <c r="BB29" s="859"/>
      <c r="BC29" s="859"/>
      <c r="BD29" s="859"/>
      <c r="BE29" s="860"/>
      <c r="BF29" s="860"/>
      <c r="BG29" s="860"/>
      <c r="BH29" s="860"/>
      <c r="BI29" s="861"/>
      <c r="BJ29" s="228"/>
      <c r="BK29" s="228"/>
      <c r="BL29" s="228"/>
      <c r="BM29" s="228"/>
      <c r="BN29" s="228"/>
      <c r="BO29" s="237"/>
      <c r="BP29" s="237"/>
      <c r="BQ29" s="234">
        <v>23</v>
      </c>
      <c r="BR29" s="235"/>
      <c r="BS29" s="801"/>
      <c r="BT29" s="802"/>
      <c r="BU29" s="802"/>
      <c r="BV29" s="802"/>
      <c r="BW29" s="802"/>
      <c r="BX29" s="802"/>
      <c r="BY29" s="802"/>
      <c r="BZ29" s="802"/>
      <c r="CA29" s="802"/>
      <c r="CB29" s="802"/>
      <c r="CC29" s="802"/>
      <c r="CD29" s="802"/>
      <c r="CE29" s="802"/>
      <c r="CF29" s="802"/>
      <c r="CG29" s="803"/>
      <c r="CH29" s="804"/>
      <c r="CI29" s="805"/>
      <c r="CJ29" s="805"/>
      <c r="CK29" s="805"/>
      <c r="CL29" s="806"/>
      <c r="CM29" s="804"/>
      <c r="CN29" s="805"/>
      <c r="CO29" s="805"/>
      <c r="CP29" s="805"/>
      <c r="CQ29" s="806"/>
      <c r="CR29" s="804"/>
      <c r="CS29" s="805"/>
      <c r="CT29" s="805"/>
      <c r="CU29" s="805"/>
      <c r="CV29" s="806"/>
      <c r="CW29" s="804"/>
      <c r="CX29" s="805"/>
      <c r="CY29" s="805"/>
      <c r="CZ29" s="805"/>
      <c r="DA29" s="806"/>
      <c r="DB29" s="804"/>
      <c r="DC29" s="805"/>
      <c r="DD29" s="805"/>
      <c r="DE29" s="805"/>
      <c r="DF29" s="806"/>
      <c r="DG29" s="804"/>
      <c r="DH29" s="805"/>
      <c r="DI29" s="805"/>
      <c r="DJ29" s="805"/>
      <c r="DK29" s="806"/>
      <c r="DL29" s="804"/>
      <c r="DM29" s="805"/>
      <c r="DN29" s="805"/>
      <c r="DO29" s="805"/>
      <c r="DP29" s="806"/>
      <c r="DQ29" s="804"/>
      <c r="DR29" s="805"/>
      <c r="DS29" s="805"/>
      <c r="DT29" s="805"/>
      <c r="DU29" s="806"/>
      <c r="DV29" s="801"/>
      <c r="DW29" s="802"/>
      <c r="DX29" s="802"/>
      <c r="DY29" s="802"/>
      <c r="DZ29" s="807"/>
      <c r="EA29" s="226"/>
    </row>
    <row r="30" spans="1:131" ht="26.25" customHeight="1" x14ac:dyDescent="0.2">
      <c r="A30" s="238">
        <v>3</v>
      </c>
      <c r="B30" s="808" t="s">
        <v>334</v>
      </c>
      <c r="C30" s="809"/>
      <c r="D30" s="809"/>
      <c r="E30" s="809"/>
      <c r="F30" s="809"/>
      <c r="G30" s="809"/>
      <c r="H30" s="809"/>
      <c r="I30" s="809"/>
      <c r="J30" s="809"/>
      <c r="K30" s="809"/>
      <c r="L30" s="809"/>
      <c r="M30" s="809"/>
      <c r="N30" s="809"/>
      <c r="O30" s="809"/>
      <c r="P30" s="810"/>
      <c r="Q30" s="811">
        <v>508</v>
      </c>
      <c r="R30" s="812"/>
      <c r="S30" s="812"/>
      <c r="T30" s="812"/>
      <c r="U30" s="812"/>
      <c r="V30" s="812">
        <v>499</v>
      </c>
      <c r="W30" s="812"/>
      <c r="X30" s="812"/>
      <c r="Y30" s="812"/>
      <c r="Z30" s="812"/>
      <c r="AA30" s="812">
        <v>9</v>
      </c>
      <c r="AB30" s="812"/>
      <c r="AC30" s="812"/>
      <c r="AD30" s="812"/>
      <c r="AE30" s="813"/>
      <c r="AF30" s="814">
        <v>9</v>
      </c>
      <c r="AG30" s="815"/>
      <c r="AH30" s="815"/>
      <c r="AI30" s="815"/>
      <c r="AJ30" s="816"/>
      <c r="AK30" s="862">
        <v>104</v>
      </c>
      <c r="AL30" s="857"/>
      <c r="AM30" s="857"/>
      <c r="AN30" s="857"/>
      <c r="AO30" s="857"/>
      <c r="AP30" s="857" t="s">
        <v>432</v>
      </c>
      <c r="AQ30" s="857"/>
      <c r="AR30" s="857"/>
      <c r="AS30" s="857"/>
      <c r="AT30" s="857"/>
      <c r="AU30" s="857" t="s">
        <v>432</v>
      </c>
      <c r="AV30" s="857"/>
      <c r="AW30" s="857"/>
      <c r="AX30" s="857"/>
      <c r="AY30" s="857"/>
      <c r="AZ30" s="859" t="s">
        <v>432</v>
      </c>
      <c r="BA30" s="859"/>
      <c r="BB30" s="859"/>
      <c r="BC30" s="859"/>
      <c r="BD30" s="859"/>
      <c r="BE30" s="860"/>
      <c r="BF30" s="860"/>
      <c r="BG30" s="860"/>
      <c r="BH30" s="860"/>
      <c r="BI30" s="861"/>
      <c r="BJ30" s="228"/>
      <c r="BK30" s="228"/>
      <c r="BL30" s="228"/>
      <c r="BM30" s="228"/>
      <c r="BN30" s="228"/>
      <c r="BO30" s="237"/>
      <c r="BP30" s="237"/>
      <c r="BQ30" s="234">
        <v>24</v>
      </c>
      <c r="BR30" s="235"/>
      <c r="BS30" s="801"/>
      <c r="BT30" s="802"/>
      <c r="BU30" s="802"/>
      <c r="BV30" s="802"/>
      <c r="BW30" s="802"/>
      <c r="BX30" s="802"/>
      <c r="BY30" s="802"/>
      <c r="BZ30" s="802"/>
      <c r="CA30" s="802"/>
      <c r="CB30" s="802"/>
      <c r="CC30" s="802"/>
      <c r="CD30" s="802"/>
      <c r="CE30" s="802"/>
      <c r="CF30" s="802"/>
      <c r="CG30" s="803"/>
      <c r="CH30" s="804"/>
      <c r="CI30" s="805"/>
      <c r="CJ30" s="805"/>
      <c r="CK30" s="805"/>
      <c r="CL30" s="806"/>
      <c r="CM30" s="804"/>
      <c r="CN30" s="805"/>
      <c r="CO30" s="805"/>
      <c r="CP30" s="805"/>
      <c r="CQ30" s="806"/>
      <c r="CR30" s="804"/>
      <c r="CS30" s="805"/>
      <c r="CT30" s="805"/>
      <c r="CU30" s="805"/>
      <c r="CV30" s="806"/>
      <c r="CW30" s="804"/>
      <c r="CX30" s="805"/>
      <c r="CY30" s="805"/>
      <c r="CZ30" s="805"/>
      <c r="DA30" s="806"/>
      <c r="DB30" s="804"/>
      <c r="DC30" s="805"/>
      <c r="DD30" s="805"/>
      <c r="DE30" s="805"/>
      <c r="DF30" s="806"/>
      <c r="DG30" s="804"/>
      <c r="DH30" s="805"/>
      <c r="DI30" s="805"/>
      <c r="DJ30" s="805"/>
      <c r="DK30" s="806"/>
      <c r="DL30" s="804"/>
      <c r="DM30" s="805"/>
      <c r="DN30" s="805"/>
      <c r="DO30" s="805"/>
      <c r="DP30" s="806"/>
      <c r="DQ30" s="804"/>
      <c r="DR30" s="805"/>
      <c r="DS30" s="805"/>
      <c r="DT30" s="805"/>
      <c r="DU30" s="806"/>
      <c r="DV30" s="801"/>
      <c r="DW30" s="802"/>
      <c r="DX30" s="802"/>
      <c r="DY30" s="802"/>
      <c r="DZ30" s="807"/>
      <c r="EA30" s="226"/>
    </row>
    <row r="31" spans="1:131" ht="26.25" customHeight="1" x14ac:dyDescent="0.2">
      <c r="A31" s="238">
        <v>4</v>
      </c>
      <c r="B31" s="808" t="s">
        <v>335</v>
      </c>
      <c r="C31" s="809"/>
      <c r="D31" s="809"/>
      <c r="E31" s="809"/>
      <c r="F31" s="809"/>
      <c r="G31" s="809"/>
      <c r="H31" s="809"/>
      <c r="I31" s="809"/>
      <c r="J31" s="809"/>
      <c r="K31" s="809"/>
      <c r="L31" s="809"/>
      <c r="M31" s="809"/>
      <c r="N31" s="809"/>
      <c r="O31" s="809"/>
      <c r="P31" s="810"/>
      <c r="Q31" s="811">
        <v>808</v>
      </c>
      <c r="R31" s="812"/>
      <c r="S31" s="812"/>
      <c r="T31" s="812"/>
      <c r="U31" s="812"/>
      <c r="V31" s="812">
        <v>750</v>
      </c>
      <c r="W31" s="812"/>
      <c r="X31" s="812"/>
      <c r="Y31" s="812"/>
      <c r="Z31" s="812"/>
      <c r="AA31" s="812">
        <v>58</v>
      </c>
      <c r="AB31" s="812"/>
      <c r="AC31" s="812"/>
      <c r="AD31" s="812"/>
      <c r="AE31" s="813"/>
      <c r="AF31" s="814">
        <v>1685</v>
      </c>
      <c r="AG31" s="815"/>
      <c r="AH31" s="815"/>
      <c r="AI31" s="815"/>
      <c r="AJ31" s="816"/>
      <c r="AK31" s="862">
        <v>40</v>
      </c>
      <c r="AL31" s="857"/>
      <c r="AM31" s="857"/>
      <c r="AN31" s="857"/>
      <c r="AO31" s="857"/>
      <c r="AP31" s="857">
        <v>2747</v>
      </c>
      <c r="AQ31" s="857"/>
      <c r="AR31" s="857"/>
      <c r="AS31" s="857"/>
      <c r="AT31" s="857"/>
      <c r="AU31" s="857">
        <v>552</v>
      </c>
      <c r="AV31" s="857"/>
      <c r="AW31" s="857"/>
      <c r="AX31" s="857"/>
      <c r="AY31" s="857"/>
      <c r="AZ31" s="859" t="s">
        <v>432</v>
      </c>
      <c r="BA31" s="859"/>
      <c r="BB31" s="859"/>
      <c r="BC31" s="859"/>
      <c r="BD31" s="859"/>
      <c r="BE31" s="860" t="s">
        <v>336</v>
      </c>
      <c r="BF31" s="860"/>
      <c r="BG31" s="860"/>
      <c r="BH31" s="860"/>
      <c r="BI31" s="861"/>
      <c r="BJ31" s="228"/>
      <c r="BK31" s="228"/>
      <c r="BL31" s="228"/>
      <c r="BM31" s="228"/>
      <c r="BN31" s="228"/>
      <c r="BO31" s="237"/>
      <c r="BP31" s="237"/>
      <c r="BQ31" s="234">
        <v>25</v>
      </c>
      <c r="BR31" s="235"/>
      <c r="BS31" s="801"/>
      <c r="BT31" s="802"/>
      <c r="BU31" s="802"/>
      <c r="BV31" s="802"/>
      <c r="BW31" s="802"/>
      <c r="BX31" s="802"/>
      <c r="BY31" s="802"/>
      <c r="BZ31" s="802"/>
      <c r="CA31" s="802"/>
      <c r="CB31" s="802"/>
      <c r="CC31" s="802"/>
      <c r="CD31" s="802"/>
      <c r="CE31" s="802"/>
      <c r="CF31" s="802"/>
      <c r="CG31" s="803"/>
      <c r="CH31" s="804"/>
      <c r="CI31" s="805"/>
      <c r="CJ31" s="805"/>
      <c r="CK31" s="805"/>
      <c r="CL31" s="806"/>
      <c r="CM31" s="804"/>
      <c r="CN31" s="805"/>
      <c r="CO31" s="805"/>
      <c r="CP31" s="805"/>
      <c r="CQ31" s="806"/>
      <c r="CR31" s="804"/>
      <c r="CS31" s="805"/>
      <c r="CT31" s="805"/>
      <c r="CU31" s="805"/>
      <c r="CV31" s="806"/>
      <c r="CW31" s="804"/>
      <c r="CX31" s="805"/>
      <c r="CY31" s="805"/>
      <c r="CZ31" s="805"/>
      <c r="DA31" s="806"/>
      <c r="DB31" s="804"/>
      <c r="DC31" s="805"/>
      <c r="DD31" s="805"/>
      <c r="DE31" s="805"/>
      <c r="DF31" s="806"/>
      <c r="DG31" s="804"/>
      <c r="DH31" s="805"/>
      <c r="DI31" s="805"/>
      <c r="DJ31" s="805"/>
      <c r="DK31" s="806"/>
      <c r="DL31" s="804"/>
      <c r="DM31" s="805"/>
      <c r="DN31" s="805"/>
      <c r="DO31" s="805"/>
      <c r="DP31" s="806"/>
      <c r="DQ31" s="804"/>
      <c r="DR31" s="805"/>
      <c r="DS31" s="805"/>
      <c r="DT31" s="805"/>
      <c r="DU31" s="806"/>
      <c r="DV31" s="801"/>
      <c r="DW31" s="802"/>
      <c r="DX31" s="802"/>
      <c r="DY31" s="802"/>
      <c r="DZ31" s="807"/>
      <c r="EA31" s="226"/>
    </row>
    <row r="32" spans="1:131" ht="26.25" customHeight="1" x14ac:dyDescent="0.2">
      <c r="A32" s="238">
        <v>5</v>
      </c>
      <c r="B32" s="808" t="s">
        <v>337</v>
      </c>
      <c r="C32" s="809"/>
      <c r="D32" s="809"/>
      <c r="E32" s="809"/>
      <c r="F32" s="809"/>
      <c r="G32" s="809"/>
      <c r="H32" s="809"/>
      <c r="I32" s="809"/>
      <c r="J32" s="809"/>
      <c r="K32" s="809"/>
      <c r="L32" s="809"/>
      <c r="M32" s="809"/>
      <c r="N32" s="809"/>
      <c r="O32" s="809"/>
      <c r="P32" s="810"/>
      <c r="Q32" s="811">
        <v>2158</v>
      </c>
      <c r="R32" s="812"/>
      <c r="S32" s="812"/>
      <c r="T32" s="812"/>
      <c r="U32" s="812"/>
      <c r="V32" s="812">
        <v>1963</v>
      </c>
      <c r="W32" s="812"/>
      <c r="X32" s="812"/>
      <c r="Y32" s="812"/>
      <c r="Z32" s="812"/>
      <c r="AA32" s="812">
        <v>195</v>
      </c>
      <c r="AB32" s="812"/>
      <c r="AC32" s="812"/>
      <c r="AD32" s="812"/>
      <c r="AE32" s="813"/>
      <c r="AF32" s="814">
        <v>47</v>
      </c>
      <c r="AG32" s="815"/>
      <c r="AH32" s="815"/>
      <c r="AI32" s="815"/>
      <c r="AJ32" s="816"/>
      <c r="AK32" s="862">
        <v>1354</v>
      </c>
      <c r="AL32" s="857"/>
      <c r="AM32" s="857"/>
      <c r="AN32" s="857"/>
      <c r="AO32" s="857"/>
      <c r="AP32" s="857">
        <v>15257</v>
      </c>
      <c r="AQ32" s="857"/>
      <c r="AR32" s="857"/>
      <c r="AS32" s="857"/>
      <c r="AT32" s="857"/>
      <c r="AU32" s="857">
        <v>11580</v>
      </c>
      <c r="AV32" s="857"/>
      <c r="AW32" s="857"/>
      <c r="AX32" s="857"/>
      <c r="AY32" s="857"/>
      <c r="AZ32" s="859" t="s">
        <v>432</v>
      </c>
      <c r="BA32" s="859"/>
      <c r="BB32" s="859"/>
      <c r="BC32" s="859"/>
      <c r="BD32" s="859"/>
      <c r="BE32" s="860" t="s">
        <v>338</v>
      </c>
      <c r="BF32" s="860"/>
      <c r="BG32" s="860"/>
      <c r="BH32" s="860"/>
      <c r="BI32" s="861"/>
      <c r="BJ32" s="228"/>
      <c r="BK32" s="228"/>
      <c r="BL32" s="228"/>
      <c r="BM32" s="228"/>
      <c r="BN32" s="228"/>
      <c r="BO32" s="237"/>
      <c r="BP32" s="237"/>
      <c r="BQ32" s="234">
        <v>26</v>
      </c>
      <c r="BR32" s="235"/>
      <c r="BS32" s="801"/>
      <c r="BT32" s="802"/>
      <c r="BU32" s="802"/>
      <c r="BV32" s="802"/>
      <c r="BW32" s="802"/>
      <c r="BX32" s="802"/>
      <c r="BY32" s="802"/>
      <c r="BZ32" s="802"/>
      <c r="CA32" s="802"/>
      <c r="CB32" s="802"/>
      <c r="CC32" s="802"/>
      <c r="CD32" s="802"/>
      <c r="CE32" s="802"/>
      <c r="CF32" s="802"/>
      <c r="CG32" s="803"/>
      <c r="CH32" s="804"/>
      <c r="CI32" s="805"/>
      <c r="CJ32" s="805"/>
      <c r="CK32" s="805"/>
      <c r="CL32" s="806"/>
      <c r="CM32" s="804"/>
      <c r="CN32" s="805"/>
      <c r="CO32" s="805"/>
      <c r="CP32" s="805"/>
      <c r="CQ32" s="806"/>
      <c r="CR32" s="804"/>
      <c r="CS32" s="805"/>
      <c r="CT32" s="805"/>
      <c r="CU32" s="805"/>
      <c r="CV32" s="806"/>
      <c r="CW32" s="804"/>
      <c r="CX32" s="805"/>
      <c r="CY32" s="805"/>
      <c r="CZ32" s="805"/>
      <c r="DA32" s="806"/>
      <c r="DB32" s="804"/>
      <c r="DC32" s="805"/>
      <c r="DD32" s="805"/>
      <c r="DE32" s="805"/>
      <c r="DF32" s="806"/>
      <c r="DG32" s="804"/>
      <c r="DH32" s="805"/>
      <c r="DI32" s="805"/>
      <c r="DJ32" s="805"/>
      <c r="DK32" s="806"/>
      <c r="DL32" s="804"/>
      <c r="DM32" s="805"/>
      <c r="DN32" s="805"/>
      <c r="DO32" s="805"/>
      <c r="DP32" s="806"/>
      <c r="DQ32" s="804"/>
      <c r="DR32" s="805"/>
      <c r="DS32" s="805"/>
      <c r="DT32" s="805"/>
      <c r="DU32" s="806"/>
      <c r="DV32" s="801"/>
      <c r="DW32" s="802"/>
      <c r="DX32" s="802"/>
      <c r="DY32" s="802"/>
      <c r="DZ32" s="807"/>
      <c r="EA32" s="226"/>
    </row>
    <row r="33" spans="1:131" ht="26.25" customHeight="1" x14ac:dyDescent="0.2">
      <c r="A33" s="238">
        <v>6</v>
      </c>
      <c r="B33" s="808"/>
      <c r="C33" s="809"/>
      <c r="D33" s="809"/>
      <c r="E33" s="809"/>
      <c r="F33" s="809"/>
      <c r="G33" s="809"/>
      <c r="H33" s="809"/>
      <c r="I33" s="809"/>
      <c r="J33" s="809"/>
      <c r="K33" s="809"/>
      <c r="L33" s="809"/>
      <c r="M33" s="809"/>
      <c r="N33" s="809"/>
      <c r="O33" s="809"/>
      <c r="P33" s="810"/>
      <c r="Q33" s="811"/>
      <c r="R33" s="812"/>
      <c r="S33" s="812"/>
      <c r="T33" s="812"/>
      <c r="U33" s="812"/>
      <c r="V33" s="812"/>
      <c r="W33" s="812"/>
      <c r="X33" s="812"/>
      <c r="Y33" s="812"/>
      <c r="Z33" s="812"/>
      <c r="AA33" s="812"/>
      <c r="AB33" s="812"/>
      <c r="AC33" s="812"/>
      <c r="AD33" s="812"/>
      <c r="AE33" s="813"/>
      <c r="AF33" s="814"/>
      <c r="AG33" s="815"/>
      <c r="AH33" s="815"/>
      <c r="AI33" s="815"/>
      <c r="AJ33" s="816"/>
      <c r="AK33" s="862"/>
      <c r="AL33" s="857"/>
      <c r="AM33" s="857"/>
      <c r="AN33" s="857"/>
      <c r="AO33" s="857"/>
      <c r="AP33" s="857"/>
      <c r="AQ33" s="857"/>
      <c r="AR33" s="857"/>
      <c r="AS33" s="857"/>
      <c r="AT33" s="857"/>
      <c r="AU33" s="857"/>
      <c r="AV33" s="857"/>
      <c r="AW33" s="857"/>
      <c r="AX33" s="857"/>
      <c r="AY33" s="857"/>
      <c r="AZ33" s="859"/>
      <c r="BA33" s="859"/>
      <c r="BB33" s="859"/>
      <c r="BC33" s="859"/>
      <c r="BD33" s="859"/>
      <c r="BE33" s="860"/>
      <c r="BF33" s="860"/>
      <c r="BG33" s="860"/>
      <c r="BH33" s="860"/>
      <c r="BI33" s="861"/>
      <c r="BJ33" s="228"/>
      <c r="BK33" s="228"/>
      <c r="BL33" s="228"/>
      <c r="BM33" s="228"/>
      <c r="BN33" s="228"/>
      <c r="BO33" s="237"/>
      <c r="BP33" s="237"/>
      <c r="BQ33" s="234">
        <v>27</v>
      </c>
      <c r="BR33" s="235"/>
      <c r="BS33" s="801"/>
      <c r="BT33" s="802"/>
      <c r="BU33" s="802"/>
      <c r="BV33" s="802"/>
      <c r="BW33" s="802"/>
      <c r="BX33" s="802"/>
      <c r="BY33" s="802"/>
      <c r="BZ33" s="802"/>
      <c r="CA33" s="802"/>
      <c r="CB33" s="802"/>
      <c r="CC33" s="802"/>
      <c r="CD33" s="802"/>
      <c r="CE33" s="802"/>
      <c r="CF33" s="802"/>
      <c r="CG33" s="803"/>
      <c r="CH33" s="804"/>
      <c r="CI33" s="805"/>
      <c r="CJ33" s="805"/>
      <c r="CK33" s="805"/>
      <c r="CL33" s="806"/>
      <c r="CM33" s="804"/>
      <c r="CN33" s="805"/>
      <c r="CO33" s="805"/>
      <c r="CP33" s="805"/>
      <c r="CQ33" s="806"/>
      <c r="CR33" s="804"/>
      <c r="CS33" s="805"/>
      <c r="CT33" s="805"/>
      <c r="CU33" s="805"/>
      <c r="CV33" s="806"/>
      <c r="CW33" s="804"/>
      <c r="CX33" s="805"/>
      <c r="CY33" s="805"/>
      <c r="CZ33" s="805"/>
      <c r="DA33" s="806"/>
      <c r="DB33" s="804"/>
      <c r="DC33" s="805"/>
      <c r="DD33" s="805"/>
      <c r="DE33" s="805"/>
      <c r="DF33" s="806"/>
      <c r="DG33" s="804"/>
      <c r="DH33" s="805"/>
      <c r="DI33" s="805"/>
      <c r="DJ33" s="805"/>
      <c r="DK33" s="806"/>
      <c r="DL33" s="804"/>
      <c r="DM33" s="805"/>
      <c r="DN33" s="805"/>
      <c r="DO33" s="805"/>
      <c r="DP33" s="806"/>
      <c r="DQ33" s="804"/>
      <c r="DR33" s="805"/>
      <c r="DS33" s="805"/>
      <c r="DT33" s="805"/>
      <c r="DU33" s="806"/>
      <c r="DV33" s="801"/>
      <c r="DW33" s="802"/>
      <c r="DX33" s="802"/>
      <c r="DY33" s="802"/>
      <c r="DZ33" s="807"/>
      <c r="EA33" s="226"/>
    </row>
    <row r="34" spans="1:131" ht="26.25" customHeight="1" x14ac:dyDescent="0.2">
      <c r="A34" s="238">
        <v>7</v>
      </c>
      <c r="B34" s="808"/>
      <c r="C34" s="809"/>
      <c r="D34" s="809"/>
      <c r="E34" s="809"/>
      <c r="F34" s="809"/>
      <c r="G34" s="809"/>
      <c r="H34" s="809"/>
      <c r="I34" s="809"/>
      <c r="J34" s="809"/>
      <c r="K34" s="809"/>
      <c r="L34" s="809"/>
      <c r="M34" s="809"/>
      <c r="N34" s="809"/>
      <c r="O34" s="809"/>
      <c r="P34" s="810"/>
      <c r="Q34" s="811"/>
      <c r="R34" s="812"/>
      <c r="S34" s="812"/>
      <c r="T34" s="812"/>
      <c r="U34" s="812"/>
      <c r="V34" s="812"/>
      <c r="W34" s="812"/>
      <c r="X34" s="812"/>
      <c r="Y34" s="812"/>
      <c r="Z34" s="812"/>
      <c r="AA34" s="812"/>
      <c r="AB34" s="812"/>
      <c r="AC34" s="812"/>
      <c r="AD34" s="812"/>
      <c r="AE34" s="813"/>
      <c r="AF34" s="814"/>
      <c r="AG34" s="815"/>
      <c r="AH34" s="815"/>
      <c r="AI34" s="815"/>
      <c r="AJ34" s="816"/>
      <c r="AK34" s="862"/>
      <c r="AL34" s="857"/>
      <c r="AM34" s="857"/>
      <c r="AN34" s="857"/>
      <c r="AO34" s="857"/>
      <c r="AP34" s="857"/>
      <c r="AQ34" s="857"/>
      <c r="AR34" s="857"/>
      <c r="AS34" s="857"/>
      <c r="AT34" s="857"/>
      <c r="AU34" s="857"/>
      <c r="AV34" s="857"/>
      <c r="AW34" s="857"/>
      <c r="AX34" s="857"/>
      <c r="AY34" s="857"/>
      <c r="AZ34" s="859"/>
      <c r="BA34" s="859"/>
      <c r="BB34" s="859"/>
      <c r="BC34" s="859"/>
      <c r="BD34" s="859"/>
      <c r="BE34" s="860"/>
      <c r="BF34" s="860"/>
      <c r="BG34" s="860"/>
      <c r="BH34" s="860"/>
      <c r="BI34" s="861"/>
      <c r="BJ34" s="228"/>
      <c r="BK34" s="228"/>
      <c r="BL34" s="228"/>
      <c r="BM34" s="228"/>
      <c r="BN34" s="228"/>
      <c r="BO34" s="237"/>
      <c r="BP34" s="237"/>
      <c r="BQ34" s="234">
        <v>28</v>
      </c>
      <c r="BR34" s="235"/>
      <c r="BS34" s="801"/>
      <c r="BT34" s="802"/>
      <c r="BU34" s="802"/>
      <c r="BV34" s="802"/>
      <c r="BW34" s="802"/>
      <c r="BX34" s="802"/>
      <c r="BY34" s="802"/>
      <c r="BZ34" s="802"/>
      <c r="CA34" s="802"/>
      <c r="CB34" s="802"/>
      <c r="CC34" s="802"/>
      <c r="CD34" s="802"/>
      <c r="CE34" s="802"/>
      <c r="CF34" s="802"/>
      <c r="CG34" s="803"/>
      <c r="CH34" s="804"/>
      <c r="CI34" s="805"/>
      <c r="CJ34" s="805"/>
      <c r="CK34" s="805"/>
      <c r="CL34" s="806"/>
      <c r="CM34" s="804"/>
      <c r="CN34" s="805"/>
      <c r="CO34" s="805"/>
      <c r="CP34" s="805"/>
      <c r="CQ34" s="806"/>
      <c r="CR34" s="804"/>
      <c r="CS34" s="805"/>
      <c r="CT34" s="805"/>
      <c r="CU34" s="805"/>
      <c r="CV34" s="806"/>
      <c r="CW34" s="804"/>
      <c r="CX34" s="805"/>
      <c r="CY34" s="805"/>
      <c r="CZ34" s="805"/>
      <c r="DA34" s="806"/>
      <c r="DB34" s="804"/>
      <c r="DC34" s="805"/>
      <c r="DD34" s="805"/>
      <c r="DE34" s="805"/>
      <c r="DF34" s="806"/>
      <c r="DG34" s="804"/>
      <c r="DH34" s="805"/>
      <c r="DI34" s="805"/>
      <c r="DJ34" s="805"/>
      <c r="DK34" s="806"/>
      <c r="DL34" s="804"/>
      <c r="DM34" s="805"/>
      <c r="DN34" s="805"/>
      <c r="DO34" s="805"/>
      <c r="DP34" s="806"/>
      <c r="DQ34" s="804"/>
      <c r="DR34" s="805"/>
      <c r="DS34" s="805"/>
      <c r="DT34" s="805"/>
      <c r="DU34" s="806"/>
      <c r="DV34" s="801"/>
      <c r="DW34" s="802"/>
      <c r="DX34" s="802"/>
      <c r="DY34" s="802"/>
      <c r="DZ34" s="807"/>
      <c r="EA34" s="226"/>
    </row>
    <row r="35" spans="1:131" ht="26.25" customHeight="1" x14ac:dyDescent="0.2">
      <c r="A35" s="238">
        <v>8</v>
      </c>
      <c r="B35" s="808"/>
      <c r="C35" s="809"/>
      <c r="D35" s="809"/>
      <c r="E35" s="809"/>
      <c r="F35" s="809"/>
      <c r="G35" s="809"/>
      <c r="H35" s="809"/>
      <c r="I35" s="809"/>
      <c r="J35" s="809"/>
      <c r="K35" s="809"/>
      <c r="L35" s="809"/>
      <c r="M35" s="809"/>
      <c r="N35" s="809"/>
      <c r="O35" s="809"/>
      <c r="P35" s="810"/>
      <c r="Q35" s="811"/>
      <c r="R35" s="812"/>
      <c r="S35" s="812"/>
      <c r="T35" s="812"/>
      <c r="U35" s="812"/>
      <c r="V35" s="812"/>
      <c r="W35" s="812"/>
      <c r="X35" s="812"/>
      <c r="Y35" s="812"/>
      <c r="Z35" s="812"/>
      <c r="AA35" s="812"/>
      <c r="AB35" s="812"/>
      <c r="AC35" s="812"/>
      <c r="AD35" s="812"/>
      <c r="AE35" s="813"/>
      <c r="AF35" s="814"/>
      <c r="AG35" s="815"/>
      <c r="AH35" s="815"/>
      <c r="AI35" s="815"/>
      <c r="AJ35" s="816"/>
      <c r="AK35" s="862"/>
      <c r="AL35" s="857"/>
      <c r="AM35" s="857"/>
      <c r="AN35" s="857"/>
      <c r="AO35" s="857"/>
      <c r="AP35" s="857"/>
      <c r="AQ35" s="857"/>
      <c r="AR35" s="857"/>
      <c r="AS35" s="857"/>
      <c r="AT35" s="857"/>
      <c r="AU35" s="857"/>
      <c r="AV35" s="857"/>
      <c r="AW35" s="857"/>
      <c r="AX35" s="857"/>
      <c r="AY35" s="857"/>
      <c r="AZ35" s="859"/>
      <c r="BA35" s="859"/>
      <c r="BB35" s="859"/>
      <c r="BC35" s="859"/>
      <c r="BD35" s="859"/>
      <c r="BE35" s="860"/>
      <c r="BF35" s="860"/>
      <c r="BG35" s="860"/>
      <c r="BH35" s="860"/>
      <c r="BI35" s="861"/>
      <c r="BJ35" s="228"/>
      <c r="BK35" s="228"/>
      <c r="BL35" s="228"/>
      <c r="BM35" s="228"/>
      <c r="BN35" s="228"/>
      <c r="BO35" s="237"/>
      <c r="BP35" s="237"/>
      <c r="BQ35" s="234">
        <v>29</v>
      </c>
      <c r="BR35" s="235"/>
      <c r="BS35" s="801"/>
      <c r="BT35" s="802"/>
      <c r="BU35" s="802"/>
      <c r="BV35" s="802"/>
      <c r="BW35" s="802"/>
      <c r="BX35" s="802"/>
      <c r="BY35" s="802"/>
      <c r="BZ35" s="802"/>
      <c r="CA35" s="802"/>
      <c r="CB35" s="802"/>
      <c r="CC35" s="802"/>
      <c r="CD35" s="802"/>
      <c r="CE35" s="802"/>
      <c r="CF35" s="802"/>
      <c r="CG35" s="803"/>
      <c r="CH35" s="804"/>
      <c r="CI35" s="805"/>
      <c r="CJ35" s="805"/>
      <c r="CK35" s="805"/>
      <c r="CL35" s="806"/>
      <c r="CM35" s="804"/>
      <c r="CN35" s="805"/>
      <c r="CO35" s="805"/>
      <c r="CP35" s="805"/>
      <c r="CQ35" s="806"/>
      <c r="CR35" s="804"/>
      <c r="CS35" s="805"/>
      <c r="CT35" s="805"/>
      <c r="CU35" s="805"/>
      <c r="CV35" s="806"/>
      <c r="CW35" s="804"/>
      <c r="CX35" s="805"/>
      <c r="CY35" s="805"/>
      <c r="CZ35" s="805"/>
      <c r="DA35" s="806"/>
      <c r="DB35" s="804"/>
      <c r="DC35" s="805"/>
      <c r="DD35" s="805"/>
      <c r="DE35" s="805"/>
      <c r="DF35" s="806"/>
      <c r="DG35" s="804"/>
      <c r="DH35" s="805"/>
      <c r="DI35" s="805"/>
      <c r="DJ35" s="805"/>
      <c r="DK35" s="806"/>
      <c r="DL35" s="804"/>
      <c r="DM35" s="805"/>
      <c r="DN35" s="805"/>
      <c r="DO35" s="805"/>
      <c r="DP35" s="806"/>
      <c r="DQ35" s="804"/>
      <c r="DR35" s="805"/>
      <c r="DS35" s="805"/>
      <c r="DT35" s="805"/>
      <c r="DU35" s="806"/>
      <c r="DV35" s="801"/>
      <c r="DW35" s="802"/>
      <c r="DX35" s="802"/>
      <c r="DY35" s="802"/>
      <c r="DZ35" s="807"/>
      <c r="EA35" s="226"/>
    </row>
    <row r="36" spans="1:131" ht="26.25" customHeight="1" x14ac:dyDescent="0.2">
      <c r="A36" s="238">
        <v>9</v>
      </c>
      <c r="B36" s="808"/>
      <c r="C36" s="809"/>
      <c r="D36" s="809"/>
      <c r="E36" s="809"/>
      <c r="F36" s="809"/>
      <c r="G36" s="809"/>
      <c r="H36" s="809"/>
      <c r="I36" s="809"/>
      <c r="J36" s="809"/>
      <c r="K36" s="809"/>
      <c r="L36" s="809"/>
      <c r="M36" s="809"/>
      <c r="N36" s="809"/>
      <c r="O36" s="809"/>
      <c r="P36" s="810"/>
      <c r="Q36" s="811"/>
      <c r="R36" s="812"/>
      <c r="S36" s="812"/>
      <c r="T36" s="812"/>
      <c r="U36" s="812"/>
      <c r="V36" s="812"/>
      <c r="W36" s="812"/>
      <c r="X36" s="812"/>
      <c r="Y36" s="812"/>
      <c r="Z36" s="812"/>
      <c r="AA36" s="812"/>
      <c r="AB36" s="812"/>
      <c r="AC36" s="812"/>
      <c r="AD36" s="812"/>
      <c r="AE36" s="813"/>
      <c r="AF36" s="814"/>
      <c r="AG36" s="815"/>
      <c r="AH36" s="815"/>
      <c r="AI36" s="815"/>
      <c r="AJ36" s="816"/>
      <c r="AK36" s="862"/>
      <c r="AL36" s="857"/>
      <c r="AM36" s="857"/>
      <c r="AN36" s="857"/>
      <c r="AO36" s="857"/>
      <c r="AP36" s="857"/>
      <c r="AQ36" s="857"/>
      <c r="AR36" s="857"/>
      <c r="AS36" s="857"/>
      <c r="AT36" s="857"/>
      <c r="AU36" s="857"/>
      <c r="AV36" s="857"/>
      <c r="AW36" s="857"/>
      <c r="AX36" s="857"/>
      <c r="AY36" s="857"/>
      <c r="AZ36" s="859"/>
      <c r="BA36" s="859"/>
      <c r="BB36" s="859"/>
      <c r="BC36" s="859"/>
      <c r="BD36" s="859"/>
      <c r="BE36" s="860"/>
      <c r="BF36" s="860"/>
      <c r="BG36" s="860"/>
      <c r="BH36" s="860"/>
      <c r="BI36" s="861"/>
      <c r="BJ36" s="228"/>
      <c r="BK36" s="228"/>
      <c r="BL36" s="228"/>
      <c r="BM36" s="228"/>
      <c r="BN36" s="228"/>
      <c r="BO36" s="237"/>
      <c r="BP36" s="237"/>
      <c r="BQ36" s="234">
        <v>30</v>
      </c>
      <c r="BR36" s="235"/>
      <c r="BS36" s="801"/>
      <c r="BT36" s="802"/>
      <c r="BU36" s="802"/>
      <c r="BV36" s="802"/>
      <c r="BW36" s="802"/>
      <c r="BX36" s="802"/>
      <c r="BY36" s="802"/>
      <c r="BZ36" s="802"/>
      <c r="CA36" s="802"/>
      <c r="CB36" s="802"/>
      <c r="CC36" s="802"/>
      <c r="CD36" s="802"/>
      <c r="CE36" s="802"/>
      <c r="CF36" s="802"/>
      <c r="CG36" s="803"/>
      <c r="CH36" s="804"/>
      <c r="CI36" s="805"/>
      <c r="CJ36" s="805"/>
      <c r="CK36" s="805"/>
      <c r="CL36" s="806"/>
      <c r="CM36" s="804"/>
      <c r="CN36" s="805"/>
      <c r="CO36" s="805"/>
      <c r="CP36" s="805"/>
      <c r="CQ36" s="806"/>
      <c r="CR36" s="804"/>
      <c r="CS36" s="805"/>
      <c r="CT36" s="805"/>
      <c r="CU36" s="805"/>
      <c r="CV36" s="806"/>
      <c r="CW36" s="804"/>
      <c r="CX36" s="805"/>
      <c r="CY36" s="805"/>
      <c r="CZ36" s="805"/>
      <c r="DA36" s="806"/>
      <c r="DB36" s="804"/>
      <c r="DC36" s="805"/>
      <c r="DD36" s="805"/>
      <c r="DE36" s="805"/>
      <c r="DF36" s="806"/>
      <c r="DG36" s="804"/>
      <c r="DH36" s="805"/>
      <c r="DI36" s="805"/>
      <c r="DJ36" s="805"/>
      <c r="DK36" s="806"/>
      <c r="DL36" s="804"/>
      <c r="DM36" s="805"/>
      <c r="DN36" s="805"/>
      <c r="DO36" s="805"/>
      <c r="DP36" s="806"/>
      <c r="DQ36" s="804"/>
      <c r="DR36" s="805"/>
      <c r="DS36" s="805"/>
      <c r="DT36" s="805"/>
      <c r="DU36" s="806"/>
      <c r="DV36" s="801"/>
      <c r="DW36" s="802"/>
      <c r="DX36" s="802"/>
      <c r="DY36" s="802"/>
      <c r="DZ36" s="807"/>
      <c r="EA36" s="226"/>
    </row>
    <row r="37" spans="1:131" ht="26.25" customHeight="1" x14ac:dyDescent="0.2">
      <c r="A37" s="238">
        <v>10</v>
      </c>
      <c r="B37" s="808"/>
      <c r="C37" s="809"/>
      <c r="D37" s="809"/>
      <c r="E37" s="809"/>
      <c r="F37" s="809"/>
      <c r="G37" s="809"/>
      <c r="H37" s="809"/>
      <c r="I37" s="809"/>
      <c r="J37" s="809"/>
      <c r="K37" s="809"/>
      <c r="L37" s="809"/>
      <c r="M37" s="809"/>
      <c r="N37" s="809"/>
      <c r="O37" s="809"/>
      <c r="P37" s="810"/>
      <c r="Q37" s="811"/>
      <c r="R37" s="812"/>
      <c r="S37" s="812"/>
      <c r="T37" s="812"/>
      <c r="U37" s="812"/>
      <c r="V37" s="812"/>
      <c r="W37" s="812"/>
      <c r="X37" s="812"/>
      <c r="Y37" s="812"/>
      <c r="Z37" s="812"/>
      <c r="AA37" s="812"/>
      <c r="AB37" s="812"/>
      <c r="AC37" s="812"/>
      <c r="AD37" s="812"/>
      <c r="AE37" s="813"/>
      <c r="AF37" s="814"/>
      <c r="AG37" s="815"/>
      <c r="AH37" s="815"/>
      <c r="AI37" s="815"/>
      <c r="AJ37" s="816"/>
      <c r="AK37" s="862"/>
      <c r="AL37" s="857"/>
      <c r="AM37" s="857"/>
      <c r="AN37" s="857"/>
      <c r="AO37" s="857"/>
      <c r="AP37" s="857"/>
      <c r="AQ37" s="857"/>
      <c r="AR37" s="857"/>
      <c r="AS37" s="857"/>
      <c r="AT37" s="857"/>
      <c r="AU37" s="857"/>
      <c r="AV37" s="857"/>
      <c r="AW37" s="857"/>
      <c r="AX37" s="857"/>
      <c r="AY37" s="857"/>
      <c r="AZ37" s="859"/>
      <c r="BA37" s="859"/>
      <c r="BB37" s="859"/>
      <c r="BC37" s="859"/>
      <c r="BD37" s="859"/>
      <c r="BE37" s="860"/>
      <c r="BF37" s="860"/>
      <c r="BG37" s="860"/>
      <c r="BH37" s="860"/>
      <c r="BI37" s="861"/>
      <c r="BJ37" s="228"/>
      <c r="BK37" s="228"/>
      <c r="BL37" s="228"/>
      <c r="BM37" s="228"/>
      <c r="BN37" s="228"/>
      <c r="BO37" s="237"/>
      <c r="BP37" s="237"/>
      <c r="BQ37" s="234">
        <v>31</v>
      </c>
      <c r="BR37" s="235"/>
      <c r="BS37" s="801"/>
      <c r="BT37" s="802"/>
      <c r="BU37" s="802"/>
      <c r="BV37" s="802"/>
      <c r="BW37" s="802"/>
      <c r="BX37" s="802"/>
      <c r="BY37" s="802"/>
      <c r="BZ37" s="802"/>
      <c r="CA37" s="802"/>
      <c r="CB37" s="802"/>
      <c r="CC37" s="802"/>
      <c r="CD37" s="802"/>
      <c r="CE37" s="802"/>
      <c r="CF37" s="802"/>
      <c r="CG37" s="803"/>
      <c r="CH37" s="804"/>
      <c r="CI37" s="805"/>
      <c r="CJ37" s="805"/>
      <c r="CK37" s="805"/>
      <c r="CL37" s="806"/>
      <c r="CM37" s="804"/>
      <c r="CN37" s="805"/>
      <c r="CO37" s="805"/>
      <c r="CP37" s="805"/>
      <c r="CQ37" s="806"/>
      <c r="CR37" s="804"/>
      <c r="CS37" s="805"/>
      <c r="CT37" s="805"/>
      <c r="CU37" s="805"/>
      <c r="CV37" s="806"/>
      <c r="CW37" s="804"/>
      <c r="CX37" s="805"/>
      <c r="CY37" s="805"/>
      <c r="CZ37" s="805"/>
      <c r="DA37" s="806"/>
      <c r="DB37" s="804"/>
      <c r="DC37" s="805"/>
      <c r="DD37" s="805"/>
      <c r="DE37" s="805"/>
      <c r="DF37" s="806"/>
      <c r="DG37" s="804"/>
      <c r="DH37" s="805"/>
      <c r="DI37" s="805"/>
      <c r="DJ37" s="805"/>
      <c r="DK37" s="806"/>
      <c r="DL37" s="804"/>
      <c r="DM37" s="805"/>
      <c r="DN37" s="805"/>
      <c r="DO37" s="805"/>
      <c r="DP37" s="806"/>
      <c r="DQ37" s="804"/>
      <c r="DR37" s="805"/>
      <c r="DS37" s="805"/>
      <c r="DT37" s="805"/>
      <c r="DU37" s="806"/>
      <c r="DV37" s="801"/>
      <c r="DW37" s="802"/>
      <c r="DX37" s="802"/>
      <c r="DY37" s="802"/>
      <c r="DZ37" s="807"/>
      <c r="EA37" s="226"/>
    </row>
    <row r="38" spans="1:131" ht="26.25" customHeight="1" x14ac:dyDescent="0.2">
      <c r="A38" s="238">
        <v>11</v>
      </c>
      <c r="B38" s="808"/>
      <c r="C38" s="809"/>
      <c r="D38" s="809"/>
      <c r="E38" s="809"/>
      <c r="F38" s="809"/>
      <c r="G38" s="809"/>
      <c r="H38" s="809"/>
      <c r="I38" s="809"/>
      <c r="J38" s="809"/>
      <c r="K38" s="809"/>
      <c r="L38" s="809"/>
      <c r="M38" s="809"/>
      <c r="N38" s="809"/>
      <c r="O38" s="809"/>
      <c r="P38" s="810"/>
      <c r="Q38" s="811"/>
      <c r="R38" s="812"/>
      <c r="S38" s="812"/>
      <c r="T38" s="812"/>
      <c r="U38" s="812"/>
      <c r="V38" s="812"/>
      <c r="W38" s="812"/>
      <c r="X38" s="812"/>
      <c r="Y38" s="812"/>
      <c r="Z38" s="812"/>
      <c r="AA38" s="812"/>
      <c r="AB38" s="812"/>
      <c r="AC38" s="812"/>
      <c r="AD38" s="812"/>
      <c r="AE38" s="813"/>
      <c r="AF38" s="814"/>
      <c r="AG38" s="815"/>
      <c r="AH38" s="815"/>
      <c r="AI38" s="815"/>
      <c r="AJ38" s="816"/>
      <c r="AK38" s="862"/>
      <c r="AL38" s="857"/>
      <c r="AM38" s="857"/>
      <c r="AN38" s="857"/>
      <c r="AO38" s="857"/>
      <c r="AP38" s="857"/>
      <c r="AQ38" s="857"/>
      <c r="AR38" s="857"/>
      <c r="AS38" s="857"/>
      <c r="AT38" s="857"/>
      <c r="AU38" s="857"/>
      <c r="AV38" s="857"/>
      <c r="AW38" s="857"/>
      <c r="AX38" s="857"/>
      <c r="AY38" s="857"/>
      <c r="AZ38" s="859"/>
      <c r="BA38" s="859"/>
      <c r="BB38" s="859"/>
      <c r="BC38" s="859"/>
      <c r="BD38" s="859"/>
      <c r="BE38" s="860"/>
      <c r="BF38" s="860"/>
      <c r="BG38" s="860"/>
      <c r="BH38" s="860"/>
      <c r="BI38" s="861"/>
      <c r="BJ38" s="228"/>
      <c r="BK38" s="228"/>
      <c r="BL38" s="228"/>
      <c r="BM38" s="228"/>
      <c r="BN38" s="228"/>
      <c r="BO38" s="237"/>
      <c r="BP38" s="237"/>
      <c r="BQ38" s="234">
        <v>32</v>
      </c>
      <c r="BR38" s="235"/>
      <c r="BS38" s="801"/>
      <c r="BT38" s="802"/>
      <c r="BU38" s="802"/>
      <c r="BV38" s="802"/>
      <c r="BW38" s="802"/>
      <c r="BX38" s="802"/>
      <c r="BY38" s="802"/>
      <c r="BZ38" s="802"/>
      <c r="CA38" s="802"/>
      <c r="CB38" s="802"/>
      <c r="CC38" s="802"/>
      <c r="CD38" s="802"/>
      <c r="CE38" s="802"/>
      <c r="CF38" s="802"/>
      <c r="CG38" s="803"/>
      <c r="CH38" s="804"/>
      <c r="CI38" s="805"/>
      <c r="CJ38" s="805"/>
      <c r="CK38" s="805"/>
      <c r="CL38" s="806"/>
      <c r="CM38" s="804"/>
      <c r="CN38" s="805"/>
      <c r="CO38" s="805"/>
      <c r="CP38" s="805"/>
      <c r="CQ38" s="806"/>
      <c r="CR38" s="804"/>
      <c r="CS38" s="805"/>
      <c r="CT38" s="805"/>
      <c r="CU38" s="805"/>
      <c r="CV38" s="806"/>
      <c r="CW38" s="804"/>
      <c r="CX38" s="805"/>
      <c r="CY38" s="805"/>
      <c r="CZ38" s="805"/>
      <c r="DA38" s="806"/>
      <c r="DB38" s="804"/>
      <c r="DC38" s="805"/>
      <c r="DD38" s="805"/>
      <c r="DE38" s="805"/>
      <c r="DF38" s="806"/>
      <c r="DG38" s="804"/>
      <c r="DH38" s="805"/>
      <c r="DI38" s="805"/>
      <c r="DJ38" s="805"/>
      <c r="DK38" s="806"/>
      <c r="DL38" s="804"/>
      <c r="DM38" s="805"/>
      <c r="DN38" s="805"/>
      <c r="DO38" s="805"/>
      <c r="DP38" s="806"/>
      <c r="DQ38" s="804"/>
      <c r="DR38" s="805"/>
      <c r="DS38" s="805"/>
      <c r="DT38" s="805"/>
      <c r="DU38" s="806"/>
      <c r="DV38" s="801"/>
      <c r="DW38" s="802"/>
      <c r="DX38" s="802"/>
      <c r="DY38" s="802"/>
      <c r="DZ38" s="807"/>
      <c r="EA38" s="226"/>
    </row>
    <row r="39" spans="1:131" ht="26.25" customHeight="1" x14ac:dyDescent="0.2">
      <c r="A39" s="238">
        <v>12</v>
      </c>
      <c r="B39" s="808"/>
      <c r="C39" s="809"/>
      <c r="D39" s="809"/>
      <c r="E39" s="809"/>
      <c r="F39" s="809"/>
      <c r="G39" s="809"/>
      <c r="H39" s="809"/>
      <c r="I39" s="809"/>
      <c r="J39" s="809"/>
      <c r="K39" s="809"/>
      <c r="L39" s="809"/>
      <c r="M39" s="809"/>
      <c r="N39" s="809"/>
      <c r="O39" s="809"/>
      <c r="P39" s="810"/>
      <c r="Q39" s="811"/>
      <c r="R39" s="812"/>
      <c r="S39" s="812"/>
      <c r="T39" s="812"/>
      <c r="U39" s="812"/>
      <c r="V39" s="812"/>
      <c r="W39" s="812"/>
      <c r="X39" s="812"/>
      <c r="Y39" s="812"/>
      <c r="Z39" s="812"/>
      <c r="AA39" s="812"/>
      <c r="AB39" s="812"/>
      <c r="AC39" s="812"/>
      <c r="AD39" s="812"/>
      <c r="AE39" s="813"/>
      <c r="AF39" s="814"/>
      <c r="AG39" s="815"/>
      <c r="AH39" s="815"/>
      <c r="AI39" s="815"/>
      <c r="AJ39" s="816"/>
      <c r="AK39" s="862"/>
      <c r="AL39" s="857"/>
      <c r="AM39" s="857"/>
      <c r="AN39" s="857"/>
      <c r="AO39" s="857"/>
      <c r="AP39" s="857"/>
      <c r="AQ39" s="857"/>
      <c r="AR39" s="857"/>
      <c r="AS39" s="857"/>
      <c r="AT39" s="857"/>
      <c r="AU39" s="857"/>
      <c r="AV39" s="857"/>
      <c r="AW39" s="857"/>
      <c r="AX39" s="857"/>
      <c r="AY39" s="857"/>
      <c r="AZ39" s="859"/>
      <c r="BA39" s="859"/>
      <c r="BB39" s="859"/>
      <c r="BC39" s="859"/>
      <c r="BD39" s="859"/>
      <c r="BE39" s="860"/>
      <c r="BF39" s="860"/>
      <c r="BG39" s="860"/>
      <c r="BH39" s="860"/>
      <c r="BI39" s="861"/>
      <c r="BJ39" s="228"/>
      <c r="BK39" s="228"/>
      <c r="BL39" s="228"/>
      <c r="BM39" s="228"/>
      <c r="BN39" s="228"/>
      <c r="BO39" s="237"/>
      <c r="BP39" s="237"/>
      <c r="BQ39" s="234">
        <v>33</v>
      </c>
      <c r="BR39" s="235"/>
      <c r="BS39" s="801"/>
      <c r="BT39" s="802"/>
      <c r="BU39" s="802"/>
      <c r="BV39" s="802"/>
      <c r="BW39" s="802"/>
      <c r="BX39" s="802"/>
      <c r="BY39" s="802"/>
      <c r="BZ39" s="802"/>
      <c r="CA39" s="802"/>
      <c r="CB39" s="802"/>
      <c r="CC39" s="802"/>
      <c r="CD39" s="802"/>
      <c r="CE39" s="802"/>
      <c r="CF39" s="802"/>
      <c r="CG39" s="803"/>
      <c r="CH39" s="804"/>
      <c r="CI39" s="805"/>
      <c r="CJ39" s="805"/>
      <c r="CK39" s="805"/>
      <c r="CL39" s="806"/>
      <c r="CM39" s="804"/>
      <c r="CN39" s="805"/>
      <c r="CO39" s="805"/>
      <c r="CP39" s="805"/>
      <c r="CQ39" s="806"/>
      <c r="CR39" s="804"/>
      <c r="CS39" s="805"/>
      <c r="CT39" s="805"/>
      <c r="CU39" s="805"/>
      <c r="CV39" s="806"/>
      <c r="CW39" s="804"/>
      <c r="CX39" s="805"/>
      <c r="CY39" s="805"/>
      <c r="CZ39" s="805"/>
      <c r="DA39" s="806"/>
      <c r="DB39" s="804"/>
      <c r="DC39" s="805"/>
      <c r="DD39" s="805"/>
      <c r="DE39" s="805"/>
      <c r="DF39" s="806"/>
      <c r="DG39" s="804"/>
      <c r="DH39" s="805"/>
      <c r="DI39" s="805"/>
      <c r="DJ39" s="805"/>
      <c r="DK39" s="806"/>
      <c r="DL39" s="804"/>
      <c r="DM39" s="805"/>
      <c r="DN39" s="805"/>
      <c r="DO39" s="805"/>
      <c r="DP39" s="806"/>
      <c r="DQ39" s="804"/>
      <c r="DR39" s="805"/>
      <c r="DS39" s="805"/>
      <c r="DT39" s="805"/>
      <c r="DU39" s="806"/>
      <c r="DV39" s="801"/>
      <c r="DW39" s="802"/>
      <c r="DX39" s="802"/>
      <c r="DY39" s="802"/>
      <c r="DZ39" s="807"/>
      <c r="EA39" s="226"/>
    </row>
    <row r="40" spans="1:131" ht="26.25" customHeight="1" x14ac:dyDescent="0.2">
      <c r="A40" s="234">
        <v>13</v>
      </c>
      <c r="B40" s="808"/>
      <c r="C40" s="809"/>
      <c r="D40" s="809"/>
      <c r="E40" s="809"/>
      <c r="F40" s="809"/>
      <c r="G40" s="809"/>
      <c r="H40" s="809"/>
      <c r="I40" s="809"/>
      <c r="J40" s="809"/>
      <c r="K40" s="809"/>
      <c r="L40" s="809"/>
      <c r="M40" s="809"/>
      <c r="N40" s="809"/>
      <c r="O40" s="809"/>
      <c r="P40" s="810"/>
      <c r="Q40" s="811"/>
      <c r="R40" s="812"/>
      <c r="S40" s="812"/>
      <c r="T40" s="812"/>
      <c r="U40" s="812"/>
      <c r="V40" s="812"/>
      <c r="W40" s="812"/>
      <c r="X40" s="812"/>
      <c r="Y40" s="812"/>
      <c r="Z40" s="812"/>
      <c r="AA40" s="812"/>
      <c r="AB40" s="812"/>
      <c r="AC40" s="812"/>
      <c r="AD40" s="812"/>
      <c r="AE40" s="813"/>
      <c r="AF40" s="814"/>
      <c r="AG40" s="815"/>
      <c r="AH40" s="815"/>
      <c r="AI40" s="815"/>
      <c r="AJ40" s="816"/>
      <c r="AK40" s="862"/>
      <c r="AL40" s="857"/>
      <c r="AM40" s="857"/>
      <c r="AN40" s="857"/>
      <c r="AO40" s="857"/>
      <c r="AP40" s="857"/>
      <c r="AQ40" s="857"/>
      <c r="AR40" s="857"/>
      <c r="AS40" s="857"/>
      <c r="AT40" s="857"/>
      <c r="AU40" s="857"/>
      <c r="AV40" s="857"/>
      <c r="AW40" s="857"/>
      <c r="AX40" s="857"/>
      <c r="AY40" s="857"/>
      <c r="AZ40" s="859"/>
      <c r="BA40" s="859"/>
      <c r="BB40" s="859"/>
      <c r="BC40" s="859"/>
      <c r="BD40" s="859"/>
      <c r="BE40" s="860"/>
      <c r="BF40" s="860"/>
      <c r="BG40" s="860"/>
      <c r="BH40" s="860"/>
      <c r="BI40" s="861"/>
      <c r="BJ40" s="228"/>
      <c r="BK40" s="228"/>
      <c r="BL40" s="228"/>
      <c r="BM40" s="228"/>
      <c r="BN40" s="228"/>
      <c r="BO40" s="237"/>
      <c r="BP40" s="237"/>
      <c r="BQ40" s="234">
        <v>34</v>
      </c>
      <c r="BR40" s="235"/>
      <c r="BS40" s="801"/>
      <c r="BT40" s="802"/>
      <c r="BU40" s="802"/>
      <c r="BV40" s="802"/>
      <c r="BW40" s="802"/>
      <c r="BX40" s="802"/>
      <c r="BY40" s="802"/>
      <c r="BZ40" s="802"/>
      <c r="CA40" s="802"/>
      <c r="CB40" s="802"/>
      <c r="CC40" s="802"/>
      <c r="CD40" s="802"/>
      <c r="CE40" s="802"/>
      <c r="CF40" s="802"/>
      <c r="CG40" s="803"/>
      <c r="CH40" s="804"/>
      <c r="CI40" s="805"/>
      <c r="CJ40" s="805"/>
      <c r="CK40" s="805"/>
      <c r="CL40" s="806"/>
      <c r="CM40" s="804"/>
      <c r="CN40" s="805"/>
      <c r="CO40" s="805"/>
      <c r="CP40" s="805"/>
      <c r="CQ40" s="806"/>
      <c r="CR40" s="804"/>
      <c r="CS40" s="805"/>
      <c r="CT40" s="805"/>
      <c r="CU40" s="805"/>
      <c r="CV40" s="806"/>
      <c r="CW40" s="804"/>
      <c r="CX40" s="805"/>
      <c r="CY40" s="805"/>
      <c r="CZ40" s="805"/>
      <c r="DA40" s="806"/>
      <c r="DB40" s="804"/>
      <c r="DC40" s="805"/>
      <c r="DD40" s="805"/>
      <c r="DE40" s="805"/>
      <c r="DF40" s="806"/>
      <c r="DG40" s="804"/>
      <c r="DH40" s="805"/>
      <c r="DI40" s="805"/>
      <c r="DJ40" s="805"/>
      <c r="DK40" s="806"/>
      <c r="DL40" s="804"/>
      <c r="DM40" s="805"/>
      <c r="DN40" s="805"/>
      <c r="DO40" s="805"/>
      <c r="DP40" s="806"/>
      <c r="DQ40" s="804"/>
      <c r="DR40" s="805"/>
      <c r="DS40" s="805"/>
      <c r="DT40" s="805"/>
      <c r="DU40" s="806"/>
      <c r="DV40" s="801"/>
      <c r="DW40" s="802"/>
      <c r="DX40" s="802"/>
      <c r="DY40" s="802"/>
      <c r="DZ40" s="807"/>
      <c r="EA40" s="226"/>
    </row>
    <row r="41" spans="1:131" ht="26.25" customHeight="1" x14ac:dyDescent="0.2">
      <c r="A41" s="234">
        <v>14</v>
      </c>
      <c r="B41" s="808"/>
      <c r="C41" s="809"/>
      <c r="D41" s="809"/>
      <c r="E41" s="809"/>
      <c r="F41" s="809"/>
      <c r="G41" s="809"/>
      <c r="H41" s="809"/>
      <c r="I41" s="809"/>
      <c r="J41" s="809"/>
      <c r="K41" s="809"/>
      <c r="L41" s="809"/>
      <c r="M41" s="809"/>
      <c r="N41" s="809"/>
      <c r="O41" s="809"/>
      <c r="P41" s="810"/>
      <c r="Q41" s="811"/>
      <c r="R41" s="812"/>
      <c r="S41" s="812"/>
      <c r="T41" s="812"/>
      <c r="U41" s="812"/>
      <c r="V41" s="812"/>
      <c r="W41" s="812"/>
      <c r="X41" s="812"/>
      <c r="Y41" s="812"/>
      <c r="Z41" s="812"/>
      <c r="AA41" s="812"/>
      <c r="AB41" s="812"/>
      <c r="AC41" s="812"/>
      <c r="AD41" s="812"/>
      <c r="AE41" s="813"/>
      <c r="AF41" s="814"/>
      <c r="AG41" s="815"/>
      <c r="AH41" s="815"/>
      <c r="AI41" s="815"/>
      <c r="AJ41" s="816"/>
      <c r="AK41" s="862"/>
      <c r="AL41" s="857"/>
      <c r="AM41" s="857"/>
      <c r="AN41" s="857"/>
      <c r="AO41" s="857"/>
      <c r="AP41" s="857"/>
      <c r="AQ41" s="857"/>
      <c r="AR41" s="857"/>
      <c r="AS41" s="857"/>
      <c r="AT41" s="857"/>
      <c r="AU41" s="857"/>
      <c r="AV41" s="857"/>
      <c r="AW41" s="857"/>
      <c r="AX41" s="857"/>
      <c r="AY41" s="857"/>
      <c r="AZ41" s="859"/>
      <c r="BA41" s="859"/>
      <c r="BB41" s="859"/>
      <c r="BC41" s="859"/>
      <c r="BD41" s="859"/>
      <c r="BE41" s="860"/>
      <c r="BF41" s="860"/>
      <c r="BG41" s="860"/>
      <c r="BH41" s="860"/>
      <c r="BI41" s="861"/>
      <c r="BJ41" s="228"/>
      <c r="BK41" s="228"/>
      <c r="BL41" s="228"/>
      <c r="BM41" s="228"/>
      <c r="BN41" s="228"/>
      <c r="BO41" s="237"/>
      <c r="BP41" s="237"/>
      <c r="BQ41" s="234">
        <v>35</v>
      </c>
      <c r="BR41" s="235"/>
      <c r="BS41" s="801"/>
      <c r="BT41" s="802"/>
      <c r="BU41" s="802"/>
      <c r="BV41" s="802"/>
      <c r="BW41" s="802"/>
      <c r="BX41" s="802"/>
      <c r="BY41" s="802"/>
      <c r="BZ41" s="802"/>
      <c r="CA41" s="802"/>
      <c r="CB41" s="802"/>
      <c r="CC41" s="802"/>
      <c r="CD41" s="802"/>
      <c r="CE41" s="802"/>
      <c r="CF41" s="802"/>
      <c r="CG41" s="803"/>
      <c r="CH41" s="804"/>
      <c r="CI41" s="805"/>
      <c r="CJ41" s="805"/>
      <c r="CK41" s="805"/>
      <c r="CL41" s="806"/>
      <c r="CM41" s="804"/>
      <c r="CN41" s="805"/>
      <c r="CO41" s="805"/>
      <c r="CP41" s="805"/>
      <c r="CQ41" s="806"/>
      <c r="CR41" s="804"/>
      <c r="CS41" s="805"/>
      <c r="CT41" s="805"/>
      <c r="CU41" s="805"/>
      <c r="CV41" s="806"/>
      <c r="CW41" s="804"/>
      <c r="CX41" s="805"/>
      <c r="CY41" s="805"/>
      <c r="CZ41" s="805"/>
      <c r="DA41" s="806"/>
      <c r="DB41" s="804"/>
      <c r="DC41" s="805"/>
      <c r="DD41" s="805"/>
      <c r="DE41" s="805"/>
      <c r="DF41" s="806"/>
      <c r="DG41" s="804"/>
      <c r="DH41" s="805"/>
      <c r="DI41" s="805"/>
      <c r="DJ41" s="805"/>
      <c r="DK41" s="806"/>
      <c r="DL41" s="804"/>
      <c r="DM41" s="805"/>
      <c r="DN41" s="805"/>
      <c r="DO41" s="805"/>
      <c r="DP41" s="806"/>
      <c r="DQ41" s="804"/>
      <c r="DR41" s="805"/>
      <c r="DS41" s="805"/>
      <c r="DT41" s="805"/>
      <c r="DU41" s="806"/>
      <c r="DV41" s="801"/>
      <c r="DW41" s="802"/>
      <c r="DX41" s="802"/>
      <c r="DY41" s="802"/>
      <c r="DZ41" s="807"/>
      <c r="EA41" s="226"/>
    </row>
    <row r="42" spans="1:131" ht="26.25" customHeight="1" x14ac:dyDescent="0.2">
      <c r="A42" s="234">
        <v>15</v>
      </c>
      <c r="B42" s="808"/>
      <c r="C42" s="809"/>
      <c r="D42" s="809"/>
      <c r="E42" s="809"/>
      <c r="F42" s="809"/>
      <c r="G42" s="809"/>
      <c r="H42" s="809"/>
      <c r="I42" s="809"/>
      <c r="J42" s="809"/>
      <c r="K42" s="809"/>
      <c r="L42" s="809"/>
      <c r="M42" s="809"/>
      <c r="N42" s="809"/>
      <c r="O42" s="809"/>
      <c r="P42" s="810"/>
      <c r="Q42" s="811"/>
      <c r="R42" s="812"/>
      <c r="S42" s="812"/>
      <c r="T42" s="812"/>
      <c r="U42" s="812"/>
      <c r="V42" s="812"/>
      <c r="W42" s="812"/>
      <c r="X42" s="812"/>
      <c r="Y42" s="812"/>
      <c r="Z42" s="812"/>
      <c r="AA42" s="812"/>
      <c r="AB42" s="812"/>
      <c r="AC42" s="812"/>
      <c r="AD42" s="812"/>
      <c r="AE42" s="813"/>
      <c r="AF42" s="814"/>
      <c r="AG42" s="815"/>
      <c r="AH42" s="815"/>
      <c r="AI42" s="815"/>
      <c r="AJ42" s="816"/>
      <c r="AK42" s="862"/>
      <c r="AL42" s="857"/>
      <c r="AM42" s="857"/>
      <c r="AN42" s="857"/>
      <c r="AO42" s="857"/>
      <c r="AP42" s="857"/>
      <c r="AQ42" s="857"/>
      <c r="AR42" s="857"/>
      <c r="AS42" s="857"/>
      <c r="AT42" s="857"/>
      <c r="AU42" s="857"/>
      <c r="AV42" s="857"/>
      <c r="AW42" s="857"/>
      <c r="AX42" s="857"/>
      <c r="AY42" s="857"/>
      <c r="AZ42" s="859"/>
      <c r="BA42" s="859"/>
      <c r="BB42" s="859"/>
      <c r="BC42" s="859"/>
      <c r="BD42" s="859"/>
      <c r="BE42" s="860"/>
      <c r="BF42" s="860"/>
      <c r="BG42" s="860"/>
      <c r="BH42" s="860"/>
      <c r="BI42" s="861"/>
      <c r="BJ42" s="228"/>
      <c r="BK42" s="228"/>
      <c r="BL42" s="228"/>
      <c r="BM42" s="228"/>
      <c r="BN42" s="228"/>
      <c r="BO42" s="237"/>
      <c r="BP42" s="237"/>
      <c r="BQ42" s="234">
        <v>36</v>
      </c>
      <c r="BR42" s="235"/>
      <c r="BS42" s="801"/>
      <c r="BT42" s="802"/>
      <c r="BU42" s="802"/>
      <c r="BV42" s="802"/>
      <c r="BW42" s="802"/>
      <c r="BX42" s="802"/>
      <c r="BY42" s="802"/>
      <c r="BZ42" s="802"/>
      <c r="CA42" s="802"/>
      <c r="CB42" s="802"/>
      <c r="CC42" s="802"/>
      <c r="CD42" s="802"/>
      <c r="CE42" s="802"/>
      <c r="CF42" s="802"/>
      <c r="CG42" s="803"/>
      <c r="CH42" s="804"/>
      <c r="CI42" s="805"/>
      <c r="CJ42" s="805"/>
      <c r="CK42" s="805"/>
      <c r="CL42" s="806"/>
      <c r="CM42" s="804"/>
      <c r="CN42" s="805"/>
      <c r="CO42" s="805"/>
      <c r="CP42" s="805"/>
      <c r="CQ42" s="806"/>
      <c r="CR42" s="804"/>
      <c r="CS42" s="805"/>
      <c r="CT42" s="805"/>
      <c r="CU42" s="805"/>
      <c r="CV42" s="806"/>
      <c r="CW42" s="804"/>
      <c r="CX42" s="805"/>
      <c r="CY42" s="805"/>
      <c r="CZ42" s="805"/>
      <c r="DA42" s="806"/>
      <c r="DB42" s="804"/>
      <c r="DC42" s="805"/>
      <c r="DD42" s="805"/>
      <c r="DE42" s="805"/>
      <c r="DF42" s="806"/>
      <c r="DG42" s="804"/>
      <c r="DH42" s="805"/>
      <c r="DI42" s="805"/>
      <c r="DJ42" s="805"/>
      <c r="DK42" s="806"/>
      <c r="DL42" s="804"/>
      <c r="DM42" s="805"/>
      <c r="DN42" s="805"/>
      <c r="DO42" s="805"/>
      <c r="DP42" s="806"/>
      <c r="DQ42" s="804"/>
      <c r="DR42" s="805"/>
      <c r="DS42" s="805"/>
      <c r="DT42" s="805"/>
      <c r="DU42" s="806"/>
      <c r="DV42" s="801"/>
      <c r="DW42" s="802"/>
      <c r="DX42" s="802"/>
      <c r="DY42" s="802"/>
      <c r="DZ42" s="807"/>
      <c r="EA42" s="226"/>
    </row>
    <row r="43" spans="1:131" ht="26.25" customHeight="1" x14ac:dyDescent="0.2">
      <c r="A43" s="234">
        <v>16</v>
      </c>
      <c r="B43" s="808"/>
      <c r="C43" s="809"/>
      <c r="D43" s="809"/>
      <c r="E43" s="809"/>
      <c r="F43" s="809"/>
      <c r="G43" s="809"/>
      <c r="H43" s="809"/>
      <c r="I43" s="809"/>
      <c r="J43" s="809"/>
      <c r="K43" s="809"/>
      <c r="L43" s="809"/>
      <c r="M43" s="809"/>
      <c r="N43" s="809"/>
      <c r="O43" s="809"/>
      <c r="P43" s="810"/>
      <c r="Q43" s="811"/>
      <c r="R43" s="812"/>
      <c r="S43" s="812"/>
      <c r="T43" s="812"/>
      <c r="U43" s="812"/>
      <c r="V43" s="812"/>
      <c r="W43" s="812"/>
      <c r="X43" s="812"/>
      <c r="Y43" s="812"/>
      <c r="Z43" s="812"/>
      <c r="AA43" s="812"/>
      <c r="AB43" s="812"/>
      <c r="AC43" s="812"/>
      <c r="AD43" s="812"/>
      <c r="AE43" s="813"/>
      <c r="AF43" s="814"/>
      <c r="AG43" s="815"/>
      <c r="AH43" s="815"/>
      <c r="AI43" s="815"/>
      <c r="AJ43" s="816"/>
      <c r="AK43" s="862"/>
      <c r="AL43" s="857"/>
      <c r="AM43" s="857"/>
      <c r="AN43" s="857"/>
      <c r="AO43" s="857"/>
      <c r="AP43" s="857"/>
      <c r="AQ43" s="857"/>
      <c r="AR43" s="857"/>
      <c r="AS43" s="857"/>
      <c r="AT43" s="857"/>
      <c r="AU43" s="857"/>
      <c r="AV43" s="857"/>
      <c r="AW43" s="857"/>
      <c r="AX43" s="857"/>
      <c r="AY43" s="857"/>
      <c r="AZ43" s="859"/>
      <c r="BA43" s="859"/>
      <c r="BB43" s="859"/>
      <c r="BC43" s="859"/>
      <c r="BD43" s="859"/>
      <c r="BE43" s="860"/>
      <c r="BF43" s="860"/>
      <c r="BG43" s="860"/>
      <c r="BH43" s="860"/>
      <c r="BI43" s="861"/>
      <c r="BJ43" s="228"/>
      <c r="BK43" s="228"/>
      <c r="BL43" s="228"/>
      <c r="BM43" s="228"/>
      <c r="BN43" s="228"/>
      <c r="BO43" s="237"/>
      <c r="BP43" s="237"/>
      <c r="BQ43" s="234">
        <v>37</v>
      </c>
      <c r="BR43" s="235"/>
      <c r="BS43" s="801"/>
      <c r="BT43" s="802"/>
      <c r="BU43" s="802"/>
      <c r="BV43" s="802"/>
      <c r="BW43" s="802"/>
      <c r="BX43" s="802"/>
      <c r="BY43" s="802"/>
      <c r="BZ43" s="802"/>
      <c r="CA43" s="802"/>
      <c r="CB43" s="802"/>
      <c r="CC43" s="802"/>
      <c r="CD43" s="802"/>
      <c r="CE43" s="802"/>
      <c r="CF43" s="802"/>
      <c r="CG43" s="803"/>
      <c r="CH43" s="804"/>
      <c r="CI43" s="805"/>
      <c r="CJ43" s="805"/>
      <c r="CK43" s="805"/>
      <c r="CL43" s="806"/>
      <c r="CM43" s="804"/>
      <c r="CN43" s="805"/>
      <c r="CO43" s="805"/>
      <c r="CP43" s="805"/>
      <c r="CQ43" s="806"/>
      <c r="CR43" s="804"/>
      <c r="CS43" s="805"/>
      <c r="CT43" s="805"/>
      <c r="CU43" s="805"/>
      <c r="CV43" s="806"/>
      <c r="CW43" s="804"/>
      <c r="CX43" s="805"/>
      <c r="CY43" s="805"/>
      <c r="CZ43" s="805"/>
      <c r="DA43" s="806"/>
      <c r="DB43" s="804"/>
      <c r="DC43" s="805"/>
      <c r="DD43" s="805"/>
      <c r="DE43" s="805"/>
      <c r="DF43" s="806"/>
      <c r="DG43" s="804"/>
      <c r="DH43" s="805"/>
      <c r="DI43" s="805"/>
      <c r="DJ43" s="805"/>
      <c r="DK43" s="806"/>
      <c r="DL43" s="804"/>
      <c r="DM43" s="805"/>
      <c r="DN43" s="805"/>
      <c r="DO43" s="805"/>
      <c r="DP43" s="806"/>
      <c r="DQ43" s="804"/>
      <c r="DR43" s="805"/>
      <c r="DS43" s="805"/>
      <c r="DT43" s="805"/>
      <c r="DU43" s="806"/>
      <c r="DV43" s="801"/>
      <c r="DW43" s="802"/>
      <c r="DX43" s="802"/>
      <c r="DY43" s="802"/>
      <c r="DZ43" s="807"/>
      <c r="EA43" s="226"/>
    </row>
    <row r="44" spans="1:131" ht="26.25" customHeight="1" x14ac:dyDescent="0.2">
      <c r="A44" s="234">
        <v>17</v>
      </c>
      <c r="B44" s="808"/>
      <c r="C44" s="809"/>
      <c r="D44" s="809"/>
      <c r="E44" s="809"/>
      <c r="F44" s="809"/>
      <c r="G44" s="809"/>
      <c r="H44" s="809"/>
      <c r="I44" s="809"/>
      <c r="J44" s="809"/>
      <c r="K44" s="809"/>
      <c r="L44" s="809"/>
      <c r="M44" s="809"/>
      <c r="N44" s="809"/>
      <c r="O44" s="809"/>
      <c r="P44" s="810"/>
      <c r="Q44" s="811"/>
      <c r="R44" s="812"/>
      <c r="S44" s="812"/>
      <c r="T44" s="812"/>
      <c r="U44" s="812"/>
      <c r="V44" s="812"/>
      <c r="W44" s="812"/>
      <c r="X44" s="812"/>
      <c r="Y44" s="812"/>
      <c r="Z44" s="812"/>
      <c r="AA44" s="812"/>
      <c r="AB44" s="812"/>
      <c r="AC44" s="812"/>
      <c r="AD44" s="812"/>
      <c r="AE44" s="813"/>
      <c r="AF44" s="814"/>
      <c r="AG44" s="815"/>
      <c r="AH44" s="815"/>
      <c r="AI44" s="815"/>
      <c r="AJ44" s="816"/>
      <c r="AK44" s="862"/>
      <c r="AL44" s="857"/>
      <c r="AM44" s="857"/>
      <c r="AN44" s="857"/>
      <c r="AO44" s="857"/>
      <c r="AP44" s="857"/>
      <c r="AQ44" s="857"/>
      <c r="AR44" s="857"/>
      <c r="AS44" s="857"/>
      <c r="AT44" s="857"/>
      <c r="AU44" s="857"/>
      <c r="AV44" s="857"/>
      <c r="AW44" s="857"/>
      <c r="AX44" s="857"/>
      <c r="AY44" s="857"/>
      <c r="AZ44" s="859"/>
      <c r="BA44" s="859"/>
      <c r="BB44" s="859"/>
      <c r="BC44" s="859"/>
      <c r="BD44" s="859"/>
      <c r="BE44" s="860"/>
      <c r="BF44" s="860"/>
      <c r="BG44" s="860"/>
      <c r="BH44" s="860"/>
      <c r="BI44" s="861"/>
      <c r="BJ44" s="228"/>
      <c r="BK44" s="228"/>
      <c r="BL44" s="228"/>
      <c r="BM44" s="228"/>
      <c r="BN44" s="228"/>
      <c r="BO44" s="237"/>
      <c r="BP44" s="237"/>
      <c r="BQ44" s="234">
        <v>38</v>
      </c>
      <c r="BR44" s="235"/>
      <c r="BS44" s="801"/>
      <c r="BT44" s="802"/>
      <c r="BU44" s="802"/>
      <c r="BV44" s="802"/>
      <c r="BW44" s="802"/>
      <c r="BX44" s="802"/>
      <c r="BY44" s="802"/>
      <c r="BZ44" s="802"/>
      <c r="CA44" s="802"/>
      <c r="CB44" s="802"/>
      <c r="CC44" s="802"/>
      <c r="CD44" s="802"/>
      <c r="CE44" s="802"/>
      <c r="CF44" s="802"/>
      <c r="CG44" s="803"/>
      <c r="CH44" s="804"/>
      <c r="CI44" s="805"/>
      <c r="CJ44" s="805"/>
      <c r="CK44" s="805"/>
      <c r="CL44" s="806"/>
      <c r="CM44" s="804"/>
      <c r="CN44" s="805"/>
      <c r="CO44" s="805"/>
      <c r="CP44" s="805"/>
      <c r="CQ44" s="806"/>
      <c r="CR44" s="804"/>
      <c r="CS44" s="805"/>
      <c r="CT44" s="805"/>
      <c r="CU44" s="805"/>
      <c r="CV44" s="806"/>
      <c r="CW44" s="804"/>
      <c r="CX44" s="805"/>
      <c r="CY44" s="805"/>
      <c r="CZ44" s="805"/>
      <c r="DA44" s="806"/>
      <c r="DB44" s="804"/>
      <c r="DC44" s="805"/>
      <c r="DD44" s="805"/>
      <c r="DE44" s="805"/>
      <c r="DF44" s="806"/>
      <c r="DG44" s="804"/>
      <c r="DH44" s="805"/>
      <c r="DI44" s="805"/>
      <c r="DJ44" s="805"/>
      <c r="DK44" s="806"/>
      <c r="DL44" s="804"/>
      <c r="DM44" s="805"/>
      <c r="DN44" s="805"/>
      <c r="DO44" s="805"/>
      <c r="DP44" s="806"/>
      <c r="DQ44" s="804"/>
      <c r="DR44" s="805"/>
      <c r="DS44" s="805"/>
      <c r="DT44" s="805"/>
      <c r="DU44" s="806"/>
      <c r="DV44" s="801"/>
      <c r="DW44" s="802"/>
      <c r="DX44" s="802"/>
      <c r="DY44" s="802"/>
      <c r="DZ44" s="807"/>
      <c r="EA44" s="226"/>
    </row>
    <row r="45" spans="1:131" ht="26.25" customHeight="1" x14ac:dyDescent="0.2">
      <c r="A45" s="234">
        <v>18</v>
      </c>
      <c r="B45" s="808"/>
      <c r="C45" s="809"/>
      <c r="D45" s="809"/>
      <c r="E45" s="809"/>
      <c r="F45" s="809"/>
      <c r="G45" s="809"/>
      <c r="H45" s="809"/>
      <c r="I45" s="809"/>
      <c r="J45" s="809"/>
      <c r="K45" s="809"/>
      <c r="L45" s="809"/>
      <c r="M45" s="809"/>
      <c r="N45" s="809"/>
      <c r="O45" s="809"/>
      <c r="P45" s="810"/>
      <c r="Q45" s="811"/>
      <c r="R45" s="812"/>
      <c r="S45" s="812"/>
      <c r="T45" s="812"/>
      <c r="U45" s="812"/>
      <c r="V45" s="812"/>
      <c r="W45" s="812"/>
      <c r="X45" s="812"/>
      <c r="Y45" s="812"/>
      <c r="Z45" s="812"/>
      <c r="AA45" s="812"/>
      <c r="AB45" s="812"/>
      <c r="AC45" s="812"/>
      <c r="AD45" s="812"/>
      <c r="AE45" s="813"/>
      <c r="AF45" s="814"/>
      <c r="AG45" s="815"/>
      <c r="AH45" s="815"/>
      <c r="AI45" s="815"/>
      <c r="AJ45" s="816"/>
      <c r="AK45" s="862"/>
      <c r="AL45" s="857"/>
      <c r="AM45" s="857"/>
      <c r="AN45" s="857"/>
      <c r="AO45" s="857"/>
      <c r="AP45" s="857"/>
      <c r="AQ45" s="857"/>
      <c r="AR45" s="857"/>
      <c r="AS45" s="857"/>
      <c r="AT45" s="857"/>
      <c r="AU45" s="857"/>
      <c r="AV45" s="857"/>
      <c r="AW45" s="857"/>
      <c r="AX45" s="857"/>
      <c r="AY45" s="857"/>
      <c r="AZ45" s="859"/>
      <c r="BA45" s="859"/>
      <c r="BB45" s="859"/>
      <c r="BC45" s="859"/>
      <c r="BD45" s="859"/>
      <c r="BE45" s="860"/>
      <c r="BF45" s="860"/>
      <c r="BG45" s="860"/>
      <c r="BH45" s="860"/>
      <c r="BI45" s="861"/>
      <c r="BJ45" s="228"/>
      <c r="BK45" s="228"/>
      <c r="BL45" s="228"/>
      <c r="BM45" s="228"/>
      <c r="BN45" s="228"/>
      <c r="BO45" s="237"/>
      <c r="BP45" s="237"/>
      <c r="BQ45" s="234">
        <v>39</v>
      </c>
      <c r="BR45" s="235"/>
      <c r="BS45" s="801"/>
      <c r="BT45" s="802"/>
      <c r="BU45" s="802"/>
      <c r="BV45" s="802"/>
      <c r="BW45" s="802"/>
      <c r="BX45" s="802"/>
      <c r="BY45" s="802"/>
      <c r="BZ45" s="802"/>
      <c r="CA45" s="802"/>
      <c r="CB45" s="802"/>
      <c r="CC45" s="802"/>
      <c r="CD45" s="802"/>
      <c r="CE45" s="802"/>
      <c r="CF45" s="802"/>
      <c r="CG45" s="803"/>
      <c r="CH45" s="804"/>
      <c r="CI45" s="805"/>
      <c r="CJ45" s="805"/>
      <c r="CK45" s="805"/>
      <c r="CL45" s="806"/>
      <c r="CM45" s="804"/>
      <c r="CN45" s="805"/>
      <c r="CO45" s="805"/>
      <c r="CP45" s="805"/>
      <c r="CQ45" s="806"/>
      <c r="CR45" s="804"/>
      <c r="CS45" s="805"/>
      <c r="CT45" s="805"/>
      <c r="CU45" s="805"/>
      <c r="CV45" s="806"/>
      <c r="CW45" s="804"/>
      <c r="CX45" s="805"/>
      <c r="CY45" s="805"/>
      <c r="CZ45" s="805"/>
      <c r="DA45" s="806"/>
      <c r="DB45" s="804"/>
      <c r="DC45" s="805"/>
      <c r="DD45" s="805"/>
      <c r="DE45" s="805"/>
      <c r="DF45" s="806"/>
      <c r="DG45" s="804"/>
      <c r="DH45" s="805"/>
      <c r="DI45" s="805"/>
      <c r="DJ45" s="805"/>
      <c r="DK45" s="806"/>
      <c r="DL45" s="804"/>
      <c r="DM45" s="805"/>
      <c r="DN45" s="805"/>
      <c r="DO45" s="805"/>
      <c r="DP45" s="806"/>
      <c r="DQ45" s="804"/>
      <c r="DR45" s="805"/>
      <c r="DS45" s="805"/>
      <c r="DT45" s="805"/>
      <c r="DU45" s="806"/>
      <c r="DV45" s="801"/>
      <c r="DW45" s="802"/>
      <c r="DX45" s="802"/>
      <c r="DY45" s="802"/>
      <c r="DZ45" s="807"/>
      <c r="EA45" s="226"/>
    </row>
    <row r="46" spans="1:131" ht="26.25" customHeight="1" x14ac:dyDescent="0.2">
      <c r="A46" s="234">
        <v>19</v>
      </c>
      <c r="B46" s="808"/>
      <c r="C46" s="809"/>
      <c r="D46" s="809"/>
      <c r="E46" s="809"/>
      <c r="F46" s="809"/>
      <c r="G46" s="809"/>
      <c r="H46" s="809"/>
      <c r="I46" s="809"/>
      <c r="J46" s="809"/>
      <c r="K46" s="809"/>
      <c r="L46" s="809"/>
      <c r="M46" s="809"/>
      <c r="N46" s="809"/>
      <c r="O46" s="809"/>
      <c r="P46" s="810"/>
      <c r="Q46" s="811"/>
      <c r="R46" s="812"/>
      <c r="S46" s="812"/>
      <c r="T46" s="812"/>
      <c r="U46" s="812"/>
      <c r="V46" s="812"/>
      <c r="W46" s="812"/>
      <c r="X46" s="812"/>
      <c r="Y46" s="812"/>
      <c r="Z46" s="812"/>
      <c r="AA46" s="812"/>
      <c r="AB46" s="812"/>
      <c r="AC46" s="812"/>
      <c r="AD46" s="812"/>
      <c r="AE46" s="813"/>
      <c r="AF46" s="814"/>
      <c r="AG46" s="815"/>
      <c r="AH46" s="815"/>
      <c r="AI46" s="815"/>
      <c r="AJ46" s="816"/>
      <c r="AK46" s="862"/>
      <c r="AL46" s="857"/>
      <c r="AM46" s="857"/>
      <c r="AN46" s="857"/>
      <c r="AO46" s="857"/>
      <c r="AP46" s="857"/>
      <c r="AQ46" s="857"/>
      <c r="AR46" s="857"/>
      <c r="AS46" s="857"/>
      <c r="AT46" s="857"/>
      <c r="AU46" s="857"/>
      <c r="AV46" s="857"/>
      <c r="AW46" s="857"/>
      <c r="AX46" s="857"/>
      <c r="AY46" s="857"/>
      <c r="AZ46" s="859"/>
      <c r="BA46" s="859"/>
      <c r="BB46" s="859"/>
      <c r="BC46" s="859"/>
      <c r="BD46" s="859"/>
      <c r="BE46" s="860"/>
      <c r="BF46" s="860"/>
      <c r="BG46" s="860"/>
      <c r="BH46" s="860"/>
      <c r="BI46" s="861"/>
      <c r="BJ46" s="228"/>
      <c r="BK46" s="228"/>
      <c r="BL46" s="228"/>
      <c r="BM46" s="228"/>
      <c r="BN46" s="228"/>
      <c r="BO46" s="237"/>
      <c r="BP46" s="237"/>
      <c r="BQ46" s="234">
        <v>40</v>
      </c>
      <c r="BR46" s="235"/>
      <c r="BS46" s="801"/>
      <c r="BT46" s="802"/>
      <c r="BU46" s="802"/>
      <c r="BV46" s="802"/>
      <c r="BW46" s="802"/>
      <c r="BX46" s="802"/>
      <c r="BY46" s="802"/>
      <c r="BZ46" s="802"/>
      <c r="CA46" s="802"/>
      <c r="CB46" s="802"/>
      <c r="CC46" s="802"/>
      <c r="CD46" s="802"/>
      <c r="CE46" s="802"/>
      <c r="CF46" s="802"/>
      <c r="CG46" s="803"/>
      <c r="CH46" s="804"/>
      <c r="CI46" s="805"/>
      <c r="CJ46" s="805"/>
      <c r="CK46" s="805"/>
      <c r="CL46" s="806"/>
      <c r="CM46" s="804"/>
      <c r="CN46" s="805"/>
      <c r="CO46" s="805"/>
      <c r="CP46" s="805"/>
      <c r="CQ46" s="806"/>
      <c r="CR46" s="804"/>
      <c r="CS46" s="805"/>
      <c r="CT46" s="805"/>
      <c r="CU46" s="805"/>
      <c r="CV46" s="806"/>
      <c r="CW46" s="804"/>
      <c r="CX46" s="805"/>
      <c r="CY46" s="805"/>
      <c r="CZ46" s="805"/>
      <c r="DA46" s="806"/>
      <c r="DB46" s="804"/>
      <c r="DC46" s="805"/>
      <c r="DD46" s="805"/>
      <c r="DE46" s="805"/>
      <c r="DF46" s="806"/>
      <c r="DG46" s="804"/>
      <c r="DH46" s="805"/>
      <c r="DI46" s="805"/>
      <c r="DJ46" s="805"/>
      <c r="DK46" s="806"/>
      <c r="DL46" s="804"/>
      <c r="DM46" s="805"/>
      <c r="DN46" s="805"/>
      <c r="DO46" s="805"/>
      <c r="DP46" s="806"/>
      <c r="DQ46" s="804"/>
      <c r="DR46" s="805"/>
      <c r="DS46" s="805"/>
      <c r="DT46" s="805"/>
      <c r="DU46" s="806"/>
      <c r="DV46" s="801"/>
      <c r="DW46" s="802"/>
      <c r="DX46" s="802"/>
      <c r="DY46" s="802"/>
      <c r="DZ46" s="807"/>
      <c r="EA46" s="226"/>
    </row>
    <row r="47" spans="1:131" ht="26.25" customHeight="1" x14ac:dyDescent="0.2">
      <c r="A47" s="234">
        <v>20</v>
      </c>
      <c r="B47" s="808"/>
      <c r="C47" s="809"/>
      <c r="D47" s="809"/>
      <c r="E47" s="809"/>
      <c r="F47" s="809"/>
      <c r="G47" s="809"/>
      <c r="H47" s="809"/>
      <c r="I47" s="809"/>
      <c r="J47" s="809"/>
      <c r="K47" s="809"/>
      <c r="L47" s="809"/>
      <c r="M47" s="809"/>
      <c r="N47" s="809"/>
      <c r="O47" s="809"/>
      <c r="P47" s="810"/>
      <c r="Q47" s="811"/>
      <c r="R47" s="812"/>
      <c r="S47" s="812"/>
      <c r="T47" s="812"/>
      <c r="U47" s="812"/>
      <c r="V47" s="812"/>
      <c r="W47" s="812"/>
      <c r="X47" s="812"/>
      <c r="Y47" s="812"/>
      <c r="Z47" s="812"/>
      <c r="AA47" s="812"/>
      <c r="AB47" s="812"/>
      <c r="AC47" s="812"/>
      <c r="AD47" s="812"/>
      <c r="AE47" s="813"/>
      <c r="AF47" s="814"/>
      <c r="AG47" s="815"/>
      <c r="AH47" s="815"/>
      <c r="AI47" s="815"/>
      <c r="AJ47" s="816"/>
      <c r="AK47" s="862"/>
      <c r="AL47" s="857"/>
      <c r="AM47" s="857"/>
      <c r="AN47" s="857"/>
      <c r="AO47" s="857"/>
      <c r="AP47" s="857"/>
      <c r="AQ47" s="857"/>
      <c r="AR47" s="857"/>
      <c r="AS47" s="857"/>
      <c r="AT47" s="857"/>
      <c r="AU47" s="857"/>
      <c r="AV47" s="857"/>
      <c r="AW47" s="857"/>
      <c r="AX47" s="857"/>
      <c r="AY47" s="857"/>
      <c r="AZ47" s="859"/>
      <c r="BA47" s="859"/>
      <c r="BB47" s="859"/>
      <c r="BC47" s="859"/>
      <c r="BD47" s="859"/>
      <c r="BE47" s="860"/>
      <c r="BF47" s="860"/>
      <c r="BG47" s="860"/>
      <c r="BH47" s="860"/>
      <c r="BI47" s="861"/>
      <c r="BJ47" s="228"/>
      <c r="BK47" s="228"/>
      <c r="BL47" s="228"/>
      <c r="BM47" s="228"/>
      <c r="BN47" s="228"/>
      <c r="BO47" s="237"/>
      <c r="BP47" s="237"/>
      <c r="BQ47" s="234">
        <v>41</v>
      </c>
      <c r="BR47" s="235"/>
      <c r="BS47" s="801"/>
      <c r="BT47" s="802"/>
      <c r="BU47" s="802"/>
      <c r="BV47" s="802"/>
      <c r="BW47" s="802"/>
      <c r="BX47" s="802"/>
      <c r="BY47" s="802"/>
      <c r="BZ47" s="802"/>
      <c r="CA47" s="802"/>
      <c r="CB47" s="802"/>
      <c r="CC47" s="802"/>
      <c r="CD47" s="802"/>
      <c r="CE47" s="802"/>
      <c r="CF47" s="802"/>
      <c r="CG47" s="803"/>
      <c r="CH47" s="804"/>
      <c r="CI47" s="805"/>
      <c r="CJ47" s="805"/>
      <c r="CK47" s="805"/>
      <c r="CL47" s="806"/>
      <c r="CM47" s="804"/>
      <c r="CN47" s="805"/>
      <c r="CO47" s="805"/>
      <c r="CP47" s="805"/>
      <c r="CQ47" s="806"/>
      <c r="CR47" s="804"/>
      <c r="CS47" s="805"/>
      <c r="CT47" s="805"/>
      <c r="CU47" s="805"/>
      <c r="CV47" s="806"/>
      <c r="CW47" s="804"/>
      <c r="CX47" s="805"/>
      <c r="CY47" s="805"/>
      <c r="CZ47" s="805"/>
      <c r="DA47" s="806"/>
      <c r="DB47" s="804"/>
      <c r="DC47" s="805"/>
      <c r="DD47" s="805"/>
      <c r="DE47" s="805"/>
      <c r="DF47" s="806"/>
      <c r="DG47" s="804"/>
      <c r="DH47" s="805"/>
      <c r="DI47" s="805"/>
      <c r="DJ47" s="805"/>
      <c r="DK47" s="806"/>
      <c r="DL47" s="804"/>
      <c r="DM47" s="805"/>
      <c r="DN47" s="805"/>
      <c r="DO47" s="805"/>
      <c r="DP47" s="806"/>
      <c r="DQ47" s="804"/>
      <c r="DR47" s="805"/>
      <c r="DS47" s="805"/>
      <c r="DT47" s="805"/>
      <c r="DU47" s="806"/>
      <c r="DV47" s="801"/>
      <c r="DW47" s="802"/>
      <c r="DX47" s="802"/>
      <c r="DY47" s="802"/>
      <c r="DZ47" s="807"/>
      <c r="EA47" s="226"/>
    </row>
    <row r="48" spans="1:131" ht="26.25" customHeight="1" x14ac:dyDescent="0.2">
      <c r="A48" s="234">
        <v>21</v>
      </c>
      <c r="B48" s="808"/>
      <c r="C48" s="809"/>
      <c r="D48" s="809"/>
      <c r="E48" s="809"/>
      <c r="F48" s="809"/>
      <c r="G48" s="809"/>
      <c r="H48" s="809"/>
      <c r="I48" s="809"/>
      <c r="J48" s="809"/>
      <c r="K48" s="809"/>
      <c r="L48" s="809"/>
      <c r="M48" s="809"/>
      <c r="N48" s="809"/>
      <c r="O48" s="809"/>
      <c r="P48" s="810"/>
      <c r="Q48" s="811"/>
      <c r="R48" s="812"/>
      <c r="S48" s="812"/>
      <c r="T48" s="812"/>
      <c r="U48" s="812"/>
      <c r="V48" s="812"/>
      <c r="W48" s="812"/>
      <c r="X48" s="812"/>
      <c r="Y48" s="812"/>
      <c r="Z48" s="812"/>
      <c r="AA48" s="812"/>
      <c r="AB48" s="812"/>
      <c r="AC48" s="812"/>
      <c r="AD48" s="812"/>
      <c r="AE48" s="813"/>
      <c r="AF48" s="814"/>
      <c r="AG48" s="815"/>
      <c r="AH48" s="815"/>
      <c r="AI48" s="815"/>
      <c r="AJ48" s="816"/>
      <c r="AK48" s="862"/>
      <c r="AL48" s="857"/>
      <c r="AM48" s="857"/>
      <c r="AN48" s="857"/>
      <c r="AO48" s="857"/>
      <c r="AP48" s="857"/>
      <c r="AQ48" s="857"/>
      <c r="AR48" s="857"/>
      <c r="AS48" s="857"/>
      <c r="AT48" s="857"/>
      <c r="AU48" s="857"/>
      <c r="AV48" s="857"/>
      <c r="AW48" s="857"/>
      <c r="AX48" s="857"/>
      <c r="AY48" s="857"/>
      <c r="AZ48" s="859"/>
      <c r="BA48" s="859"/>
      <c r="BB48" s="859"/>
      <c r="BC48" s="859"/>
      <c r="BD48" s="859"/>
      <c r="BE48" s="860"/>
      <c r="BF48" s="860"/>
      <c r="BG48" s="860"/>
      <c r="BH48" s="860"/>
      <c r="BI48" s="861"/>
      <c r="BJ48" s="228"/>
      <c r="BK48" s="228"/>
      <c r="BL48" s="228"/>
      <c r="BM48" s="228"/>
      <c r="BN48" s="228"/>
      <c r="BO48" s="237"/>
      <c r="BP48" s="237"/>
      <c r="BQ48" s="234">
        <v>42</v>
      </c>
      <c r="BR48" s="235"/>
      <c r="BS48" s="801"/>
      <c r="BT48" s="802"/>
      <c r="BU48" s="802"/>
      <c r="BV48" s="802"/>
      <c r="BW48" s="802"/>
      <c r="BX48" s="802"/>
      <c r="BY48" s="802"/>
      <c r="BZ48" s="802"/>
      <c r="CA48" s="802"/>
      <c r="CB48" s="802"/>
      <c r="CC48" s="802"/>
      <c r="CD48" s="802"/>
      <c r="CE48" s="802"/>
      <c r="CF48" s="802"/>
      <c r="CG48" s="803"/>
      <c r="CH48" s="804"/>
      <c r="CI48" s="805"/>
      <c r="CJ48" s="805"/>
      <c r="CK48" s="805"/>
      <c r="CL48" s="806"/>
      <c r="CM48" s="804"/>
      <c r="CN48" s="805"/>
      <c r="CO48" s="805"/>
      <c r="CP48" s="805"/>
      <c r="CQ48" s="806"/>
      <c r="CR48" s="804"/>
      <c r="CS48" s="805"/>
      <c r="CT48" s="805"/>
      <c r="CU48" s="805"/>
      <c r="CV48" s="806"/>
      <c r="CW48" s="804"/>
      <c r="CX48" s="805"/>
      <c r="CY48" s="805"/>
      <c r="CZ48" s="805"/>
      <c r="DA48" s="806"/>
      <c r="DB48" s="804"/>
      <c r="DC48" s="805"/>
      <c r="DD48" s="805"/>
      <c r="DE48" s="805"/>
      <c r="DF48" s="806"/>
      <c r="DG48" s="804"/>
      <c r="DH48" s="805"/>
      <c r="DI48" s="805"/>
      <c r="DJ48" s="805"/>
      <c r="DK48" s="806"/>
      <c r="DL48" s="804"/>
      <c r="DM48" s="805"/>
      <c r="DN48" s="805"/>
      <c r="DO48" s="805"/>
      <c r="DP48" s="806"/>
      <c r="DQ48" s="804"/>
      <c r="DR48" s="805"/>
      <c r="DS48" s="805"/>
      <c r="DT48" s="805"/>
      <c r="DU48" s="806"/>
      <c r="DV48" s="801"/>
      <c r="DW48" s="802"/>
      <c r="DX48" s="802"/>
      <c r="DY48" s="802"/>
      <c r="DZ48" s="807"/>
      <c r="EA48" s="226"/>
    </row>
    <row r="49" spans="1:131" ht="26.25" customHeight="1" x14ac:dyDescent="0.2">
      <c r="A49" s="234">
        <v>22</v>
      </c>
      <c r="B49" s="808"/>
      <c r="C49" s="809"/>
      <c r="D49" s="809"/>
      <c r="E49" s="809"/>
      <c r="F49" s="809"/>
      <c r="G49" s="809"/>
      <c r="H49" s="809"/>
      <c r="I49" s="809"/>
      <c r="J49" s="809"/>
      <c r="K49" s="809"/>
      <c r="L49" s="809"/>
      <c r="M49" s="809"/>
      <c r="N49" s="809"/>
      <c r="O49" s="809"/>
      <c r="P49" s="810"/>
      <c r="Q49" s="811"/>
      <c r="R49" s="812"/>
      <c r="S49" s="812"/>
      <c r="T49" s="812"/>
      <c r="U49" s="812"/>
      <c r="V49" s="812"/>
      <c r="W49" s="812"/>
      <c r="X49" s="812"/>
      <c r="Y49" s="812"/>
      <c r="Z49" s="812"/>
      <c r="AA49" s="812"/>
      <c r="AB49" s="812"/>
      <c r="AC49" s="812"/>
      <c r="AD49" s="812"/>
      <c r="AE49" s="813"/>
      <c r="AF49" s="814"/>
      <c r="AG49" s="815"/>
      <c r="AH49" s="815"/>
      <c r="AI49" s="815"/>
      <c r="AJ49" s="816"/>
      <c r="AK49" s="862"/>
      <c r="AL49" s="857"/>
      <c r="AM49" s="857"/>
      <c r="AN49" s="857"/>
      <c r="AO49" s="857"/>
      <c r="AP49" s="857"/>
      <c r="AQ49" s="857"/>
      <c r="AR49" s="857"/>
      <c r="AS49" s="857"/>
      <c r="AT49" s="857"/>
      <c r="AU49" s="857"/>
      <c r="AV49" s="857"/>
      <c r="AW49" s="857"/>
      <c r="AX49" s="857"/>
      <c r="AY49" s="857"/>
      <c r="AZ49" s="859"/>
      <c r="BA49" s="859"/>
      <c r="BB49" s="859"/>
      <c r="BC49" s="859"/>
      <c r="BD49" s="859"/>
      <c r="BE49" s="860"/>
      <c r="BF49" s="860"/>
      <c r="BG49" s="860"/>
      <c r="BH49" s="860"/>
      <c r="BI49" s="861"/>
      <c r="BJ49" s="228"/>
      <c r="BK49" s="228"/>
      <c r="BL49" s="228"/>
      <c r="BM49" s="228"/>
      <c r="BN49" s="228"/>
      <c r="BO49" s="237"/>
      <c r="BP49" s="237"/>
      <c r="BQ49" s="234">
        <v>43</v>
      </c>
      <c r="BR49" s="235"/>
      <c r="BS49" s="801"/>
      <c r="BT49" s="802"/>
      <c r="BU49" s="802"/>
      <c r="BV49" s="802"/>
      <c r="BW49" s="802"/>
      <c r="BX49" s="802"/>
      <c r="BY49" s="802"/>
      <c r="BZ49" s="802"/>
      <c r="CA49" s="802"/>
      <c r="CB49" s="802"/>
      <c r="CC49" s="802"/>
      <c r="CD49" s="802"/>
      <c r="CE49" s="802"/>
      <c r="CF49" s="802"/>
      <c r="CG49" s="803"/>
      <c r="CH49" s="804"/>
      <c r="CI49" s="805"/>
      <c r="CJ49" s="805"/>
      <c r="CK49" s="805"/>
      <c r="CL49" s="806"/>
      <c r="CM49" s="804"/>
      <c r="CN49" s="805"/>
      <c r="CO49" s="805"/>
      <c r="CP49" s="805"/>
      <c r="CQ49" s="806"/>
      <c r="CR49" s="804"/>
      <c r="CS49" s="805"/>
      <c r="CT49" s="805"/>
      <c r="CU49" s="805"/>
      <c r="CV49" s="806"/>
      <c r="CW49" s="804"/>
      <c r="CX49" s="805"/>
      <c r="CY49" s="805"/>
      <c r="CZ49" s="805"/>
      <c r="DA49" s="806"/>
      <c r="DB49" s="804"/>
      <c r="DC49" s="805"/>
      <c r="DD49" s="805"/>
      <c r="DE49" s="805"/>
      <c r="DF49" s="806"/>
      <c r="DG49" s="804"/>
      <c r="DH49" s="805"/>
      <c r="DI49" s="805"/>
      <c r="DJ49" s="805"/>
      <c r="DK49" s="806"/>
      <c r="DL49" s="804"/>
      <c r="DM49" s="805"/>
      <c r="DN49" s="805"/>
      <c r="DO49" s="805"/>
      <c r="DP49" s="806"/>
      <c r="DQ49" s="804"/>
      <c r="DR49" s="805"/>
      <c r="DS49" s="805"/>
      <c r="DT49" s="805"/>
      <c r="DU49" s="806"/>
      <c r="DV49" s="801"/>
      <c r="DW49" s="802"/>
      <c r="DX49" s="802"/>
      <c r="DY49" s="802"/>
      <c r="DZ49" s="807"/>
      <c r="EA49" s="226"/>
    </row>
    <row r="50" spans="1:131" ht="26.25" customHeight="1" x14ac:dyDescent="0.2">
      <c r="A50" s="234">
        <v>23</v>
      </c>
      <c r="B50" s="808"/>
      <c r="C50" s="809"/>
      <c r="D50" s="809"/>
      <c r="E50" s="809"/>
      <c r="F50" s="809"/>
      <c r="G50" s="809"/>
      <c r="H50" s="809"/>
      <c r="I50" s="809"/>
      <c r="J50" s="809"/>
      <c r="K50" s="809"/>
      <c r="L50" s="809"/>
      <c r="M50" s="809"/>
      <c r="N50" s="809"/>
      <c r="O50" s="809"/>
      <c r="P50" s="810"/>
      <c r="Q50" s="863"/>
      <c r="R50" s="864"/>
      <c r="S50" s="864"/>
      <c r="T50" s="864"/>
      <c r="U50" s="864"/>
      <c r="V50" s="864"/>
      <c r="W50" s="864"/>
      <c r="X50" s="864"/>
      <c r="Y50" s="864"/>
      <c r="Z50" s="864"/>
      <c r="AA50" s="864"/>
      <c r="AB50" s="864"/>
      <c r="AC50" s="864"/>
      <c r="AD50" s="864"/>
      <c r="AE50" s="865"/>
      <c r="AF50" s="814"/>
      <c r="AG50" s="815"/>
      <c r="AH50" s="815"/>
      <c r="AI50" s="815"/>
      <c r="AJ50" s="816"/>
      <c r="AK50" s="867"/>
      <c r="AL50" s="864"/>
      <c r="AM50" s="864"/>
      <c r="AN50" s="864"/>
      <c r="AO50" s="864"/>
      <c r="AP50" s="864"/>
      <c r="AQ50" s="864"/>
      <c r="AR50" s="864"/>
      <c r="AS50" s="864"/>
      <c r="AT50" s="864"/>
      <c r="AU50" s="864"/>
      <c r="AV50" s="864"/>
      <c r="AW50" s="864"/>
      <c r="AX50" s="864"/>
      <c r="AY50" s="864"/>
      <c r="AZ50" s="866"/>
      <c r="BA50" s="866"/>
      <c r="BB50" s="866"/>
      <c r="BC50" s="866"/>
      <c r="BD50" s="866"/>
      <c r="BE50" s="860"/>
      <c r="BF50" s="860"/>
      <c r="BG50" s="860"/>
      <c r="BH50" s="860"/>
      <c r="BI50" s="861"/>
      <c r="BJ50" s="228"/>
      <c r="BK50" s="228"/>
      <c r="BL50" s="228"/>
      <c r="BM50" s="228"/>
      <c r="BN50" s="228"/>
      <c r="BO50" s="237"/>
      <c r="BP50" s="237"/>
      <c r="BQ50" s="234">
        <v>44</v>
      </c>
      <c r="BR50" s="235"/>
      <c r="BS50" s="801"/>
      <c r="BT50" s="802"/>
      <c r="BU50" s="802"/>
      <c r="BV50" s="802"/>
      <c r="BW50" s="802"/>
      <c r="BX50" s="802"/>
      <c r="BY50" s="802"/>
      <c r="BZ50" s="802"/>
      <c r="CA50" s="802"/>
      <c r="CB50" s="802"/>
      <c r="CC50" s="802"/>
      <c r="CD50" s="802"/>
      <c r="CE50" s="802"/>
      <c r="CF50" s="802"/>
      <c r="CG50" s="803"/>
      <c r="CH50" s="804"/>
      <c r="CI50" s="805"/>
      <c r="CJ50" s="805"/>
      <c r="CK50" s="805"/>
      <c r="CL50" s="806"/>
      <c r="CM50" s="804"/>
      <c r="CN50" s="805"/>
      <c r="CO50" s="805"/>
      <c r="CP50" s="805"/>
      <c r="CQ50" s="806"/>
      <c r="CR50" s="804"/>
      <c r="CS50" s="805"/>
      <c r="CT50" s="805"/>
      <c r="CU50" s="805"/>
      <c r="CV50" s="806"/>
      <c r="CW50" s="804"/>
      <c r="CX50" s="805"/>
      <c r="CY50" s="805"/>
      <c r="CZ50" s="805"/>
      <c r="DA50" s="806"/>
      <c r="DB50" s="804"/>
      <c r="DC50" s="805"/>
      <c r="DD50" s="805"/>
      <c r="DE50" s="805"/>
      <c r="DF50" s="806"/>
      <c r="DG50" s="804"/>
      <c r="DH50" s="805"/>
      <c r="DI50" s="805"/>
      <c r="DJ50" s="805"/>
      <c r="DK50" s="806"/>
      <c r="DL50" s="804"/>
      <c r="DM50" s="805"/>
      <c r="DN50" s="805"/>
      <c r="DO50" s="805"/>
      <c r="DP50" s="806"/>
      <c r="DQ50" s="804"/>
      <c r="DR50" s="805"/>
      <c r="DS50" s="805"/>
      <c r="DT50" s="805"/>
      <c r="DU50" s="806"/>
      <c r="DV50" s="801"/>
      <c r="DW50" s="802"/>
      <c r="DX50" s="802"/>
      <c r="DY50" s="802"/>
      <c r="DZ50" s="807"/>
      <c r="EA50" s="226"/>
    </row>
    <row r="51" spans="1:131" ht="26.25" customHeight="1" x14ac:dyDescent="0.2">
      <c r="A51" s="234">
        <v>24</v>
      </c>
      <c r="B51" s="808"/>
      <c r="C51" s="809"/>
      <c r="D51" s="809"/>
      <c r="E51" s="809"/>
      <c r="F51" s="809"/>
      <c r="G51" s="809"/>
      <c r="H51" s="809"/>
      <c r="I51" s="809"/>
      <c r="J51" s="809"/>
      <c r="K51" s="809"/>
      <c r="L51" s="809"/>
      <c r="M51" s="809"/>
      <c r="N51" s="809"/>
      <c r="O51" s="809"/>
      <c r="P51" s="810"/>
      <c r="Q51" s="863"/>
      <c r="R51" s="864"/>
      <c r="S51" s="864"/>
      <c r="T51" s="864"/>
      <c r="U51" s="864"/>
      <c r="V51" s="864"/>
      <c r="W51" s="864"/>
      <c r="X51" s="864"/>
      <c r="Y51" s="864"/>
      <c r="Z51" s="864"/>
      <c r="AA51" s="864"/>
      <c r="AB51" s="864"/>
      <c r="AC51" s="864"/>
      <c r="AD51" s="864"/>
      <c r="AE51" s="865"/>
      <c r="AF51" s="814"/>
      <c r="AG51" s="815"/>
      <c r="AH51" s="815"/>
      <c r="AI51" s="815"/>
      <c r="AJ51" s="816"/>
      <c r="AK51" s="867"/>
      <c r="AL51" s="864"/>
      <c r="AM51" s="864"/>
      <c r="AN51" s="864"/>
      <c r="AO51" s="864"/>
      <c r="AP51" s="864"/>
      <c r="AQ51" s="864"/>
      <c r="AR51" s="864"/>
      <c r="AS51" s="864"/>
      <c r="AT51" s="864"/>
      <c r="AU51" s="864"/>
      <c r="AV51" s="864"/>
      <c r="AW51" s="864"/>
      <c r="AX51" s="864"/>
      <c r="AY51" s="864"/>
      <c r="AZ51" s="866"/>
      <c r="BA51" s="866"/>
      <c r="BB51" s="866"/>
      <c r="BC51" s="866"/>
      <c r="BD51" s="866"/>
      <c r="BE51" s="860"/>
      <c r="BF51" s="860"/>
      <c r="BG51" s="860"/>
      <c r="BH51" s="860"/>
      <c r="BI51" s="861"/>
      <c r="BJ51" s="228"/>
      <c r="BK51" s="228"/>
      <c r="BL51" s="228"/>
      <c r="BM51" s="228"/>
      <c r="BN51" s="228"/>
      <c r="BO51" s="237"/>
      <c r="BP51" s="237"/>
      <c r="BQ51" s="234">
        <v>45</v>
      </c>
      <c r="BR51" s="235"/>
      <c r="BS51" s="801"/>
      <c r="BT51" s="802"/>
      <c r="BU51" s="802"/>
      <c r="BV51" s="802"/>
      <c r="BW51" s="802"/>
      <c r="BX51" s="802"/>
      <c r="BY51" s="802"/>
      <c r="BZ51" s="802"/>
      <c r="CA51" s="802"/>
      <c r="CB51" s="802"/>
      <c r="CC51" s="802"/>
      <c r="CD51" s="802"/>
      <c r="CE51" s="802"/>
      <c r="CF51" s="802"/>
      <c r="CG51" s="803"/>
      <c r="CH51" s="804"/>
      <c r="CI51" s="805"/>
      <c r="CJ51" s="805"/>
      <c r="CK51" s="805"/>
      <c r="CL51" s="806"/>
      <c r="CM51" s="804"/>
      <c r="CN51" s="805"/>
      <c r="CO51" s="805"/>
      <c r="CP51" s="805"/>
      <c r="CQ51" s="806"/>
      <c r="CR51" s="804"/>
      <c r="CS51" s="805"/>
      <c r="CT51" s="805"/>
      <c r="CU51" s="805"/>
      <c r="CV51" s="806"/>
      <c r="CW51" s="804"/>
      <c r="CX51" s="805"/>
      <c r="CY51" s="805"/>
      <c r="CZ51" s="805"/>
      <c r="DA51" s="806"/>
      <c r="DB51" s="804"/>
      <c r="DC51" s="805"/>
      <c r="DD51" s="805"/>
      <c r="DE51" s="805"/>
      <c r="DF51" s="806"/>
      <c r="DG51" s="804"/>
      <c r="DH51" s="805"/>
      <c r="DI51" s="805"/>
      <c r="DJ51" s="805"/>
      <c r="DK51" s="806"/>
      <c r="DL51" s="804"/>
      <c r="DM51" s="805"/>
      <c r="DN51" s="805"/>
      <c r="DO51" s="805"/>
      <c r="DP51" s="806"/>
      <c r="DQ51" s="804"/>
      <c r="DR51" s="805"/>
      <c r="DS51" s="805"/>
      <c r="DT51" s="805"/>
      <c r="DU51" s="806"/>
      <c r="DV51" s="801"/>
      <c r="DW51" s="802"/>
      <c r="DX51" s="802"/>
      <c r="DY51" s="802"/>
      <c r="DZ51" s="807"/>
      <c r="EA51" s="226"/>
    </row>
    <row r="52" spans="1:131" ht="26.25" customHeight="1" x14ac:dyDescent="0.2">
      <c r="A52" s="234">
        <v>25</v>
      </c>
      <c r="B52" s="808"/>
      <c r="C52" s="809"/>
      <c r="D52" s="809"/>
      <c r="E52" s="809"/>
      <c r="F52" s="809"/>
      <c r="G52" s="809"/>
      <c r="H52" s="809"/>
      <c r="I52" s="809"/>
      <c r="J52" s="809"/>
      <c r="K52" s="809"/>
      <c r="L52" s="809"/>
      <c r="M52" s="809"/>
      <c r="N52" s="809"/>
      <c r="O52" s="809"/>
      <c r="P52" s="810"/>
      <c r="Q52" s="863"/>
      <c r="R52" s="864"/>
      <c r="S52" s="864"/>
      <c r="T52" s="864"/>
      <c r="U52" s="864"/>
      <c r="V52" s="864"/>
      <c r="W52" s="864"/>
      <c r="X52" s="864"/>
      <c r="Y52" s="864"/>
      <c r="Z52" s="864"/>
      <c r="AA52" s="864"/>
      <c r="AB52" s="864"/>
      <c r="AC52" s="864"/>
      <c r="AD52" s="864"/>
      <c r="AE52" s="865"/>
      <c r="AF52" s="814"/>
      <c r="AG52" s="815"/>
      <c r="AH52" s="815"/>
      <c r="AI52" s="815"/>
      <c r="AJ52" s="816"/>
      <c r="AK52" s="867"/>
      <c r="AL52" s="864"/>
      <c r="AM52" s="864"/>
      <c r="AN52" s="864"/>
      <c r="AO52" s="864"/>
      <c r="AP52" s="864"/>
      <c r="AQ52" s="864"/>
      <c r="AR52" s="864"/>
      <c r="AS52" s="864"/>
      <c r="AT52" s="864"/>
      <c r="AU52" s="864"/>
      <c r="AV52" s="864"/>
      <c r="AW52" s="864"/>
      <c r="AX52" s="864"/>
      <c r="AY52" s="864"/>
      <c r="AZ52" s="866"/>
      <c r="BA52" s="866"/>
      <c r="BB52" s="866"/>
      <c r="BC52" s="866"/>
      <c r="BD52" s="866"/>
      <c r="BE52" s="860"/>
      <c r="BF52" s="860"/>
      <c r="BG52" s="860"/>
      <c r="BH52" s="860"/>
      <c r="BI52" s="861"/>
      <c r="BJ52" s="228"/>
      <c r="BK52" s="228"/>
      <c r="BL52" s="228"/>
      <c r="BM52" s="228"/>
      <c r="BN52" s="228"/>
      <c r="BO52" s="237"/>
      <c r="BP52" s="237"/>
      <c r="BQ52" s="234">
        <v>46</v>
      </c>
      <c r="BR52" s="235"/>
      <c r="BS52" s="801"/>
      <c r="BT52" s="802"/>
      <c r="BU52" s="802"/>
      <c r="BV52" s="802"/>
      <c r="BW52" s="802"/>
      <c r="BX52" s="802"/>
      <c r="BY52" s="802"/>
      <c r="BZ52" s="802"/>
      <c r="CA52" s="802"/>
      <c r="CB52" s="802"/>
      <c r="CC52" s="802"/>
      <c r="CD52" s="802"/>
      <c r="CE52" s="802"/>
      <c r="CF52" s="802"/>
      <c r="CG52" s="803"/>
      <c r="CH52" s="804"/>
      <c r="CI52" s="805"/>
      <c r="CJ52" s="805"/>
      <c r="CK52" s="805"/>
      <c r="CL52" s="806"/>
      <c r="CM52" s="804"/>
      <c r="CN52" s="805"/>
      <c r="CO52" s="805"/>
      <c r="CP52" s="805"/>
      <c r="CQ52" s="806"/>
      <c r="CR52" s="804"/>
      <c r="CS52" s="805"/>
      <c r="CT52" s="805"/>
      <c r="CU52" s="805"/>
      <c r="CV52" s="806"/>
      <c r="CW52" s="804"/>
      <c r="CX52" s="805"/>
      <c r="CY52" s="805"/>
      <c r="CZ52" s="805"/>
      <c r="DA52" s="806"/>
      <c r="DB52" s="804"/>
      <c r="DC52" s="805"/>
      <c r="DD52" s="805"/>
      <c r="DE52" s="805"/>
      <c r="DF52" s="806"/>
      <c r="DG52" s="804"/>
      <c r="DH52" s="805"/>
      <c r="DI52" s="805"/>
      <c r="DJ52" s="805"/>
      <c r="DK52" s="806"/>
      <c r="DL52" s="804"/>
      <c r="DM52" s="805"/>
      <c r="DN52" s="805"/>
      <c r="DO52" s="805"/>
      <c r="DP52" s="806"/>
      <c r="DQ52" s="804"/>
      <c r="DR52" s="805"/>
      <c r="DS52" s="805"/>
      <c r="DT52" s="805"/>
      <c r="DU52" s="806"/>
      <c r="DV52" s="801"/>
      <c r="DW52" s="802"/>
      <c r="DX52" s="802"/>
      <c r="DY52" s="802"/>
      <c r="DZ52" s="807"/>
      <c r="EA52" s="226"/>
    </row>
    <row r="53" spans="1:131" ht="26.25" customHeight="1" x14ac:dyDescent="0.2">
      <c r="A53" s="234">
        <v>26</v>
      </c>
      <c r="B53" s="808"/>
      <c r="C53" s="809"/>
      <c r="D53" s="809"/>
      <c r="E53" s="809"/>
      <c r="F53" s="809"/>
      <c r="G53" s="809"/>
      <c r="H53" s="809"/>
      <c r="I53" s="809"/>
      <c r="J53" s="809"/>
      <c r="K53" s="809"/>
      <c r="L53" s="809"/>
      <c r="M53" s="809"/>
      <c r="N53" s="809"/>
      <c r="O53" s="809"/>
      <c r="P53" s="810"/>
      <c r="Q53" s="863"/>
      <c r="R53" s="864"/>
      <c r="S53" s="864"/>
      <c r="T53" s="864"/>
      <c r="U53" s="864"/>
      <c r="V53" s="864"/>
      <c r="W53" s="864"/>
      <c r="X53" s="864"/>
      <c r="Y53" s="864"/>
      <c r="Z53" s="864"/>
      <c r="AA53" s="864"/>
      <c r="AB53" s="864"/>
      <c r="AC53" s="864"/>
      <c r="AD53" s="864"/>
      <c r="AE53" s="865"/>
      <c r="AF53" s="814"/>
      <c r="AG53" s="815"/>
      <c r="AH53" s="815"/>
      <c r="AI53" s="815"/>
      <c r="AJ53" s="816"/>
      <c r="AK53" s="867"/>
      <c r="AL53" s="864"/>
      <c r="AM53" s="864"/>
      <c r="AN53" s="864"/>
      <c r="AO53" s="864"/>
      <c r="AP53" s="864"/>
      <c r="AQ53" s="864"/>
      <c r="AR53" s="864"/>
      <c r="AS53" s="864"/>
      <c r="AT53" s="864"/>
      <c r="AU53" s="864"/>
      <c r="AV53" s="864"/>
      <c r="AW53" s="864"/>
      <c r="AX53" s="864"/>
      <c r="AY53" s="864"/>
      <c r="AZ53" s="866"/>
      <c r="BA53" s="866"/>
      <c r="BB53" s="866"/>
      <c r="BC53" s="866"/>
      <c r="BD53" s="866"/>
      <c r="BE53" s="860"/>
      <c r="BF53" s="860"/>
      <c r="BG53" s="860"/>
      <c r="BH53" s="860"/>
      <c r="BI53" s="861"/>
      <c r="BJ53" s="228"/>
      <c r="BK53" s="228"/>
      <c r="BL53" s="228"/>
      <c r="BM53" s="228"/>
      <c r="BN53" s="228"/>
      <c r="BO53" s="237"/>
      <c r="BP53" s="237"/>
      <c r="BQ53" s="234">
        <v>47</v>
      </c>
      <c r="BR53" s="235"/>
      <c r="BS53" s="801"/>
      <c r="BT53" s="802"/>
      <c r="BU53" s="802"/>
      <c r="BV53" s="802"/>
      <c r="BW53" s="802"/>
      <c r="BX53" s="802"/>
      <c r="BY53" s="802"/>
      <c r="BZ53" s="802"/>
      <c r="CA53" s="802"/>
      <c r="CB53" s="802"/>
      <c r="CC53" s="802"/>
      <c r="CD53" s="802"/>
      <c r="CE53" s="802"/>
      <c r="CF53" s="802"/>
      <c r="CG53" s="803"/>
      <c r="CH53" s="804"/>
      <c r="CI53" s="805"/>
      <c r="CJ53" s="805"/>
      <c r="CK53" s="805"/>
      <c r="CL53" s="806"/>
      <c r="CM53" s="804"/>
      <c r="CN53" s="805"/>
      <c r="CO53" s="805"/>
      <c r="CP53" s="805"/>
      <c r="CQ53" s="806"/>
      <c r="CR53" s="804"/>
      <c r="CS53" s="805"/>
      <c r="CT53" s="805"/>
      <c r="CU53" s="805"/>
      <c r="CV53" s="806"/>
      <c r="CW53" s="804"/>
      <c r="CX53" s="805"/>
      <c r="CY53" s="805"/>
      <c r="CZ53" s="805"/>
      <c r="DA53" s="806"/>
      <c r="DB53" s="804"/>
      <c r="DC53" s="805"/>
      <c r="DD53" s="805"/>
      <c r="DE53" s="805"/>
      <c r="DF53" s="806"/>
      <c r="DG53" s="804"/>
      <c r="DH53" s="805"/>
      <c r="DI53" s="805"/>
      <c r="DJ53" s="805"/>
      <c r="DK53" s="806"/>
      <c r="DL53" s="804"/>
      <c r="DM53" s="805"/>
      <c r="DN53" s="805"/>
      <c r="DO53" s="805"/>
      <c r="DP53" s="806"/>
      <c r="DQ53" s="804"/>
      <c r="DR53" s="805"/>
      <c r="DS53" s="805"/>
      <c r="DT53" s="805"/>
      <c r="DU53" s="806"/>
      <c r="DV53" s="801"/>
      <c r="DW53" s="802"/>
      <c r="DX53" s="802"/>
      <c r="DY53" s="802"/>
      <c r="DZ53" s="807"/>
      <c r="EA53" s="226"/>
    </row>
    <row r="54" spans="1:131" ht="26.25" customHeight="1" x14ac:dyDescent="0.2">
      <c r="A54" s="234">
        <v>27</v>
      </c>
      <c r="B54" s="808"/>
      <c r="C54" s="809"/>
      <c r="D54" s="809"/>
      <c r="E54" s="809"/>
      <c r="F54" s="809"/>
      <c r="G54" s="809"/>
      <c r="H54" s="809"/>
      <c r="I54" s="809"/>
      <c r="J54" s="809"/>
      <c r="K54" s="809"/>
      <c r="L54" s="809"/>
      <c r="M54" s="809"/>
      <c r="N54" s="809"/>
      <c r="O54" s="809"/>
      <c r="P54" s="810"/>
      <c r="Q54" s="863"/>
      <c r="R54" s="864"/>
      <c r="S54" s="864"/>
      <c r="T54" s="864"/>
      <c r="U54" s="864"/>
      <c r="V54" s="864"/>
      <c r="W54" s="864"/>
      <c r="X54" s="864"/>
      <c r="Y54" s="864"/>
      <c r="Z54" s="864"/>
      <c r="AA54" s="864"/>
      <c r="AB54" s="864"/>
      <c r="AC54" s="864"/>
      <c r="AD54" s="864"/>
      <c r="AE54" s="865"/>
      <c r="AF54" s="814"/>
      <c r="AG54" s="815"/>
      <c r="AH54" s="815"/>
      <c r="AI54" s="815"/>
      <c r="AJ54" s="816"/>
      <c r="AK54" s="867"/>
      <c r="AL54" s="864"/>
      <c r="AM54" s="864"/>
      <c r="AN54" s="864"/>
      <c r="AO54" s="864"/>
      <c r="AP54" s="864"/>
      <c r="AQ54" s="864"/>
      <c r="AR54" s="864"/>
      <c r="AS54" s="864"/>
      <c r="AT54" s="864"/>
      <c r="AU54" s="864"/>
      <c r="AV54" s="864"/>
      <c r="AW54" s="864"/>
      <c r="AX54" s="864"/>
      <c r="AY54" s="864"/>
      <c r="AZ54" s="866"/>
      <c r="BA54" s="866"/>
      <c r="BB54" s="866"/>
      <c r="BC54" s="866"/>
      <c r="BD54" s="866"/>
      <c r="BE54" s="860"/>
      <c r="BF54" s="860"/>
      <c r="BG54" s="860"/>
      <c r="BH54" s="860"/>
      <c r="BI54" s="861"/>
      <c r="BJ54" s="228"/>
      <c r="BK54" s="228"/>
      <c r="BL54" s="228"/>
      <c r="BM54" s="228"/>
      <c r="BN54" s="228"/>
      <c r="BO54" s="237"/>
      <c r="BP54" s="237"/>
      <c r="BQ54" s="234">
        <v>48</v>
      </c>
      <c r="BR54" s="235"/>
      <c r="BS54" s="801"/>
      <c r="BT54" s="802"/>
      <c r="BU54" s="802"/>
      <c r="BV54" s="802"/>
      <c r="BW54" s="802"/>
      <c r="BX54" s="802"/>
      <c r="BY54" s="802"/>
      <c r="BZ54" s="802"/>
      <c r="CA54" s="802"/>
      <c r="CB54" s="802"/>
      <c r="CC54" s="802"/>
      <c r="CD54" s="802"/>
      <c r="CE54" s="802"/>
      <c r="CF54" s="802"/>
      <c r="CG54" s="803"/>
      <c r="CH54" s="804"/>
      <c r="CI54" s="805"/>
      <c r="CJ54" s="805"/>
      <c r="CK54" s="805"/>
      <c r="CL54" s="806"/>
      <c r="CM54" s="804"/>
      <c r="CN54" s="805"/>
      <c r="CO54" s="805"/>
      <c r="CP54" s="805"/>
      <c r="CQ54" s="806"/>
      <c r="CR54" s="804"/>
      <c r="CS54" s="805"/>
      <c r="CT54" s="805"/>
      <c r="CU54" s="805"/>
      <c r="CV54" s="806"/>
      <c r="CW54" s="804"/>
      <c r="CX54" s="805"/>
      <c r="CY54" s="805"/>
      <c r="CZ54" s="805"/>
      <c r="DA54" s="806"/>
      <c r="DB54" s="804"/>
      <c r="DC54" s="805"/>
      <c r="DD54" s="805"/>
      <c r="DE54" s="805"/>
      <c r="DF54" s="806"/>
      <c r="DG54" s="804"/>
      <c r="DH54" s="805"/>
      <c r="DI54" s="805"/>
      <c r="DJ54" s="805"/>
      <c r="DK54" s="806"/>
      <c r="DL54" s="804"/>
      <c r="DM54" s="805"/>
      <c r="DN54" s="805"/>
      <c r="DO54" s="805"/>
      <c r="DP54" s="806"/>
      <c r="DQ54" s="804"/>
      <c r="DR54" s="805"/>
      <c r="DS54" s="805"/>
      <c r="DT54" s="805"/>
      <c r="DU54" s="806"/>
      <c r="DV54" s="801"/>
      <c r="DW54" s="802"/>
      <c r="DX54" s="802"/>
      <c r="DY54" s="802"/>
      <c r="DZ54" s="807"/>
      <c r="EA54" s="226"/>
    </row>
    <row r="55" spans="1:131" ht="26.25" customHeight="1" x14ac:dyDescent="0.2">
      <c r="A55" s="234">
        <v>28</v>
      </c>
      <c r="B55" s="808"/>
      <c r="C55" s="809"/>
      <c r="D55" s="809"/>
      <c r="E55" s="809"/>
      <c r="F55" s="809"/>
      <c r="G55" s="809"/>
      <c r="H55" s="809"/>
      <c r="I55" s="809"/>
      <c r="J55" s="809"/>
      <c r="K55" s="809"/>
      <c r="L55" s="809"/>
      <c r="M55" s="809"/>
      <c r="N55" s="809"/>
      <c r="O55" s="809"/>
      <c r="P55" s="810"/>
      <c r="Q55" s="863"/>
      <c r="R55" s="864"/>
      <c r="S55" s="864"/>
      <c r="T55" s="864"/>
      <c r="U55" s="864"/>
      <c r="V55" s="864"/>
      <c r="W55" s="864"/>
      <c r="X55" s="864"/>
      <c r="Y55" s="864"/>
      <c r="Z55" s="864"/>
      <c r="AA55" s="864"/>
      <c r="AB55" s="864"/>
      <c r="AC55" s="864"/>
      <c r="AD55" s="864"/>
      <c r="AE55" s="865"/>
      <c r="AF55" s="814"/>
      <c r="AG55" s="815"/>
      <c r="AH55" s="815"/>
      <c r="AI55" s="815"/>
      <c r="AJ55" s="816"/>
      <c r="AK55" s="867"/>
      <c r="AL55" s="864"/>
      <c r="AM55" s="864"/>
      <c r="AN55" s="864"/>
      <c r="AO55" s="864"/>
      <c r="AP55" s="864"/>
      <c r="AQ55" s="864"/>
      <c r="AR55" s="864"/>
      <c r="AS55" s="864"/>
      <c r="AT55" s="864"/>
      <c r="AU55" s="864"/>
      <c r="AV55" s="864"/>
      <c r="AW55" s="864"/>
      <c r="AX55" s="864"/>
      <c r="AY55" s="864"/>
      <c r="AZ55" s="866"/>
      <c r="BA55" s="866"/>
      <c r="BB55" s="866"/>
      <c r="BC55" s="866"/>
      <c r="BD55" s="866"/>
      <c r="BE55" s="860"/>
      <c r="BF55" s="860"/>
      <c r="BG55" s="860"/>
      <c r="BH55" s="860"/>
      <c r="BI55" s="861"/>
      <c r="BJ55" s="228"/>
      <c r="BK55" s="228"/>
      <c r="BL55" s="228"/>
      <c r="BM55" s="228"/>
      <c r="BN55" s="228"/>
      <c r="BO55" s="237"/>
      <c r="BP55" s="237"/>
      <c r="BQ55" s="234">
        <v>49</v>
      </c>
      <c r="BR55" s="235"/>
      <c r="BS55" s="801"/>
      <c r="BT55" s="802"/>
      <c r="BU55" s="802"/>
      <c r="BV55" s="802"/>
      <c r="BW55" s="802"/>
      <c r="BX55" s="802"/>
      <c r="BY55" s="802"/>
      <c r="BZ55" s="802"/>
      <c r="CA55" s="802"/>
      <c r="CB55" s="802"/>
      <c r="CC55" s="802"/>
      <c r="CD55" s="802"/>
      <c r="CE55" s="802"/>
      <c r="CF55" s="802"/>
      <c r="CG55" s="803"/>
      <c r="CH55" s="804"/>
      <c r="CI55" s="805"/>
      <c r="CJ55" s="805"/>
      <c r="CK55" s="805"/>
      <c r="CL55" s="806"/>
      <c r="CM55" s="804"/>
      <c r="CN55" s="805"/>
      <c r="CO55" s="805"/>
      <c r="CP55" s="805"/>
      <c r="CQ55" s="806"/>
      <c r="CR55" s="804"/>
      <c r="CS55" s="805"/>
      <c r="CT55" s="805"/>
      <c r="CU55" s="805"/>
      <c r="CV55" s="806"/>
      <c r="CW55" s="804"/>
      <c r="CX55" s="805"/>
      <c r="CY55" s="805"/>
      <c r="CZ55" s="805"/>
      <c r="DA55" s="806"/>
      <c r="DB55" s="804"/>
      <c r="DC55" s="805"/>
      <c r="DD55" s="805"/>
      <c r="DE55" s="805"/>
      <c r="DF55" s="806"/>
      <c r="DG55" s="804"/>
      <c r="DH55" s="805"/>
      <c r="DI55" s="805"/>
      <c r="DJ55" s="805"/>
      <c r="DK55" s="806"/>
      <c r="DL55" s="804"/>
      <c r="DM55" s="805"/>
      <c r="DN55" s="805"/>
      <c r="DO55" s="805"/>
      <c r="DP55" s="806"/>
      <c r="DQ55" s="804"/>
      <c r="DR55" s="805"/>
      <c r="DS55" s="805"/>
      <c r="DT55" s="805"/>
      <c r="DU55" s="806"/>
      <c r="DV55" s="801"/>
      <c r="DW55" s="802"/>
      <c r="DX55" s="802"/>
      <c r="DY55" s="802"/>
      <c r="DZ55" s="807"/>
      <c r="EA55" s="226"/>
    </row>
    <row r="56" spans="1:131" ht="26.25" customHeight="1" x14ac:dyDescent="0.2">
      <c r="A56" s="234">
        <v>29</v>
      </c>
      <c r="B56" s="808"/>
      <c r="C56" s="809"/>
      <c r="D56" s="809"/>
      <c r="E56" s="809"/>
      <c r="F56" s="809"/>
      <c r="G56" s="809"/>
      <c r="H56" s="809"/>
      <c r="I56" s="809"/>
      <c r="J56" s="809"/>
      <c r="K56" s="809"/>
      <c r="L56" s="809"/>
      <c r="M56" s="809"/>
      <c r="N56" s="809"/>
      <c r="O56" s="809"/>
      <c r="P56" s="810"/>
      <c r="Q56" s="863"/>
      <c r="R56" s="864"/>
      <c r="S56" s="864"/>
      <c r="T56" s="864"/>
      <c r="U56" s="864"/>
      <c r="V56" s="864"/>
      <c r="W56" s="864"/>
      <c r="X56" s="864"/>
      <c r="Y56" s="864"/>
      <c r="Z56" s="864"/>
      <c r="AA56" s="864"/>
      <c r="AB56" s="864"/>
      <c r="AC56" s="864"/>
      <c r="AD56" s="864"/>
      <c r="AE56" s="865"/>
      <c r="AF56" s="814"/>
      <c r="AG56" s="815"/>
      <c r="AH56" s="815"/>
      <c r="AI56" s="815"/>
      <c r="AJ56" s="816"/>
      <c r="AK56" s="867"/>
      <c r="AL56" s="864"/>
      <c r="AM56" s="864"/>
      <c r="AN56" s="864"/>
      <c r="AO56" s="864"/>
      <c r="AP56" s="864"/>
      <c r="AQ56" s="864"/>
      <c r="AR56" s="864"/>
      <c r="AS56" s="864"/>
      <c r="AT56" s="864"/>
      <c r="AU56" s="864"/>
      <c r="AV56" s="864"/>
      <c r="AW56" s="864"/>
      <c r="AX56" s="864"/>
      <c r="AY56" s="864"/>
      <c r="AZ56" s="866"/>
      <c r="BA56" s="866"/>
      <c r="BB56" s="866"/>
      <c r="BC56" s="866"/>
      <c r="BD56" s="866"/>
      <c r="BE56" s="860"/>
      <c r="BF56" s="860"/>
      <c r="BG56" s="860"/>
      <c r="BH56" s="860"/>
      <c r="BI56" s="861"/>
      <c r="BJ56" s="228"/>
      <c r="BK56" s="228"/>
      <c r="BL56" s="228"/>
      <c r="BM56" s="228"/>
      <c r="BN56" s="228"/>
      <c r="BO56" s="237"/>
      <c r="BP56" s="237"/>
      <c r="BQ56" s="234">
        <v>50</v>
      </c>
      <c r="BR56" s="235"/>
      <c r="BS56" s="801"/>
      <c r="BT56" s="802"/>
      <c r="BU56" s="802"/>
      <c r="BV56" s="802"/>
      <c r="BW56" s="802"/>
      <c r="BX56" s="802"/>
      <c r="BY56" s="802"/>
      <c r="BZ56" s="802"/>
      <c r="CA56" s="802"/>
      <c r="CB56" s="802"/>
      <c r="CC56" s="802"/>
      <c r="CD56" s="802"/>
      <c r="CE56" s="802"/>
      <c r="CF56" s="802"/>
      <c r="CG56" s="803"/>
      <c r="CH56" s="804"/>
      <c r="CI56" s="805"/>
      <c r="CJ56" s="805"/>
      <c r="CK56" s="805"/>
      <c r="CL56" s="806"/>
      <c r="CM56" s="804"/>
      <c r="CN56" s="805"/>
      <c r="CO56" s="805"/>
      <c r="CP56" s="805"/>
      <c r="CQ56" s="806"/>
      <c r="CR56" s="804"/>
      <c r="CS56" s="805"/>
      <c r="CT56" s="805"/>
      <c r="CU56" s="805"/>
      <c r="CV56" s="806"/>
      <c r="CW56" s="804"/>
      <c r="CX56" s="805"/>
      <c r="CY56" s="805"/>
      <c r="CZ56" s="805"/>
      <c r="DA56" s="806"/>
      <c r="DB56" s="804"/>
      <c r="DC56" s="805"/>
      <c r="DD56" s="805"/>
      <c r="DE56" s="805"/>
      <c r="DF56" s="806"/>
      <c r="DG56" s="804"/>
      <c r="DH56" s="805"/>
      <c r="DI56" s="805"/>
      <c r="DJ56" s="805"/>
      <c r="DK56" s="806"/>
      <c r="DL56" s="804"/>
      <c r="DM56" s="805"/>
      <c r="DN56" s="805"/>
      <c r="DO56" s="805"/>
      <c r="DP56" s="806"/>
      <c r="DQ56" s="804"/>
      <c r="DR56" s="805"/>
      <c r="DS56" s="805"/>
      <c r="DT56" s="805"/>
      <c r="DU56" s="806"/>
      <c r="DV56" s="801"/>
      <c r="DW56" s="802"/>
      <c r="DX56" s="802"/>
      <c r="DY56" s="802"/>
      <c r="DZ56" s="807"/>
      <c r="EA56" s="226"/>
    </row>
    <row r="57" spans="1:131" ht="26.25" customHeight="1" x14ac:dyDescent="0.2">
      <c r="A57" s="234">
        <v>30</v>
      </c>
      <c r="B57" s="808"/>
      <c r="C57" s="809"/>
      <c r="D57" s="809"/>
      <c r="E57" s="809"/>
      <c r="F57" s="809"/>
      <c r="G57" s="809"/>
      <c r="H57" s="809"/>
      <c r="I57" s="809"/>
      <c r="J57" s="809"/>
      <c r="K57" s="809"/>
      <c r="L57" s="809"/>
      <c r="M57" s="809"/>
      <c r="N57" s="809"/>
      <c r="O57" s="809"/>
      <c r="P57" s="810"/>
      <c r="Q57" s="863"/>
      <c r="R57" s="864"/>
      <c r="S57" s="864"/>
      <c r="T57" s="864"/>
      <c r="U57" s="864"/>
      <c r="V57" s="864"/>
      <c r="W57" s="864"/>
      <c r="X57" s="864"/>
      <c r="Y57" s="864"/>
      <c r="Z57" s="864"/>
      <c r="AA57" s="864"/>
      <c r="AB57" s="864"/>
      <c r="AC57" s="864"/>
      <c r="AD57" s="864"/>
      <c r="AE57" s="865"/>
      <c r="AF57" s="814"/>
      <c r="AG57" s="815"/>
      <c r="AH57" s="815"/>
      <c r="AI57" s="815"/>
      <c r="AJ57" s="816"/>
      <c r="AK57" s="867"/>
      <c r="AL57" s="864"/>
      <c r="AM57" s="864"/>
      <c r="AN57" s="864"/>
      <c r="AO57" s="864"/>
      <c r="AP57" s="864"/>
      <c r="AQ57" s="864"/>
      <c r="AR57" s="864"/>
      <c r="AS57" s="864"/>
      <c r="AT57" s="864"/>
      <c r="AU57" s="864"/>
      <c r="AV57" s="864"/>
      <c r="AW57" s="864"/>
      <c r="AX57" s="864"/>
      <c r="AY57" s="864"/>
      <c r="AZ57" s="866"/>
      <c r="BA57" s="866"/>
      <c r="BB57" s="866"/>
      <c r="BC57" s="866"/>
      <c r="BD57" s="866"/>
      <c r="BE57" s="860"/>
      <c r="BF57" s="860"/>
      <c r="BG57" s="860"/>
      <c r="BH57" s="860"/>
      <c r="BI57" s="861"/>
      <c r="BJ57" s="228"/>
      <c r="BK57" s="228"/>
      <c r="BL57" s="228"/>
      <c r="BM57" s="228"/>
      <c r="BN57" s="228"/>
      <c r="BO57" s="237"/>
      <c r="BP57" s="237"/>
      <c r="BQ57" s="234">
        <v>51</v>
      </c>
      <c r="BR57" s="235"/>
      <c r="BS57" s="801"/>
      <c r="BT57" s="802"/>
      <c r="BU57" s="802"/>
      <c r="BV57" s="802"/>
      <c r="BW57" s="802"/>
      <c r="BX57" s="802"/>
      <c r="BY57" s="802"/>
      <c r="BZ57" s="802"/>
      <c r="CA57" s="802"/>
      <c r="CB57" s="802"/>
      <c r="CC57" s="802"/>
      <c r="CD57" s="802"/>
      <c r="CE57" s="802"/>
      <c r="CF57" s="802"/>
      <c r="CG57" s="803"/>
      <c r="CH57" s="804"/>
      <c r="CI57" s="805"/>
      <c r="CJ57" s="805"/>
      <c r="CK57" s="805"/>
      <c r="CL57" s="806"/>
      <c r="CM57" s="804"/>
      <c r="CN57" s="805"/>
      <c r="CO57" s="805"/>
      <c r="CP57" s="805"/>
      <c r="CQ57" s="806"/>
      <c r="CR57" s="804"/>
      <c r="CS57" s="805"/>
      <c r="CT57" s="805"/>
      <c r="CU57" s="805"/>
      <c r="CV57" s="806"/>
      <c r="CW57" s="804"/>
      <c r="CX57" s="805"/>
      <c r="CY57" s="805"/>
      <c r="CZ57" s="805"/>
      <c r="DA57" s="806"/>
      <c r="DB57" s="804"/>
      <c r="DC57" s="805"/>
      <c r="DD57" s="805"/>
      <c r="DE57" s="805"/>
      <c r="DF57" s="806"/>
      <c r="DG57" s="804"/>
      <c r="DH57" s="805"/>
      <c r="DI57" s="805"/>
      <c r="DJ57" s="805"/>
      <c r="DK57" s="806"/>
      <c r="DL57" s="804"/>
      <c r="DM57" s="805"/>
      <c r="DN57" s="805"/>
      <c r="DO57" s="805"/>
      <c r="DP57" s="806"/>
      <c r="DQ57" s="804"/>
      <c r="DR57" s="805"/>
      <c r="DS57" s="805"/>
      <c r="DT57" s="805"/>
      <c r="DU57" s="806"/>
      <c r="DV57" s="801"/>
      <c r="DW57" s="802"/>
      <c r="DX57" s="802"/>
      <c r="DY57" s="802"/>
      <c r="DZ57" s="807"/>
      <c r="EA57" s="226"/>
    </row>
    <row r="58" spans="1:131" ht="26.25" customHeight="1" x14ac:dyDescent="0.2">
      <c r="A58" s="234">
        <v>31</v>
      </c>
      <c r="B58" s="808"/>
      <c r="C58" s="809"/>
      <c r="D58" s="809"/>
      <c r="E58" s="809"/>
      <c r="F58" s="809"/>
      <c r="G58" s="809"/>
      <c r="H58" s="809"/>
      <c r="I58" s="809"/>
      <c r="J58" s="809"/>
      <c r="K58" s="809"/>
      <c r="L58" s="809"/>
      <c r="M58" s="809"/>
      <c r="N58" s="809"/>
      <c r="O58" s="809"/>
      <c r="P58" s="810"/>
      <c r="Q58" s="863"/>
      <c r="R58" s="864"/>
      <c r="S58" s="864"/>
      <c r="T58" s="864"/>
      <c r="U58" s="864"/>
      <c r="V58" s="864"/>
      <c r="W58" s="864"/>
      <c r="X58" s="864"/>
      <c r="Y58" s="864"/>
      <c r="Z58" s="864"/>
      <c r="AA58" s="864"/>
      <c r="AB58" s="864"/>
      <c r="AC58" s="864"/>
      <c r="AD58" s="864"/>
      <c r="AE58" s="865"/>
      <c r="AF58" s="814"/>
      <c r="AG58" s="815"/>
      <c r="AH58" s="815"/>
      <c r="AI58" s="815"/>
      <c r="AJ58" s="816"/>
      <c r="AK58" s="867"/>
      <c r="AL58" s="864"/>
      <c r="AM58" s="864"/>
      <c r="AN58" s="864"/>
      <c r="AO58" s="864"/>
      <c r="AP58" s="864"/>
      <c r="AQ58" s="864"/>
      <c r="AR58" s="864"/>
      <c r="AS58" s="864"/>
      <c r="AT58" s="864"/>
      <c r="AU58" s="864"/>
      <c r="AV58" s="864"/>
      <c r="AW58" s="864"/>
      <c r="AX58" s="864"/>
      <c r="AY58" s="864"/>
      <c r="AZ58" s="866"/>
      <c r="BA58" s="866"/>
      <c r="BB58" s="866"/>
      <c r="BC58" s="866"/>
      <c r="BD58" s="866"/>
      <c r="BE58" s="860"/>
      <c r="BF58" s="860"/>
      <c r="BG58" s="860"/>
      <c r="BH58" s="860"/>
      <c r="BI58" s="861"/>
      <c r="BJ58" s="228"/>
      <c r="BK58" s="228"/>
      <c r="BL58" s="228"/>
      <c r="BM58" s="228"/>
      <c r="BN58" s="228"/>
      <c r="BO58" s="237"/>
      <c r="BP58" s="237"/>
      <c r="BQ58" s="234">
        <v>52</v>
      </c>
      <c r="BR58" s="235"/>
      <c r="BS58" s="801"/>
      <c r="BT58" s="802"/>
      <c r="BU58" s="802"/>
      <c r="BV58" s="802"/>
      <c r="BW58" s="802"/>
      <c r="BX58" s="802"/>
      <c r="BY58" s="802"/>
      <c r="BZ58" s="802"/>
      <c r="CA58" s="802"/>
      <c r="CB58" s="802"/>
      <c r="CC58" s="802"/>
      <c r="CD58" s="802"/>
      <c r="CE58" s="802"/>
      <c r="CF58" s="802"/>
      <c r="CG58" s="803"/>
      <c r="CH58" s="804"/>
      <c r="CI58" s="805"/>
      <c r="CJ58" s="805"/>
      <c r="CK58" s="805"/>
      <c r="CL58" s="806"/>
      <c r="CM58" s="804"/>
      <c r="CN58" s="805"/>
      <c r="CO58" s="805"/>
      <c r="CP58" s="805"/>
      <c r="CQ58" s="806"/>
      <c r="CR58" s="804"/>
      <c r="CS58" s="805"/>
      <c r="CT58" s="805"/>
      <c r="CU58" s="805"/>
      <c r="CV58" s="806"/>
      <c r="CW58" s="804"/>
      <c r="CX58" s="805"/>
      <c r="CY58" s="805"/>
      <c r="CZ58" s="805"/>
      <c r="DA58" s="806"/>
      <c r="DB58" s="804"/>
      <c r="DC58" s="805"/>
      <c r="DD58" s="805"/>
      <c r="DE58" s="805"/>
      <c r="DF58" s="806"/>
      <c r="DG58" s="804"/>
      <c r="DH58" s="805"/>
      <c r="DI58" s="805"/>
      <c r="DJ58" s="805"/>
      <c r="DK58" s="806"/>
      <c r="DL58" s="804"/>
      <c r="DM58" s="805"/>
      <c r="DN58" s="805"/>
      <c r="DO58" s="805"/>
      <c r="DP58" s="806"/>
      <c r="DQ58" s="804"/>
      <c r="DR58" s="805"/>
      <c r="DS58" s="805"/>
      <c r="DT58" s="805"/>
      <c r="DU58" s="806"/>
      <c r="DV58" s="801"/>
      <c r="DW58" s="802"/>
      <c r="DX58" s="802"/>
      <c r="DY58" s="802"/>
      <c r="DZ58" s="807"/>
      <c r="EA58" s="226"/>
    </row>
    <row r="59" spans="1:131" ht="26.25" customHeight="1" x14ac:dyDescent="0.2">
      <c r="A59" s="234">
        <v>32</v>
      </c>
      <c r="B59" s="808"/>
      <c r="C59" s="809"/>
      <c r="D59" s="809"/>
      <c r="E59" s="809"/>
      <c r="F59" s="809"/>
      <c r="G59" s="809"/>
      <c r="H59" s="809"/>
      <c r="I59" s="809"/>
      <c r="J59" s="809"/>
      <c r="K59" s="809"/>
      <c r="L59" s="809"/>
      <c r="M59" s="809"/>
      <c r="N59" s="809"/>
      <c r="O59" s="809"/>
      <c r="P59" s="810"/>
      <c r="Q59" s="863"/>
      <c r="R59" s="864"/>
      <c r="S59" s="864"/>
      <c r="T59" s="864"/>
      <c r="U59" s="864"/>
      <c r="V59" s="864"/>
      <c r="W59" s="864"/>
      <c r="X59" s="864"/>
      <c r="Y59" s="864"/>
      <c r="Z59" s="864"/>
      <c r="AA59" s="864"/>
      <c r="AB59" s="864"/>
      <c r="AC59" s="864"/>
      <c r="AD59" s="864"/>
      <c r="AE59" s="865"/>
      <c r="AF59" s="814"/>
      <c r="AG59" s="815"/>
      <c r="AH59" s="815"/>
      <c r="AI59" s="815"/>
      <c r="AJ59" s="816"/>
      <c r="AK59" s="867"/>
      <c r="AL59" s="864"/>
      <c r="AM59" s="864"/>
      <c r="AN59" s="864"/>
      <c r="AO59" s="864"/>
      <c r="AP59" s="864"/>
      <c r="AQ59" s="864"/>
      <c r="AR59" s="864"/>
      <c r="AS59" s="864"/>
      <c r="AT59" s="864"/>
      <c r="AU59" s="864"/>
      <c r="AV59" s="864"/>
      <c r="AW59" s="864"/>
      <c r="AX59" s="864"/>
      <c r="AY59" s="864"/>
      <c r="AZ59" s="866"/>
      <c r="BA59" s="866"/>
      <c r="BB59" s="866"/>
      <c r="BC59" s="866"/>
      <c r="BD59" s="866"/>
      <c r="BE59" s="860"/>
      <c r="BF59" s="860"/>
      <c r="BG59" s="860"/>
      <c r="BH59" s="860"/>
      <c r="BI59" s="861"/>
      <c r="BJ59" s="228"/>
      <c r="BK59" s="228"/>
      <c r="BL59" s="228"/>
      <c r="BM59" s="228"/>
      <c r="BN59" s="228"/>
      <c r="BO59" s="237"/>
      <c r="BP59" s="237"/>
      <c r="BQ59" s="234">
        <v>53</v>
      </c>
      <c r="BR59" s="235"/>
      <c r="BS59" s="801"/>
      <c r="BT59" s="802"/>
      <c r="BU59" s="802"/>
      <c r="BV59" s="802"/>
      <c r="BW59" s="802"/>
      <c r="BX59" s="802"/>
      <c r="BY59" s="802"/>
      <c r="BZ59" s="802"/>
      <c r="CA59" s="802"/>
      <c r="CB59" s="802"/>
      <c r="CC59" s="802"/>
      <c r="CD59" s="802"/>
      <c r="CE59" s="802"/>
      <c r="CF59" s="802"/>
      <c r="CG59" s="803"/>
      <c r="CH59" s="804"/>
      <c r="CI59" s="805"/>
      <c r="CJ59" s="805"/>
      <c r="CK59" s="805"/>
      <c r="CL59" s="806"/>
      <c r="CM59" s="804"/>
      <c r="CN59" s="805"/>
      <c r="CO59" s="805"/>
      <c r="CP59" s="805"/>
      <c r="CQ59" s="806"/>
      <c r="CR59" s="804"/>
      <c r="CS59" s="805"/>
      <c r="CT59" s="805"/>
      <c r="CU59" s="805"/>
      <c r="CV59" s="806"/>
      <c r="CW59" s="804"/>
      <c r="CX59" s="805"/>
      <c r="CY59" s="805"/>
      <c r="CZ59" s="805"/>
      <c r="DA59" s="806"/>
      <c r="DB59" s="804"/>
      <c r="DC59" s="805"/>
      <c r="DD59" s="805"/>
      <c r="DE59" s="805"/>
      <c r="DF59" s="806"/>
      <c r="DG59" s="804"/>
      <c r="DH59" s="805"/>
      <c r="DI59" s="805"/>
      <c r="DJ59" s="805"/>
      <c r="DK59" s="806"/>
      <c r="DL59" s="804"/>
      <c r="DM59" s="805"/>
      <c r="DN59" s="805"/>
      <c r="DO59" s="805"/>
      <c r="DP59" s="806"/>
      <c r="DQ59" s="804"/>
      <c r="DR59" s="805"/>
      <c r="DS59" s="805"/>
      <c r="DT59" s="805"/>
      <c r="DU59" s="806"/>
      <c r="DV59" s="801"/>
      <c r="DW59" s="802"/>
      <c r="DX59" s="802"/>
      <c r="DY59" s="802"/>
      <c r="DZ59" s="807"/>
      <c r="EA59" s="226"/>
    </row>
    <row r="60" spans="1:131" ht="26.25" customHeight="1" x14ac:dyDescent="0.2">
      <c r="A60" s="234">
        <v>33</v>
      </c>
      <c r="B60" s="808"/>
      <c r="C60" s="809"/>
      <c r="D60" s="809"/>
      <c r="E60" s="809"/>
      <c r="F60" s="809"/>
      <c r="G60" s="809"/>
      <c r="H60" s="809"/>
      <c r="I60" s="809"/>
      <c r="J60" s="809"/>
      <c r="K60" s="809"/>
      <c r="L60" s="809"/>
      <c r="M60" s="809"/>
      <c r="N60" s="809"/>
      <c r="O60" s="809"/>
      <c r="P60" s="810"/>
      <c r="Q60" s="863"/>
      <c r="R60" s="864"/>
      <c r="S60" s="864"/>
      <c r="T60" s="864"/>
      <c r="U60" s="864"/>
      <c r="V60" s="864"/>
      <c r="W60" s="864"/>
      <c r="X60" s="864"/>
      <c r="Y60" s="864"/>
      <c r="Z60" s="864"/>
      <c r="AA60" s="864"/>
      <c r="AB60" s="864"/>
      <c r="AC60" s="864"/>
      <c r="AD60" s="864"/>
      <c r="AE60" s="865"/>
      <c r="AF60" s="814"/>
      <c r="AG60" s="815"/>
      <c r="AH60" s="815"/>
      <c r="AI60" s="815"/>
      <c r="AJ60" s="816"/>
      <c r="AK60" s="867"/>
      <c r="AL60" s="864"/>
      <c r="AM60" s="864"/>
      <c r="AN60" s="864"/>
      <c r="AO60" s="864"/>
      <c r="AP60" s="864"/>
      <c r="AQ60" s="864"/>
      <c r="AR60" s="864"/>
      <c r="AS60" s="864"/>
      <c r="AT60" s="864"/>
      <c r="AU60" s="864"/>
      <c r="AV60" s="864"/>
      <c r="AW60" s="864"/>
      <c r="AX60" s="864"/>
      <c r="AY60" s="864"/>
      <c r="AZ60" s="866"/>
      <c r="BA60" s="866"/>
      <c r="BB60" s="866"/>
      <c r="BC60" s="866"/>
      <c r="BD60" s="866"/>
      <c r="BE60" s="860"/>
      <c r="BF60" s="860"/>
      <c r="BG60" s="860"/>
      <c r="BH60" s="860"/>
      <c r="BI60" s="861"/>
      <c r="BJ60" s="228"/>
      <c r="BK60" s="228"/>
      <c r="BL60" s="228"/>
      <c r="BM60" s="228"/>
      <c r="BN60" s="228"/>
      <c r="BO60" s="237"/>
      <c r="BP60" s="237"/>
      <c r="BQ60" s="234">
        <v>54</v>
      </c>
      <c r="BR60" s="235"/>
      <c r="BS60" s="801"/>
      <c r="BT60" s="802"/>
      <c r="BU60" s="802"/>
      <c r="BV60" s="802"/>
      <c r="BW60" s="802"/>
      <c r="BX60" s="802"/>
      <c r="BY60" s="802"/>
      <c r="BZ60" s="802"/>
      <c r="CA60" s="802"/>
      <c r="CB60" s="802"/>
      <c r="CC60" s="802"/>
      <c r="CD60" s="802"/>
      <c r="CE60" s="802"/>
      <c r="CF60" s="802"/>
      <c r="CG60" s="803"/>
      <c r="CH60" s="804"/>
      <c r="CI60" s="805"/>
      <c r="CJ60" s="805"/>
      <c r="CK60" s="805"/>
      <c r="CL60" s="806"/>
      <c r="CM60" s="804"/>
      <c r="CN60" s="805"/>
      <c r="CO60" s="805"/>
      <c r="CP60" s="805"/>
      <c r="CQ60" s="806"/>
      <c r="CR60" s="804"/>
      <c r="CS60" s="805"/>
      <c r="CT60" s="805"/>
      <c r="CU60" s="805"/>
      <c r="CV60" s="806"/>
      <c r="CW60" s="804"/>
      <c r="CX60" s="805"/>
      <c r="CY60" s="805"/>
      <c r="CZ60" s="805"/>
      <c r="DA60" s="806"/>
      <c r="DB60" s="804"/>
      <c r="DC60" s="805"/>
      <c r="DD60" s="805"/>
      <c r="DE60" s="805"/>
      <c r="DF60" s="806"/>
      <c r="DG60" s="804"/>
      <c r="DH60" s="805"/>
      <c r="DI60" s="805"/>
      <c r="DJ60" s="805"/>
      <c r="DK60" s="806"/>
      <c r="DL60" s="804"/>
      <c r="DM60" s="805"/>
      <c r="DN60" s="805"/>
      <c r="DO60" s="805"/>
      <c r="DP60" s="806"/>
      <c r="DQ60" s="804"/>
      <c r="DR60" s="805"/>
      <c r="DS60" s="805"/>
      <c r="DT60" s="805"/>
      <c r="DU60" s="806"/>
      <c r="DV60" s="801"/>
      <c r="DW60" s="802"/>
      <c r="DX60" s="802"/>
      <c r="DY60" s="802"/>
      <c r="DZ60" s="807"/>
      <c r="EA60" s="226"/>
    </row>
    <row r="61" spans="1:131" ht="26.25" customHeight="1" thickBot="1" x14ac:dyDescent="0.25">
      <c r="A61" s="234">
        <v>34</v>
      </c>
      <c r="B61" s="808"/>
      <c r="C61" s="809"/>
      <c r="D61" s="809"/>
      <c r="E61" s="809"/>
      <c r="F61" s="809"/>
      <c r="G61" s="809"/>
      <c r="H61" s="809"/>
      <c r="I61" s="809"/>
      <c r="J61" s="809"/>
      <c r="K61" s="809"/>
      <c r="L61" s="809"/>
      <c r="M61" s="809"/>
      <c r="N61" s="809"/>
      <c r="O61" s="809"/>
      <c r="P61" s="810"/>
      <c r="Q61" s="863"/>
      <c r="R61" s="864"/>
      <c r="S61" s="864"/>
      <c r="T61" s="864"/>
      <c r="U61" s="864"/>
      <c r="V61" s="864"/>
      <c r="W61" s="864"/>
      <c r="X61" s="864"/>
      <c r="Y61" s="864"/>
      <c r="Z61" s="864"/>
      <c r="AA61" s="864"/>
      <c r="AB61" s="864"/>
      <c r="AC61" s="864"/>
      <c r="AD61" s="864"/>
      <c r="AE61" s="865"/>
      <c r="AF61" s="814"/>
      <c r="AG61" s="815"/>
      <c r="AH61" s="815"/>
      <c r="AI61" s="815"/>
      <c r="AJ61" s="816"/>
      <c r="AK61" s="867"/>
      <c r="AL61" s="864"/>
      <c r="AM61" s="864"/>
      <c r="AN61" s="864"/>
      <c r="AO61" s="864"/>
      <c r="AP61" s="864"/>
      <c r="AQ61" s="864"/>
      <c r="AR61" s="864"/>
      <c r="AS61" s="864"/>
      <c r="AT61" s="864"/>
      <c r="AU61" s="864"/>
      <c r="AV61" s="864"/>
      <c r="AW61" s="864"/>
      <c r="AX61" s="864"/>
      <c r="AY61" s="864"/>
      <c r="AZ61" s="866"/>
      <c r="BA61" s="866"/>
      <c r="BB61" s="866"/>
      <c r="BC61" s="866"/>
      <c r="BD61" s="866"/>
      <c r="BE61" s="860"/>
      <c r="BF61" s="860"/>
      <c r="BG61" s="860"/>
      <c r="BH61" s="860"/>
      <c r="BI61" s="861"/>
      <c r="BJ61" s="228"/>
      <c r="BK61" s="228"/>
      <c r="BL61" s="228"/>
      <c r="BM61" s="228"/>
      <c r="BN61" s="228"/>
      <c r="BO61" s="237"/>
      <c r="BP61" s="237"/>
      <c r="BQ61" s="234">
        <v>55</v>
      </c>
      <c r="BR61" s="235"/>
      <c r="BS61" s="801"/>
      <c r="BT61" s="802"/>
      <c r="BU61" s="802"/>
      <c r="BV61" s="802"/>
      <c r="BW61" s="802"/>
      <c r="BX61" s="802"/>
      <c r="BY61" s="802"/>
      <c r="BZ61" s="802"/>
      <c r="CA61" s="802"/>
      <c r="CB61" s="802"/>
      <c r="CC61" s="802"/>
      <c r="CD61" s="802"/>
      <c r="CE61" s="802"/>
      <c r="CF61" s="802"/>
      <c r="CG61" s="803"/>
      <c r="CH61" s="804"/>
      <c r="CI61" s="805"/>
      <c r="CJ61" s="805"/>
      <c r="CK61" s="805"/>
      <c r="CL61" s="806"/>
      <c r="CM61" s="804"/>
      <c r="CN61" s="805"/>
      <c r="CO61" s="805"/>
      <c r="CP61" s="805"/>
      <c r="CQ61" s="806"/>
      <c r="CR61" s="804"/>
      <c r="CS61" s="805"/>
      <c r="CT61" s="805"/>
      <c r="CU61" s="805"/>
      <c r="CV61" s="806"/>
      <c r="CW61" s="804"/>
      <c r="CX61" s="805"/>
      <c r="CY61" s="805"/>
      <c r="CZ61" s="805"/>
      <c r="DA61" s="806"/>
      <c r="DB61" s="804"/>
      <c r="DC61" s="805"/>
      <c r="DD61" s="805"/>
      <c r="DE61" s="805"/>
      <c r="DF61" s="806"/>
      <c r="DG61" s="804"/>
      <c r="DH61" s="805"/>
      <c r="DI61" s="805"/>
      <c r="DJ61" s="805"/>
      <c r="DK61" s="806"/>
      <c r="DL61" s="804"/>
      <c r="DM61" s="805"/>
      <c r="DN61" s="805"/>
      <c r="DO61" s="805"/>
      <c r="DP61" s="806"/>
      <c r="DQ61" s="804"/>
      <c r="DR61" s="805"/>
      <c r="DS61" s="805"/>
      <c r="DT61" s="805"/>
      <c r="DU61" s="806"/>
      <c r="DV61" s="801"/>
      <c r="DW61" s="802"/>
      <c r="DX61" s="802"/>
      <c r="DY61" s="802"/>
      <c r="DZ61" s="807"/>
      <c r="EA61" s="226"/>
    </row>
    <row r="62" spans="1:131" ht="26.25" customHeight="1" x14ac:dyDescent="0.2">
      <c r="A62" s="234">
        <v>35</v>
      </c>
      <c r="B62" s="808"/>
      <c r="C62" s="809"/>
      <c r="D62" s="809"/>
      <c r="E62" s="809"/>
      <c r="F62" s="809"/>
      <c r="G62" s="809"/>
      <c r="H62" s="809"/>
      <c r="I62" s="809"/>
      <c r="J62" s="809"/>
      <c r="K62" s="809"/>
      <c r="L62" s="809"/>
      <c r="M62" s="809"/>
      <c r="N62" s="809"/>
      <c r="O62" s="809"/>
      <c r="P62" s="810"/>
      <c r="Q62" s="863"/>
      <c r="R62" s="864"/>
      <c r="S62" s="864"/>
      <c r="T62" s="864"/>
      <c r="U62" s="864"/>
      <c r="V62" s="864"/>
      <c r="W62" s="864"/>
      <c r="X62" s="864"/>
      <c r="Y62" s="864"/>
      <c r="Z62" s="864"/>
      <c r="AA62" s="864"/>
      <c r="AB62" s="864"/>
      <c r="AC62" s="864"/>
      <c r="AD62" s="864"/>
      <c r="AE62" s="865"/>
      <c r="AF62" s="814"/>
      <c r="AG62" s="815"/>
      <c r="AH62" s="815"/>
      <c r="AI62" s="815"/>
      <c r="AJ62" s="816"/>
      <c r="AK62" s="867"/>
      <c r="AL62" s="864"/>
      <c r="AM62" s="864"/>
      <c r="AN62" s="864"/>
      <c r="AO62" s="864"/>
      <c r="AP62" s="864"/>
      <c r="AQ62" s="864"/>
      <c r="AR62" s="864"/>
      <c r="AS62" s="864"/>
      <c r="AT62" s="864"/>
      <c r="AU62" s="864"/>
      <c r="AV62" s="864"/>
      <c r="AW62" s="864"/>
      <c r="AX62" s="864"/>
      <c r="AY62" s="864"/>
      <c r="AZ62" s="866"/>
      <c r="BA62" s="866"/>
      <c r="BB62" s="866"/>
      <c r="BC62" s="866"/>
      <c r="BD62" s="866"/>
      <c r="BE62" s="860"/>
      <c r="BF62" s="860"/>
      <c r="BG62" s="860"/>
      <c r="BH62" s="860"/>
      <c r="BI62" s="861"/>
      <c r="BJ62" s="875" t="s">
        <v>339</v>
      </c>
      <c r="BK62" s="834"/>
      <c r="BL62" s="834"/>
      <c r="BM62" s="834"/>
      <c r="BN62" s="835"/>
      <c r="BO62" s="237"/>
      <c r="BP62" s="237"/>
      <c r="BQ62" s="234">
        <v>56</v>
      </c>
      <c r="BR62" s="235"/>
      <c r="BS62" s="801"/>
      <c r="BT62" s="802"/>
      <c r="BU62" s="802"/>
      <c r="BV62" s="802"/>
      <c r="BW62" s="802"/>
      <c r="BX62" s="802"/>
      <c r="BY62" s="802"/>
      <c r="BZ62" s="802"/>
      <c r="CA62" s="802"/>
      <c r="CB62" s="802"/>
      <c r="CC62" s="802"/>
      <c r="CD62" s="802"/>
      <c r="CE62" s="802"/>
      <c r="CF62" s="802"/>
      <c r="CG62" s="803"/>
      <c r="CH62" s="804"/>
      <c r="CI62" s="805"/>
      <c r="CJ62" s="805"/>
      <c r="CK62" s="805"/>
      <c r="CL62" s="806"/>
      <c r="CM62" s="804"/>
      <c r="CN62" s="805"/>
      <c r="CO62" s="805"/>
      <c r="CP62" s="805"/>
      <c r="CQ62" s="806"/>
      <c r="CR62" s="804"/>
      <c r="CS62" s="805"/>
      <c r="CT62" s="805"/>
      <c r="CU62" s="805"/>
      <c r="CV62" s="806"/>
      <c r="CW62" s="804"/>
      <c r="CX62" s="805"/>
      <c r="CY62" s="805"/>
      <c r="CZ62" s="805"/>
      <c r="DA62" s="806"/>
      <c r="DB62" s="804"/>
      <c r="DC62" s="805"/>
      <c r="DD62" s="805"/>
      <c r="DE62" s="805"/>
      <c r="DF62" s="806"/>
      <c r="DG62" s="804"/>
      <c r="DH62" s="805"/>
      <c r="DI62" s="805"/>
      <c r="DJ62" s="805"/>
      <c r="DK62" s="806"/>
      <c r="DL62" s="804"/>
      <c r="DM62" s="805"/>
      <c r="DN62" s="805"/>
      <c r="DO62" s="805"/>
      <c r="DP62" s="806"/>
      <c r="DQ62" s="804"/>
      <c r="DR62" s="805"/>
      <c r="DS62" s="805"/>
      <c r="DT62" s="805"/>
      <c r="DU62" s="806"/>
      <c r="DV62" s="801"/>
      <c r="DW62" s="802"/>
      <c r="DX62" s="802"/>
      <c r="DY62" s="802"/>
      <c r="DZ62" s="807"/>
      <c r="EA62" s="226"/>
    </row>
    <row r="63" spans="1:131" ht="26.25" customHeight="1" thickBot="1" x14ac:dyDescent="0.25">
      <c r="A63" s="236" t="s">
        <v>320</v>
      </c>
      <c r="B63" s="817" t="s">
        <v>340</v>
      </c>
      <c r="C63" s="818"/>
      <c r="D63" s="818"/>
      <c r="E63" s="818"/>
      <c r="F63" s="818"/>
      <c r="G63" s="818"/>
      <c r="H63" s="818"/>
      <c r="I63" s="818"/>
      <c r="J63" s="818"/>
      <c r="K63" s="818"/>
      <c r="L63" s="818"/>
      <c r="M63" s="818"/>
      <c r="N63" s="818"/>
      <c r="O63" s="818"/>
      <c r="P63" s="819"/>
      <c r="Q63" s="868"/>
      <c r="R63" s="869"/>
      <c r="S63" s="869"/>
      <c r="T63" s="869"/>
      <c r="U63" s="869"/>
      <c r="V63" s="869"/>
      <c r="W63" s="869"/>
      <c r="X63" s="869"/>
      <c r="Y63" s="869"/>
      <c r="Z63" s="869"/>
      <c r="AA63" s="869"/>
      <c r="AB63" s="869"/>
      <c r="AC63" s="869"/>
      <c r="AD63" s="869"/>
      <c r="AE63" s="870"/>
      <c r="AF63" s="871">
        <v>1973</v>
      </c>
      <c r="AG63" s="872"/>
      <c r="AH63" s="872"/>
      <c r="AI63" s="872"/>
      <c r="AJ63" s="873"/>
      <c r="AK63" s="874"/>
      <c r="AL63" s="869"/>
      <c r="AM63" s="869"/>
      <c r="AN63" s="869"/>
      <c r="AO63" s="869"/>
      <c r="AP63" s="872">
        <v>18071</v>
      </c>
      <c r="AQ63" s="872"/>
      <c r="AR63" s="872"/>
      <c r="AS63" s="872"/>
      <c r="AT63" s="872"/>
      <c r="AU63" s="872">
        <v>12132</v>
      </c>
      <c r="AV63" s="872"/>
      <c r="AW63" s="872"/>
      <c r="AX63" s="872"/>
      <c r="AY63" s="872"/>
      <c r="AZ63" s="876"/>
      <c r="BA63" s="876"/>
      <c r="BB63" s="876"/>
      <c r="BC63" s="876"/>
      <c r="BD63" s="876"/>
      <c r="BE63" s="877"/>
      <c r="BF63" s="877"/>
      <c r="BG63" s="877"/>
      <c r="BH63" s="877"/>
      <c r="BI63" s="878"/>
      <c r="BJ63" s="879" t="s">
        <v>230</v>
      </c>
      <c r="BK63" s="880"/>
      <c r="BL63" s="880"/>
      <c r="BM63" s="880"/>
      <c r="BN63" s="881"/>
      <c r="BO63" s="237"/>
      <c r="BP63" s="237"/>
      <c r="BQ63" s="234">
        <v>57</v>
      </c>
      <c r="BR63" s="235"/>
      <c r="BS63" s="801"/>
      <c r="BT63" s="802"/>
      <c r="BU63" s="802"/>
      <c r="BV63" s="802"/>
      <c r="BW63" s="802"/>
      <c r="BX63" s="802"/>
      <c r="BY63" s="802"/>
      <c r="BZ63" s="802"/>
      <c r="CA63" s="802"/>
      <c r="CB63" s="802"/>
      <c r="CC63" s="802"/>
      <c r="CD63" s="802"/>
      <c r="CE63" s="802"/>
      <c r="CF63" s="802"/>
      <c r="CG63" s="803"/>
      <c r="CH63" s="804"/>
      <c r="CI63" s="805"/>
      <c r="CJ63" s="805"/>
      <c r="CK63" s="805"/>
      <c r="CL63" s="806"/>
      <c r="CM63" s="804"/>
      <c r="CN63" s="805"/>
      <c r="CO63" s="805"/>
      <c r="CP63" s="805"/>
      <c r="CQ63" s="806"/>
      <c r="CR63" s="804"/>
      <c r="CS63" s="805"/>
      <c r="CT63" s="805"/>
      <c r="CU63" s="805"/>
      <c r="CV63" s="806"/>
      <c r="CW63" s="804"/>
      <c r="CX63" s="805"/>
      <c r="CY63" s="805"/>
      <c r="CZ63" s="805"/>
      <c r="DA63" s="806"/>
      <c r="DB63" s="804"/>
      <c r="DC63" s="805"/>
      <c r="DD63" s="805"/>
      <c r="DE63" s="805"/>
      <c r="DF63" s="806"/>
      <c r="DG63" s="804"/>
      <c r="DH63" s="805"/>
      <c r="DI63" s="805"/>
      <c r="DJ63" s="805"/>
      <c r="DK63" s="806"/>
      <c r="DL63" s="804"/>
      <c r="DM63" s="805"/>
      <c r="DN63" s="805"/>
      <c r="DO63" s="805"/>
      <c r="DP63" s="806"/>
      <c r="DQ63" s="804"/>
      <c r="DR63" s="805"/>
      <c r="DS63" s="805"/>
      <c r="DT63" s="805"/>
      <c r="DU63" s="806"/>
      <c r="DV63" s="801"/>
      <c r="DW63" s="802"/>
      <c r="DX63" s="802"/>
      <c r="DY63" s="802"/>
      <c r="DZ63" s="807"/>
      <c r="EA63" s="226"/>
    </row>
    <row r="64" spans="1:131" ht="26.25" customHeight="1" x14ac:dyDescent="0.2">
      <c r="A64" s="237"/>
      <c r="B64" s="237"/>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37"/>
      <c r="AZ64" s="237"/>
      <c r="BA64" s="237"/>
      <c r="BB64" s="237"/>
      <c r="BC64" s="237"/>
      <c r="BD64" s="237"/>
      <c r="BE64" s="237"/>
      <c r="BF64" s="237"/>
      <c r="BG64" s="237"/>
      <c r="BH64" s="237"/>
      <c r="BI64" s="237"/>
      <c r="BJ64" s="237"/>
      <c r="BK64" s="237"/>
      <c r="BL64" s="237"/>
      <c r="BM64" s="237"/>
      <c r="BN64" s="237"/>
      <c r="BO64" s="237"/>
      <c r="BP64" s="237"/>
      <c r="BQ64" s="234">
        <v>58</v>
      </c>
      <c r="BR64" s="235"/>
      <c r="BS64" s="801"/>
      <c r="BT64" s="802"/>
      <c r="BU64" s="802"/>
      <c r="BV64" s="802"/>
      <c r="BW64" s="802"/>
      <c r="BX64" s="802"/>
      <c r="BY64" s="802"/>
      <c r="BZ64" s="802"/>
      <c r="CA64" s="802"/>
      <c r="CB64" s="802"/>
      <c r="CC64" s="802"/>
      <c r="CD64" s="802"/>
      <c r="CE64" s="802"/>
      <c r="CF64" s="802"/>
      <c r="CG64" s="803"/>
      <c r="CH64" s="804"/>
      <c r="CI64" s="805"/>
      <c r="CJ64" s="805"/>
      <c r="CK64" s="805"/>
      <c r="CL64" s="806"/>
      <c r="CM64" s="804"/>
      <c r="CN64" s="805"/>
      <c r="CO64" s="805"/>
      <c r="CP64" s="805"/>
      <c r="CQ64" s="806"/>
      <c r="CR64" s="804"/>
      <c r="CS64" s="805"/>
      <c r="CT64" s="805"/>
      <c r="CU64" s="805"/>
      <c r="CV64" s="806"/>
      <c r="CW64" s="804"/>
      <c r="CX64" s="805"/>
      <c r="CY64" s="805"/>
      <c r="CZ64" s="805"/>
      <c r="DA64" s="806"/>
      <c r="DB64" s="804"/>
      <c r="DC64" s="805"/>
      <c r="DD64" s="805"/>
      <c r="DE64" s="805"/>
      <c r="DF64" s="806"/>
      <c r="DG64" s="804"/>
      <c r="DH64" s="805"/>
      <c r="DI64" s="805"/>
      <c r="DJ64" s="805"/>
      <c r="DK64" s="806"/>
      <c r="DL64" s="804"/>
      <c r="DM64" s="805"/>
      <c r="DN64" s="805"/>
      <c r="DO64" s="805"/>
      <c r="DP64" s="806"/>
      <c r="DQ64" s="804"/>
      <c r="DR64" s="805"/>
      <c r="DS64" s="805"/>
      <c r="DT64" s="805"/>
      <c r="DU64" s="806"/>
      <c r="DV64" s="801"/>
      <c r="DW64" s="802"/>
      <c r="DX64" s="802"/>
      <c r="DY64" s="802"/>
      <c r="DZ64" s="807"/>
      <c r="EA64" s="226"/>
    </row>
    <row r="65" spans="1:131" ht="26.25" customHeight="1" thickBot="1" x14ac:dyDescent="0.25">
      <c r="A65" s="228" t="s">
        <v>341</v>
      </c>
      <c r="B65" s="228"/>
      <c r="C65" s="228"/>
      <c r="D65" s="228"/>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37"/>
      <c r="BF65" s="237"/>
      <c r="BG65" s="237"/>
      <c r="BH65" s="237"/>
      <c r="BI65" s="237"/>
      <c r="BJ65" s="237"/>
      <c r="BK65" s="237"/>
      <c r="BL65" s="237"/>
      <c r="BM65" s="237"/>
      <c r="BN65" s="237"/>
      <c r="BO65" s="237"/>
      <c r="BP65" s="237"/>
      <c r="BQ65" s="234">
        <v>59</v>
      </c>
      <c r="BR65" s="235"/>
      <c r="BS65" s="801"/>
      <c r="BT65" s="802"/>
      <c r="BU65" s="802"/>
      <c r="BV65" s="802"/>
      <c r="BW65" s="802"/>
      <c r="BX65" s="802"/>
      <c r="BY65" s="802"/>
      <c r="BZ65" s="802"/>
      <c r="CA65" s="802"/>
      <c r="CB65" s="802"/>
      <c r="CC65" s="802"/>
      <c r="CD65" s="802"/>
      <c r="CE65" s="802"/>
      <c r="CF65" s="802"/>
      <c r="CG65" s="803"/>
      <c r="CH65" s="804"/>
      <c r="CI65" s="805"/>
      <c r="CJ65" s="805"/>
      <c r="CK65" s="805"/>
      <c r="CL65" s="806"/>
      <c r="CM65" s="804"/>
      <c r="CN65" s="805"/>
      <c r="CO65" s="805"/>
      <c r="CP65" s="805"/>
      <c r="CQ65" s="806"/>
      <c r="CR65" s="804"/>
      <c r="CS65" s="805"/>
      <c r="CT65" s="805"/>
      <c r="CU65" s="805"/>
      <c r="CV65" s="806"/>
      <c r="CW65" s="804"/>
      <c r="CX65" s="805"/>
      <c r="CY65" s="805"/>
      <c r="CZ65" s="805"/>
      <c r="DA65" s="806"/>
      <c r="DB65" s="804"/>
      <c r="DC65" s="805"/>
      <c r="DD65" s="805"/>
      <c r="DE65" s="805"/>
      <c r="DF65" s="806"/>
      <c r="DG65" s="804"/>
      <c r="DH65" s="805"/>
      <c r="DI65" s="805"/>
      <c r="DJ65" s="805"/>
      <c r="DK65" s="806"/>
      <c r="DL65" s="804"/>
      <c r="DM65" s="805"/>
      <c r="DN65" s="805"/>
      <c r="DO65" s="805"/>
      <c r="DP65" s="806"/>
      <c r="DQ65" s="804"/>
      <c r="DR65" s="805"/>
      <c r="DS65" s="805"/>
      <c r="DT65" s="805"/>
      <c r="DU65" s="806"/>
      <c r="DV65" s="801"/>
      <c r="DW65" s="802"/>
      <c r="DX65" s="802"/>
      <c r="DY65" s="802"/>
      <c r="DZ65" s="807"/>
      <c r="EA65" s="226"/>
    </row>
    <row r="66" spans="1:131" ht="26.25" customHeight="1" x14ac:dyDescent="0.2">
      <c r="A66" s="755" t="s">
        <v>342</v>
      </c>
      <c r="B66" s="756"/>
      <c r="C66" s="756"/>
      <c r="D66" s="756"/>
      <c r="E66" s="756"/>
      <c r="F66" s="756"/>
      <c r="G66" s="756"/>
      <c r="H66" s="756"/>
      <c r="I66" s="756"/>
      <c r="J66" s="756"/>
      <c r="K66" s="756"/>
      <c r="L66" s="756"/>
      <c r="M66" s="756"/>
      <c r="N66" s="756"/>
      <c r="O66" s="756"/>
      <c r="P66" s="757"/>
      <c r="Q66" s="761" t="s">
        <v>324</v>
      </c>
      <c r="R66" s="762"/>
      <c r="S66" s="762"/>
      <c r="T66" s="762"/>
      <c r="U66" s="763"/>
      <c r="V66" s="761" t="s">
        <v>325</v>
      </c>
      <c r="W66" s="762"/>
      <c r="X66" s="762"/>
      <c r="Y66" s="762"/>
      <c r="Z66" s="763"/>
      <c r="AA66" s="761" t="s">
        <v>326</v>
      </c>
      <c r="AB66" s="762"/>
      <c r="AC66" s="762"/>
      <c r="AD66" s="762"/>
      <c r="AE66" s="763"/>
      <c r="AF66" s="882" t="s">
        <v>327</v>
      </c>
      <c r="AG66" s="843"/>
      <c r="AH66" s="843"/>
      <c r="AI66" s="843"/>
      <c r="AJ66" s="883"/>
      <c r="AK66" s="761" t="s">
        <v>328</v>
      </c>
      <c r="AL66" s="756"/>
      <c r="AM66" s="756"/>
      <c r="AN66" s="756"/>
      <c r="AO66" s="757"/>
      <c r="AP66" s="761" t="s">
        <v>329</v>
      </c>
      <c r="AQ66" s="762"/>
      <c r="AR66" s="762"/>
      <c r="AS66" s="762"/>
      <c r="AT66" s="763"/>
      <c r="AU66" s="761" t="s">
        <v>343</v>
      </c>
      <c r="AV66" s="762"/>
      <c r="AW66" s="762"/>
      <c r="AX66" s="762"/>
      <c r="AY66" s="763"/>
      <c r="AZ66" s="761" t="s">
        <v>307</v>
      </c>
      <c r="BA66" s="762"/>
      <c r="BB66" s="762"/>
      <c r="BC66" s="762"/>
      <c r="BD66" s="768"/>
      <c r="BE66" s="237"/>
      <c r="BF66" s="237"/>
      <c r="BG66" s="237"/>
      <c r="BH66" s="237"/>
      <c r="BI66" s="237"/>
      <c r="BJ66" s="237"/>
      <c r="BK66" s="237"/>
      <c r="BL66" s="237"/>
      <c r="BM66" s="237"/>
      <c r="BN66" s="237"/>
      <c r="BO66" s="237"/>
      <c r="BP66" s="237"/>
      <c r="BQ66" s="234">
        <v>60</v>
      </c>
      <c r="BR66" s="239"/>
      <c r="BS66" s="887"/>
      <c r="BT66" s="888"/>
      <c r="BU66" s="888"/>
      <c r="BV66" s="888"/>
      <c r="BW66" s="888"/>
      <c r="BX66" s="888"/>
      <c r="BY66" s="888"/>
      <c r="BZ66" s="888"/>
      <c r="CA66" s="888"/>
      <c r="CB66" s="888"/>
      <c r="CC66" s="888"/>
      <c r="CD66" s="888"/>
      <c r="CE66" s="888"/>
      <c r="CF66" s="888"/>
      <c r="CG66" s="893"/>
      <c r="CH66" s="890"/>
      <c r="CI66" s="891"/>
      <c r="CJ66" s="891"/>
      <c r="CK66" s="891"/>
      <c r="CL66" s="892"/>
      <c r="CM66" s="890"/>
      <c r="CN66" s="891"/>
      <c r="CO66" s="891"/>
      <c r="CP66" s="891"/>
      <c r="CQ66" s="892"/>
      <c r="CR66" s="890"/>
      <c r="CS66" s="891"/>
      <c r="CT66" s="891"/>
      <c r="CU66" s="891"/>
      <c r="CV66" s="892"/>
      <c r="CW66" s="890"/>
      <c r="CX66" s="891"/>
      <c r="CY66" s="891"/>
      <c r="CZ66" s="891"/>
      <c r="DA66" s="892"/>
      <c r="DB66" s="890"/>
      <c r="DC66" s="891"/>
      <c r="DD66" s="891"/>
      <c r="DE66" s="891"/>
      <c r="DF66" s="892"/>
      <c r="DG66" s="890"/>
      <c r="DH66" s="891"/>
      <c r="DI66" s="891"/>
      <c r="DJ66" s="891"/>
      <c r="DK66" s="892"/>
      <c r="DL66" s="890"/>
      <c r="DM66" s="891"/>
      <c r="DN66" s="891"/>
      <c r="DO66" s="891"/>
      <c r="DP66" s="892"/>
      <c r="DQ66" s="890"/>
      <c r="DR66" s="891"/>
      <c r="DS66" s="891"/>
      <c r="DT66" s="891"/>
      <c r="DU66" s="892"/>
      <c r="DV66" s="887"/>
      <c r="DW66" s="888"/>
      <c r="DX66" s="888"/>
      <c r="DY66" s="888"/>
      <c r="DZ66" s="889"/>
      <c r="EA66" s="226"/>
    </row>
    <row r="67" spans="1:131" ht="26.25" customHeight="1" thickBot="1" x14ac:dyDescent="0.25">
      <c r="A67" s="758"/>
      <c r="B67" s="759"/>
      <c r="C67" s="759"/>
      <c r="D67" s="759"/>
      <c r="E67" s="759"/>
      <c r="F67" s="759"/>
      <c r="G67" s="759"/>
      <c r="H67" s="759"/>
      <c r="I67" s="759"/>
      <c r="J67" s="759"/>
      <c r="K67" s="759"/>
      <c r="L67" s="759"/>
      <c r="M67" s="759"/>
      <c r="N67" s="759"/>
      <c r="O67" s="759"/>
      <c r="P67" s="760"/>
      <c r="Q67" s="764"/>
      <c r="R67" s="765"/>
      <c r="S67" s="765"/>
      <c r="T67" s="765"/>
      <c r="U67" s="766"/>
      <c r="V67" s="764"/>
      <c r="W67" s="765"/>
      <c r="X67" s="765"/>
      <c r="Y67" s="765"/>
      <c r="Z67" s="766"/>
      <c r="AA67" s="764"/>
      <c r="AB67" s="765"/>
      <c r="AC67" s="765"/>
      <c r="AD67" s="765"/>
      <c r="AE67" s="766"/>
      <c r="AF67" s="884"/>
      <c r="AG67" s="846"/>
      <c r="AH67" s="846"/>
      <c r="AI67" s="846"/>
      <c r="AJ67" s="885"/>
      <c r="AK67" s="886"/>
      <c r="AL67" s="759"/>
      <c r="AM67" s="759"/>
      <c r="AN67" s="759"/>
      <c r="AO67" s="760"/>
      <c r="AP67" s="764"/>
      <c r="AQ67" s="765"/>
      <c r="AR67" s="765"/>
      <c r="AS67" s="765"/>
      <c r="AT67" s="766"/>
      <c r="AU67" s="764"/>
      <c r="AV67" s="765"/>
      <c r="AW67" s="765"/>
      <c r="AX67" s="765"/>
      <c r="AY67" s="766"/>
      <c r="AZ67" s="764"/>
      <c r="BA67" s="765"/>
      <c r="BB67" s="765"/>
      <c r="BC67" s="765"/>
      <c r="BD67" s="770"/>
      <c r="BE67" s="237"/>
      <c r="BF67" s="237"/>
      <c r="BG67" s="237"/>
      <c r="BH67" s="237"/>
      <c r="BI67" s="237"/>
      <c r="BJ67" s="237"/>
      <c r="BK67" s="237"/>
      <c r="BL67" s="237"/>
      <c r="BM67" s="237"/>
      <c r="BN67" s="237"/>
      <c r="BO67" s="237"/>
      <c r="BP67" s="237"/>
      <c r="BQ67" s="234">
        <v>61</v>
      </c>
      <c r="BR67" s="239"/>
      <c r="BS67" s="887"/>
      <c r="BT67" s="888"/>
      <c r="BU67" s="888"/>
      <c r="BV67" s="888"/>
      <c r="BW67" s="888"/>
      <c r="BX67" s="888"/>
      <c r="BY67" s="888"/>
      <c r="BZ67" s="888"/>
      <c r="CA67" s="888"/>
      <c r="CB67" s="888"/>
      <c r="CC67" s="888"/>
      <c r="CD67" s="888"/>
      <c r="CE67" s="888"/>
      <c r="CF67" s="888"/>
      <c r="CG67" s="893"/>
      <c r="CH67" s="890"/>
      <c r="CI67" s="891"/>
      <c r="CJ67" s="891"/>
      <c r="CK67" s="891"/>
      <c r="CL67" s="892"/>
      <c r="CM67" s="890"/>
      <c r="CN67" s="891"/>
      <c r="CO67" s="891"/>
      <c r="CP67" s="891"/>
      <c r="CQ67" s="892"/>
      <c r="CR67" s="890"/>
      <c r="CS67" s="891"/>
      <c r="CT67" s="891"/>
      <c r="CU67" s="891"/>
      <c r="CV67" s="892"/>
      <c r="CW67" s="890"/>
      <c r="CX67" s="891"/>
      <c r="CY67" s="891"/>
      <c r="CZ67" s="891"/>
      <c r="DA67" s="892"/>
      <c r="DB67" s="890"/>
      <c r="DC67" s="891"/>
      <c r="DD67" s="891"/>
      <c r="DE67" s="891"/>
      <c r="DF67" s="892"/>
      <c r="DG67" s="890"/>
      <c r="DH67" s="891"/>
      <c r="DI67" s="891"/>
      <c r="DJ67" s="891"/>
      <c r="DK67" s="892"/>
      <c r="DL67" s="890"/>
      <c r="DM67" s="891"/>
      <c r="DN67" s="891"/>
      <c r="DO67" s="891"/>
      <c r="DP67" s="892"/>
      <c r="DQ67" s="890"/>
      <c r="DR67" s="891"/>
      <c r="DS67" s="891"/>
      <c r="DT67" s="891"/>
      <c r="DU67" s="892"/>
      <c r="DV67" s="887"/>
      <c r="DW67" s="888"/>
      <c r="DX67" s="888"/>
      <c r="DY67" s="888"/>
      <c r="DZ67" s="889"/>
      <c r="EA67" s="226"/>
    </row>
    <row r="68" spans="1:131" ht="26.25" customHeight="1" thickTop="1" x14ac:dyDescent="0.2">
      <c r="A68" s="232">
        <v>1</v>
      </c>
      <c r="B68" s="897" t="s">
        <v>494</v>
      </c>
      <c r="C68" s="898"/>
      <c r="D68" s="898"/>
      <c r="E68" s="898"/>
      <c r="F68" s="898"/>
      <c r="G68" s="898"/>
      <c r="H68" s="898"/>
      <c r="I68" s="898"/>
      <c r="J68" s="898"/>
      <c r="K68" s="898"/>
      <c r="L68" s="898"/>
      <c r="M68" s="898"/>
      <c r="N68" s="898"/>
      <c r="O68" s="898"/>
      <c r="P68" s="899"/>
      <c r="Q68" s="900">
        <v>3147</v>
      </c>
      <c r="R68" s="894"/>
      <c r="S68" s="894"/>
      <c r="T68" s="894"/>
      <c r="U68" s="894"/>
      <c r="V68" s="894">
        <v>2856</v>
      </c>
      <c r="W68" s="894"/>
      <c r="X68" s="894"/>
      <c r="Y68" s="894"/>
      <c r="Z68" s="894"/>
      <c r="AA68" s="894">
        <v>292</v>
      </c>
      <c r="AB68" s="894"/>
      <c r="AC68" s="894"/>
      <c r="AD68" s="894"/>
      <c r="AE68" s="894"/>
      <c r="AF68" s="894">
        <v>292</v>
      </c>
      <c r="AG68" s="894"/>
      <c r="AH68" s="894"/>
      <c r="AI68" s="894"/>
      <c r="AJ68" s="894"/>
      <c r="AK68" s="894">
        <v>59</v>
      </c>
      <c r="AL68" s="894"/>
      <c r="AM68" s="894"/>
      <c r="AN68" s="894"/>
      <c r="AO68" s="894"/>
      <c r="AP68" s="894" t="s">
        <v>432</v>
      </c>
      <c r="AQ68" s="894"/>
      <c r="AR68" s="894"/>
      <c r="AS68" s="894"/>
      <c r="AT68" s="894"/>
      <c r="AU68" s="894" t="s">
        <v>432</v>
      </c>
      <c r="AV68" s="894"/>
      <c r="AW68" s="894"/>
      <c r="AX68" s="894"/>
      <c r="AY68" s="894"/>
      <c r="AZ68" s="895"/>
      <c r="BA68" s="895"/>
      <c r="BB68" s="895"/>
      <c r="BC68" s="895"/>
      <c r="BD68" s="896"/>
      <c r="BE68" s="237"/>
      <c r="BF68" s="237"/>
      <c r="BG68" s="237"/>
      <c r="BH68" s="237"/>
      <c r="BI68" s="237"/>
      <c r="BJ68" s="237"/>
      <c r="BK68" s="237"/>
      <c r="BL68" s="237"/>
      <c r="BM68" s="237"/>
      <c r="BN68" s="237"/>
      <c r="BO68" s="237"/>
      <c r="BP68" s="237"/>
      <c r="BQ68" s="234">
        <v>62</v>
      </c>
      <c r="BR68" s="239"/>
      <c r="BS68" s="887"/>
      <c r="BT68" s="888"/>
      <c r="BU68" s="888"/>
      <c r="BV68" s="888"/>
      <c r="BW68" s="888"/>
      <c r="BX68" s="888"/>
      <c r="BY68" s="888"/>
      <c r="BZ68" s="888"/>
      <c r="CA68" s="888"/>
      <c r="CB68" s="888"/>
      <c r="CC68" s="888"/>
      <c r="CD68" s="888"/>
      <c r="CE68" s="888"/>
      <c r="CF68" s="888"/>
      <c r="CG68" s="893"/>
      <c r="CH68" s="890"/>
      <c r="CI68" s="891"/>
      <c r="CJ68" s="891"/>
      <c r="CK68" s="891"/>
      <c r="CL68" s="892"/>
      <c r="CM68" s="890"/>
      <c r="CN68" s="891"/>
      <c r="CO68" s="891"/>
      <c r="CP68" s="891"/>
      <c r="CQ68" s="892"/>
      <c r="CR68" s="890"/>
      <c r="CS68" s="891"/>
      <c r="CT68" s="891"/>
      <c r="CU68" s="891"/>
      <c r="CV68" s="892"/>
      <c r="CW68" s="890"/>
      <c r="CX68" s="891"/>
      <c r="CY68" s="891"/>
      <c r="CZ68" s="891"/>
      <c r="DA68" s="892"/>
      <c r="DB68" s="890"/>
      <c r="DC68" s="891"/>
      <c r="DD68" s="891"/>
      <c r="DE68" s="891"/>
      <c r="DF68" s="892"/>
      <c r="DG68" s="890"/>
      <c r="DH68" s="891"/>
      <c r="DI68" s="891"/>
      <c r="DJ68" s="891"/>
      <c r="DK68" s="892"/>
      <c r="DL68" s="890"/>
      <c r="DM68" s="891"/>
      <c r="DN68" s="891"/>
      <c r="DO68" s="891"/>
      <c r="DP68" s="892"/>
      <c r="DQ68" s="890"/>
      <c r="DR68" s="891"/>
      <c r="DS68" s="891"/>
      <c r="DT68" s="891"/>
      <c r="DU68" s="892"/>
      <c r="DV68" s="887"/>
      <c r="DW68" s="888"/>
      <c r="DX68" s="888"/>
      <c r="DY68" s="888"/>
      <c r="DZ68" s="889"/>
      <c r="EA68" s="226"/>
    </row>
    <row r="69" spans="1:131" ht="26.25" customHeight="1" x14ac:dyDescent="0.2">
      <c r="A69" s="234">
        <v>2</v>
      </c>
      <c r="B69" s="901" t="s">
        <v>495</v>
      </c>
      <c r="C69" s="902"/>
      <c r="D69" s="902"/>
      <c r="E69" s="902"/>
      <c r="F69" s="902"/>
      <c r="G69" s="902"/>
      <c r="H69" s="902"/>
      <c r="I69" s="902"/>
      <c r="J69" s="902"/>
      <c r="K69" s="902"/>
      <c r="L69" s="902"/>
      <c r="M69" s="902"/>
      <c r="N69" s="902"/>
      <c r="O69" s="902"/>
      <c r="P69" s="903"/>
      <c r="Q69" s="904">
        <v>75</v>
      </c>
      <c r="R69" s="857"/>
      <c r="S69" s="857"/>
      <c r="T69" s="857"/>
      <c r="U69" s="857"/>
      <c r="V69" s="857">
        <v>70</v>
      </c>
      <c r="W69" s="857"/>
      <c r="X69" s="857"/>
      <c r="Y69" s="857"/>
      <c r="Z69" s="857"/>
      <c r="AA69" s="857">
        <v>5</v>
      </c>
      <c r="AB69" s="857"/>
      <c r="AC69" s="857"/>
      <c r="AD69" s="857"/>
      <c r="AE69" s="857"/>
      <c r="AF69" s="857">
        <v>5</v>
      </c>
      <c r="AG69" s="857"/>
      <c r="AH69" s="857"/>
      <c r="AI69" s="857"/>
      <c r="AJ69" s="857"/>
      <c r="AK69" s="857" t="s">
        <v>432</v>
      </c>
      <c r="AL69" s="857"/>
      <c r="AM69" s="857"/>
      <c r="AN69" s="857"/>
      <c r="AO69" s="857"/>
      <c r="AP69" s="857" t="s">
        <v>432</v>
      </c>
      <c r="AQ69" s="857"/>
      <c r="AR69" s="857"/>
      <c r="AS69" s="857"/>
      <c r="AT69" s="857"/>
      <c r="AU69" s="857" t="s">
        <v>432</v>
      </c>
      <c r="AV69" s="857"/>
      <c r="AW69" s="857"/>
      <c r="AX69" s="857"/>
      <c r="AY69" s="857"/>
      <c r="AZ69" s="905"/>
      <c r="BA69" s="905"/>
      <c r="BB69" s="905"/>
      <c r="BC69" s="905"/>
      <c r="BD69" s="906"/>
      <c r="BE69" s="237"/>
      <c r="BF69" s="237"/>
      <c r="BG69" s="237"/>
      <c r="BH69" s="237"/>
      <c r="BI69" s="237"/>
      <c r="BJ69" s="237"/>
      <c r="BK69" s="237"/>
      <c r="BL69" s="237"/>
      <c r="BM69" s="237"/>
      <c r="BN69" s="237"/>
      <c r="BO69" s="237"/>
      <c r="BP69" s="237"/>
      <c r="BQ69" s="234">
        <v>63</v>
      </c>
      <c r="BR69" s="239"/>
      <c r="BS69" s="887"/>
      <c r="BT69" s="888"/>
      <c r="BU69" s="888"/>
      <c r="BV69" s="888"/>
      <c r="BW69" s="888"/>
      <c r="BX69" s="888"/>
      <c r="BY69" s="888"/>
      <c r="BZ69" s="888"/>
      <c r="CA69" s="888"/>
      <c r="CB69" s="888"/>
      <c r="CC69" s="888"/>
      <c r="CD69" s="888"/>
      <c r="CE69" s="888"/>
      <c r="CF69" s="888"/>
      <c r="CG69" s="893"/>
      <c r="CH69" s="890"/>
      <c r="CI69" s="891"/>
      <c r="CJ69" s="891"/>
      <c r="CK69" s="891"/>
      <c r="CL69" s="892"/>
      <c r="CM69" s="890"/>
      <c r="CN69" s="891"/>
      <c r="CO69" s="891"/>
      <c r="CP69" s="891"/>
      <c r="CQ69" s="892"/>
      <c r="CR69" s="890"/>
      <c r="CS69" s="891"/>
      <c r="CT69" s="891"/>
      <c r="CU69" s="891"/>
      <c r="CV69" s="892"/>
      <c r="CW69" s="890"/>
      <c r="CX69" s="891"/>
      <c r="CY69" s="891"/>
      <c r="CZ69" s="891"/>
      <c r="DA69" s="892"/>
      <c r="DB69" s="890"/>
      <c r="DC69" s="891"/>
      <c r="DD69" s="891"/>
      <c r="DE69" s="891"/>
      <c r="DF69" s="892"/>
      <c r="DG69" s="890"/>
      <c r="DH69" s="891"/>
      <c r="DI69" s="891"/>
      <c r="DJ69" s="891"/>
      <c r="DK69" s="892"/>
      <c r="DL69" s="890"/>
      <c r="DM69" s="891"/>
      <c r="DN69" s="891"/>
      <c r="DO69" s="891"/>
      <c r="DP69" s="892"/>
      <c r="DQ69" s="890"/>
      <c r="DR69" s="891"/>
      <c r="DS69" s="891"/>
      <c r="DT69" s="891"/>
      <c r="DU69" s="892"/>
      <c r="DV69" s="887"/>
      <c r="DW69" s="888"/>
      <c r="DX69" s="888"/>
      <c r="DY69" s="888"/>
      <c r="DZ69" s="889"/>
      <c r="EA69" s="226"/>
    </row>
    <row r="70" spans="1:131" ht="26.25" customHeight="1" x14ac:dyDescent="0.2">
      <c r="A70" s="234">
        <v>3</v>
      </c>
      <c r="B70" s="901" t="s">
        <v>496</v>
      </c>
      <c r="C70" s="902"/>
      <c r="D70" s="902"/>
      <c r="E70" s="902"/>
      <c r="F70" s="902"/>
      <c r="G70" s="902"/>
      <c r="H70" s="902"/>
      <c r="I70" s="902"/>
      <c r="J70" s="902"/>
      <c r="K70" s="902"/>
      <c r="L70" s="902"/>
      <c r="M70" s="902"/>
      <c r="N70" s="902"/>
      <c r="O70" s="902"/>
      <c r="P70" s="903"/>
      <c r="Q70" s="904">
        <v>174</v>
      </c>
      <c r="R70" s="857"/>
      <c r="S70" s="857"/>
      <c r="T70" s="857"/>
      <c r="U70" s="857"/>
      <c r="V70" s="857">
        <v>164</v>
      </c>
      <c r="W70" s="857"/>
      <c r="X70" s="857"/>
      <c r="Y70" s="857"/>
      <c r="Z70" s="857"/>
      <c r="AA70" s="857">
        <v>9</v>
      </c>
      <c r="AB70" s="857"/>
      <c r="AC70" s="857"/>
      <c r="AD70" s="857"/>
      <c r="AE70" s="857"/>
      <c r="AF70" s="857">
        <v>9</v>
      </c>
      <c r="AG70" s="857"/>
      <c r="AH70" s="857"/>
      <c r="AI70" s="857"/>
      <c r="AJ70" s="857"/>
      <c r="AK70" s="857" t="s">
        <v>432</v>
      </c>
      <c r="AL70" s="857"/>
      <c r="AM70" s="857"/>
      <c r="AN70" s="857"/>
      <c r="AO70" s="857"/>
      <c r="AP70" s="857" t="s">
        <v>432</v>
      </c>
      <c r="AQ70" s="857"/>
      <c r="AR70" s="857"/>
      <c r="AS70" s="857"/>
      <c r="AT70" s="857"/>
      <c r="AU70" s="857" t="s">
        <v>432</v>
      </c>
      <c r="AV70" s="857"/>
      <c r="AW70" s="857"/>
      <c r="AX70" s="857"/>
      <c r="AY70" s="857"/>
      <c r="AZ70" s="905"/>
      <c r="BA70" s="905"/>
      <c r="BB70" s="905"/>
      <c r="BC70" s="905"/>
      <c r="BD70" s="906"/>
      <c r="BE70" s="237"/>
      <c r="BF70" s="237"/>
      <c r="BG70" s="237"/>
      <c r="BH70" s="237"/>
      <c r="BI70" s="237"/>
      <c r="BJ70" s="237"/>
      <c r="BK70" s="237"/>
      <c r="BL70" s="237"/>
      <c r="BM70" s="237"/>
      <c r="BN70" s="237"/>
      <c r="BO70" s="237"/>
      <c r="BP70" s="237"/>
      <c r="BQ70" s="234">
        <v>64</v>
      </c>
      <c r="BR70" s="239"/>
      <c r="BS70" s="887"/>
      <c r="BT70" s="888"/>
      <c r="BU70" s="888"/>
      <c r="BV70" s="888"/>
      <c r="BW70" s="888"/>
      <c r="BX70" s="888"/>
      <c r="BY70" s="888"/>
      <c r="BZ70" s="888"/>
      <c r="CA70" s="888"/>
      <c r="CB70" s="888"/>
      <c r="CC70" s="888"/>
      <c r="CD70" s="888"/>
      <c r="CE70" s="888"/>
      <c r="CF70" s="888"/>
      <c r="CG70" s="893"/>
      <c r="CH70" s="890"/>
      <c r="CI70" s="891"/>
      <c r="CJ70" s="891"/>
      <c r="CK70" s="891"/>
      <c r="CL70" s="892"/>
      <c r="CM70" s="890"/>
      <c r="CN70" s="891"/>
      <c r="CO70" s="891"/>
      <c r="CP70" s="891"/>
      <c r="CQ70" s="892"/>
      <c r="CR70" s="890"/>
      <c r="CS70" s="891"/>
      <c r="CT70" s="891"/>
      <c r="CU70" s="891"/>
      <c r="CV70" s="892"/>
      <c r="CW70" s="890"/>
      <c r="CX70" s="891"/>
      <c r="CY70" s="891"/>
      <c r="CZ70" s="891"/>
      <c r="DA70" s="892"/>
      <c r="DB70" s="890"/>
      <c r="DC70" s="891"/>
      <c r="DD70" s="891"/>
      <c r="DE70" s="891"/>
      <c r="DF70" s="892"/>
      <c r="DG70" s="890"/>
      <c r="DH70" s="891"/>
      <c r="DI70" s="891"/>
      <c r="DJ70" s="891"/>
      <c r="DK70" s="892"/>
      <c r="DL70" s="890"/>
      <c r="DM70" s="891"/>
      <c r="DN70" s="891"/>
      <c r="DO70" s="891"/>
      <c r="DP70" s="892"/>
      <c r="DQ70" s="890"/>
      <c r="DR70" s="891"/>
      <c r="DS70" s="891"/>
      <c r="DT70" s="891"/>
      <c r="DU70" s="892"/>
      <c r="DV70" s="887"/>
      <c r="DW70" s="888"/>
      <c r="DX70" s="888"/>
      <c r="DY70" s="888"/>
      <c r="DZ70" s="889"/>
      <c r="EA70" s="226"/>
    </row>
    <row r="71" spans="1:131" ht="26.25" customHeight="1" x14ac:dyDescent="0.2">
      <c r="A71" s="234">
        <v>4</v>
      </c>
      <c r="B71" s="901" t="s">
        <v>497</v>
      </c>
      <c r="C71" s="902"/>
      <c r="D71" s="902"/>
      <c r="E71" s="902"/>
      <c r="F71" s="902"/>
      <c r="G71" s="902"/>
      <c r="H71" s="902"/>
      <c r="I71" s="902"/>
      <c r="J71" s="902"/>
      <c r="K71" s="902"/>
      <c r="L71" s="902"/>
      <c r="M71" s="902"/>
      <c r="N71" s="902"/>
      <c r="O71" s="902"/>
      <c r="P71" s="903"/>
      <c r="Q71" s="904">
        <v>176517</v>
      </c>
      <c r="R71" s="857"/>
      <c r="S71" s="857"/>
      <c r="T71" s="857"/>
      <c r="U71" s="857"/>
      <c r="V71" s="857">
        <v>168383</v>
      </c>
      <c r="W71" s="857"/>
      <c r="X71" s="857"/>
      <c r="Y71" s="857"/>
      <c r="Z71" s="857"/>
      <c r="AA71" s="857">
        <v>8134</v>
      </c>
      <c r="AB71" s="857"/>
      <c r="AC71" s="857"/>
      <c r="AD71" s="857"/>
      <c r="AE71" s="857"/>
      <c r="AF71" s="857">
        <v>8134</v>
      </c>
      <c r="AG71" s="857"/>
      <c r="AH71" s="857"/>
      <c r="AI71" s="857"/>
      <c r="AJ71" s="857"/>
      <c r="AK71" s="857">
        <v>1658</v>
      </c>
      <c r="AL71" s="857"/>
      <c r="AM71" s="857"/>
      <c r="AN71" s="857"/>
      <c r="AO71" s="857"/>
      <c r="AP71" s="857" t="s">
        <v>432</v>
      </c>
      <c r="AQ71" s="857"/>
      <c r="AR71" s="857"/>
      <c r="AS71" s="857"/>
      <c r="AT71" s="857"/>
      <c r="AU71" s="857" t="s">
        <v>432</v>
      </c>
      <c r="AV71" s="857"/>
      <c r="AW71" s="857"/>
      <c r="AX71" s="857"/>
      <c r="AY71" s="857"/>
      <c r="AZ71" s="905"/>
      <c r="BA71" s="905"/>
      <c r="BB71" s="905"/>
      <c r="BC71" s="905"/>
      <c r="BD71" s="906"/>
      <c r="BE71" s="237"/>
      <c r="BF71" s="237"/>
      <c r="BG71" s="237"/>
      <c r="BH71" s="237"/>
      <c r="BI71" s="237"/>
      <c r="BJ71" s="237"/>
      <c r="BK71" s="237"/>
      <c r="BL71" s="237"/>
      <c r="BM71" s="237"/>
      <c r="BN71" s="237"/>
      <c r="BO71" s="237"/>
      <c r="BP71" s="237"/>
      <c r="BQ71" s="234">
        <v>65</v>
      </c>
      <c r="BR71" s="239"/>
      <c r="BS71" s="887"/>
      <c r="BT71" s="888"/>
      <c r="BU71" s="888"/>
      <c r="BV71" s="888"/>
      <c r="BW71" s="888"/>
      <c r="BX71" s="888"/>
      <c r="BY71" s="888"/>
      <c r="BZ71" s="888"/>
      <c r="CA71" s="888"/>
      <c r="CB71" s="888"/>
      <c r="CC71" s="888"/>
      <c r="CD71" s="888"/>
      <c r="CE71" s="888"/>
      <c r="CF71" s="888"/>
      <c r="CG71" s="893"/>
      <c r="CH71" s="890"/>
      <c r="CI71" s="891"/>
      <c r="CJ71" s="891"/>
      <c r="CK71" s="891"/>
      <c r="CL71" s="892"/>
      <c r="CM71" s="890"/>
      <c r="CN71" s="891"/>
      <c r="CO71" s="891"/>
      <c r="CP71" s="891"/>
      <c r="CQ71" s="892"/>
      <c r="CR71" s="890"/>
      <c r="CS71" s="891"/>
      <c r="CT71" s="891"/>
      <c r="CU71" s="891"/>
      <c r="CV71" s="892"/>
      <c r="CW71" s="890"/>
      <c r="CX71" s="891"/>
      <c r="CY71" s="891"/>
      <c r="CZ71" s="891"/>
      <c r="DA71" s="892"/>
      <c r="DB71" s="890"/>
      <c r="DC71" s="891"/>
      <c r="DD71" s="891"/>
      <c r="DE71" s="891"/>
      <c r="DF71" s="892"/>
      <c r="DG71" s="890"/>
      <c r="DH71" s="891"/>
      <c r="DI71" s="891"/>
      <c r="DJ71" s="891"/>
      <c r="DK71" s="892"/>
      <c r="DL71" s="890"/>
      <c r="DM71" s="891"/>
      <c r="DN71" s="891"/>
      <c r="DO71" s="891"/>
      <c r="DP71" s="892"/>
      <c r="DQ71" s="890"/>
      <c r="DR71" s="891"/>
      <c r="DS71" s="891"/>
      <c r="DT71" s="891"/>
      <c r="DU71" s="892"/>
      <c r="DV71" s="887"/>
      <c r="DW71" s="888"/>
      <c r="DX71" s="888"/>
      <c r="DY71" s="888"/>
      <c r="DZ71" s="889"/>
      <c r="EA71" s="226"/>
    </row>
    <row r="72" spans="1:131" ht="26.25" customHeight="1" x14ac:dyDescent="0.2">
      <c r="A72" s="234">
        <v>5</v>
      </c>
      <c r="B72" s="901" t="s">
        <v>498</v>
      </c>
      <c r="C72" s="902"/>
      <c r="D72" s="902"/>
      <c r="E72" s="902"/>
      <c r="F72" s="902"/>
      <c r="G72" s="902"/>
      <c r="H72" s="902"/>
      <c r="I72" s="902"/>
      <c r="J72" s="902"/>
      <c r="K72" s="902"/>
      <c r="L72" s="902"/>
      <c r="M72" s="902"/>
      <c r="N72" s="902"/>
      <c r="O72" s="902"/>
      <c r="P72" s="903"/>
      <c r="Q72" s="904">
        <v>2961</v>
      </c>
      <c r="R72" s="857"/>
      <c r="S72" s="857"/>
      <c r="T72" s="857"/>
      <c r="U72" s="857"/>
      <c r="V72" s="857">
        <v>2717</v>
      </c>
      <c r="W72" s="857"/>
      <c r="X72" s="857"/>
      <c r="Y72" s="857"/>
      <c r="Z72" s="857"/>
      <c r="AA72" s="857">
        <v>244</v>
      </c>
      <c r="AB72" s="857"/>
      <c r="AC72" s="857"/>
      <c r="AD72" s="857"/>
      <c r="AE72" s="857"/>
      <c r="AF72" s="857">
        <v>244</v>
      </c>
      <c r="AG72" s="857"/>
      <c r="AH72" s="857"/>
      <c r="AI72" s="857"/>
      <c r="AJ72" s="857"/>
      <c r="AK72" s="857" t="s">
        <v>432</v>
      </c>
      <c r="AL72" s="857"/>
      <c r="AM72" s="857"/>
      <c r="AN72" s="857"/>
      <c r="AO72" s="857"/>
      <c r="AP72" s="857">
        <v>337</v>
      </c>
      <c r="AQ72" s="857"/>
      <c r="AR72" s="857"/>
      <c r="AS72" s="857"/>
      <c r="AT72" s="857"/>
      <c r="AU72" s="857">
        <v>53</v>
      </c>
      <c r="AV72" s="857"/>
      <c r="AW72" s="857"/>
      <c r="AX72" s="857"/>
      <c r="AY72" s="857"/>
      <c r="AZ72" s="905"/>
      <c r="BA72" s="905"/>
      <c r="BB72" s="905"/>
      <c r="BC72" s="905"/>
      <c r="BD72" s="906"/>
      <c r="BE72" s="237"/>
      <c r="BF72" s="237"/>
      <c r="BG72" s="237"/>
      <c r="BH72" s="237"/>
      <c r="BI72" s="237"/>
      <c r="BJ72" s="237"/>
      <c r="BK72" s="237"/>
      <c r="BL72" s="237"/>
      <c r="BM72" s="237"/>
      <c r="BN72" s="237"/>
      <c r="BO72" s="237"/>
      <c r="BP72" s="237"/>
      <c r="BQ72" s="234">
        <v>66</v>
      </c>
      <c r="BR72" s="239"/>
      <c r="BS72" s="887"/>
      <c r="BT72" s="888"/>
      <c r="BU72" s="888"/>
      <c r="BV72" s="888"/>
      <c r="BW72" s="888"/>
      <c r="BX72" s="888"/>
      <c r="BY72" s="888"/>
      <c r="BZ72" s="888"/>
      <c r="CA72" s="888"/>
      <c r="CB72" s="888"/>
      <c r="CC72" s="888"/>
      <c r="CD72" s="888"/>
      <c r="CE72" s="888"/>
      <c r="CF72" s="888"/>
      <c r="CG72" s="893"/>
      <c r="CH72" s="890"/>
      <c r="CI72" s="891"/>
      <c r="CJ72" s="891"/>
      <c r="CK72" s="891"/>
      <c r="CL72" s="892"/>
      <c r="CM72" s="890"/>
      <c r="CN72" s="891"/>
      <c r="CO72" s="891"/>
      <c r="CP72" s="891"/>
      <c r="CQ72" s="892"/>
      <c r="CR72" s="890"/>
      <c r="CS72" s="891"/>
      <c r="CT72" s="891"/>
      <c r="CU72" s="891"/>
      <c r="CV72" s="892"/>
      <c r="CW72" s="890"/>
      <c r="CX72" s="891"/>
      <c r="CY72" s="891"/>
      <c r="CZ72" s="891"/>
      <c r="DA72" s="892"/>
      <c r="DB72" s="890"/>
      <c r="DC72" s="891"/>
      <c r="DD72" s="891"/>
      <c r="DE72" s="891"/>
      <c r="DF72" s="892"/>
      <c r="DG72" s="890"/>
      <c r="DH72" s="891"/>
      <c r="DI72" s="891"/>
      <c r="DJ72" s="891"/>
      <c r="DK72" s="892"/>
      <c r="DL72" s="890"/>
      <c r="DM72" s="891"/>
      <c r="DN72" s="891"/>
      <c r="DO72" s="891"/>
      <c r="DP72" s="892"/>
      <c r="DQ72" s="890"/>
      <c r="DR72" s="891"/>
      <c r="DS72" s="891"/>
      <c r="DT72" s="891"/>
      <c r="DU72" s="892"/>
      <c r="DV72" s="887"/>
      <c r="DW72" s="888"/>
      <c r="DX72" s="888"/>
      <c r="DY72" s="888"/>
      <c r="DZ72" s="889"/>
      <c r="EA72" s="226"/>
    </row>
    <row r="73" spans="1:131" ht="26.25" customHeight="1" x14ac:dyDescent="0.2">
      <c r="A73" s="234">
        <v>6</v>
      </c>
      <c r="B73" s="901" t="s">
        <v>499</v>
      </c>
      <c r="C73" s="902"/>
      <c r="D73" s="902"/>
      <c r="E73" s="902"/>
      <c r="F73" s="902"/>
      <c r="G73" s="902"/>
      <c r="H73" s="902"/>
      <c r="I73" s="902"/>
      <c r="J73" s="902"/>
      <c r="K73" s="902"/>
      <c r="L73" s="902"/>
      <c r="M73" s="902"/>
      <c r="N73" s="902"/>
      <c r="O73" s="902"/>
      <c r="P73" s="903"/>
      <c r="Q73" s="904">
        <v>2536</v>
      </c>
      <c r="R73" s="857"/>
      <c r="S73" s="857"/>
      <c r="T73" s="857"/>
      <c r="U73" s="857"/>
      <c r="V73" s="857">
        <v>2463</v>
      </c>
      <c r="W73" s="857"/>
      <c r="X73" s="857"/>
      <c r="Y73" s="857"/>
      <c r="Z73" s="857"/>
      <c r="AA73" s="857">
        <v>74</v>
      </c>
      <c r="AB73" s="857"/>
      <c r="AC73" s="857"/>
      <c r="AD73" s="857"/>
      <c r="AE73" s="857"/>
      <c r="AF73" s="857">
        <v>74</v>
      </c>
      <c r="AG73" s="857"/>
      <c r="AH73" s="857"/>
      <c r="AI73" s="857"/>
      <c r="AJ73" s="857"/>
      <c r="AK73" s="857">
        <v>6</v>
      </c>
      <c r="AL73" s="857"/>
      <c r="AM73" s="857"/>
      <c r="AN73" s="857"/>
      <c r="AO73" s="857"/>
      <c r="AP73" s="857">
        <v>792</v>
      </c>
      <c r="AQ73" s="857"/>
      <c r="AR73" s="857"/>
      <c r="AS73" s="857"/>
      <c r="AT73" s="857"/>
      <c r="AU73" s="857">
        <v>225</v>
      </c>
      <c r="AV73" s="857"/>
      <c r="AW73" s="857"/>
      <c r="AX73" s="857"/>
      <c r="AY73" s="857"/>
      <c r="AZ73" s="905"/>
      <c r="BA73" s="905"/>
      <c r="BB73" s="905"/>
      <c r="BC73" s="905"/>
      <c r="BD73" s="906"/>
      <c r="BE73" s="237"/>
      <c r="BF73" s="237"/>
      <c r="BG73" s="237"/>
      <c r="BH73" s="237"/>
      <c r="BI73" s="237"/>
      <c r="BJ73" s="237"/>
      <c r="BK73" s="237"/>
      <c r="BL73" s="237"/>
      <c r="BM73" s="237"/>
      <c r="BN73" s="237"/>
      <c r="BO73" s="237"/>
      <c r="BP73" s="237"/>
      <c r="BQ73" s="234">
        <v>67</v>
      </c>
      <c r="BR73" s="239"/>
      <c r="BS73" s="887"/>
      <c r="BT73" s="888"/>
      <c r="BU73" s="888"/>
      <c r="BV73" s="888"/>
      <c r="BW73" s="888"/>
      <c r="BX73" s="888"/>
      <c r="BY73" s="888"/>
      <c r="BZ73" s="888"/>
      <c r="CA73" s="888"/>
      <c r="CB73" s="888"/>
      <c r="CC73" s="888"/>
      <c r="CD73" s="888"/>
      <c r="CE73" s="888"/>
      <c r="CF73" s="888"/>
      <c r="CG73" s="893"/>
      <c r="CH73" s="890"/>
      <c r="CI73" s="891"/>
      <c r="CJ73" s="891"/>
      <c r="CK73" s="891"/>
      <c r="CL73" s="892"/>
      <c r="CM73" s="890"/>
      <c r="CN73" s="891"/>
      <c r="CO73" s="891"/>
      <c r="CP73" s="891"/>
      <c r="CQ73" s="892"/>
      <c r="CR73" s="890"/>
      <c r="CS73" s="891"/>
      <c r="CT73" s="891"/>
      <c r="CU73" s="891"/>
      <c r="CV73" s="892"/>
      <c r="CW73" s="890"/>
      <c r="CX73" s="891"/>
      <c r="CY73" s="891"/>
      <c r="CZ73" s="891"/>
      <c r="DA73" s="892"/>
      <c r="DB73" s="890"/>
      <c r="DC73" s="891"/>
      <c r="DD73" s="891"/>
      <c r="DE73" s="891"/>
      <c r="DF73" s="892"/>
      <c r="DG73" s="890"/>
      <c r="DH73" s="891"/>
      <c r="DI73" s="891"/>
      <c r="DJ73" s="891"/>
      <c r="DK73" s="892"/>
      <c r="DL73" s="890"/>
      <c r="DM73" s="891"/>
      <c r="DN73" s="891"/>
      <c r="DO73" s="891"/>
      <c r="DP73" s="892"/>
      <c r="DQ73" s="890"/>
      <c r="DR73" s="891"/>
      <c r="DS73" s="891"/>
      <c r="DT73" s="891"/>
      <c r="DU73" s="892"/>
      <c r="DV73" s="887"/>
      <c r="DW73" s="888"/>
      <c r="DX73" s="888"/>
      <c r="DY73" s="888"/>
      <c r="DZ73" s="889"/>
      <c r="EA73" s="226"/>
    </row>
    <row r="74" spans="1:131" ht="26.25" customHeight="1" x14ac:dyDescent="0.2">
      <c r="A74" s="234">
        <v>7</v>
      </c>
      <c r="B74" s="901" t="s">
        <v>595</v>
      </c>
      <c r="C74" s="902"/>
      <c r="D74" s="902"/>
      <c r="E74" s="902"/>
      <c r="F74" s="902"/>
      <c r="G74" s="902"/>
      <c r="H74" s="902"/>
      <c r="I74" s="902"/>
      <c r="J74" s="902"/>
      <c r="K74" s="902"/>
      <c r="L74" s="902"/>
      <c r="M74" s="902"/>
      <c r="N74" s="902"/>
      <c r="O74" s="902"/>
      <c r="P74" s="903"/>
      <c r="Q74" s="904">
        <v>2665</v>
      </c>
      <c r="R74" s="857"/>
      <c r="S74" s="857"/>
      <c r="T74" s="857"/>
      <c r="U74" s="857"/>
      <c r="V74" s="857">
        <v>2125</v>
      </c>
      <c r="W74" s="857"/>
      <c r="X74" s="857"/>
      <c r="Y74" s="857"/>
      <c r="Z74" s="857"/>
      <c r="AA74" s="857">
        <v>540</v>
      </c>
      <c r="AB74" s="857"/>
      <c r="AC74" s="857"/>
      <c r="AD74" s="857"/>
      <c r="AE74" s="857"/>
      <c r="AF74" s="857">
        <v>540</v>
      </c>
      <c r="AG74" s="857"/>
      <c r="AH74" s="857"/>
      <c r="AI74" s="857"/>
      <c r="AJ74" s="857"/>
      <c r="AK74" s="857" t="s">
        <v>432</v>
      </c>
      <c r="AL74" s="857"/>
      <c r="AM74" s="857"/>
      <c r="AN74" s="857"/>
      <c r="AO74" s="857"/>
      <c r="AP74" s="857">
        <v>10085</v>
      </c>
      <c r="AQ74" s="857"/>
      <c r="AR74" s="857"/>
      <c r="AS74" s="857"/>
      <c r="AT74" s="857"/>
      <c r="AU74" s="857" t="s">
        <v>432</v>
      </c>
      <c r="AV74" s="857"/>
      <c r="AW74" s="857"/>
      <c r="AX74" s="857"/>
      <c r="AY74" s="857"/>
      <c r="AZ74" s="905" t="s">
        <v>500</v>
      </c>
      <c r="BA74" s="905"/>
      <c r="BB74" s="905"/>
      <c r="BC74" s="905"/>
      <c r="BD74" s="906"/>
      <c r="BE74" s="237"/>
      <c r="BF74" s="237"/>
      <c r="BG74" s="237"/>
      <c r="BH74" s="237"/>
      <c r="BI74" s="237"/>
      <c r="BJ74" s="237"/>
      <c r="BK74" s="237"/>
      <c r="BL74" s="237"/>
      <c r="BM74" s="237"/>
      <c r="BN74" s="237"/>
      <c r="BO74" s="237"/>
      <c r="BP74" s="237"/>
      <c r="BQ74" s="234">
        <v>68</v>
      </c>
      <c r="BR74" s="239"/>
      <c r="BS74" s="887"/>
      <c r="BT74" s="888"/>
      <c r="BU74" s="888"/>
      <c r="BV74" s="888"/>
      <c r="BW74" s="888"/>
      <c r="BX74" s="888"/>
      <c r="BY74" s="888"/>
      <c r="BZ74" s="888"/>
      <c r="CA74" s="888"/>
      <c r="CB74" s="888"/>
      <c r="CC74" s="888"/>
      <c r="CD74" s="888"/>
      <c r="CE74" s="888"/>
      <c r="CF74" s="888"/>
      <c r="CG74" s="893"/>
      <c r="CH74" s="890"/>
      <c r="CI74" s="891"/>
      <c r="CJ74" s="891"/>
      <c r="CK74" s="891"/>
      <c r="CL74" s="892"/>
      <c r="CM74" s="890"/>
      <c r="CN74" s="891"/>
      <c r="CO74" s="891"/>
      <c r="CP74" s="891"/>
      <c r="CQ74" s="892"/>
      <c r="CR74" s="890"/>
      <c r="CS74" s="891"/>
      <c r="CT74" s="891"/>
      <c r="CU74" s="891"/>
      <c r="CV74" s="892"/>
      <c r="CW74" s="890"/>
      <c r="CX74" s="891"/>
      <c r="CY74" s="891"/>
      <c r="CZ74" s="891"/>
      <c r="DA74" s="892"/>
      <c r="DB74" s="890"/>
      <c r="DC74" s="891"/>
      <c r="DD74" s="891"/>
      <c r="DE74" s="891"/>
      <c r="DF74" s="892"/>
      <c r="DG74" s="890"/>
      <c r="DH74" s="891"/>
      <c r="DI74" s="891"/>
      <c r="DJ74" s="891"/>
      <c r="DK74" s="892"/>
      <c r="DL74" s="890"/>
      <c r="DM74" s="891"/>
      <c r="DN74" s="891"/>
      <c r="DO74" s="891"/>
      <c r="DP74" s="892"/>
      <c r="DQ74" s="890"/>
      <c r="DR74" s="891"/>
      <c r="DS74" s="891"/>
      <c r="DT74" s="891"/>
      <c r="DU74" s="892"/>
      <c r="DV74" s="887"/>
      <c r="DW74" s="888"/>
      <c r="DX74" s="888"/>
      <c r="DY74" s="888"/>
      <c r="DZ74" s="889"/>
      <c r="EA74" s="226"/>
    </row>
    <row r="75" spans="1:131" ht="26.25" customHeight="1" x14ac:dyDescent="0.2">
      <c r="A75" s="234">
        <v>8</v>
      </c>
      <c r="B75" s="901" t="s">
        <v>501</v>
      </c>
      <c r="C75" s="902"/>
      <c r="D75" s="902"/>
      <c r="E75" s="902"/>
      <c r="F75" s="902"/>
      <c r="G75" s="902"/>
      <c r="H75" s="902"/>
      <c r="I75" s="902"/>
      <c r="J75" s="902"/>
      <c r="K75" s="902"/>
      <c r="L75" s="902"/>
      <c r="M75" s="902"/>
      <c r="N75" s="902"/>
      <c r="O75" s="902"/>
      <c r="P75" s="903"/>
      <c r="Q75" s="907" t="s">
        <v>502</v>
      </c>
      <c r="R75" s="908"/>
      <c r="S75" s="908"/>
      <c r="T75" s="908"/>
      <c r="U75" s="862"/>
      <c r="V75" s="857" t="s">
        <v>432</v>
      </c>
      <c r="W75" s="857"/>
      <c r="X75" s="857"/>
      <c r="Y75" s="857"/>
      <c r="Z75" s="857"/>
      <c r="AA75" s="857" t="s">
        <v>432</v>
      </c>
      <c r="AB75" s="857"/>
      <c r="AC75" s="857"/>
      <c r="AD75" s="857"/>
      <c r="AE75" s="857"/>
      <c r="AF75" s="857" t="s">
        <v>432</v>
      </c>
      <c r="AG75" s="857"/>
      <c r="AH75" s="857"/>
      <c r="AI75" s="857"/>
      <c r="AJ75" s="857"/>
      <c r="AK75" s="857" t="s">
        <v>432</v>
      </c>
      <c r="AL75" s="857"/>
      <c r="AM75" s="857"/>
      <c r="AN75" s="857"/>
      <c r="AO75" s="857"/>
      <c r="AP75" s="857" t="s">
        <v>432</v>
      </c>
      <c r="AQ75" s="857"/>
      <c r="AR75" s="857"/>
      <c r="AS75" s="857"/>
      <c r="AT75" s="857"/>
      <c r="AU75" s="857" t="s">
        <v>432</v>
      </c>
      <c r="AV75" s="857"/>
      <c r="AW75" s="857"/>
      <c r="AX75" s="857"/>
      <c r="AY75" s="857"/>
      <c r="AZ75" s="905"/>
      <c r="BA75" s="905"/>
      <c r="BB75" s="905"/>
      <c r="BC75" s="905"/>
      <c r="BD75" s="906"/>
      <c r="BE75" s="237"/>
      <c r="BF75" s="237"/>
      <c r="BG75" s="237"/>
      <c r="BH75" s="237"/>
      <c r="BI75" s="237"/>
      <c r="BJ75" s="237"/>
      <c r="BK75" s="237"/>
      <c r="BL75" s="237"/>
      <c r="BM75" s="237"/>
      <c r="BN75" s="237"/>
      <c r="BO75" s="237"/>
      <c r="BP75" s="237"/>
      <c r="BQ75" s="234">
        <v>69</v>
      </c>
      <c r="BR75" s="239"/>
      <c r="BS75" s="887"/>
      <c r="BT75" s="888"/>
      <c r="BU75" s="888"/>
      <c r="BV75" s="888"/>
      <c r="BW75" s="888"/>
      <c r="BX75" s="888"/>
      <c r="BY75" s="888"/>
      <c r="BZ75" s="888"/>
      <c r="CA75" s="888"/>
      <c r="CB75" s="888"/>
      <c r="CC75" s="888"/>
      <c r="CD75" s="888"/>
      <c r="CE75" s="888"/>
      <c r="CF75" s="888"/>
      <c r="CG75" s="893"/>
      <c r="CH75" s="890"/>
      <c r="CI75" s="891"/>
      <c r="CJ75" s="891"/>
      <c r="CK75" s="891"/>
      <c r="CL75" s="892"/>
      <c r="CM75" s="890"/>
      <c r="CN75" s="891"/>
      <c r="CO75" s="891"/>
      <c r="CP75" s="891"/>
      <c r="CQ75" s="892"/>
      <c r="CR75" s="890"/>
      <c r="CS75" s="891"/>
      <c r="CT75" s="891"/>
      <c r="CU75" s="891"/>
      <c r="CV75" s="892"/>
      <c r="CW75" s="890"/>
      <c r="CX75" s="891"/>
      <c r="CY75" s="891"/>
      <c r="CZ75" s="891"/>
      <c r="DA75" s="892"/>
      <c r="DB75" s="890"/>
      <c r="DC75" s="891"/>
      <c r="DD75" s="891"/>
      <c r="DE75" s="891"/>
      <c r="DF75" s="892"/>
      <c r="DG75" s="890"/>
      <c r="DH75" s="891"/>
      <c r="DI75" s="891"/>
      <c r="DJ75" s="891"/>
      <c r="DK75" s="892"/>
      <c r="DL75" s="890"/>
      <c r="DM75" s="891"/>
      <c r="DN75" s="891"/>
      <c r="DO75" s="891"/>
      <c r="DP75" s="892"/>
      <c r="DQ75" s="890"/>
      <c r="DR75" s="891"/>
      <c r="DS75" s="891"/>
      <c r="DT75" s="891"/>
      <c r="DU75" s="892"/>
      <c r="DV75" s="887"/>
      <c r="DW75" s="888"/>
      <c r="DX75" s="888"/>
      <c r="DY75" s="888"/>
      <c r="DZ75" s="889"/>
      <c r="EA75" s="226"/>
    </row>
    <row r="76" spans="1:131" ht="26.25" customHeight="1" x14ac:dyDescent="0.2">
      <c r="A76" s="234">
        <v>9</v>
      </c>
      <c r="B76" s="901"/>
      <c r="C76" s="902"/>
      <c r="D76" s="902"/>
      <c r="E76" s="902"/>
      <c r="F76" s="902"/>
      <c r="G76" s="902"/>
      <c r="H76" s="902"/>
      <c r="I76" s="902"/>
      <c r="J76" s="902"/>
      <c r="K76" s="902"/>
      <c r="L76" s="902"/>
      <c r="M76" s="902"/>
      <c r="N76" s="902"/>
      <c r="O76" s="902"/>
      <c r="P76" s="903"/>
      <c r="Q76" s="907"/>
      <c r="R76" s="908"/>
      <c r="S76" s="908"/>
      <c r="T76" s="908"/>
      <c r="U76" s="862"/>
      <c r="V76" s="909"/>
      <c r="W76" s="908"/>
      <c r="X76" s="908"/>
      <c r="Y76" s="908"/>
      <c r="Z76" s="862"/>
      <c r="AA76" s="909"/>
      <c r="AB76" s="908"/>
      <c r="AC76" s="908"/>
      <c r="AD76" s="908"/>
      <c r="AE76" s="862"/>
      <c r="AF76" s="909"/>
      <c r="AG76" s="908"/>
      <c r="AH76" s="908"/>
      <c r="AI76" s="908"/>
      <c r="AJ76" s="862"/>
      <c r="AK76" s="909"/>
      <c r="AL76" s="908"/>
      <c r="AM76" s="908"/>
      <c r="AN76" s="908"/>
      <c r="AO76" s="862"/>
      <c r="AP76" s="909"/>
      <c r="AQ76" s="908"/>
      <c r="AR76" s="908"/>
      <c r="AS76" s="908"/>
      <c r="AT76" s="862"/>
      <c r="AU76" s="909"/>
      <c r="AV76" s="908"/>
      <c r="AW76" s="908"/>
      <c r="AX76" s="908"/>
      <c r="AY76" s="862"/>
      <c r="AZ76" s="860"/>
      <c r="BA76" s="860"/>
      <c r="BB76" s="860"/>
      <c r="BC76" s="860"/>
      <c r="BD76" s="861"/>
      <c r="BE76" s="237"/>
      <c r="BF76" s="237"/>
      <c r="BG76" s="237"/>
      <c r="BH76" s="237"/>
      <c r="BI76" s="237"/>
      <c r="BJ76" s="237"/>
      <c r="BK76" s="237"/>
      <c r="BL76" s="237"/>
      <c r="BM76" s="237"/>
      <c r="BN76" s="237"/>
      <c r="BO76" s="237"/>
      <c r="BP76" s="237"/>
      <c r="BQ76" s="234">
        <v>70</v>
      </c>
      <c r="BR76" s="239"/>
      <c r="BS76" s="887"/>
      <c r="BT76" s="888"/>
      <c r="BU76" s="888"/>
      <c r="BV76" s="888"/>
      <c r="BW76" s="888"/>
      <c r="BX76" s="888"/>
      <c r="BY76" s="888"/>
      <c r="BZ76" s="888"/>
      <c r="CA76" s="888"/>
      <c r="CB76" s="888"/>
      <c r="CC76" s="888"/>
      <c r="CD76" s="888"/>
      <c r="CE76" s="888"/>
      <c r="CF76" s="888"/>
      <c r="CG76" s="893"/>
      <c r="CH76" s="890"/>
      <c r="CI76" s="891"/>
      <c r="CJ76" s="891"/>
      <c r="CK76" s="891"/>
      <c r="CL76" s="892"/>
      <c r="CM76" s="890"/>
      <c r="CN76" s="891"/>
      <c r="CO76" s="891"/>
      <c r="CP76" s="891"/>
      <c r="CQ76" s="892"/>
      <c r="CR76" s="890"/>
      <c r="CS76" s="891"/>
      <c r="CT76" s="891"/>
      <c r="CU76" s="891"/>
      <c r="CV76" s="892"/>
      <c r="CW76" s="890"/>
      <c r="CX76" s="891"/>
      <c r="CY76" s="891"/>
      <c r="CZ76" s="891"/>
      <c r="DA76" s="892"/>
      <c r="DB76" s="890"/>
      <c r="DC76" s="891"/>
      <c r="DD76" s="891"/>
      <c r="DE76" s="891"/>
      <c r="DF76" s="892"/>
      <c r="DG76" s="890"/>
      <c r="DH76" s="891"/>
      <c r="DI76" s="891"/>
      <c r="DJ76" s="891"/>
      <c r="DK76" s="892"/>
      <c r="DL76" s="890"/>
      <c r="DM76" s="891"/>
      <c r="DN76" s="891"/>
      <c r="DO76" s="891"/>
      <c r="DP76" s="892"/>
      <c r="DQ76" s="890"/>
      <c r="DR76" s="891"/>
      <c r="DS76" s="891"/>
      <c r="DT76" s="891"/>
      <c r="DU76" s="892"/>
      <c r="DV76" s="887"/>
      <c r="DW76" s="888"/>
      <c r="DX76" s="888"/>
      <c r="DY76" s="888"/>
      <c r="DZ76" s="889"/>
      <c r="EA76" s="226"/>
    </row>
    <row r="77" spans="1:131" ht="26.25" customHeight="1" x14ac:dyDescent="0.2">
      <c r="A77" s="234">
        <v>10</v>
      </c>
      <c r="B77" s="901"/>
      <c r="C77" s="902"/>
      <c r="D77" s="902"/>
      <c r="E77" s="902"/>
      <c r="F77" s="902"/>
      <c r="G77" s="902"/>
      <c r="H77" s="902"/>
      <c r="I77" s="902"/>
      <c r="J77" s="902"/>
      <c r="K77" s="902"/>
      <c r="L77" s="902"/>
      <c r="M77" s="902"/>
      <c r="N77" s="902"/>
      <c r="O77" s="902"/>
      <c r="P77" s="903"/>
      <c r="Q77" s="907"/>
      <c r="R77" s="908"/>
      <c r="S77" s="908"/>
      <c r="T77" s="908"/>
      <c r="U77" s="862"/>
      <c r="V77" s="909"/>
      <c r="W77" s="908"/>
      <c r="X77" s="908"/>
      <c r="Y77" s="908"/>
      <c r="Z77" s="862"/>
      <c r="AA77" s="909"/>
      <c r="AB77" s="908"/>
      <c r="AC77" s="908"/>
      <c r="AD77" s="908"/>
      <c r="AE77" s="862"/>
      <c r="AF77" s="909"/>
      <c r="AG77" s="908"/>
      <c r="AH77" s="908"/>
      <c r="AI77" s="908"/>
      <c r="AJ77" s="862"/>
      <c r="AK77" s="909"/>
      <c r="AL77" s="908"/>
      <c r="AM77" s="908"/>
      <c r="AN77" s="908"/>
      <c r="AO77" s="862"/>
      <c r="AP77" s="909"/>
      <c r="AQ77" s="908"/>
      <c r="AR77" s="908"/>
      <c r="AS77" s="908"/>
      <c r="AT77" s="862"/>
      <c r="AU77" s="909"/>
      <c r="AV77" s="908"/>
      <c r="AW77" s="908"/>
      <c r="AX77" s="908"/>
      <c r="AY77" s="862"/>
      <c r="AZ77" s="860"/>
      <c r="BA77" s="860"/>
      <c r="BB77" s="860"/>
      <c r="BC77" s="860"/>
      <c r="BD77" s="861"/>
      <c r="BE77" s="237"/>
      <c r="BF77" s="237"/>
      <c r="BG77" s="237"/>
      <c r="BH77" s="237"/>
      <c r="BI77" s="237"/>
      <c r="BJ77" s="237"/>
      <c r="BK77" s="237"/>
      <c r="BL77" s="237"/>
      <c r="BM77" s="237"/>
      <c r="BN77" s="237"/>
      <c r="BO77" s="237"/>
      <c r="BP77" s="237"/>
      <c r="BQ77" s="234">
        <v>71</v>
      </c>
      <c r="BR77" s="239"/>
      <c r="BS77" s="887"/>
      <c r="BT77" s="888"/>
      <c r="BU77" s="888"/>
      <c r="BV77" s="888"/>
      <c r="BW77" s="888"/>
      <c r="BX77" s="888"/>
      <c r="BY77" s="888"/>
      <c r="BZ77" s="888"/>
      <c r="CA77" s="888"/>
      <c r="CB77" s="888"/>
      <c r="CC77" s="888"/>
      <c r="CD77" s="888"/>
      <c r="CE77" s="888"/>
      <c r="CF77" s="888"/>
      <c r="CG77" s="893"/>
      <c r="CH77" s="890"/>
      <c r="CI77" s="891"/>
      <c r="CJ77" s="891"/>
      <c r="CK77" s="891"/>
      <c r="CL77" s="892"/>
      <c r="CM77" s="890"/>
      <c r="CN77" s="891"/>
      <c r="CO77" s="891"/>
      <c r="CP77" s="891"/>
      <c r="CQ77" s="892"/>
      <c r="CR77" s="890"/>
      <c r="CS77" s="891"/>
      <c r="CT77" s="891"/>
      <c r="CU77" s="891"/>
      <c r="CV77" s="892"/>
      <c r="CW77" s="890"/>
      <c r="CX77" s="891"/>
      <c r="CY77" s="891"/>
      <c r="CZ77" s="891"/>
      <c r="DA77" s="892"/>
      <c r="DB77" s="890"/>
      <c r="DC77" s="891"/>
      <c r="DD77" s="891"/>
      <c r="DE77" s="891"/>
      <c r="DF77" s="892"/>
      <c r="DG77" s="890"/>
      <c r="DH77" s="891"/>
      <c r="DI77" s="891"/>
      <c r="DJ77" s="891"/>
      <c r="DK77" s="892"/>
      <c r="DL77" s="890"/>
      <c r="DM77" s="891"/>
      <c r="DN77" s="891"/>
      <c r="DO77" s="891"/>
      <c r="DP77" s="892"/>
      <c r="DQ77" s="890"/>
      <c r="DR77" s="891"/>
      <c r="DS77" s="891"/>
      <c r="DT77" s="891"/>
      <c r="DU77" s="892"/>
      <c r="DV77" s="887"/>
      <c r="DW77" s="888"/>
      <c r="DX77" s="888"/>
      <c r="DY77" s="888"/>
      <c r="DZ77" s="889"/>
      <c r="EA77" s="226"/>
    </row>
    <row r="78" spans="1:131" ht="26.25" customHeight="1" x14ac:dyDescent="0.2">
      <c r="A78" s="234">
        <v>11</v>
      </c>
      <c r="B78" s="901"/>
      <c r="C78" s="902"/>
      <c r="D78" s="902"/>
      <c r="E78" s="902"/>
      <c r="F78" s="902"/>
      <c r="G78" s="902"/>
      <c r="H78" s="902"/>
      <c r="I78" s="902"/>
      <c r="J78" s="902"/>
      <c r="K78" s="902"/>
      <c r="L78" s="902"/>
      <c r="M78" s="902"/>
      <c r="N78" s="902"/>
      <c r="O78" s="902"/>
      <c r="P78" s="903"/>
      <c r="Q78" s="904"/>
      <c r="R78" s="857"/>
      <c r="S78" s="857"/>
      <c r="T78" s="857"/>
      <c r="U78" s="857"/>
      <c r="V78" s="857"/>
      <c r="W78" s="857"/>
      <c r="X78" s="857"/>
      <c r="Y78" s="857"/>
      <c r="Z78" s="857"/>
      <c r="AA78" s="857"/>
      <c r="AB78" s="857"/>
      <c r="AC78" s="857"/>
      <c r="AD78" s="857"/>
      <c r="AE78" s="857"/>
      <c r="AF78" s="857"/>
      <c r="AG78" s="857"/>
      <c r="AH78" s="857"/>
      <c r="AI78" s="857"/>
      <c r="AJ78" s="857"/>
      <c r="AK78" s="857"/>
      <c r="AL78" s="857"/>
      <c r="AM78" s="857"/>
      <c r="AN78" s="857"/>
      <c r="AO78" s="857"/>
      <c r="AP78" s="857"/>
      <c r="AQ78" s="857"/>
      <c r="AR78" s="857"/>
      <c r="AS78" s="857"/>
      <c r="AT78" s="857"/>
      <c r="AU78" s="857"/>
      <c r="AV78" s="857"/>
      <c r="AW78" s="857"/>
      <c r="AX78" s="857"/>
      <c r="AY78" s="857"/>
      <c r="AZ78" s="860"/>
      <c r="BA78" s="860"/>
      <c r="BB78" s="860"/>
      <c r="BC78" s="860"/>
      <c r="BD78" s="861"/>
      <c r="BE78" s="237"/>
      <c r="BF78" s="237"/>
      <c r="BG78" s="237"/>
      <c r="BH78" s="237"/>
      <c r="BI78" s="237"/>
      <c r="BJ78" s="226"/>
      <c r="BK78" s="226"/>
      <c r="BL78" s="226"/>
      <c r="BM78" s="226"/>
      <c r="BN78" s="226"/>
      <c r="BO78" s="237"/>
      <c r="BP78" s="237"/>
      <c r="BQ78" s="234">
        <v>72</v>
      </c>
      <c r="BR78" s="239"/>
      <c r="BS78" s="887"/>
      <c r="BT78" s="888"/>
      <c r="BU78" s="888"/>
      <c r="BV78" s="888"/>
      <c r="BW78" s="888"/>
      <c r="BX78" s="888"/>
      <c r="BY78" s="888"/>
      <c r="BZ78" s="888"/>
      <c r="CA78" s="888"/>
      <c r="CB78" s="888"/>
      <c r="CC78" s="888"/>
      <c r="CD78" s="888"/>
      <c r="CE78" s="888"/>
      <c r="CF78" s="888"/>
      <c r="CG78" s="893"/>
      <c r="CH78" s="890"/>
      <c r="CI78" s="891"/>
      <c r="CJ78" s="891"/>
      <c r="CK78" s="891"/>
      <c r="CL78" s="892"/>
      <c r="CM78" s="890"/>
      <c r="CN78" s="891"/>
      <c r="CO78" s="891"/>
      <c r="CP78" s="891"/>
      <c r="CQ78" s="892"/>
      <c r="CR78" s="890"/>
      <c r="CS78" s="891"/>
      <c r="CT78" s="891"/>
      <c r="CU78" s="891"/>
      <c r="CV78" s="892"/>
      <c r="CW78" s="890"/>
      <c r="CX78" s="891"/>
      <c r="CY78" s="891"/>
      <c r="CZ78" s="891"/>
      <c r="DA78" s="892"/>
      <c r="DB78" s="890"/>
      <c r="DC78" s="891"/>
      <c r="DD78" s="891"/>
      <c r="DE78" s="891"/>
      <c r="DF78" s="892"/>
      <c r="DG78" s="890"/>
      <c r="DH78" s="891"/>
      <c r="DI78" s="891"/>
      <c r="DJ78" s="891"/>
      <c r="DK78" s="892"/>
      <c r="DL78" s="890"/>
      <c r="DM78" s="891"/>
      <c r="DN78" s="891"/>
      <c r="DO78" s="891"/>
      <c r="DP78" s="892"/>
      <c r="DQ78" s="890"/>
      <c r="DR78" s="891"/>
      <c r="DS78" s="891"/>
      <c r="DT78" s="891"/>
      <c r="DU78" s="892"/>
      <c r="DV78" s="887"/>
      <c r="DW78" s="888"/>
      <c r="DX78" s="888"/>
      <c r="DY78" s="888"/>
      <c r="DZ78" s="889"/>
      <c r="EA78" s="226"/>
    </row>
    <row r="79" spans="1:131" ht="26.25" customHeight="1" x14ac:dyDescent="0.2">
      <c r="A79" s="234">
        <v>12</v>
      </c>
      <c r="B79" s="901"/>
      <c r="C79" s="902"/>
      <c r="D79" s="902"/>
      <c r="E79" s="902"/>
      <c r="F79" s="902"/>
      <c r="G79" s="902"/>
      <c r="H79" s="902"/>
      <c r="I79" s="902"/>
      <c r="J79" s="902"/>
      <c r="K79" s="902"/>
      <c r="L79" s="902"/>
      <c r="M79" s="902"/>
      <c r="N79" s="902"/>
      <c r="O79" s="902"/>
      <c r="P79" s="903"/>
      <c r="Q79" s="904"/>
      <c r="R79" s="857"/>
      <c r="S79" s="857"/>
      <c r="T79" s="857"/>
      <c r="U79" s="857"/>
      <c r="V79" s="857"/>
      <c r="W79" s="857"/>
      <c r="X79" s="857"/>
      <c r="Y79" s="857"/>
      <c r="Z79" s="857"/>
      <c r="AA79" s="857"/>
      <c r="AB79" s="857"/>
      <c r="AC79" s="857"/>
      <c r="AD79" s="857"/>
      <c r="AE79" s="857"/>
      <c r="AF79" s="857"/>
      <c r="AG79" s="857"/>
      <c r="AH79" s="857"/>
      <c r="AI79" s="857"/>
      <c r="AJ79" s="857"/>
      <c r="AK79" s="857"/>
      <c r="AL79" s="857"/>
      <c r="AM79" s="857"/>
      <c r="AN79" s="857"/>
      <c r="AO79" s="857"/>
      <c r="AP79" s="857"/>
      <c r="AQ79" s="857"/>
      <c r="AR79" s="857"/>
      <c r="AS79" s="857"/>
      <c r="AT79" s="857"/>
      <c r="AU79" s="857"/>
      <c r="AV79" s="857"/>
      <c r="AW79" s="857"/>
      <c r="AX79" s="857"/>
      <c r="AY79" s="857"/>
      <c r="AZ79" s="860"/>
      <c r="BA79" s="860"/>
      <c r="BB79" s="860"/>
      <c r="BC79" s="860"/>
      <c r="BD79" s="861"/>
      <c r="BE79" s="237"/>
      <c r="BF79" s="237"/>
      <c r="BG79" s="237"/>
      <c r="BH79" s="237"/>
      <c r="BI79" s="237"/>
      <c r="BJ79" s="226"/>
      <c r="BK79" s="226"/>
      <c r="BL79" s="226"/>
      <c r="BM79" s="226"/>
      <c r="BN79" s="226"/>
      <c r="BO79" s="237"/>
      <c r="BP79" s="237"/>
      <c r="BQ79" s="234">
        <v>73</v>
      </c>
      <c r="BR79" s="239"/>
      <c r="BS79" s="887"/>
      <c r="BT79" s="888"/>
      <c r="BU79" s="888"/>
      <c r="BV79" s="888"/>
      <c r="BW79" s="888"/>
      <c r="BX79" s="888"/>
      <c r="BY79" s="888"/>
      <c r="BZ79" s="888"/>
      <c r="CA79" s="888"/>
      <c r="CB79" s="888"/>
      <c r="CC79" s="888"/>
      <c r="CD79" s="888"/>
      <c r="CE79" s="888"/>
      <c r="CF79" s="888"/>
      <c r="CG79" s="893"/>
      <c r="CH79" s="890"/>
      <c r="CI79" s="891"/>
      <c r="CJ79" s="891"/>
      <c r="CK79" s="891"/>
      <c r="CL79" s="892"/>
      <c r="CM79" s="890"/>
      <c r="CN79" s="891"/>
      <c r="CO79" s="891"/>
      <c r="CP79" s="891"/>
      <c r="CQ79" s="892"/>
      <c r="CR79" s="890"/>
      <c r="CS79" s="891"/>
      <c r="CT79" s="891"/>
      <c r="CU79" s="891"/>
      <c r="CV79" s="892"/>
      <c r="CW79" s="890"/>
      <c r="CX79" s="891"/>
      <c r="CY79" s="891"/>
      <c r="CZ79" s="891"/>
      <c r="DA79" s="892"/>
      <c r="DB79" s="890"/>
      <c r="DC79" s="891"/>
      <c r="DD79" s="891"/>
      <c r="DE79" s="891"/>
      <c r="DF79" s="892"/>
      <c r="DG79" s="890"/>
      <c r="DH79" s="891"/>
      <c r="DI79" s="891"/>
      <c r="DJ79" s="891"/>
      <c r="DK79" s="892"/>
      <c r="DL79" s="890"/>
      <c r="DM79" s="891"/>
      <c r="DN79" s="891"/>
      <c r="DO79" s="891"/>
      <c r="DP79" s="892"/>
      <c r="DQ79" s="890"/>
      <c r="DR79" s="891"/>
      <c r="DS79" s="891"/>
      <c r="DT79" s="891"/>
      <c r="DU79" s="892"/>
      <c r="DV79" s="887"/>
      <c r="DW79" s="888"/>
      <c r="DX79" s="888"/>
      <c r="DY79" s="888"/>
      <c r="DZ79" s="889"/>
      <c r="EA79" s="226"/>
    </row>
    <row r="80" spans="1:131" ht="26.25" customHeight="1" x14ac:dyDescent="0.2">
      <c r="A80" s="234">
        <v>13</v>
      </c>
      <c r="B80" s="901"/>
      <c r="C80" s="902"/>
      <c r="D80" s="902"/>
      <c r="E80" s="902"/>
      <c r="F80" s="902"/>
      <c r="G80" s="902"/>
      <c r="H80" s="902"/>
      <c r="I80" s="902"/>
      <c r="J80" s="902"/>
      <c r="K80" s="902"/>
      <c r="L80" s="902"/>
      <c r="M80" s="902"/>
      <c r="N80" s="902"/>
      <c r="O80" s="902"/>
      <c r="P80" s="903"/>
      <c r="Q80" s="904"/>
      <c r="R80" s="857"/>
      <c r="S80" s="857"/>
      <c r="T80" s="857"/>
      <c r="U80" s="857"/>
      <c r="V80" s="857"/>
      <c r="W80" s="857"/>
      <c r="X80" s="857"/>
      <c r="Y80" s="857"/>
      <c r="Z80" s="857"/>
      <c r="AA80" s="857"/>
      <c r="AB80" s="857"/>
      <c r="AC80" s="857"/>
      <c r="AD80" s="857"/>
      <c r="AE80" s="857"/>
      <c r="AF80" s="857"/>
      <c r="AG80" s="857"/>
      <c r="AH80" s="857"/>
      <c r="AI80" s="857"/>
      <c r="AJ80" s="857"/>
      <c r="AK80" s="857"/>
      <c r="AL80" s="857"/>
      <c r="AM80" s="857"/>
      <c r="AN80" s="857"/>
      <c r="AO80" s="857"/>
      <c r="AP80" s="857"/>
      <c r="AQ80" s="857"/>
      <c r="AR80" s="857"/>
      <c r="AS80" s="857"/>
      <c r="AT80" s="857"/>
      <c r="AU80" s="857"/>
      <c r="AV80" s="857"/>
      <c r="AW80" s="857"/>
      <c r="AX80" s="857"/>
      <c r="AY80" s="857"/>
      <c r="AZ80" s="860"/>
      <c r="BA80" s="860"/>
      <c r="BB80" s="860"/>
      <c r="BC80" s="860"/>
      <c r="BD80" s="861"/>
      <c r="BE80" s="237"/>
      <c r="BF80" s="237"/>
      <c r="BG80" s="237"/>
      <c r="BH80" s="237"/>
      <c r="BI80" s="237"/>
      <c r="BJ80" s="237"/>
      <c r="BK80" s="237"/>
      <c r="BL80" s="237"/>
      <c r="BM80" s="237"/>
      <c r="BN80" s="237"/>
      <c r="BO80" s="237"/>
      <c r="BP80" s="237"/>
      <c r="BQ80" s="234">
        <v>74</v>
      </c>
      <c r="BR80" s="239"/>
      <c r="BS80" s="887"/>
      <c r="BT80" s="888"/>
      <c r="BU80" s="888"/>
      <c r="BV80" s="888"/>
      <c r="BW80" s="888"/>
      <c r="BX80" s="888"/>
      <c r="BY80" s="888"/>
      <c r="BZ80" s="888"/>
      <c r="CA80" s="888"/>
      <c r="CB80" s="888"/>
      <c r="CC80" s="888"/>
      <c r="CD80" s="888"/>
      <c r="CE80" s="888"/>
      <c r="CF80" s="888"/>
      <c r="CG80" s="893"/>
      <c r="CH80" s="890"/>
      <c r="CI80" s="891"/>
      <c r="CJ80" s="891"/>
      <c r="CK80" s="891"/>
      <c r="CL80" s="892"/>
      <c r="CM80" s="890"/>
      <c r="CN80" s="891"/>
      <c r="CO80" s="891"/>
      <c r="CP80" s="891"/>
      <c r="CQ80" s="892"/>
      <c r="CR80" s="890"/>
      <c r="CS80" s="891"/>
      <c r="CT80" s="891"/>
      <c r="CU80" s="891"/>
      <c r="CV80" s="892"/>
      <c r="CW80" s="890"/>
      <c r="CX80" s="891"/>
      <c r="CY80" s="891"/>
      <c r="CZ80" s="891"/>
      <c r="DA80" s="892"/>
      <c r="DB80" s="890"/>
      <c r="DC80" s="891"/>
      <c r="DD80" s="891"/>
      <c r="DE80" s="891"/>
      <c r="DF80" s="892"/>
      <c r="DG80" s="890"/>
      <c r="DH80" s="891"/>
      <c r="DI80" s="891"/>
      <c r="DJ80" s="891"/>
      <c r="DK80" s="892"/>
      <c r="DL80" s="890"/>
      <c r="DM80" s="891"/>
      <c r="DN80" s="891"/>
      <c r="DO80" s="891"/>
      <c r="DP80" s="892"/>
      <c r="DQ80" s="890"/>
      <c r="DR80" s="891"/>
      <c r="DS80" s="891"/>
      <c r="DT80" s="891"/>
      <c r="DU80" s="892"/>
      <c r="DV80" s="887"/>
      <c r="DW80" s="888"/>
      <c r="DX80" s="888"/>
      <c r="DY80" s="888"/>
      <c r="DZ80" s="889"/>
      <c r="EA80" s="226"/>
    </row>
    <row r="81" spans="1:131" ht="26.25" customHeight="1" x14ac:dyDescent="0.2">
      <c r="A81" s="234">
        <v>14</v>
      </c>
      <c r="B81" s="901"/>
      <c r="C81" s="902"/>
      <c r="D81" s="902"/>
      <c r="E81" s="902"/>
      <c r="F81" s="902"/>
      <c r="G81" s="902"/>
      <c r="H81" s="902"/>
      <c r="I81" s="902"/>
      <c r="J81" s="902"/>
      <c r="K81" s="902"/>
      <c r="L81" s="902"/>
      <c r="M81" s="902"/>
      <c r="N81" s="902"/>
      <c r="O81" s="902"/>
      <c r="P81" s="903"/>
      <c r="Q81" s="904"/>
      <c r="R81" s="857"/>
      <c r="S81" s="857"/>
      <c r="T81" s="857"/>
      <c r="U81" s="857"/>
      <c r="V81" s="857"/>
      <c r="W81" s="857"/>
      <c r="X81" s="857"/>
      <c r="Y81" s="857"/>
      <c r="Z81" s="857"/>
      <c r="AA81" s="857"/>
      <c r="AB81" s="857"/>
      <c r="AC81" s="857"/>
      <c r="AD81" s="857"/>
      <c r="AE81" s="857"/>
      <c r="AF81" s="857"/>
      <c r="AG81" s="857"/>
      <c r="AH81" s="857"/>
      <c r="AI81" s="857"/>
      <c r="AJ81" s="857"/>
      <c r="AK81" s="857"/>
      <c r="AL81" s="857"/>
      <c r="AM81" s="857"/>
      <c r="AN81" s="857"/>
      <c r="AO81" s="857"/>
      <c r="AP81" s="857"/>
      <c r="AQ81" s="857"/>
      <c r="AR81" s="857"/>
      <c r="AS81" s="857"/>
      <c r="AT81" s="857"/>
      <c r="AU81" s="857"/>
      <c r="AV81" s="857"/>
      <c r="AW81" s="857"/>
      <c r="AX81" s="857"/>
      <c r="AY81" s="857"/>
      <c r="AZ81" s="860"/>
      <c r="BA81" s="860"/>
      <c r="BB81" s="860"/>
      <c r="BC81" s="860"/>
      <c r="BD81" s="861"/>
      <c r="BE81" s="237"/>
      <c r="BF81" s="237"/>
      <c r="BG81" s="237"/>
      <c r="BH81" s="237"/>
      <c r="BI81" s="237"/>
      <c r="BJ81" s="237"/>
      <c r="BK81" s="237"/>
      <c r="BL81" s="237"/>
      <c r="BM81" s="237"/>
      <c r="BN81" s="237"/>
      <c r="BO81" s="237"/>
      <c r="BP81" s="237"/>
      <c r="BQ81" s="234">
        <v>75</v>
      </c>
      <c r="BR81" s="239"/>
      <c r="BS81" s="887"/>
      <c r="BT81" s="888"/>
      <c r="BU81" s="888"/>
      <c r="BV81" s="888"/>
      <c r="BW81" s="888"/>
      <c r="BX81" s="888"/>
      <c r="BY81" s="888"/>
      <c r="BZ81" s="888"/>
      <c r="CA81" s="888"/>
      <c r="CB81" s="888"/>
      <c r="CC81" s="888"/>
      <c r="CD81" s="888"/>
      <c r="CE81" s="888"/>
      <c r="CF81" s="888"/>
      <c r="CG81" s="893"/>
      <c r="CH81" s="890"/>
      <c r="CI81" s="891"/>
      <c r="CJ81" s="891"/>
      <c r="CK81" s="891"/>
      <c r="CL81" s="892"/>
      <c r="CM81" s="890"/>
      <c r="CN81" s="891"/>
      <c r="CO81" s="891"/>
      <c r="CP81" s="891"/>
      <c r="CQ81" s="892"/>
      <c r="CR81" s="890"/>
      <c r="CS81" s="891"/>
      <c r="CT81" s="891"/>
      <c r="CU81" s="891"/>
      <c r="CV81" s="892"/>
      <c r="CW81" s="890"/>
      <c r="CX81" s="891"/>
      <c r="CY81" s="891"/>
      <c r="CZ81" s="891"/>
      <c r="DA81" s="892"/>
      <c r="DB81" s="890"/>
      <c r="DC81" s="891"/>
      <c r="DD81" s="891"/>
      <c r="DE81" s="891"/>
      <c r="DF81" s="892"/>
      <c r="DG81" s="890"/>
      <c r="DH81" s="891"/>
      <c r="DI81" s="891"/>
      <c r="DJ81" s="891"/>
      <c r="DK81" s="892"/>
      <c r="DL81" s="890"/>
      <c r="DM81" s="891"/>
      <c r="DN81" s="891"/>
      <c r="DO81" s="891"/>
      <c r="DP81" s="892"/>
      <c r="DQ81" s="890"/>
      <c r="DR81" s="891"/>
      <c r="DS81" s="891"/>
      <c r="DT81" s="891"/>
      <c r="DU81" s="892"/>
      <c r="DV81" s="887"/>
      <c r="DW81" s="888"/>
      <c r="DX81" s="888"/>
      <c r="DY81" s="888"/>
      <c r="DZ81" s="889"/>
      <c r="EA81" s="226"/>
    </row>
    <row r="82" spans="1:131" ht="26.25" customHeight="1" x14ac:dyDescent="0.2">
      <c r="A82" s="234">
        <v>15</v>
      </c>
      <c r="B82" s="901"/>
      <c r="C82" s="902"/>
      <c r="D82" s="902"/>
      <c r="E82" s="902"/>
      <c r="F82" s="902"/>
      <c r="G82" s="902"/>
      <c r="H82" s="902"/>
      <c r="I82" s="902"/>
      <c r="J82" s="902"/>
      <c r="K82" s="902"/>
      <c r="L82" s="902"/>
      <c r="M82" s="902"/>
      <c r="N82" s="902"/>
      <c r="O82" s="902"/>
      <c r="P82" s="903"/>
      <c r="Q82" s="904"/>
      <c r="R82" s="857"/>
      <c r="S82" s="857"/>
      <c r="T82" s="857"/>
      <c r="U82" s="857"/>
      <c r="V82" s="857"/>
      <c r="W82" s="857"/>
      <c r="X82" s="857"/>
      <c r="Y82" s="857"/>
      <c r="Z82" s="857"/>
      <c r="AA82" s="857"/>
      <c r="AB82" s="857"/>
      <c r="AC82" s="857"/>
      <c r="AD82" s="857"/>
      <c r="AE82" s="857"/>
      <c r="AF82" s="857"/>
      <c r="AG82" s="857"/>
      <c r="AH82" s="857"/>
      <c r="AI82" s="857"/>
      <c r="AJ82" s="857"/>
      <c r="AK82" s="857"/>
      <c r="AL82" s="857"/>
      <c r="AM82" s="857"/>
      <c r="AN82" s="857"/>
      <c r="AO82" s="857"/>
      <c r="AP82" s="857"/>
      <c r="AQ82" s="857"/>
      <c r="AR82" s="857"/>
      <c r="AS82" s="857"/>
      <c r="AT82" s="857"/>
      <c r="AU82" s="857"/>
      <c r="AV82" s="857"/>
      <c r="AW82" s="857"/>
      <c r="AX82" s="857"/>
      <c r="AY82" s="857"/>
      <c r="AZ82" s="860"/>
      <c r="BA82" s="860"/>
      <c r="BB82" s="860"/>
      <c r="BC82" s="860"/>
      <c r="BD82" s="861"/>
      <c r="BE82" s="237"/>
      <c r="BF82" s="237"/>
      <c r="BG82" s="237"/>
      <c r="BH82" s="237"/>
      <c r="BI82" s="237"/>
      <c r="BJ82" s="237"/>
      <c r="BK82" s="237"/>
      <c r="BL82" s="237"/>
      <c r="BM82" s="237"/>
      <c r="BN82" s="237"/>
      <c r="BO82" s="237"/>
      <c r="BP82" s="237"/>
      <c r="BQ82" s="234">
        <v>76</v>
      </c>
      <c r="BR82" s="239"/>
      <c r="BS82" s="887"/>
      <c r="BT82" s="888"/>
      <c r="BU82" s="888"/>
      <c r="BV82" s="888"/>
      <c r="BW82" s="888"/>
      <c r="BX82" s="888"/>
      <c r="BY82" s="888"/>
      <c r="BZ82" s="888"/>
      <c r="CA82" s="888"/>
      <c r="CB82" s="888"/>
      <c r="CC82" s="888"/>
      <c r="CD82" s="888"/>
      <c r="CE82" s="888"/>
      <c r="CF82" s="888"/>
      <c r="CG82" s="893"/>
      <c r="CH82" s="890"/>
      <c r="CI82" s="891"/>
      <c r="CJ82" s="891"/>
      <c r="CK82" s="891"/>
      <c r="CL82" s="892"/>
      <c r="CM82" s="890"/>
      <c r="CN82" s="891"/>
      <c r="CO82" s="891"/>
      <c r="CP82" s="891"/>
      <c r="CQ82" s="892"/>
      <c r="CR82" s="890"/>
      <c r="CS82" s="891"/>
      <c r="CT82" s="891"/>
      <c r="CU82" s="891"/>
      <c r="CV82" s="892"/>
      <c r="CW82" s="890"/>
      <c r="CX82" s="891"/>
      <c r="CY82" s="891"/>
      <c r="CZ82" s="891"/>
      <c r="DA82" s="892"/>
      <c r="DB82" s="890"/>
      <c r="DC82" s="891"/>
      <c r="DD82" s="891"/>
      <c r="DE82" s="891"/>
      <c r="DF82" s="892"/>
      <c r="DG82" s="890"/>
      <c r="DH82" s="891"/>
      <c r="DI82" s="891"/>
      <c r="DJ82" s="891"/>
      <c r="DK82" s="892"/>
      <c r="DL82" s="890"/>
      <c r="DM82" s="891"/>
      <c r="DN82" s="891"/>
      <c r="DO82" s="891"/>
      <c r="DP82" s="892"/>
      <c r="DQ82" s="890"/>
      <c r="DR82" s="891"/>
      <c r="DS82" s="891"/>
      <c r="DT82" s="891"/>
      <c r="DU82" s="892"/>
      <c r="DV82" s="887"/>
      <c r="DW82" s="888"/>
      <c r="DX82" s="888"/>
      <c r="DY82" s="888"/>
      <c r="DZ82" s="889"/>
      <c r="EA82" s="226"/>
    </row>
    <row r="83" spans="1:131" ht="26.25" customHeight="1" x14ac:dyDescent="0.2">
      <c r="A83" s="234">
        <v>16</v>
      </c>
      <c r="B83" s="901"/>
      <c r="C83" s="902"/>
      <c r="D83" s="902"/>
      <c r="E83" s="902"/>
      <c r="F83" s="902"/>
      <c r="G83" s="902"/>
      <c r="H83" s="902"/>
      <c r="I83" s="902"/>
      <c r="J83" s="902"/>
      <c r="K83" s="902"/>
      <c r="L83" s="902"/>
      <c r="M83" s="902"/>
      <c r="N83" s="902"/>
      <c r="O83" s="902"/>
      <c r="P83" s="903"/>
      <c r="Q83" s="904"/>
      <c r="R83" s="857"/>
      <c r="S83" s="857"/>
      <c r="T83" s="857"/>
      <c r="U83" s="857"/>
      <c r="V83" s="857"/>
      <c r="W83" s="857"/>
      <c r="X83" s="857"/>
      <c r="Y83" s="857"/>
      <c r="Z83" s="857"/>
      <c r="AA83" s="857"/>
      <c r="AB83" s="857"/>
      <c r="AC83" s="857"/>
      <c r="AD83" s="857"/>
      <c r="AE83" s="857"/>
      <c r="AF83" s="857"/>
      <c r="AG83" s="857"/>
      <c r="AH83" s="857"/>
      <c r="AI83" s="857"/>
      <c r="AJ83" s="857"/>
      <c r="AK83" s="857"/>
      <c r="AL83" s="857"/>
      <c r="AM83" s="857"/>
      <c r="AN83" s="857"/>
      <c r="AO83" s="857"/>
      <c r="AP83" s="857"/>
      <c r="AQ83" s="857"/>
      <c r="AR83" s="857"/>
      <c r="AS83" s="857"/>
      <c r="AT83" s="857"/>
      <c r="AU83" s="857"/>
      <c r="AV83" s="857"/>
      <c r="AW83" s="857"/>
      <c r="AX83" s="857"/>
      <c r="AY83" s="857"/>
      <c r="AZ83" s="860"/>
      <c r="BA83" s="860"/>
      <c r="BB83" s="860"/>
      <c r="BC83" s="860"/>
      <c r="BD83" s="861"/>
      <c r="BE83" s="237"/>
      <c r="BF83" s="237"/>
      <c r="BG83" s="237"/>
      <c r="BH83" s="237"/>
      <c r="BI83" s="237"/>
      <c r="BJ83" s="237"/>
      <c r="BK83" s="237"/>
      <c r="BL83" s="237"/>
      <c r="BM83" s="237"/>
      <c r="BN83" s="237"/>
      <c r="BO83" s="237"/>
      <c r="BP83" s="237"/>
      <c r="BQ83" s="234">
        <v>77</v>
      </c>
      <c r="BR83" s="239"/>
      <c r="BS83" s="887"/>
      <c r="BT83" s="888"/>
      <c r="BU83" s="888"/>
      <c r="BV83" s="888"/>
      <c r="BW83" s="888"/>
      <c r="BX83" s="888"/>
      <c r="BY83" s="888"/>
      <c r="BZ83" s="888"/>
      <c r="CA83" s="888"/>
      <c r="CB83" s="888"/>
      <c r="CC83" s="888"/>
      <c r="CD83" s="888"/>
      <c r="CE83" s="888"/>
      <c r="CF83" s="888"/>
      <c r="CG83" s="893"/>
      <c r="CH83" s="890"/>
      <c r="CI83" s="891"/>
      <c r="CJ83" s="891"/>
      <c r="CK83" s="891"/>
      <c r="CL83" s="892"/>
      <c r="CM83" s="890"/>
      <c r="CN83" s="891"/>
      <c r="CO83" s="891"/>
      <c r="CP83" s="891"/>
      <c r="CQ83" s="892"/>
      <c r="CR83" s="890"/>
      <c r="CS83" s="891"/>
      <c r="CT83" s="891"/>
      <c r="CU83" s="891"/>
      <c r="CV83" s="892"/>
      <c r="CW83" s="890"/>
      <c r="CX83" s="891"/>
      <c r="CY83" s="891"/>
      <c r="CZ83" s="891"/>
      <c r="DA83" s="892"/>
      <c r="DB83" s="890"/>
      <c r="DC83" s="891"/>
      <c r="DD83" s="891"/>
      <c r="DE83" s="891"/>
      <c r="DF83" s="892"/>
      <c r="DG83" s="890"/>
      <c r="DH83" s="891"/>
      <c r="DI83" s="891"/>
      <c r="DJ83" s="891"/>
      <c r="DK83" s="892"/>
      <c r="DL83" s="890"/>
      <c r="DM83" s="891"/>
      <c r="DN83" s="891"/>
      <c r="DO83" s="891"/>
      <c r="DP83" s="892"/>
      <c r="DQ83" s="890"/>
      <c r="DR83" s="891"/>
      <c r="DS83" s="891"/>
      <c r="DT83" s="891"/>
      <c r="DU83" s="892"/>
      <c r="DV83" s="887"/>
      <c r="DW83" s="888"/>
      <c r="DX83" s="888"/>
      <c r="DY83" s="888"/>
      <c r="DZ83" s="889"/>
      <c r="EA83" s="226"/>
    </row>
    <row r="84" spans="1:131" ht="26.25" customHeight="1" x14ac:dyDescent="0.2">
      <c r="A84" s="234">
        <v>17</v>
      </c>
      <c r="B84" s="901"/>
      <c r="C84" s="902"/>
      <c r="D84" s="902"/>
      <c r="E84" s="902"/>
      <c r="F84" s="902"/>
      <c r="G84" s="902"/>
      <c r="H84" s="902"/>
      <c r="I84" s="902"/>
      <c r="J84" s="902"/>
      <c r="K84" s="902"/>
      <c r="L84" s="902"/>
      <c r="M84" s="902"/>
      <c r="N84" s="902"/>
      <c r="O84" s="902"/>
      <c r="P84" s="903"/>
      <c r="Q84" s="904"/>
      <c r="R84" s="857"/>
      <c r="S84" s="857"/>
      <c r="T84" s="857"/>
      <c r="U84" s="857"/>
      <c r="V84" s="857"/>
      <c r="W84" s="857"/>
      <c r="X84" s="857"/>
      <c r="Y84" s="857"/>
      <c r="Z84" s="857"/>
      <c r="AA84" s="857"/>
      <c r="AB84" s="857"/>
      <c r="AC84" s="857"/>
      <c r="AD84" s="857"/>
      <c r="AE84" s="857"/>
      <c r="AF84" s="857"/>
      <c r="AG84" s="857"/>
      <c r="AH84" s="857"/>
      <c r="AI84" s="857"/>
      <c r="AJ84" s="857"/>
      <c r="AK84" s="857"/>
      <c r="AL84" s="857"/>
      <c r="AM84" s="857"/>
      <c r="AN84" s="857"/>
      <c r="AO84" s="857"/>
      <c r="AP84" s="857"/>
      <c r="AQ84" s="857"/>
      <c r="AR84" s="857"/>
      <c r="AS84" s="857"/>
      <c r="AT84" s="857"/>
      <c r="AU84" s="857"/>
      <c r="AV84" s="857"/>
      <c r="AW84" s="857"/>
      <c r="AX84" s="857"/>
      <c r="AY84" s="857"/>
      <c r="AZ84" s="860"/>
      <c r="BA84" s="860"/>
      <c r="BB84" s="860"/>
      <c r="BC84" s="860"/>
      <c r="BD84" s="861"/>
      <c r="BE84" s="237"/>
      <c r="BF84" s="237"/>
      <c r="BG84" s="237"/>
      <c r="BH84" s="237"/>
      <c r="BI84" s="237"/>
      <c r="BJ84" s="237"/>
      <c r="BK84" s="237"/>
      <c r="BL84" s="237"/>
      <c r="BM84" s="237"/>
      <c r="BN84" s="237"/>
      <c r="BO84" s="237"/>
      <c r="BP84" s="237"/>
      <c r="BQ84" s="234">
        <v>78</v>
      </c>
      <c r="BR84" s="239"/>
      <c r="BS84" s="887"/>
      <c r="BT84" s="888"/>
      <c r="BU84" s="888"/>
      <c r="BV84" s="888"/>
      <c r="BW84" s="888"/>
      <c r="BX84" s="888"/>
      <c r="BY84" s="888"/>
      <c r="BZ84" s="888"/>
      <c r="CA84" s="888"/>
      <c r="CB84" s="888"/>
      <c r="CC84" s="888"/>
      <c r="CD84" s="888"/>
      <c r="CE84" s="888"/>
      <c r="CF84" s="888"/>
      <c r="CG84" s="893"/>
      <c r="CH84" s="890"/>
      <c r="CI84" s="891"/>
      <c r="CJ84" s="891"/>
      <c r="CK84" s="891"/>
      <c r="CL84" s="892"/>
      <c r="CM84" s="890"/>
      <c r="CN84" s="891"/>
      <c r="CO84" s="891"/>
      <c r="CP84" s="891"/>
      <c r="CQ84" s="892"/>
      <c r="CR84" s="890"/>
      <c r="CS84" s="891"/>
      <c r="CT84" s="891"/>
      <c r="CU84" s="891"/>
      <c r="CV84" s="892"/>
      <c r="CW84" s="890"/>
      <c r="CX84" s="891"/>
      <c r="CY84" s="891"/>
      <c r="CZ84" s="891"/>
      <c r="DA84" s="892"/>
      <c r="DB84" s="890"/>
      <c r="DC84" s="891"/>
      <c r="DD84" s="891"/>
      <c r="DE84" s="891"/>
      <c r="DF84" s="892"/>
      <c r="DG84" s="890"/>
      <c r="DH84" s="891"/>
      <c r="DI84" s="891"/>
      <c r="DJ84" s="891"/>
      <c r="DK84" s="892"/>
      <c r="DL84" s="890"/>
      <c r="DM84" s="891"/>
      <c r="DN84" s="891"/>
      <c r="DO84" s="891"/>
      <c r="DP84" s="892"/>
      <c r="DQ84" s="890"/>
      <c r="DR84" s="891"/>
      <c r="DS84" s="891"/>
      <c r="DT84" s="891"/>
      <c r="DU84" s="892"/>
      <c r="DV84" s="887"/>
      <c r="DW84" s="888"/>
      <c r="DX84" s="888"/>
      <c r="DY84" s="888"/>
      <c r="DZ84" s="889"/>
      <c r="EA84" s="226"/>
    </row>
    <row r="85" spans="1:131" ht="26.25" customHeight="1" x14ac:dyDescent="0.2">
      <c r="A85" s="234">
        <v>18</v>
      </c>
      <c r="B85" s="901"/>
      <c r="C85" s="902"/>
      <c r="D85" s="902"/>
      <c r="E85" s="902"/>
      <c r="F85" s="902"/>
      <c r="G85" s="902"/>
      <c r="H85" s="902"/>
      <c r="I85" s="902"/>
      <c r="J85" s="902"/>
      <c r="K85" s="902"/>
      <c r="L85" s="902"/>
      <c r="M85" s="902"/>
      <c r="N85" s="902"/>
      <c r="O85" s="902"/>
      <c r="P85" s="903"/>
      <c r="Q85" s="904"/>
      <c r="R85" s="857"/>
      <c r="S85" s="857"/>
      <c r="T85" s="857"/>
      <c r="U85" s="857"/>
      <c r="V85" s="857"/>
      <c r="W85" s="857"/>
      <c r="X85" s="857"/>
      <c r="Y85" s="857"/>
      <c r="Z85" s="857"/>
      <c r="AA85" s="857"/>
      <c r="AB85" s="857"/>
      <c r="AC85" s="857"/>
      <c r="AD85" s="857"/>
      <c r="AE85" s="857"/>
      <c r="AF85" s="857"/>
      <c r="AG85" s="857"/>
      <c r="AH85" s="857"/>
      <c r="AI85" s="857"/>
      <c r="AJ85" s="857"/>
      <c r="AK85" s="857"/>
      <c r="AL85" s="857"/>
      <c r="AM85" s="857"/>
      <c r="AN85" s="857"/>
      <c r="AO85" s="857"/>
      <c r="AP85" s="857"/>
      <c r="AQ85" s="857"/>
      <c r="AR85" s="857"/>
      <c r="AS85" s="857"/>
      <c r="AT85" s="857"/>
      <c r="AU85" s="857"/>
      <c r="AV85" s="857"/>
      <c r="AW85" s="857"/>
      <c r="AX85" s="857"/>
      <c r="AY85" s="857"/>
      <c r="AZ85" s="860"/>
      <c r="BA85" s="860"/>
      <c r="BB85" s="860"/>
      <c r="BC85" s="860"/>
      <c r="BD85" s="861"/>
      <c r="BE85" s="237"/>
      <c r="BF85" s="237"/>
      <c r="BG85" s="237"/>
      <c r="BH85" s="237"/>
      <c r="BI85" s="237"/>
      <c r="BJ85" s="237"/>
      <c r="BK85" s="237"/>
      <c r="BL85" s="237"/>
      <c r="BM85" s="237"/>
      <c r="BN85" s="237"/>
      <c r="BO85" s="237"/>
      <c r="BP85" s="237"/>
      <c r="BQ85" s="234">
        <v>79</v>
      </c>
      <c r="BR85" s="239"/>
      <c r="BS85" s="887"/>
      <c r="BT85" s="888"/>
      <c r="BU85" s="888"/>
      <c r="BV85" s="888"/>
      <c r="BW85" s="888"/>
      <c r="BX85" s="888"/>
      <c r="BY85" s="888"/>
      <c r="BZ85" s="888"/>
      <c r="CA85" s="888"/>
      <c r="CB85" s="888"/>
      <c r="CC85" s="888"/>
      <c r="CD85" s="888"/>
      <c r="CE85" s="888"/>
      <c r="CF85" s="888"/>
      <c r="CG85" s="893"/>
      <c r="CH85" s="890"/>
      <c r="CI85" s="891"/>
      <c r="CJ85" s="891"/>
      <c r="CK85" s="891"/>
      <c r="CL85" s="892"/>
      <c r="CM85" s="890"/>
      <c r="CN85" s="891"/>
      <c r="CO85" s="891"/>
      <c r="CP85" s="891"/>
      <c r="CQ85" s="892"/>
      <c r="CR85" s="890"/>
      <c r="CS85" s="891"/>
      <c r="CT85" s="891"/>
      <c r="CU85" s="891"/>
      <c r="CV85" s="892"/>
      <c r="CW85" s="890"/>
      <c r="CX85" s="891"/>
      <c r="CY85" s="891"/>
      <c r="CZ85" s="891"/>
      <c r="DA85" s="892"/>
      <c r="DB85" s="890"/>
      <c r="DC85" s="891"/>
      <c r="DD85" s="891"/>
      <c r="DE85" s="891"/>
      <c r="DF85" s="892"/>
      <c r="DG85" s="890"/>
      <c r="DH85" s="891"/>
      <c r="DI85" s="891"/>
      <c r="DJ85" s="891"/>
      <c r="DK85" s="892"/>
      <c r="DL85" s="890"/>
      <c r="DM85" s="891"/>
      <c r="DN85" s="891"/>
      <c r="DO85" s="891"/>
      <c r="DP85" s="892"/>
      <c r="DQ85" s="890"/>
      <c r="DR85" s="891"/>
      <c r="DS85" s="891"/>
      <c r="DT85" s="891"/>
      <c r="DU85" s="892"/>
      <c r="DV85" s="887"/>
      <c r="DW85" s="888"/>
      <c r="DX85" s="888"/>
      <c r="DY85" s="888"/>
      <c r="DZ85" s="889"/>
      <c r="EA85" s="226"/>
    </row>
    <row r="86" spans="1:131" ht="26.25" customHeight="1" x14ac:dyDescent="0.2">
      <c r="A86" s="234">
        <v>19</v>
      </c>
      <c r="B86" s="901"/>
      <c r="C86" s="902"/>
      <c r="D86" s="902"/>
      <c r="E86" s="902"/>
      <c r="F86" s="902"/>
      <c r="G86" s="902"/>
      <c r="H86" s="902"/>
      <c r="I86" s="902"/>
      <c r="J86" s="902"/>
      <c r="K86" s="902"/>
      <c r="L86" s="902"/>
      <c r="M86" s="902"/>
      <c r="N86" s="902"/>
      <c r="O86" s="902"/>
      <c r="P86" s="903"/>
      <c r="Q86" s="904"/>
      <c r="R86" s="857"/>
      <c r="S86" s="857"/>
      <c r="T86" s="857"/>
      <c r="U86" s="857"/>
      <c r="V86" s="857"/>
      <c r="W86" s="857"/>
      <c r="X86" s="857"/>
      <c r="Y86" s="857"/>
      <c r="Z86" s="857"/>
      <c r="AA86" s="857"/>
      <c r="AB86" s="857"/>
      <c r="AC86" s="857"/>
      <c r="AD86" s="857"/>
      <c r="AE86" s="857"/>
      <c r="AF86" s="857"/>
      <c r="AG86" s="857"/>
      <c r="AH86" s="857"/>
      <c r="AI86" s="857"/>
      <c r="AJ86" s="857"/>
      <c r="AK86" s="857"/>
      <c r="AL86" s="857"/>
      <c r="AM86" s="857"/>
      <c r="AN86" s="857"/>
      <c r="AO86" s="857"/>
      <c r="AP86" s="857"/>
      <c r="AQ86" s="857"/>
      <c r="AR86" s="857"/>
      <c r="AS86" s="857"/>
      <c r="AT86" s="857"/>
      <c r="AU86" s="857"/>
      <c r="AV86" s="857"/>
      <c r="AW86" s="857"/>
      <c r="AX86" s="857"/>
      <c r="AY86" s="857"/>
      <c r="AZ86" s="860"/>
      <c r="BA86" s="860"/>
      <c r="BB86" s="860"/>
      <c r="BC86" s="860"/>
      <c r="BD86" s="861"/>
      <c r="BE86" s="237"/>
      <c r="BF86" s="237"/>
      <c r="BG86" s="237"/>
      <c r="BH86" s="237"/>
      <c r="BI86" s="237"/>
      <c r="BJ86" s="237"/>
      <c r="BK86" s="237"/>
      <c r="BL86" s="237"/>
      <c r="BM86" s="237"/>
      <c r="BN86" s="237"/>
      <c r="BO86" s="237"/>
      <c r="BP86" s="237"/>
      <c r="BQ86" s="234">
        <v>80</v>
      </c>
      <c r="BR86" s="239"/>
      <c r="BS86" s="887"/>
      <c r="BT86" s="888"/>
      <c r="BU86" s="888"/>
      <c r="BV86" s="888"/>
      <c r="BW86" s="888"/>
      <c r="BX86" s="888"/>
      <c r="BY86" s="888"/>
      <c r="BZ86" s="888"/>
      <c r="CA86" s="888"/>
      <c r="CB86" s="888"/>
      <c r="CC86" s="888"/>
      <c r="CD86" s="888"/>
      <c r="CE86" s="888"/>
      <c r="CF86" s="888"/>
      <c r="CG86" s="893"/>
      <c r="CH86" s="890"/>
      <c r="CI86" s="891"/>
      <c r="CJ86" s="891"/>
      <c r="CK86" s="891"/>
      <c r="CL86" s="892"/>
      <c r="CM86" s="890"/>
      <c r="CN86" s="891"/>
      <c r="CO86" s="891"/>
      <c r="CP86" s="891"/>
      <c r="CQ86" s="892"/>
      <c r="CR86" s="890"/>
      <c r="CS86" s="891"/>
      <c r="CT86" s="891"/>
      <c r="CU86" s="891"/>
      <c r="CV86" s="892"/>
      <c r="CW86" s="890"/>
      <c r="CX86" s="891"/>
      <c r="CY86" s="891"/>
      <c r="CZ86" s="891"/>
      <c r="DA86" s="892"/>
      <c r="DB86" s="890"/>
      <c r="DC86" s="891"/>
      <c r="DD86" s="891"/>
      <c r="DE86" s="891"/>
      <c r="DF86" s="892"/>
      <c r="DG86" s="890"/>
      <c r="DH86" s="891"/>
      <c r="DI86" s="891"/>
      <c r="DJ86" s="891"/>
      <c r="DK86" s="892"/>
      <c r="DL86" s="890"/>
      <c r="DM86" s="891"/>
      <c r="DN86" s="891"/>
      <c r="DO86" s="891"/>
      <c r="DP86" s="892"/>
      <c r="DQ86" s="890"/>
      <c r="DR86" s="891"/>
      <c r="DS86" s="891"/>
      <c r="DT86" s="891"/>
      <c r="DU86" s="892"/>
      <c r="DV86" s="887"/>
      <c r="DW86" s="888"/>
      <c r="DX86" s="888"/>
      <c r="DY86" s="888"/>
      <c r="DZ86" s="889"/>
      <c r="EA86" s="226"/>
    </row>
    <row r="87" spans="1:131" ht="26.25" customHeight="1" x14ac:dyDescent="0.2">
      <c r="A87" s="240">
        <v>20</v>
      </c>
      <c r="B87" s="910"/>
      <c r="C87" s="911"/>
      <c r="D87" s="911"/>
      <c r="E87" s="911"/>
      <c r="F87" s="911"/>
      <c r="G87" s="911"/>
      <c r="H87" s="911"/>
      <c r="I87" s="911"/>
      <c r="J87" s="911"/>
      <c r="K87" s="911"/>
      <c r="L87" s="911"/>
      <c r="M87" s="911"/>
      <c r="N87" s="911"/>
      <c r="O87" s="911"/>
      <c r="P87" s="912"/>
      <c r="Q87" s="913"/>
      <c r="R87" s="914"/>
      <c r="S87" s="914"/>
      <c r="T87" s="914"/>
      <c r="U87" s="914"/>
      <c r="V87" s="914"/>
      <c r="W87" s="914"/>
      <c r="X87" s="914"/>
      <c r="Y87" s="914"/>
      <c r="Z87" s="914"/>
      <c r="AA87" s="914"/>
      <c r="AB87" s="914"/>
      <c r="AC87" s="914"/>
      <c r="AD87" s="914"/>
      <c r="AE87" s="914"/>
      <c r="AF87" s="914"/>
      <c r="AG87" s="914"/>
      <c r="AH87" s="914"/>
      <c r="AI87" s="914"/>
      <c r="AJ87" s="914"/>
      <c r="AK87" s="914"/>
      <c r="AL87" s="914"/>
      <c r="AM87" s="914"/>
      <c r="AN87" s="914"/>
      <c r="AO87" s="914"/>
      <c r="AP87" s="914"/>
      <c r="AQ87" s="914"/>
      <c r="AR87" s="914"/>
      <c r="AS87" s="914"/>
      <c r="AT87" s="914"/>
      <c r="AU87" s="914"/>
      <c r="AV87" s="914"/>
      <c r="AW87" s="914"/>
      <c r="AX87" s="914"/>
      <c r="AY87" s="914"/>
      <c r="AZ87" s="915"/>
      <c r="BA87" s="915"/>
      <c r="BB87" s="915"/>
      <c r="BC87" s="915"/>
      <c r="BD87" s="916"/>
      <c r="BE87" s="237"/>
      <c r="BF87" s="237"/>
      <c r="BG87" s="237"/>
      <c r="BH87" s="237"/>
      <c r="BI87" s="237"/>
      <c r="BJ87" s="237"/>
      <c r="BK87" s="237"/>
      <c r="BL87" s="237"/>
      <c r="BM87" s="237"/>
      <c r="BN87" s="237"/>
      <c r="BO87" s="237"/>
      <c r="BP87" s="237"/>
      <c r="BQ87" s="234">
        <v>81</v>
      </c>
      <c r="BR87" s="239"/>
      <c r="BS87" s="887"/>
      <c r="BT87" s="888"/>
      <c r="BU87" s="888"/>
      <c r="BV87" s="888"/>
      <c r="BW87" s="888"/>
      <c r="BX87" s="888"/>
      <c r="BY87" s="888"/>
      <c r="BZ87" s="888"/>
      <c r="CA87" s="888"/>
      <c r="CB87" s="888"/>
      <c r="CC87" s="888"/>
      <c r="CD87" s="888"/>
      <c r="CE87" s="888"/>
      <c r="CF87" s="888"/>
      <c r="CG87" s="893"/>
      <c r="CH87" s="890"/>
      <c r="CI87" s="891"/>
      <c r="CJ87" s="891"/>
      <c r="CK87" s="891"/>
      <c r="CL87" s="892"/>
      <c r="CM87" s="890"/>
      <c r="CN87" s="891"/>
      <c r="CO87" s="891"/>
      <c r="CP87" s="891"/>
      <c r="CQ87" s="892"/>
      <c r="CR87" s="890"/>
      <c r="CS87" s="891"/>
      <c r="CT87" s="891"/>
      <c r="CU87" s="891"/>
      <c r="CV87" s="892"/>
      <c r="CW87" s="890"/>
      <c r="CX87" s="891"/>
      <c r="CY87" s="891"/>
      <c r="CZ87" s="891"/>
      <c r="DA87" s="892"/>
      <c r="DB87" s="890"/>
      <c r="DC87" s="891"/>
      <c r="DD87" s="891"/>
      <c r="DE87" s="891"/>
      <c r="DF87" s="892"/>
      <c r="DG87" s="890"/>
      <c r="DH87" s="891"/>
      <c r="DI87" s="891"/>
      <c r="DJ87" s="891"/>
      <c r="DK87" s="892"/>
      <c r="DL87" s="890"/>
      <c r="DM87" s="891"/>
      <c r="DN87" s="891"/>
      <c r="DO87" s="891"/>
      <c r="DP87" s="892"/>
      <c r="DQ87" s="890"/>
      <c r="DR87" s="891"/>
      <c r="DS87" s="891"/>
      <c r="DT87" s="891"/>
      <c r="DU87" s="892"/>
      <c r="DV87" s="887"/>
      <c r="DW87" s="888"/>
      <c r="DX87" s="888"/>
      <c r="DY87" s="888"/>
      <c r="DZ87" s="889"/>
      <c r="EA87" s="226"/>
    </row>
    <row r="88" spans="1:131" ht="26.25" customHeight="1" thickBot="1" x14ac:dyDescent="0.25">
      <c r="A88" s="236" t="s">
        <v>320</v>
      </c>
      <c r="B88" s="817" t="s">
        <v>344</v>
      </c>
      <c r="C88" s="818"/>
      <c r="D88" s="818"/>
      <c r="E88" s="818"/>
      <c r="F88" s="818"/>
      <c r="G88" s="818"/>
      <c r="H88" s="818"/>
      <c r="I88" s="818"/>
      <c r="J88" s="818"/>
      <c r="K88" s="818"/>
      <c r="L88" s="818"/>
      <c r="M88" s="818"/>
      <c r="N88" s="818"/>
      <c r="O88" s="818"/>
      <c r="P88" s="819"/>
      <c r="Q88" s="868"/>
      <c r="R88" s="869"/>
      <c r="S88" s="869"/>
      <c r="T88" s="869"/>
      <c r="U88" s="869"/>
      <c r="V88" s="869"/>
      <c r="W88" s="869"/>
      <c r="X88" s="869"/>
      <c r="Y88" s="869"/>
      <c r="Z88" s="869"/>
      <c r="AA88" s="869"/>
      <c r="AB88" s="869"/>
      <c r="AC88" s="869"/>
      <c r="AD88" s="869"/>
      <c r="AE88" s="869"/>
      <c r="AF88" s="872">
        <v>9298</v>
      </c>
      <c r="AG88" s="872"/>
      <c r="AH88" s="872"/>
      <c r="AI88" s="872"/>
      <c r="AJ88" s="872"/>
      <c r="AK88" s="869"/>
      <c r="AL88" s="869"/>
      <c r="AM88" s="869"/>
      <c r="AN88" s="869"/>
      <c r="AO88" s="869"/>
      <c r="AP88" s="872">
        <v>11214</v>
      </c>
      <c r="AQ88" s="872"/>
      <c r="AR88" s="872"/>
      <c r="AS88" s="872"/>
      <c r="AT88" s="872"/>
      <c r="AU88" s="872">
        <v>278</v>
      </c>
      <c r="AV88" s="872"/>
      <c r="AW88" s="872"/>
      <c r="AX88" s="872"/>
      <c r="AY88" s="872"/>
      <c r="AZ88" s="877"/>
      <c r="BA88" s="877"/>
      <c r="BB88" s="877"/>
      <c r="BC88" s="877"/>
      <c r="BD88" s="878"/>
      <c r="BE88" s="237"/>
      <c r="BF88" s="237"/>
      <c r="BG88" s="237"/>
      <c r="BH88" s="237"/>
      <c r="BI88" s="237"/>
      <c r="BJ88" s="237"/>
      <c r="BK88" s="237"/>
      <c r="BL88" s="237"/>
      <c r="BM88" s="237"/>
      <c r="BN88" s="237"/>
      <c r="BO88" s="237"/>
      <c r="BP88" s="237"/>
      <c r="BQ88" s="234">
        <v>82</v>
      </c>
      <c r="BR88" s="239"/>
      <c r="BS88" s="887"/>
      <c r="BT88" s="888"/>
      <c r="BU88" s="888"/>
      <c r="BV88" s="888"/>
      <c r="BW88" s="888"/>
      <c r="BX88" s="888"/>
      <c r="BY88" s="888"/>
      <c r="BZ88" s="888"/>
      <c r="CA88" s="888"/>
      <c r="CB88" s="888"/>
      <c r="CC88" s="888"/>
      <c r="CD88" s="888"/>
      <c r="CE88" s="888"/>
      <c r="CF88" s="888"/>
      <c r="CG88" s="893"/>
      <c r="CH88" s="890"/>
      <c r="CI88" s="891"/>
      <c r="CJ88" s="891"/>
      <c r="CK88" s="891"/>
      <c r="CL88" s="892"/>
      <c r="CM88" s="890"/>
      <c r="CN88" s="891"/>
      <c r="CO88" s="891"/>
      <c r="CP88" s="891"/>
      <c r="CQ88" s="892"/>
      <c r="CR88" s="890"/>
      <c r="CS88" s="891"/>
      <c r="CT88" s="891"/>
      <c r="CU88" s="891"/>
      <c r="CV88" s="892"/>
      <c r="CW88" s="890"/>
      <c r="CX88" s="891"/>
      <c r="CY88" s="891"/>
      <c r="CZ88" s="891"/>
      <c r="DA88" s="892"/>
      <c r="DB88" s="890"/>
      <c r="DC88" s="891"/>
      <c r="DD88" s="891"/>
      <c r="DE88" s="891"/>
      <c r="DF88" s="892"/>
      <c r="DG88" s="890"/>
      <c r="DH88" s="891"/>
      <c r="DI88" s="891"/>
      <c r="DJ88" s="891"/>
      <c r="DK88" s="892"/>
      <c r="DL88" s="890"/>
      <c r="DM88" s="891"/>
      <c r="DN88" s="891"/>
      <c r="DO88" s="891"/>
      <c r="DP88" s="892"/>
      <c r="DQ88" s="890"/>
      <c r="DR88" s="891"/>
      <c r="DS88" s="891"/>
      <c r="DT88" s="891"/>
      <c r="DU88" s="892"/>
      <c r="DV88" s="887"/>
      <c r="DW88" s="888"/>
      <c r="DX88" s="888"/>
      <c r="DY88" s="888"/>
      <c r="DZ88" s="889"/>
      <c r="EA88" s="226"/>
    </row>
    <row r="89" spans="1:131" ht="26.25" hidden="1" customHeight="1" x14ac:dyDescent="0.2">
      <c r="A89" s="241"/>
      <c r="B89" s="242"/>
      <c r="C89" s="242"/>
      <c r="D89" s="242"/>
      <c r="E89" s="242"/>
      <c r="F89" s="242"/>
      <c r="G89" s="242"/>
      <c r="H89" s="242"/>
      <c r="I89" s="242"/>
      <c r="J89" s="242"/>
      <c r="K89" s="242"/>
      <c r="L89" s="242"/>
      <c r="M89" s="242"/>
      <c r="N89" s="242"/>
      <c r="O89" s="242"/>
      <c r="P89" s="242"/>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4"/>
      <c r="BA89" s="244"/>
      <c r="BB89" s="244"/>
      <c r="BC89" s="244"/>
      <c r="BD89" s="244"/>
      <c r="BE89" s="237"/>
      <c r="BF89" s="237"/>
      <c r="BG89" s="237"/>
      <c r="BH89" s="237"/>
      <c r="BI89" s="237"/>
      <c r="BJ89" s="237"/>
      <c r="BK89" s="237"/>
      <c r="BL89" s="237"/>
      <c r="BM89" s="237"/>
      <c r="BN89" s="237"/>
      <c r="BO89" s="237"/>
      <c r="BP89" s="237"/>
      <c r="BQ89" s="234">
        <v>83</v>
      </c>
      <c r="BR89" s="239"/>
      <c r="BS89" s="887"/>
      <c r="BT89" s="888"/>
      <c r="BU89" s="888"/>
      <c r="BV89" s="888"/>
      <c r="BW89" s="888"/>
      <c r="BX89" s="888"/>
      <c r="BY89" s="888"/>
      <c r="BZ89" s="888"/>
      <c r="CA89" s="888"/>
      <c r="CB89" s="888"/>
      <c r="CC89" s="888"/>
      <c r="CD89" s="888"/>
      <c r="CE89" s="888"/>
      <c r="CF89" s="888"/>
      <c r="CG89" s="893"/>
      <c r="CH89" s="890"/>
      <c r="CI89" s="891"/>
      <c r="CJ89" s="891"/>
      <c r="CK89" s="891"/>
      <c r="CL89" s="892"/>
      <c r="CM89" s="890"/>
      <c r="CN89" s="891"/>
      <c r="CO89" s="891"/>
      <c r="CP89" s="891"/>
      <c r="CQ89" s="892"/>
      <c r="CR89" s="890"/>
      <c r="CS89" s="891"/>
      <c r="CT89" s="891"/>
      <c r="CU89" s="891"/>
      <c r="CV89" s="892"/>
      <c r="CW89" s="890"/>
      <c r="CX89" s="891"/>
      <c r="CY89" s="891"/>
      <c r="CZ89" s="891"/>
      <c r="DA89" s="892"/>
      <c r="DB89" s="890"/>
      <c r="DC89" s="891"/>
      <c r="DD89" s="891"/>
      <c r="DE89" s="891"/>
      <c r="DF89" s="892"/>
      <c r="DG89" s="890"/>
      <c r="DH89" s="891"/>
      <c r="DI89" s="891"/>
      <c r="DJ89" s="891"/>
      <c r="DK89" s="892"/>
      <c r="DL89" s="890"/>
      <c r="DM89" s="891"/>
      <c r="DN89" s="891"/>
      <c r="DO89" s="891"/>
      <c r="DP89" s="892"/>
      <c r="DQ89" s="890"/>
      <c r="DR89" s="891"/>
      <c r="DS89" s="891"/>
      <c r="DT89" s="891"/>
      <c r="DU89" s="892"/>
      <c r="DV89" s="887"/>
      <c r="DW89" s="888"/>
      <c r="DX89" s="888"/>
      <c r="DY89" s="888"/>
      <c r="DZ89" s="889"/>
      <c r="EA89" s="226"/>
    </row>
    <row r="90" spans="1:131" ht="26.25" hidden="1" customHeight="1" x14ac:dyDescent="0.2">
      <c r="A90" s="241"/>
      <c r="B90" s="242"/>
      <c r="C90" s="242"/>
      <c r="D90" s="242"/>
      <c r="E90" s="242"/>
      <c r="F90" s="242"/>
      <c r="G90" s="242"/>
      <c r="H90" s="242"/>
      <c r="I90" s="242"/>
      <c r="J90" s="242"/>
      <c r="K90" s="242"/>
      <c r="L90" s="242"/>
      <c r="M90" s="242"/>
      <c r="N90" s="242"/>
      <c r="O90" s="242"/>
      <c r="P90" s="242"/>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4"/>
      <c r="BA90" s="244"/>
      <c r="BB90" s="244"/>
      <c r="BC90" s="244"/>
      <c r="BD90" s="244"/>
      <c r="BE90" s="237"/>
      <c r="BF90" s="237"/>
      <c r="BG90" s="237"/>
      <c r="BH90" s="237"/>
      <c r="BI90" s="237"/>
      <c r="BJ90" s="237"/>
      <c r="BK90" s="237"/>
      <c r="BL90" s="237"/>
      <c r="BM90" s="237"/>
      <c r="BN90" s="237"/>
      <c r="BO90" s="237"/>
      <c r="BP90" s="237"/>
      <c r="BQ90" s="234">
        <v>84</v>
      </c>
      <c r="BR90" s="239"/>
      <c r="BS90" s="887"/>
      <c r="BT90" s="888"/>
      <c r="BU90" s="888"/>
      <c r="BV90" s="888"/>
      <c r="BW90" s="888"/>
      <c r="BX90" s="888"/>
      <c r="BY90" s="888"/>
      <c r="BZ90" s="888"/>
      <c r="CA90" s="888"/>
      <c r="CB90" s="888"/>
      <c r="CC90" s="888"/>
      <c r="CD90" s="888"/>
      <c r="CE90" s="888"/>
      <c r="CF90" s="888"/>
      <c r="CG90" s="893"/>
      <c r="CH90" s="890"/>
      <c r="CI90" s="891"/>
      <c r="CJ90" s="891"/>
      <c r="CK90" s="891"/>
      <c r="CL90" s="892"/>
      <c r="CM90" s="890"/>
      <c r="CN90" s="891"/>
      <c r="CO90" s="891"/>
      <c r="CP90" s="891"/>
      <c r="CQ90" s="892"/>
      <c r="CR90" s="890"/>
      <c r="CS90" s="891"/>
      <c r="CT90" s="891"/>
      <c r="CU90" s="891"/>
      <c r="CV90" s="892"/>
      <c r="CW90" s="890"/>
      <c r="CX90" s="891"/>
      <c r="CY90" s="891"/>
      <c r="CZ90" s="891"/>
      <c r="DA90" s="892"/>
      <c r="DB90" s="890"/>
      <c r="DC90" s="891"/>
      <c r="DD90" s="891"/>
      <c r="DE90" s="891"/>
      <c r="DF90" s="892"/>
      <c r="DG90" s="890"/>
      <c r="DH90" s="891"/>
      <c r="DI90" s="891"/>
      <c r="DJ90" s="891"/>
      <c r="DK90" s="892"/>
      <c r="DL90" s="890"/>
      <c r="DM90" s="891"/>
      <c r="DN90" s="891"/>
      <c r="DO90" s="891"/>
      <c r="DP90" s="892"/>
      <c r="DQ90" s="890"/>
      <c r="DR90" s="891"/>
      <c r="DS90" s="891"/>
      <c r="DT90" s="891"/>
      <c r="DU90" s="892"/>
      <c r="DV90" s="887"/>
      <c r="DW90" s="888"/>
      <c r="DX90" s="888"/>
      <c r="DY90" s="888"/>
      <c r="DZ90" s="889"/>
      <c r="EA90" s="226"/>
    </row>
    <row r="91" spans="1:131" ht="26.25" hidden="1" customHeight="1" x14ac:dyDescent="0.2">
      <c r="A91" s="241"/>
      <c r="B91" s="242"/>
      <c r="C91" s="242"/>
      <c r="D91" s="242"/>
      <c r="E91" s="242"/>
      <c r="F91" s="242"/>
      <c r="G91" s="242"/>
      <c r="H91" s="242"/>
      <c r="I91" s="242"/>
      <c r="J91" s="242"/>
      <c r="K91" s="242"/>
      <c r="L91" s="242"/>
      <c r="M91" s="242"/>
      <c r="N91" s="242"/>
      <c r="O91" s="242"/>
      <c r="P91" s="242"/>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4"/>
      <c r="BA91" s="244"/>
      <c r="BB91" s="244"/>
      <c r="BC91" s="244"/>
      <c r="BD91" s="244"/>
      <c r="BE91" s="237"/>
      <c r="BF91" s="237"/>
      <c r="BG91" s="237"/>
      <c r="BH91" s="237"/>
      <c r="BI91" s="237"/>
      <c r="BJ91" s="237"/>
      <c r="BK91" s="237"/>
      <c r="BL91" s="237"/>
      <c r="BM91" s="237"/>
      <c r="BN91" s="237"/>
      <c r="BO91" s="237"/>
      <c r="BP91" s="237"/>
      <c r="BQ91" s="234">
        <v>85</v>
      </c>
      <c r="BR91" s="239"/>
      <c r="BS91" s="887"/>
      <c r="BT91" s="888"/>
      <c r="BU91" s="888"/>
      <c r="BV91" s="888"/>
      <c r="BW91" s="888"/>
      <c r="BX91" s="888"/>
      <c r="BY91" s="888"/>
      <c r="BZ91" s="888"/>
      <c r="CA91" s="888"/>
      <c r="CB91" s="888"/>
      <c r="CC91" s="888"/>
      <c r="CD91" s="888"/>
      <c r="CE91" s="888"/>
      <c r="CF91" s="888"/>
      <c r="CG91" s="893"/>
      <c r="CH91" s="890"/>
      <c r="CI91" s="891"/>
      <c r="CJ91" s="891"/>
      <c r="CK91" s="891"/>
      <c r="CL91" s="892"/>
      <c r="CM91" s="890"/>
      <c r="CN91" s="891"/>
      <c r="CO91" s="891"/>
      <c r="CP91" s="891"/>
      <c r="CQ91" s="892"/>
      <c r="CR91" s="890"/>
      <c r="CS91" s="891"/>
      <c r="CT91" s="891"/>
      <c r="CU91" s="891"/>
      <c r="CV91" s="892"/>
      <c r="CW91" s="890"/>
      <c r="CX91" s="891"/>
      <c r="CY91" s="891"/>
      <c r="CZ91" s="891"/>
      <c r="DA91" s="892"/>
      <c r="DB91" s="890"/>
      <c r="DC91" s="891"/>
      <c r="DD91" s="891"/>
      <c r="DE91" s="891"/>
      <c r="DF91" s="892"/>
      <c r="DG91" s="890"/>
      <c r="DH91" s="891"/>
      <c r="DI91" s="891"/>
      <c r="DJ91" s="891"/>
      <c r="DK91" s="892"/>
      <c r="DL91" s="890"/>
      <c r="DM91" s="891"/>
      <c r="DN91" s="891"/>
      <c r="DO91" s="891"/>
      <c r="DP91" s="892"/>
      <c r="DQ91" s="890"/>
      <c r="DR91" s="891"/>
      <c r="DS91" s="891"/>
      <c r="DT91" s="891"/>
      <c r="DU91" s="892"/>
      <c r="DV91" s="887"/>
      <c r="DW91" s="888"/>
      <c r="DX91" s="888"/>
      <c r="DY91" s="888"/>
      <c r="DZ91" s="889"/>
      <c r="EA91" s="226"/>
    </row>
    <row r="92" spans="1:131" ht="26.25" hidden="1" customHeight="1" x14ac:dyDescent="0.2">
      <c r="A92" s="241"/>
      <c r="B92" s="242"/>
      <c r="C92" s="242"/>
      <c r="D92" s="242"/>
      <c r="E92" s="242"/>
      <c r="F92" s="242"/>
      <c r="G92" s="242"/>
      <c r="H92" s="242"/>
      <c r="I92" s="242"/>
      <c r="J92" s="242"/>
      <c r="K92" s="242"/>
      <c r="L92" s="242"/>
      <c r="M92" s="242"/>
      <c r="N92" s="242"/>
      <c r="O92" s="242"/>
      <c r="P92" s="242"/>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4"/>
      <c r="BA92" s="244"/>
      <c r="BB92" s="244"/>
      <c r="BC92" s="244"/>
      <c r="BD92" s="244"/>
      <c r="BE92" s="237"/>
      <c r="BF92" s="237"/>
      <c r="BG92" s="237"/>
      <c r="BH92" s="237"/>
      <c r="BI92" s="237"/>
      <c r="BJ92" s="237"/>
      <c r="BK92" s="237"/>
      <c r="BL92" s="237"/>
      <c r="BM92" s="237"/>
      <c r="BN92" s="237"/>
      <c r="BO92" s="237"/>
      <c r="BP92" s="237"/>
      <c r="BQ92" s="234">
        <v>86</v>
      </c>
      <c r="BR92" s="239"/>
      <c r="BS92" s="887"/>
      <c r="BT92" s="888"/>
      <c r="BU92" s="888"/>
      <c r="BV92" s="888"/>
      <c r="BW92" s="888"/>
      <c r="BX92" s="888"/>
      <c r="BY92" s="888"/>
      <c r="BZ92" s="888"/>
      <c r="CA92" s="888"/>
      <c r="CB92" s="888"/>
      <c r="CC92" s="888"/>
      <c r="CD92" s="888"/>
      <c r="CE92" s="888"/>
      <c r="CF92" s="888"/>
      <c r="CG92" s="893"/>
      <c r="CH92" s="890"/>
      <c r="CI92" s="891"/>
      <c r="CJ92" s="891"/>
      <c r="CK92" s="891"/>
      <c r="CL92" s="892"/>
      <c r="CM92" s="890"/>
      <c r="CN92" s="891"/>
      <c r="CO92" s="891"/>
      <c r="CP92" s="891"/>
      <c r="CQ92" s="892"/>
      <c r="CR92" s="890"/>
      <c r="CS92" s="891"/>
      <c r="CT92" s="891"/>
      <c r="CU92" s="891"/>
      <c r="CV92" s="892"/>
      <c r="CW92" s="890"/>
      <c r="CX92" s="891"/>
      <c r="CY92" s="891"/>
      <c r="CZ92" s="891"/>
      <c r="DA92" s="892"/>
      <c r="DB92" s="890"/>
      <c r="DC92" s="891"/>
      <c r="DD92" s="891"/>
      <c r="DE92" s="891"/>
      <c r="DF92" s="892"/>
      <c r="DG92" s="890"/>
      <c r="DH92" s="891"/>
      <c r="DI92" s="891"/>
      <c r="DJ92" s="891"/>
      <c r="DK92" s="892"/>
      <c r="DL92" s="890"/>
      <c r="DM92" s="891"/>
      <c r="DN92" s="891"/>
      <c r="DO92" s="891"/>
      <c r="DP92" s="892"/>
      <c r="DQ92" s="890"/>
      <c r="DR92" s="891"/>
      <c r="DS92" s="891"/>
      <c r="DT92" s="891"/>
      <c r="DU92" s="892"/>
      <c r="DV92" s="887"/>
      <c r="DW92" s="888"/>
      <c r="DX92" s="888"/>
      <c r="DY92" s="888"/>
      <c r="DZ92" s="889"/>
      <c r="EA92" s="226"/>
    </row>
    <row r="93" spans="1:131" ht="26.25" hidden="1" customHeight="1" x14ac:dyDescent="0.2">
      <c r="A93" s="241"/>
      <c r="B93" s="242"/>
      <c r="C93" s="242"/>
      <c r="D93" s="242"/>
      <c r="E93" s="242"/>
      <c r="F93" s="242"/>
      <c r="G93" s="242"/>
      <c r="H93" s="242"/>
      <c r="I93" s="242"/>
      <c r="J93" s="242"/>
      <c r="K93" s="242"/>
      <c r="L93" s="242"/>
      <c r="M93" s="242"/>
      <c r="N93" s="242"/>
      <c r="O93" s="242"/>
      <c r="P93" s="242"/>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4"/>
      <c r="BA93" s="244"/>
      <c r="BB93" s="244"/>
      <c r="BC93" s="244"/>
      <c r="BD93" s="244"/>
      <c r="BE93" s="237"/>
      <c r="BF93" s="237"/>
      <c r="BG93" s="237"/>
      <c r="BH93" s="237"/>
      <c r="BI93" s="237"/>
      <c r="BJ93" s="237"/>
      <c r="BK93" s="237"/>
      <c r="BL93" s="237"/>
      <c r="BM93" s="237"/>
      <c r="BN93" s="237"/>
      <c r="BO93" s="237"/>
      <c r="BP93" s="237"/>
      <c r="BQ93" s="234">
        <v>87</v>
      </c>
      <c r="BR93" s="239"/>
      <c r="BS93" s="887"/>
      <c r="BT93" s="888"/>
      <c r="BU93" s="888"/>
      <c r="BV93" s="888"/>
      <c r="BW93" s="888"/>
      <c r="BX93" s="888"/>
      <c r="BY93" s="888"/>
      <c r="BZ93" s="888"/>
      <c r="CA93" s="888"/>
      <c r="CB93" s="888"/>
      <c r="CC93" s="888"/>
      <c r="CD93" s="888"/>
      <c r="CE93" s="888"/>
      <c r="CF93" s="888"/>
      <c r="CG93" s="893"/>
      <c r="CH93" s="890"/>
      <c r="CI93" s="891"/>
      <c r="CJ93" s="891"/>
      <c r="CK93" s="891"/>
      <c r="CL93" s="892"/>
      <c r="CM93" s="890"/>
      <c r="CN93" s="891"/>
      <c r="CO93" s="891"/>
      <c r="CP93" s="891"/>
      <c r="CQ93" s="892"/>
      <c r="CR93" s="890"/>
      <c r="CS93" s="891"/>
      <c r="CT93" s="891"/>
      <c r="CU93" s="891"/>
      <c r="CV93" s="892"/>
      <c r="CW93" s="890"/>
      <c r="CX93" s="891"/>
      <c r="CY93" s="891"/>
      <c r="CZ93" s="891"/>
      <c r="DA93" s="892"/>
      <c r="DB93" s="890"/>
      <c r="DC93" s="891"/>
      <c r="DD93" s="891"/>
      <c r="DE93" s="891"/>
      <c r="DF93" s="892"/>
      <c r="DG93" s="890"/>
      <c r="DH93" s="891"/>
      <c r="DI93" s="891"/>
      <c r="DJ93" s="891"/>
      <c r="DK93" s="892"/>
      <c r="DL93" s="890"/>
      <c r="DM93" s="891"/>
      <c r="DN93" s="891"/>
      <c r="DO93" s="891"/>
      <c r="DP93" s="892"/>
      <c r="DQ93" s="890"/>
      <c r="DR93" s="891"/>
      <c r="DS93" s="891"/>
      <c r="DT93" s="891"/>
      <c r="DU93" s="892"/>
      <c r="DV93" s="887"/>
      <c r="DW93" s="888"/>
      <c r="DX93" s="888"/>
      <c r="DY93" s="888"/>
      <c r="DZ93" s="889"/>
      <c r="EA93" s="226"/>
    </row>
    <row r="94" spans="1:131" ht="26.25" hidden="1" customHeight="1" x14ac:dyDescent="0.2">
      <c r="A94" s="241"/>
      <c r="B94" s="242"/>
      <c r="C94" s="242"/>
      <c r="D94" s="242"/>
      <c r="E94" s="242"/>
      <c r="F94" s="242"/>
      <c r="G94" s="242"/>
      <c r="H94" s="242"/>
      <c r="I94" s="242"/>
      <c r="J94" s="242"/>
      <c r="K94" s="242"/>
      <c r="L94" s="242"/>
      <c r="M94" s="242"/>
      <c r="N94" s="242"/>
      <c r="O94" s="242"/>
      <c r="P94" s="242"/>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4"/>
      <c r="BA94" s="244"/>
      <c r="BB94" s="244"/>
      <c r="BC94" s="244"/>
      <c r="BD94" s="244"/>
      <c r="BE94" s="237"/>
      <c r="BF94" s="237"/>
      <c r="BG94" s="237"/>
      <c r="BH94" s="237"/>
      <c r="BI94" s="237"/>
      <c r="BJ94" s="237"/>
      <c r="BK94" s="237"/>
      <c r="BL94" s="237"/>
      <c r="BM94" s="237"/>
      <c r="BN94" s="237"/>
      <c r="BO94" s="237"/>
      <c r="BP94" s="237"/>
      <c r="BQ94" s="234">
        <v>88</v>
      </c>
      <c r="BR94" s="239"/>
      <c r="BS94" s="887"/>
      <c r="BT94" s="888"/>
      <c r="BU94" s="888"/>
      <c r="BV94" s="888"/>
      <c r="BW94" s="888"/>
      <c r="BX94" s="888"/>
      <c r="BY94" s="888"/>
      <c r="BZ94" s="888"/>
      <c r="CA94" s="888"/>
      <c r="CB94" s="888"/>
      <c r="CC94" s="888"/>
      <c r="CD94" s="888"/>
      <c r="CE94" s="888"/>
      <c r="CF94" s="888"/>
      <c r="CG94" s="893"/>
      <c r="CH94" s="890"/>
      <c r="CI94" s="891"/>
      <c r="CJ94" s="891"/>
      <c r="CK94" s="891"/>
      <c r="CL94" s="892"/>
      <c r="CM94" s="890"/>
      <c r="CN94" s="891"/>
      <c r="CO94" s="891"/>
      <c r="CP94" s="891"/>
      <c r="CQ94" s="892"/>
      <c r="CR94" s="890"/>
      <c r="CS94" s="891"/>
      <c r="CT94" s="891"/>
      <c r="CU94" s="891"/>
      <c r="CV94" s="892"/>
      <c r="CW94" s="890"/>
      <c r="CX94" s="891"/>
      <c r="CY94" s="891"/>
      <c r="CZ94" s="891"/>
      <c r="DA94" s="892"/>
      <c r="DB94" s="890"/>
      <c r="DC94" s="891"/>
      <c r="DD94" s="891"/>
      <c r="DE94" s="891"/>
      <c r="DF94" s="892"/>
      <c r="DG94" s="890"/>
      <c r="DH94" s="891"/>
      <c r="DI94" s="891"/>
      <c r="DJ94" s="891"/>
      <c r="DK94" s="892"/>
      <c r="DL94" s="890"/>
      <c r="DM94" s="891"/>
      <c r="DN94" s="891"/>
      <c r="DO94" s="891"/>
      <c r="DP94" s="892"/>
      <c r="DQ94" s="890"/>
      <c r="DR94" s="891"/>
      <c r="DS94" s="891"/>
      <c r="DT94" s="891"/>
      <c r="DU94" s="892"/>
      <c r="DV94" s="887"/>
      <c r="DW94" s="888"/>
      <c r="DX94" s="888"/>
      <c r="DY94" s="888"/>
      <c r="DZ94" s="889"/>
      <c r="EA94" s="226"/>
    </row>
    <row r="95" spans="1:131" ht="26.25" hidden="1" customHeight="1" x14ac:dyDescent="0.2">
      <c r="A95" s="241"/>
      <c r="B95" s="242"/>
      <c r="C95" s="242"/>
      <c r="D95" s="242"/>
      <c r="E95" s="242"/>
      <c r="F95" s="242"/>
      <c r="G95" s="242"/>
      <c r="H95" s="242"/>
      <c r="I95" s="242"/>
      <c r="J95" s="242"/>
      <c r="K95" s="242"/>
      <c r="L95" s="242"/>
      <c r="M95" s="242"/>
      <c r="N95" s="242"/>
      <c r="O95" s="242"/>
      <c r="P95" s="242"/>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4"/>
      <c r="BA95" s="244"/>
      <c r="BB95" s="244"/>
      <c r="BC95" s="244"/>
      <c r="BD95" s="244"/>
      <c r="BE95" s="237"/>
      <c r="BF95" s="237"/>
      <c r="BG95" s="237"/>
      <c r="BH95" s="237"/>
      <c r="BI95" s="237"/>
      <c r="BJ95" s="237"/>
      <c r="BK95" s="237"/>
      <c r="BL95" s="237"/>
      <c r="BM95" s="237"/>
      <c r="BN95" s="237"/>
      <c r="BO95" s="237"/>
      <c r="BP95" s="237"/>
      <c r="BQ95" s="234">
        <v>89</v>
      </c>
      <c r="BR95" s="239"/>
      <c r="BS95" s="887"/>
      <c r="BT95" s="888"/>
      <c r="BU95" s="888"/>
      <c r="BV95" s="888"/>
      <c r="BW95" s="888"/>
      <c r="BX95" s="888"/>
      <c r="BY95" s="888"/>
      <c r="BZ95" s="888"/>
      <c r="CA95" s="888"/>
      <c r="CB95" s="888"/>
      <c r="CC95" s="888"/>
      <c r="CD95" s="888"/>
      <c r="CE95" s="888"/>
      <c r="CF95" s="888"/>
      <c r="CG95" s="893"/>
      <c r="CH95" s="890"/>
      <c r="CI95" s="891"/>
      <c r="CJ95" s="891"/>
      <c r="CK95" s="891"/>
      <c r="CL95" s="892"/>
      <c r="CM95" s="890"/>
      <c r="CN95" s="891"/>
      <c r="CO95" s="891"/>
      <c r="CP95" s="891"/>
      <c r="CQ95" s="892"/>
      <c r="CR95" s="890"/>
      <c r="CS95" s="891"/>
      <c r="CT95" s="891"/>
      <c r="CU95" s="891"/>
      <c r="CV95" s="892"/>
      <c r="CW95" s="890"/>
      <c r="CX95" s="891"/>
      <c r="CY95" s="891"/>
      <c r="CZ95" s="891"/>
      <c r="DA95" s="892"/>
      <c r="DB95" s="890"/>
      <c r="DC95" s="891"/>
      <c r="DD95" s="891"/>
      <c r="DE95" s="891"/>
      <c r="DF95" s="892"/>
      <c r="DG95" s="890"/>
      <c r="DH95" s="891"/>
      <c r="DI95" s="891"/>
      <c r="DJ95" s="891"/>
      <c r="DK95" s="892"/>
      <c r="DL95" s="890"/>
      <c r="DM95" s="891"/>
      <c r="DN95" s="891"/>
      <c r="DO95" s="891"/>
      <c r="DP95" s="892"/>
      <c r="DQ95" s="890"/>
      <c r="DR95" s="891"/>
      <c r="DS95" s="891"/>
      <c r="DT95" s="891"/>
      <c r="DU95" s="892"/>
      <c r="DV95" s="887"/>
      <c r="DW95" s="888"/>
      <c r="DX95" s="888"/>
      <c r="DY95" s="888"/>
      <c r="DZ95" s="889"/>
      <c r="EA95" s="226"/>
    </row>
    <row r="96" spans="1:131" ht="26.25" hidden="1" customHeight="1" x14ac:dyDescent="0.2">
      <c r="A96" s="241"/>
      <c r="B96" s="242"/>
      <c r="C96" s="242"/>
      <c r="D96" s="242"/>
      <c r="E96" s="242"/>
      <c r="F96" s="242"/>
      <c r="G96" s="242"/>
      <c r="H96" s="242"/>
      <c r="I96" s="242"/>
      <c r="J96" s="242"/>
      <c r="K96" s="242"/>
      <c r="L96" s="242"/>
      <c r="M96" s="242"/>
      <c r="N96" s="242"/>
      <c r="O96" s="242"/>
      <c r="P96" s="242"/>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4"/>
      <c r="BA96" s="244"/>
      <c r="BB96" s="244"/>
      <c r="BC96" s="244"/>
      <c r="BD96" s="244"/>
      <c r="BE96" s="237"/>
      <c r="BF96" s="237"/>
      <c r="BG96" s="237"/>
      <c r="BH96" s="237"/>
      <c r="BI96" s="237"/>
      <c r="BJ96" s="237"/>
      <c r="BK96" s="237"/>
      <c r="BL96" s="237"/>
      <c r="BM96" s="237"/>
      <c r="BN96" s="237"/>
      <c r="BO96" s="237"/>
      <c r="BP96" s="237"/>
      <c r="BQ96" s="234">
        <v>90</v>
      </c>
      <c r="BR96" s="239"/>
      <c r="BS96" s="887"/>
      <c r="BT96" s="888"/>
      <c r="BU96" s="888"/>
      <c r="BV96" s="888"/>
      <c r="BW96" s="888"/>
      <c r="BX96" s="888"/>
      <c r="BY96" s="888"/>
      <c r="BZ96" s="888"/>
      <c r="CA96" s="888"/>
      <c r="CB96" s="888"/>
      <c r="CC96" s="888"/>
      <c r="CD96" s="888"/>
      <c r="CE96" s="888"/>
      <c r="CF96" s="888"/>
      <c r="CG96" s="893"/>
      <c r="CH96" s="890"/>
      <c r="CI96" s="891"/>
      <c r="CJ96" s="891"/>
      <c r="CK96" s="891"/>
      <c r="CL96" s="892"/>
      <c r="CM96" s="890"/>
      <c r="CN96" s="891"/>
      <c r="CO96" s="891"/>
      <c r="CP96" s="891"/>
      <c r="CQ96" s="892"/>
      <c r="CR96" s="890"/>
      <c r="CS96" s="891"/>
      <c r="CT96" s="891"/>
      <c r="CU96" s="891"/>
      <c r="CV96" s="892"/>
      <c r="CW96" s="890"/>
      <c r="CX96" s="891"/>
      <c r="CY96" s="891"/>
      <c r="CZ96" s="891"/>
      <c r="DA96" s="892"/>
      <c r="DB96" s="890"/>
      <c r="DC96" s="891"/>
      <c r="DD96" s="891"/>
      <c r="DE96" s="891"/>
      <c r="DF96" s="892"/>
      <c r="DG96" s="890"/>
      <c r="DH96" s="891"/>
      <c r="DI96" s="891"/>
      <c r="DJ96" s="891"/>
      <c r="DK96" s="892"/>
      <c r="DL96" s="890"/>
      <c r="DM96" s="891"/>
      <c r="DN96" s="891"/>
      <c r="DO96" s="891"/>
      <c r="DP96" s="892"/>
      <c r="DQ96" s="890"/>
      <c r="DR96" s="891"/>
      <c r="DS96" s="891"/>
      <c r="DT96" s="891"/>
      <c r="DU96" s="892"/>
      <c r="DV96" s="887"/>
      <c r="DW96" s="888"/>
      <c r="DX96" s="888"/>
      <c r="DY96" s="888"/>
      <c r="DZ96" s="889"/>
      <c r="EA96" s="226"/>
    </row>
    <row r="97" spans="1:131" ht="26.25" hidden="1" customHeight="1" x14ac:dyDescent="0.2">
      <c r="A97" s="241"/>
      <c r="B97" s="242"/>
      <c r="C97" s="242"/>
      <c r="D97" s="242"/>
      <c r="E97" s="242"/>
      <c r="F97" s="242"/>
      <c r="G97" s="242"/>
      <c r="H97" s="242"/>
      <c r="I97" s="242"/>
      <c r="J97" s="242"/>
      <c r="K97" s="242"/>
      <c r="L97" s="242"/>
      <c r="M97" s="242"/>
      <c r="N97" s="242"/>
      <c r="O97" s="242"/>
      <c r="P97" s="242"/>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4"/>
      <c r="BA97" s="244"/>
      <c r="BB97" s="244"/>
      <c r="BC97" s="244"/>
      <c r="BD97" s="244"/>
      <c r="BE97" s="237"/>
      <c r="BF97" s="237"/>
      <c r="BG97" s="237"/>
      <c r="BH97" s="237"/>
      <c r="BI97" s="237"/>
      <c r="BJ97" s="237"/>
      <c r="BK97" s="237"/>
      <c r="BL97" s="237"/>
      <c r="BM97" s="237"/>
      <c r="BN97" s="237"/>
      <c r="BO97" s="237"/>
      <c r="BP97" s="237"/>
      <c r="BQ97" s="234">
        <v>91</v>
      </c>
      <c r="BR97" s="239"/>
      <c r="BS97" s="887"/>
      <c r="BT97" s="888"/>
      <c r="BU97" s="888"/>
      <c r="BV97" s="888"/>
      <c r="BW97" s="888"/>
      <c r="BX97" s="888"/>
      <c r="BY97" s="888"/>
      <c r="BZ97" s="888"/>
      <c r="CA97" s="888"/>
      <c r="CB97" s="888"/>
      <c r="CC97" s="888"/>
      <c r="CD97" s="888"/>
      <c r="CE97" s="888"/>
      <c r="CF97" s="888"/>
      <c r="CG97" s="893"/>
      <c r="CH97" s="890"/>
      <c r="CI97" s="891"/>
      <c r="CJ97" s="891"/>
      <c r="CK97" s="891"/>
      <c r="CL97" s="892"/>
      <c r="CM97" s="890"/>
      <c r="CN97" s="891"/>
      <c r="CO97" s="891"/>
      <c r="CP97" s="891"/>
      <c r="CQ97" s="892"/>
      <c r="CR97" s="890"/>
      <c r="CS97" s="891"/>
      <c r="CT97" s="891"/>
      <c r="CU97" s="891"/>
      <c r="CV97" s="892"/>
      <c r="CW97" s="890"/>
      <c r="CX97" s="891"/>
      <c r="CY97" s="891"/>
      <c r="CZ97" s="891"/>
      <c r="DA97" s="892"/>
      <c r="DB97" s="890"/>
      <c r="DC97" s="891"/>
      <c r="DD97" s="891"/>
      <c r="DE97" s="891"/>
      <c r="DF97" s="892"/>
      <c r="DG97" s="890"/>
      <c r="DH97" s="891"/>
      <c r="DI97" s="891"/>
      <c r="DJ97" s="891"/>
      <c r="DK97" s="892"/>
      <c r="DL97" s="890"/>
      <c r="DM97" s="891"/>
      <c r="DN97" s="891"/>
      <c r="DO97" s="891"/>
      <c r="DP97" s="892"/>
      <c r="DQ97" s="890"/>
      <c r="DR97" s="891"/>
      <c r="DS97" s="891"/>
      <c r="DT97" s="891"/>
      <c r="DU97" s="892"/>
      <c r="DV97" s="887"/>
      <c r="DW97" s="888"/>
      <c r="DX97" s="888"/>
      <c r="DY97" s="888"/>
      <c r="DZ97" s="889"/>
      <c r="EA97" s="226"/>
    </row>
    <row r="98" spans="1:131" ht="26.25" hidden="1" customHeight="1" x14ac:dyDescent="0.2">
      <c r="A98" s="241"/>
      <c r="B98" s="242"/>
      <c r="C98" s="242"/>
      <c r="D98" s="242"/>
      <c r="E98" s="242"/>
      <c r="F98" s="242"/>
      <c r="G98" s="242"/>
      <c r="H98" s="242"/>
      <c r="I98" s="242"/>
      <c r="J98" s="242"/>
      <c r="K98" s="242"/>
      <c r="L98" s="242"/>
      <c r="M98" s="242"/>
      <c r="N98" s="242"/>
      <c r="O98" s="242"/>
      <c r="P98" s="242"/>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4"/>
      <c r="BA98" s="244"/>
      <c r="BB98" s="244"/>
      <c r="BC98" s="244"/>
      <c r="BD98" s="244"/>
      <c r="BE98" s="237"/>
      <c r="BF98" s="237"/>
      <c r="BG98" s="237"/>
      <c r="BH98" s="237"/>
      <c r="BI98" s="237"/>
      <c r="BJ98" s="237"/>
      <c r="BK98" s="237"/>
      <c r="BL98" s="237"/>
      <c r="BM98" s="237"/>
      <c r="BN98" s="237"/>
      <c r="BO98" s="237"/>
      <c r="BP98" s="237"/>
      <c r="BQ98" s="234">
        <v>92</v>
      </c>
      <c r="BR98" s="239"/>
      <c r="BS98" s="887"/>
      <c r="BT98" s="888"/>
      <c r="BU98" s="888"/>
      <c r="BV98" s="888"/>
      <c r="BW98" s="888"/>
      <c r="BX98" s="888"/>
      <c r="BY98" s="888"/>
      <c r="BZ98" s="888"/>
      <c r="CA98" s="888"/>
      <c r="CB98" s="888"/>
      <c r="CC98" s="888"/>
      <c r="CD98" s="888"/>
      <c r="CE98" s="888"/>
      <c r="CF98" s="888"/>
      <c r="CG98" s="893"/>
      <c r="CH98" s="890"/>
      <c r="CI98" s="891"/>
      <c r="CJ98" s="891"/>
      <c r="CK98" s="891"/>
      <c r="CL98" s="892"/>
      <c r="CM98" s="890"/>
      <c r="CN98" s="891"/>
      <c r="CO98" s="891"/>
      <c r="CP98" s="891"/>
      <c r="CQ98" s="892"/>
      <c r="CR98" s="890"/>
      <c r="CS98" s="891"/>
      <c r="CT98" s="891"/>
      <c r="CU98" s="891"/>
      <c r="CV98" s="892"/>
      <c r="CW98" s="890"/>
      <c r="CX98" s="891"/>
      <c r="CY98" s="891"/>
      <c r="CZ98" s="891"/>
      <c r="DA98" s="892"/>
      <c r="DB98" s="890"/>
      <c r="DC98" s="891"/>
      <c r="DD98" s="891"/>
      <c r="DE98" s="891"/>
      <c r="DF98" s="892"/>
      <c r="DG98" s="890"/>
      <c r="DH98" s="891"/>
      <c r="DI98" s="891"/>
      <c r="DJ98" s="891"/>
      <c r="DK98" s="892"/>
      <c r="DL98" s="890"/>
      <c r="DM98" s="891"/>
      <c r="DN98" s="891"/>
      <c r="DO98" s="891"/>
      <c r="DP98" s="892"/>
      <c r="DQ98" s="890"/>
      <c r="DR98" s="891"/>
      <c r="DS98" s="891"/>
      <c r="DT98" s="891"/>
      <c r="DU98" s="892"/>
      <c r="DV98" s="887"/>
      <c r="DW98" s="888"/>
      <c r="DX98" s="888"/>
      <c r="DY98" s="888"/>
      <c r="DZ98" s="889"/>
      <c r="EA98" s="226"/>
    </row>
    <row r="99" spans="1:131" ht="26.25" hidden="1" customHeight="1" x14ac:dyDescent="0.2">
      <c r="A99" s="241"/>
      <c r="B99" s="242"/>
      <c r="C99" s="242"/>
      <c r="D99" s="242"/>
      <c r="E99" s="242"/>
      <c r="F99" s="242"/>
      <c r="G99" s="242"/>
      <c r="H99" s="242"/>
      <c r="I99" s="242"/>
      <c r="J99" s="242"/>
      <c r="K99" s="242"/>
      <c r="L99" s="242"/>
      <c r="M99" s="242"/>
      <c r="N99" s="242"/>
      <c r="O99" s="242"/>
      <c r="P99" s="242"/>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4"/>
      <c r="BA99" s="244"/>
      <c r="BB99" s="244"/>
      <c r="BC99" s="244"/>
      <c r="BD99" s="244"/>
      <c r="BE99" s="237"/>
      <c r="BF99" s="237"/>
      <c r="BG99" s="237"/>
      <c r="BH99" s="237"/>
      <c r="BI99" s="237"/>
      <c r="BJ99" s="237"/>
      <c r="BK99" s="237"/>
      <c r="BL99" s="237"/>
      <c r="BM99" s="237"/>
      <c r="BN99" s="237"/>
      <c r="BO99" s="237"/>
      <c r="BP99" s="237"/>
      <c r="BQ99" s="234">
        <v>93</v>
      </c>
      <c r="BR99" s="239"/>
      <c r="BS99" s="887"/>
      <c r="BT99" s="888"/>
      <c r="BU99" s="888"/>
      <c r="BV99" s="888"/>
      <c r="BW99" s="888"/>
      <c r="BX99" s="888"/>
      <c r="BY99" s="888"/>
      <c r="BZ99" s="888"/>
      <c r="CA99" s="888"/>
      <c r="CB99" s="888"/>
      <c r="CC99" s="888"/>
      <c r="CD99" s="888"/>
      <c r="CE99" s="888"/>
      <c r="CF99" s="888"/>
      <c r="CG99" s="893"/>
      <c r="CH99" s="890"/>
      <c r="CI99" s="891"/>
      <c r="CJ99" s="891"/>
      <c r="CK99" s="891"/>
      <c r="CL99" s="892"/>
      <c r="CM99" s="890"/>
      <c r="CN99" s="891"/>
      <c r="CO99" s="891"/>
      <c r="CP99" s="891"/>
      <c r="CQ99" s="892"/>
      <c r="CR99" s="890"/>
      <c r="CS99" s="891"/>
      <c r="CT99" s="891"/>
      <c r="CU99" s="891"/>
      <c r="CV99" s="892"/>
      <c r="CW99" s="890"/>
      <c r="CX99" s="891"/>
      <c r="CY99" s="891"/>
      <c r="CZ99" s="891"/>
      <c r="DA99" s="892"/>
      <c r="DB99" s="890"/>
      <c r="DC99" s="891"/>
      <c r="DD99" s="891"/>
      <c r="DE99" s="891"/>
      <c r="DF99" s="892"/>
      <c r="DG99" s="890"/>
      <c r="DH99" s="891"/>
      <c r="DI99" s="891"/>
      <c r="DJ99" s="891"/>
      <c r="DK99" s="892"/>
      <c r="DL99" s="890"/>
      <c r="DM99" s="891"/>
      <c r="DN99" s="891"/>
      <c r="DO99" s="891"/>
      <c r="DP99" s="892"/>
      <c r="DQ99" s="890"/>
      <c r="DR99" s="891"/>
      <c r="DS99" s="891"/>
      <c r="DT99" s="891"/>
      <c r="DU99" s="892"/>
      <c r="DV99" s="887"/>
      <c r="DW99" s="888"/>
      <c r="DX99" s="888"/>
      <c r="DY99" s="888"/>
      <c r="DZ99" s="889"/>
      <c r="EA99" s="226"/>
    </row>
    <row r="100" spans="1:131" ht="26.25" hidden="1" customHeight="1" x14ac:dyDescent="0.2">
      <c r="A100" s="241"/>
      <c r="B100" s="242"/>
      <c r="C100" s="242"/>
      <c r="D100" s="242"/>
      <c r="E100" s="242"/>
      <c r="F100" s="242"/>
      <c r="G100" s="242"/>
      <c r="H100" s="242"/>
      <c r="I100" s="242"/>
      <c r="J100" s="242"/>
      <c r="K100" s="242"/>
      <c r="L100" s="242"/>
      <c r="M100" s="242"/>
      <c r="N100" s="242"/>
      <c r="O100" s="242"/>
      <c r="P100" s="242"/>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4"/>
      <c r="BA100" s="244"/>
      <c r="BB100" s="244"/>
      <c r="BC100" s="244"/>
      <c r="BD100" s="244"/>
      <c r="BE100" s="237"/>
      <c r="BF100" s="237"/>
      <c r="BG100" s="237"/>
      <c r="BH100" s="237"/>
      <c r="BI100" s="237"/>
      <c r="BJ100" s="237"/>
      <c r="BK100" s="237"/>
      <c r="BL100" s="237"/>
      <c r="BM100" s="237"/>
      <c r="BN100" s="237"/>
      <c r="BO100" s="237"/>
      <c r="BP100" s="237"/>
      <c r="BQ100" s="234">
        <v>94</v>
      </c>
      <c r="BR100" s="239"/>
      <c r="BS100" s="887"/>
      <c r="BT100" s="888"/>
      <c r="BU100" s="888"/>
      <c r="BV100" s="888"/>
      <c r="BW100" s="888"/>
      <c r="BX100" s="888"/>
      <c r="BY100" s="888"/>
      <c r="BZ100" s="888"/>
      <c r="CA100" s="888"/>
      <c r="CB100" s="888"/>
      <c r="CC100" s="888"/>
      <c r="CD100" s="888"/>
      <c r="CE100" s="888"/>
      <c r="CF100" s="888"/>
      <c r="CG100" s="893"/>
      <c r="CH100" s="890"/>
      <c r="CI100" s="891"/>
      <c r="CJ100" s="891"/>
      <c r="CK100" s="891"/>
      <c r="CL100" s="892"/>
      <c r="CM100" s="890"/>
      <c r="CN100" s="891"/>
      <c r="CO100" s="891"/>
      <c r="CP100" s="891"/>
      <c r="CQ100" s="892"/>
      <c r="CR100" s="890"/>
      <c r="CS100" s="891"/>
      <c r="CT100" s="891"/>
      <c r="CU100" s="891"/>
      <c r="CV100" s="892"/>
      <c r="CW100" s="890"/>
      <c r="CX100" s="891"/>
      <c r="CY100" s="891"/>
      <c r="CZ100" s="891"/>
      <c r="DA100" s="892"/>
      <c r="DB100" s="890"/>
      <c r="DC100" s="891"/>
      <c r="DD100" s="891"/>
      <c r="DE100" s="891"/>
      <c r="DF100" s="892"/>
      <c r="DG100" s="890"/>
      <c r="DH100" s="891"/>
      <c r="DI100" s="891"/>
      <c r="DJ100" s="891"/>
      <c r="DK100" s="892"/>
      <c r="DL100" s="890"/>
      <c r="DM100" s="891"/>
      <c r="DN100" s="891"/>
      <c r="DO100" s="891"/>
      <c r="DP100" s="892"/>
      <c r="DQ100" s="890"/>
      <c r="DR100" s="891"/>
      <c r="DS100" s="891"/>
      <c r="DT100" s="891"/>
      <c r="DU100" s="892"/>
      <c r="DV100" s="887"/>
      <c r="DW100" s="888"/>
      <c r="DX100" s="888"/>
      <c r="DY100" s="888"/>
      <c r="DZ100" s="889"/>
      <c r="EA100" s="226"/>
    </row>
    <row r="101" spans="1:131" ht="26.25" hidden="1" customHeight="1" x14ac:dyDescent="0.2">
      <c r="A101" s="241"/>
      <c r="B101" s="242"/>
      <c r="C101" s="242"/>
      <c r="D101" s="242"/>
      <c r="E101" s="242"/>
      <c r="F101" s="242"/>
      <c r="G101" s="242"/>
      <c r="H101" s="242"/>
      <c r="I101" s="242"/>
      <c r="J101" s="242"/>
      <c r="K101" s="242"/>
      <c r="L101" s="242"/>
      <c r="M101" s="242"/>
      <c r="N101" s="242"/>
      <c r="O101" s="242"/>
      <c r="P101" s="242"/>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4"/>
      <c r="BA101" s="244"/>
      <c r="BB101" s="244"/>
      <c r="BC101" s="244"/>
      <c r="BD101" s="244"/>
      <c r="BE101" s="237"/>
      <c r="BF101" s="237"/>
      <c r="BG101" s="237"/>
      <c r="BH101" s="237"/>
      <c r="BI101" s="237"/>
      <c r="BJ101" s="237"/>
      <c r="BK101" s="237"/>
      <c r="BL101" s="237"/>
      <c r="BM101" s="237"/>
      <c r="BN101" s="237"/>
      <c r="BO101" s="237"/>
      <c r="BP101" s="237"/>
      <c r="BQ101" s="234">
        <v>95</v>
      </c>
      <c r="BR101" s="239"/>
      <c r="BS101" s="887"/>
      <c r="BT101" s="888"/>
      <c r="BU101" s="888"/>
      <c r="BV101" s="888"/>
      <c r="BW101" s="888"/>
      <c r="BX101" s="888"/>
      <c r="BY101" s="888"/>
      <c r="BZ101" s="888"/>
      <c r="CA101" s="888"/>
      <c r="CB101" s="888"/>
      <c r="CC101" s="888"/>
      <c r="CD101" s="888"/>
      <c r="CE101" s="888"/>
      <c r="CF101" s="888"/>
      <c r="CG101" s="893"/>
      <c r="CH101" s="890"/>
      <c r="CI101" s="891"/>
      <c r="CJ101" s="891"/>
      <c r="CK101" s="891"/>
      <c r="CL101" s="892"/>
      <c r="CM101" s="890"/>
      <c r="CN101" s="891"/>
      <c r="CO101" s="891"/>
      <c r="CP101" s="891"/>
      <c r="CQ101" s="892"/>
      <c r="CR101" s="890"/>
      <c r="CS101" s="891"/>
      <c r="CT101" s="891"/>
      <c r="CU101" s="891"/>
      <c r="CV101" s="892"/>
      <c r="CW101" s="890"/>
      <c r="CX101" s="891"/>
      <c r="CY101" s="891"/>
      <c r="CZ101" s="891"/>
      <c r="DA101" s="892"/>
      <c r="DB101" s="890"/>
      <c r="DC101" s="891"/>
      <c r="DD101" s="891"/>
      <c r="DE101" s="891"/>
      <c r="DF101" s="892"/>
      <c r="DG101" s="890"/>
      <c r="DH101" s="891"/>
      <c r="DI101" s="891"/>
      <c r="DJ101" s="891"/>
      <c r="DK101" s="892"/>
      <c r="DL101" s="890"/>
      <c r="DM101" s="891"/>
      <c r="DN101" s="891"/>
      <c r="DO101" s="891"/>
      <c r="DP101" s="892"/>
      <c r="DQ101" s="890"/>
      <c r="DR101" s="891"/>
      <c r="DS101" s="891"/>
      <c r="DT101" s="891"/>
      <c r="DU101" s="892"/>
      <c r="DV101" s="887"/>
      <c r="DW101" s="888"/>
      <c r="DX101" s="888"/>
      <c r="DY101" s="888"/>
      <c r="DZ101" s="889"/>
      <c r="EA101" s="226"/>
    </row>
    <row r="102" spans="1:131" ht="26.25" customHeight="1" thickBot="1" x14ac:dyDescent="0.25">
      <c r="A102" s="241"/>
      <c r="B102" s="242"/>
      <c r="C102" s="242"/>
      <c r="D102" s="242"/>
      <c r="E102" s="242"/>
      <c r="F102" s="242"/>
      <c r="G102" s="242"/>
      <c r="H102" s="242"/>
      <c r="I102" s="242"/>
      <c r="J102" s="242"/>
      <c r="K102" s="242"/>
      <c r="L102" s="242"/>
      <c r="M102" s="242"/>
      <c r="N102" s="242"/>
      <c r="O102" s="242"/>
      <c r="P102" s="242"/>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4"/>
      <c r="BA102" s="244"/>
      <c r="BB102" s="244"/>
      <c r="BC102" s="244"/>
      <c r="BD102" s="244"/>
      <c r="BE102" s="237"/>
      <c r="BF102" s="237"/>
      <c r="BG102" s="237"/>
      <c r="BH102" s="237"/>
      <c r="BI102" s="237"/>
      <c r="BJ102" s="237"/>
      <c r="BK102" s="237"/>
      <c r="BL102" s="237"/>
      <c r="BM102" s="237"/>
      <c r="BN102" s="237"/>
      <c r="BO102" s="237"/>
      <c r="BP102" s="237"/>
      <c r="BQ102" s="236" t="s">
        <v>320</v>
      </c>
      <c r="BR102" s="817" t="s">
        <v>345</v>
      </c>
      <c r="BS102" s="818"/>
      <c r="BT102" s="818"/>
      <c r="BU102" s="818"/>
      <c r="BV102" s="818"/>
      <c r="BW102" s="818"/>
      <c r="BX102" s="818"/>
      <c r="BY102" s="818"/>
      <c r="BZ102" s="818"/>
      <c r="CA102" s="818"/>
      <c r="CB102" s="818"/>
      <c r="CC102" s="818"/>
      <c r="CD102" s="818"/>
      <c r="CE102" s="818"/>
      <c r="CF102" s="818"/>
      <c r="CG102" s="819"/>
      <c r="CH102" s="917"/>
      <c r="CI102" s="918"/>
      <c r="CJ102" s="918"/>
      <c r="CK102" s="918"/>
      <c r="CL102" s="919"/>
      <c r="CM102" s="917"/>
      <c r="CN102" s="918"/>
      <c r="CO102" s="918"/>
      <c r="CP102" s="918"/>
      <c r="CQ102" s="919"/>
      <c r="CR102" s="920">
        <v>5</v>
      </c>
      <c r="CS102" s="880"/>
      <c r="CT102" s="880"/>
      <c r="CU102" s="880"/>
      <c r="CV102" s="921"/>
      <c r="CW102" s="920">
        <v>16</v>
      </c>
      <c r="CX102" s="880"/>
      <c r="CY102" s="880"/>
      <c r="CZ102" s="880"/>
      <c r="DA102" s="921"/>
      <c r="DB102" s="920" t="s">
        <v>432</v>
      </c>
      <c r="DC102" s="880"/>
      <c r="DD102" s="880"/>
      <c r="DE102" s="880"/>
      <c r="DF102" s="921"/>
      <c r="DG102" s="920" t="s">
        <v>432</v>
      </c>
      <c r="DH102" s="880"/>
      <c r="DI102" s="880"/>
      <c r="DJ102" s="880"/>
      <c r="DK102" s="921"/>
      <c r="DL102" s="920" t="s">
        <v>432</v>
      </c>
      <c r="DM102" s="880"/>
      <c r="DN102" s="880"/>
      <c r="DO102" s="880"/>
      <c r="DP102" s="921"/>
      <c r="DQ102" s="920" t="s">
        <v>432</v>
      </c>
      <c r="DR102" s="880"/>
      <c r="DS102" s="880"/>
      <c r="DT102" s="880"/>
      <c r="DU102" s="921"/>
      <c r="DV102" s="817"/>
      <c r="DW102" s="818"/>
      <c r="DX102" s="818"/>
      <c r="DY102" s="818"/>
      <c r="DZ102" s="944"/>
      <c r="EA102" s="226"/>
    </row>
    <row r="103" spans="1:131" ht="26.25" customHeight="1" x14ac:dyDescent="0.2">
      <c r="A103" s="241"/>
      <c r="B103" s="242"/>
      <c r="C103" s="242"/>
      <c r="D103" s="242"/>
      <c r="E103" s="242"/>
      <c r="F103" s="242"/>
      <c r="G103" s="242"/>
      <c r="H103" s="242"/>
      <c r="I103" s="242"/>
      <c r="J103" s="242"/>
      <c r="K103" s="242"/>
      <c r="L103" s="242"/>
      <c r="M103" s="242"/>
      <c r="N103" s="242"/>
      <c r="O103" s="242"/>
      <c r="P103" s="242"/>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4"/>
      <c r="BA103" s="244"/>
      <c r="BB103" s="244"/>
      <c r="BC103" s="244"/>
      <c r="BD103" s="244"/>
      <c r="BE103" s="237"/>
      <c r="BF103" s="237"/>
      <c r="BG103" s="237"/>
      <c r="BH103" s="237"/>
      <c r="BI103" s="237"/>
      <c r="BJ103" s="237"/>
      <c r="BK103" s="237"/>
      <c r="BL103" s="237"/>
      <c r="BM103" s="237"/>
      <c r="BN103" s="237"/>
      <c r="BO103" s="237"/>
      <c r="BP103" s="237"/>
      <c r="BQ103" s="945" t="s">
        <v>346</v>
      </c>
      <c r="BR103" s="945"/>
      <c r="BS103" s="945"/>
      <c r="BT103" s="945"/>
      <c r="BU103" s="945"/>
      <c r="BV103" s="945"/>
      <c r="BW103" s="945"/>
      <c r="BX103" s="945"/>
      <c r="BY103" s="945"/>
      <c r="BZ103" s="945"/>
      <c r="CA103" s="945"/>
      <c r="CB103" s="945"/>
      <c r="CC103" s="945"/>
      <c r="CD103" s="945"/>
      <c r="CE103" s="945"/>
      <c r="CF103" s="945"/>
      <c r="CG103" s="945"/>
      <c r="CH103" s="945"/>
      <c r="CI103" s="945"/>
      <c r="CJ103" s="945"/>
      <c r="CK103" s="945"/>
      <c r="CL103" s="945"/>
      <c r="CM103" s="945"/>
      <c r="CN103" s="945"/>
      <c r="CO103" s="945"/>
      <c r="CP103" s="945"/>
      <c r="CQ103" s="945"/>
      <c r="CR103" s="945"/>
      <c r="CS103" s="945"/>
      <c r="CT103" s="945"/>
      <c r="CU103" s="945"/>
      <c r="CV103" s="945"/>
      <c r="CW103" s="945"/>
      <c r="CX103" s="945"/>
      <c r="CY103" s="945"/>
      <c r="CZ103" s="945"/>
      <c r="DA103" s="945"/>
      <c r="DB103" s="945"/>
      <c r="DC103" s="945"/>
      <c r="DD103" s="945"/>
      <c r="DE103" s="945"/>
      <c r="DF103" s="945"/>
      <c r="DG103" s="945"/>
      <c r="DH103" s="945"/>
      <c r="DI103" s="945"/>
      <c r="DJ103" s="945"/>
      <c r="DK103" s="945"/>
      <c r="DL103" s="945"/>
      <c r="DM103" s="945"/>
      <c r="DN103" s="945"/>
      <c r="DO103" s="945"/>
      <c r="DP103" s="945"/>
      <c r="DQ103" s="945"/>
      <c r="DR103" s="945"/>
      <c r="DS103" s="945"/>
      <c r="DT103" s="945"/>
      <c r="DU103" s="945"/>
      <c r="DV103" s="945"/>
      <c r="DW103" s="945"/>
      <c r="DX103" s="945"/>
      <c r="DY103" s="945"/>
      <c r="DZ103" s="945"/>
      <c r="EA103" s="226"/>
    </row>
    <row r="104" spans="1:131" ht="26.25" customHeight="1" x14ac:dyDescent="0.2">
      <c r="A104" s="241"/>
      <c r="B104" s="242"/>
      <c r="C104" s="242"/>
      <c r="D104" s="242"/>
      <c r="E104" s="242"/>
      <c r="F104" s="242"/>
      <c r="G104" s="242"/>
      <c r="H104" s="242"/>
      <c r="I104" s="242"/>
      <c r="J104" s="242"/>
      <c r="K104" s="242"/>
      <c r="L104" s="242"/>
      <c r="M104" s="242"/>
      <c r="N104" s="242"/>
      <c r="O104" s="242"/>
      <c r="P104" s="242"/>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4"/>
      <c r="BA104" s="244"/>
      <c r="BB104" s="244"/>
      <c r="BC104" s="244"/>
      <c r="BD104" s="244"/>
      <c r="BE104" s="237"/>
      <c r="BF104" s="237"/>
      <c r="BG104" s="237"/>
      <c r="BH104" s="237"/>
      <c r="BI104" s="237"/>
      <c r="BJ104" s="237"/>
      <c r="BK104" s="237"/>
      <c r="BL104" s="237"/>
      <c r="BM104" s="237"/>
      <c r="BN104" s="237"/>
      <c r="BO104" s="237"/>
      <c r="BP104" s="237"/>
      <c r="BQ104" s="946" t="s">
        <v>347</v>
      </c>
      <c r="BR104" s="946"/>
      <c r="BS104" s="946"/>
      <c r="BT104" s="946"/>
      <c r="BU104" s="946"/>
      <c r="BV104" s="946"/>
      <c r="BW104" s="946"/>
      <c r="BX104" s="946"/>
      <c r="BY104" s="946"/>
      <c r="BZ104" s="946"/>
      <c r="CA104" s="946"/>
      <c r="CB104" s="946"/>
      <c r="CC104" s="946"/>
      <c r="CD104" s="946"/>
      <c r="CE104" s="946"/>
      <c r="CF104" s="946"/>
      <c r="CG104" s="946"/>
      <c r="CH104" s="946"/>
      <c r="CI104" s="946"/>
      <c r="CJ104" s="946"/>
      <c r="CK104" s="946"/>
      <c r="CL104" s="946"/>
      <c r="CM104" s="946"/>
      <c r="CN104" s="946"/>
      <c r="CO104" s="946"/>
      <c r="CP104" s="946"/>
      <c r="CQ104" s="946"/>
      <c r="CR104" s="946"/>
      <c r="CS104" s="946"/>
      <c r="CT104" s="946"/>
      <c r="CU104" s="946"/>
      <c r="CV104" s="946"/>
      <c r="CW104" s="946"/>
      <c r="CX104" s="946"/>
      <c r="CY104" s="946"/>
      <c r="CZ104" s="946"/>
      <c r="DA104" s="946"/>
      <c r="DB104" s="946"/>
      <c r="DC104" s="946"/>
      <c r="DD104" s="946"/>
      <c r="DE104" s="946"/>
      <c r="DF104" s="946"/>
      <c r="DG104" s="946"/>
      <c r="DH104" s="946"/>
      <c r="DI104" s="946"/>
      <c r="DJ104" s="946"/>
      <c r="DK104" s="946"/>
      <c r="DL104" s="946"/>
      <c r="DM104" s="946"/>
      <c r="DN104" s="946"/>
      <c r="DO104" s="946"/>
      <c r="DP104" s="946"/>
      <c r="DQ104" s="946"/>
      <c r="DR104" s="946"/>
      <c r="DS104" s="946"/>
      <c r="DT104" s="946"/>
      <c r="DU104" s="946"/>
      <c r="DV104" s="946"/>
      <c r="DW104" s="946"/>
      <c r="DX104" s="946"/>
      <c r="DY104" s="946"/>
      <c r="DZ104" s="946"/>
      <c r="EA104" s="226"/>
    </row>
    <row r="105" spans="1:131" ht="11.25" customHeight="1" x14ac:dyDescent="0.2">
      <c r="A105" s="237"/>
      <c r="B105" s="237"/>
      <c r="C105" s="237"/>
      <c r="D105" s="237"/>
      <c r="E105" s="237"/>
      <c r="F105" s="237"/>
      <c r="G105" s="237"/>
      <c r="H105" s="237"/>
      <c r="I105" s="237"/>
      <c r="J105" s="237"/>
      <c r="K105" s="237"/>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37"/>
      <c r="AZ105" s="237"/>
      <c r="BA105" s="237"/>
      <c r="BB105" s="237"/>
      <c r="BC105" s="237"/>
      <c r="BD105" s="237"/>
      <c r="BE105" s="237"/>
      <c r="BF105" s="237"/>
      <c r="BG105" s="237"/>
      <c r="BH105" s="237"/>
      <c r="BI105" s="237"/>
      <c r="BJ105" s="237"/>
      <c r="BK105" s="237"/>
      <c r="BL105" s="237"/>
      <c r="BM105" s="237"/>
      <c r="BN105" s="237"/>
      <c r="BO105" s="237"/>
      <c r="BP105" s="237"/>
      <c r="BQ105" s="226"/>
      <c r="BR105" s="226"/>
      <c r="BS105" s="226"/>
      <c r="BT105" s="226"/>
      <c r="BU105" s="226"/>
      <c r="BV105" s="226"/>
      <c r="BW105" s="226"/>
      <c r="BX105" s="226"/>
      <c r="BY105" s="226"/>
      <c r="BZ105" s="226"/>
      <c r="CA105" s="226"/>
      <c r="CB105" s="226"/>
      <c r="CC105" s="226"/>
      <c r="CD105" s="226"/>
      <c r="CE105" s="226"/>
      <c r="CF105" s="226"/>
      <c r="CG105" s="226"/>
      <c r="CH105" s="226"/>
      <c r="CI105" s="226"/>
      <c r="CJ105" s="226"/>
      <c r="CK105" s="226"/>
      <c r="CL105" s="226"/>
      <c r="CM105" s="226"/>
      <c r="CN105" s="226"/>
      <c r="CO105" s="226"/>
      <c r="CP105" s="226"/>
      <c r="CQ105" s="226"/>
      <c r="CR105" s="226"/>
      <c r="CS105" s="226"/>
      <c r="CT105" s="226"/>
      <c r="CU105" s="226"/>
      <c r="CV105" s="226"/>
      <c r="CW105" s="226"/>
      <c r="CX105" s="226"/>
      <c r="CY105" s="226"/>
      <c r="CZ105" s="226"/>
      <c r="DA105" s="226"/>
      <c r="DB105" s="226"/>
      <c r="DC105" s="226"/>
      <c r="DD105" s="226"/>
      <c r="DE105" s="226"/>
      <c r="DF105" s="226"/>
      <c r="DG105" s="226"/>
      <c r="DH105" s="226"/>
      <c r="DI105" s="226"/>
      <c r="DJ105" s="226"/>
      <c r="DK105" s="226"/>
      <c r="DL105" s="226"/>
      <c r="DM105" s="226"/>
      <c r="DN105" s="226"/>
      <c r="DO105" s="226"/>
      <c r="DP105" s="226"/>
      <c r="DQ105" s="226"/>
      <c r="DR105" s="226"/>
      <c r="DS105" s="226"/>
      <c r="DT105" s="226"/>
      <c r="DU105" s="226"/>
      <c r="DV105" s="226"/>
      <c r="DW105" s="226"/>
      <c r="DX105" s="226"/>
      <c r="DY105" s="226"/>
      <c r="DZ105" s="226"/>
      <c r="EA105" s="226"/>
    </row>
    <row r="106" spans="1:131" ht="11.25" customHeight="1" x14ac:dyDescent="0.2">
      <c r="A106" s="237"/>
      <c r="B106" s="237"/>
      <c r="C106" s="237"/>
      <c r="D106" s="237"/>
      <c r="E106" s="237"/>
      <c r="F106" s="237"/>
      <c r="G106" s="237"/>
      <c r="H106" s="237"/>
      <c r="I106" s="237"/>
      <c r="J106" s="237"/>
      <c r="K106" s="237"/>
      <c r="L106" s="237"/>
      <c r="M106" s="237"/>
      <c r="N106" s="237"/>
      <c r="O106" s="237"/>
      <c r="P106" s="237"/>
      <c r="Q106" s="237"/>
      <c r="R106" s="237"/>
      <c r="S106" s="237"/>
      <c r="T106" s="237"/>
      <c r="U106" s="237"/>
      <c r="V106" s="237"/>
      <c r="W106" s="237"/>
      <c r="X106" s="237"/>
      <c r="Y106" s="237"/>
      <c r="Z106" s="237"/>
      <c r="AA106" s="237"/>
      <c r="AB106" s="237"/>
      <c r="AC106" s="237"/>
      <c r="AD106" s="237"/>
      <c r="AE106" s="237"/>
      <c r="AF106" s="237"/>
      <c r="AG106" s="237"/>
      <c r="AH106" s="237"/>
      <c r="AI106" s="237"/>
      <c r="AJ106" s="237"/>
      <c r="AK106" s="237"/>
      <c r="AL106" s="237"/>
      <c r="AM106" s="237"/>
      <c r="AN106" s="237"/>
      <c r="AO106" s="237"/>
      <c r="AP106" s="237"/>
      <c r="AQ106" s="237"/>
      <c r="AR106" s="237"/>
      <c r="AS106" s="237"/>
      <c r="AT106" s="237"/>
      <c r="AU106" s="237"/>
      <c r="AV106" s="237"/>
      <c r="AW106" s="237"/>
      <c r="AX106" s="237"/>
      <c r="AY106" s="237"/>
      <c r="AZ106" s="237"/>
      <c r="BA106" s="237"/>
      <c r="BB106" s="237"/>
      <c r="BC106" s="237"/>
      <c r="BD106" s="237"/>
      <c r="BE106" s="237"/>
      <c r="BF106" s="237"/>
      <c r="BG106" s="237"/>
      <c r="BH106" s="237"/>
      <c r="BI106" s="237"/>
      <c r="BJ106" s="237"/>
      <c r="BK106" s="237"/>
      <c r="BL106" s="237"/>
      <c r="BM106" s="237"/>
      <c r="BN106" s="237"/>
      <c r="BO106" s="237"/>
      <c r="BP106" s="237"/>
      <c r="BQ106" s="226"/>
      <c r="BR106" s="226"/>
      <c r="BS106" s="226"/>
      <c r="BT106" s="226"/>
      <c r="BU106" s="226"/>
      <c r="BV106" s="226"/>
      <c r="BW106" s="226"/>
      <c r="BX106" s="226"/>
      <c r="BY106" s="226"/>
      <c r="BZ106" s="226"/>
      <c r="CA106" s="226"/>
      <c r="CB106" s="226"/>
      <c r="CC106" s="226"/>
      <c r="CD106" s="226"/>
      <c r="CE106" s="226"/>
      <c r="CF106" s="226"/>
      <c r="CG106" s="226"/>
      <c r="CH106" s="226"/>
      <c r="CI106" s="226"/>
      <c r="CJ106" s="226"/>
      <c r="CK106" s="226"/>
      <c r="CL106" s="226"/>
      <c r="CM106" s="226"/>
      <c r="CN106" s="226"/>
      <c r="CO106" s="226"/>
      <c r="CP106" s="226"/>
      <c r="CQ106" s="226"/>
      <c r="CR106" s="226"/>
      <c r="CS106" s="226"/>
      <c r="CT106" s="226"/>
      <c r="CU106" s="226"/>
      <c r="CV106" s="226"/>
      <c r="CW106" s="226"/>
      <c r="CX106" s="226"/>
      <c r="CY106" s="226"/>
      <c r="CZ106" s="226"/>
      <c r="DA106" s="226"/>
      <c r="DB106" s="226"/>
      <c r="DC106" s="226"/>
      <c r="DD106" s="226"/>
      <c r="DE106" s="226"/>
      <c r="DF106" s="226"/>
      <c r="DG106" s="226"/>
      <c r="DH106" s="226"/>
      <c r="DI106" s="226"/>
      <c r="DJ106" s="226"/>
      <c r="DK106" s="226"/>
      <c r="DL106" s="226"/>
      <c r="DM106" s="226"/>
      <c r="DN106" s="226"/>
      <c r="DO106" s="226"/>
      <c r="DP106" s="226"/>
      <c r="DQ106" s="226"/>
      <c r="DR106" s="226"/>
      <c r="DS106" s="226"/>
      <c r="DT106" s="226"/>
      <c r="DU106" s="226"/>
      <c r="DV106" s="226"/>
      <c r="DW106" s="226"/>
      <c r="DX106" s="226"/>
      <c r="DY106" s="226"/>
      <c r="DZ106" s="226"/>
      <c r="EA106" s="226"/>
    </row>
    <row r="107" spans="1:131" s="226" customFormat="1" ht="26.25" customHeight="1" thickBot="1" x14ac:dyDescent="0.25">
      <c r="A107" s="245" t="s">
        <v>348</v>
      </c>
      <c r="B107" s="246"/>
      <c r="C107" s="246"/>
      <c r="D107" s="246"/>
      <c r="E107" s="246"/>
      <c r="F107" s="246"/>
      <c r="G107" s="246"/>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5" t="s">
        <v>349</v>
      </c>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row>
    <row r="108" spans="1:131" s="226" customFormat="1" ht="26.25" customHeight="1" x14ac:dyDescent="0.2">
      <c r="A108" s="947" t="s">
        <v>350</v>
      </c>
      <c r="B108" s="948"/>
      <c r="C108" s="948"/>
      <c r="D108" s="948"/>
      <c r="E108" s="948"/>
      <c r="F108" s="948"/>
      <c r="G108" s="948"/>
      <c r="H108" s="948"/>
      <c r="I108" s="948"/>
      <c r="J108" s="948"/>
      <c r="K108" s="948"/>
      <c r="L108" s="948"/>
      <c r="M108" s="948"/>
      <c r="N108" s="948"/>
      <c r="O108" s="948"/>
      <c r="P108" s="948"/>
      <c r="Q108" s="948"/>
      <c r="R108" s="948"/>
      <c r="S108" s="948"/>
      <c r="T108" s="948"/>
      <c r="U108" s="948"/>
      <c r="V108" s="948"/>
      <c r="W108" s="948"/>
      <c r="X108" s="948"/>
      <c r="Y108" s="948"/>
      <c r="Z108" s="948"/>
      <c r="AA108" s="948"/>
      <c r="AB108" s="948"/>
      <c r="AC108" s="948"/>
      <c r="AD108" s="948"/>
      <c r="AE108" s="948"/>
      <c r="AF108" s="948"/>
      <c r="AG108" s="948"/>
      <c r="AH108" s="948"/>
      <c r="AI108" s="948"/>
      <c r="AJ108" s="948"/>
      <c r="AK108" s="948"/>
      <c r="AL108" s="948"/>
      <c r="AM108" s="948"/>
      <c r="AN108" s="948"/>
      <c r="AO108" s="948"/>
      <c r="AP108" s="948"/>
      <c r="AQ108" s="948"/>
      <c r="AR108" s="948"/>
      <c r="AS108" s="948"/>
      <c r="AT108" s="949"/>
      <c r="AU108" s="947" t="s">
        <v>351</v>
      </c>
      <c r="AV108" s="948"/>
      <c r="AW108" s="948"/>
      <c r="AX108" s="948"/>
      <c r="AY108" s="948"/>
      <c r="AZ108" s="948"/>
      <c r="BA108" s="948"/>
      <c r="BB108" s="948"/>
      <c r="BC108" s="948"/>
      <c r="BD108" s="948"/>
      <c r="BE108" s="948"/>
      <c r="BF108" s="948"/>
      <c r="BG108" s="948"/>
      <c r="BH108" s="948"/>
      <c r="BI108" s="948"/>
      <c r="BJ108" s="948"/>
      <c r="BK108" s="948"/>
      <c r="BL108" s="948"/>
      <c r="BM108" s="948"/>
      <c r="BN108" s="948"/>
      <c r="BO108" s="948"/>
      <c r="BP108" s="948"/>
      <c r="BQ108" s="948"/>
      <c r="BR108" s="948"/>
      <c r="BS108" s="948"/>
      <c r="BT108" s="948"/>
      <c r="BU108" s="948"/>
      <c r="BV108" s="948"/>
      <c r="BW108" s="948"/>
      <c r="BX108" s="948"/>
      <c r="BY108" s="948"/>
      <c r="BZ108" s="948"/>
      <c r="CA108" s="948"/>
      <c r="CB108" s="948"/>
      <c r="CC108" s="948"/>
      <c r="CD108" s="948"/>
      <c r="CE108" s="948"/>
      <c r="CF108" s="948"/>
      <c r="CG108" s="948"/>
      <c r="CH108" s="948"/>
      <c r="CI108" s="948"/>
      <c r="CJ108" s="948"/>
      <c r="CK108" s="948"/>
      <c r="CL108" s="948"/>
      <c r="CM108" s="948"/>
      <c r="CN108" s="948"/>
      <c r="CO108" s="948"/>
      <c r="CP108" s="948"/>
      <c r="CQ108" s="948"/>
      <c r="CR108" s="948"/>
      <c r="CS108" s="948"/>
      <c r="CT108" s="948"/>
      <c r="CU108" s="948"/>
      <c r="CV108" s="948"/>
      <c r="CW108" s="948"/>
      <c r="CX108" s="948"/>
      <c r="CY108" s="948"/>
      <c r="CZ108" s="948"/>
      <c r="DA108" s="948"/>
      <c r="DB108" s="948"/>
      <c r="DC108" s="948"/>
      <c r="DD108" s="948"/>
      <c r="DE108" s="948"/>
      <c r="DF108" s="948"/>
      <c r="DG108" s="948"/>
      <c r="DH108" s="948"/>
      <c r="DI108" s="948"/>
      <c r="DJ108" s="948"/>
      <c r="DK108" s="948"/>
      <c r="DL108" s="948"/>
      <c r="DM108" s="948"/>
      <c r="DN108" s="948"/>
      <c r="DO108" s="948"/>
      <c r="DP108" s="948"/>
      <c r="DQ108" s="948"/>
      <c r="DR108" s="948"/>
      <c r="DS108" s="948"/>
      <c r="DT108" s="948"/>
      <c r="DU108" s="948"/>
      <c r="DV108" s="948"/>
      <c r="DW108" s="948"/>
      <c r="DX108" s="948"/>
      <c r="DY108" s="948"/>
      <c r="DZ108" s="949"/>
    </row>
    <row r="109" spans="1:131" s="226" customFormat="1" ht="26.25" customHeight="1" x14ac:dyDescent="0.2">
      <c r="A109" s="942" t="s">
        <v>352</v>
      </c>
      <c r="B109" s="923"/>
      <c r="C109" s="923"/>
      <c r="D109" s="923"/>
      <c r="E109" s="923"/>
      <c r="F109" s="923"/>
      <c r="G109" s="923"/>
      <c r="H109" s="923"/>
      <c r="I109" s="923"/>
      <c r="J109" s="923"/>
      <c r="K109" s="923"/>
      <c r="L109" s="923"/>
      <c r="M109" s="923"/>
      <c r="N109" s="923"/>
      <c r="O109" s="923"/>
      <c r="P109" s="923"/>
      <c r="Q109" s="923"/>
      <c r="R109" s="923"/>
      <c r="S109" s="923"/>
      <c r="T109" s="923"/>
      <c r="U109" s="923"/>
      <c r="V109" s="923"/>
      <c r="W109" s="923"/>
      <c r="X109" s="923"/>
      <c r="Y109" s="923"/>
      <c r="Z109" s="924"/>
      <c r="AA109" s="922" t="s">
        <v>353</v>
      </c>
      <c r="AB109" s="923"/>
      <c r="AC109" s="923"/>
      <c r="AD109" s="923"/>
      <c r="AE109" s="924"/>
      <c r="AF109" s="922" t="s">
        <v>354</v>
      </c>
      <c r="AG109" s="923"/>
      <c r="AH109" s="923"/>
      <c r="AI109" s="923"/>
      <c r="AJ109" s="924"/>
      <c r="AK109" s="922" t="s">
        <v>266</v>
      </c>
      <c r="AL109" s="923"/>
      <c r="AM109" s="923"/>
      <c r="AN109" s="923"/>
      <c r="AO109" s="924"/>
      <c r="AP109" s="922" t="s">
        <v>355</v>
      </c>
      <c r="AQ109" s="923"/>
      <c r="AR109" s="923"/>
      <c r="AS109" s="923"/>
      <c r="AT109" s="925"/>
      <c r="AU109" s="942" t="s">
        <v>352</v>
      </c>
      <c r="AV109" s="923"/>
      <c r="AW109" s="923"/>
      <c r="AX109" s="923"/>
      <c r="AY109" s="923"/>
      <c r="AZ109" s="923"/>
      <c r="BA109" s="923"/>
      <c r="BB109" s="923"/>
      <c r="BC109" s="923"/>
      <c r="BD109" s="923"/>
      <c r="BE109" s="923"/>
      <c r="BF109" s="923"/>
      <c r="BG109" s="923"/>
      <c r="BH109" s="923"/>
      <c r="BI109" s="923"/>
      <c r="BJ109" s="923"/>
      <c r="BK109" s="923"/>
      <c r="BL109" s="923"/>
      <c r="BM109" s="923"/>
      <c r="BN109" s="923"/>
      <c r="BO109" s="923"/>
      <c r="BP109" s="924"/>
      <c r="BQ109" s="922" t="s">
        <v>353</v>
      </c>
      <c r="BR109" s="923"/>
      <c r="BS109" s="923"/>
      <c r="BT109" s="923"/>
      <c r="BU109" s="924"/>
      <c r="BV109" s="922" t="s">
        <v>354</v>
      </c>
      <c r="BW109" s="923"/>
      <c r="BX109" s="923"/>
      <c r="BY109" s="923"/>
      <c r="BZ109" s="924"/>
      <c r="CA109" s="922" t="s">
        <v>266</v>
      </c>
      <c r="CB109" s="923"/>
      <c r="CC109" s="923"/>
      <c r="CD109" s="923"/>
      <c r="CE109" s="924"/>
      <c r="CF109" s="943" t="s">
        <v>355</v>
      </c>
      <c r="CG109" s="943"/>
      <c r="CH109" s="943"/>
      <c r="CI109" s="943"/>
      <c r="CJ109" s="943"/>
      <c r="CK109" s="922" t="s">
        <v>356</v>
      </c>
      <c r="CL109" s="923"/>
      <c r="CM109" s="923"/>
      <c r="CN109" s="923"/>
      <c r="CO109" s="923"/>
      <c r="CP109" s="923"/>
      <c r="CQ109" s="923"/>
      <c r="CR109" s="923"/>
      <c r="CS109" s="923"/>
      <c r="CT109" s="923"/>
      <c r="CU109" s="923"/>
      <c r="CV109" s="923"/>
      <c r="CW109" s="923"/>
      <c r="CX109" s="923"/>
      <c r="CY109" s="923"/>
      <c r="CZ109" s="923"/>
      <c r="DA109" s="923"/>
      <c r="DB109" s="923"/>
      <c r="DC109" s="923"/>
      <c r="DD109" s="923"/>
      <c r="DE109" s="923"/>
      <c r="DF109" s="924"/>
      <c r="DG109" s="922" t="s">
        <v>353</v>
      </c>
      <c r="DH109" s="923"/>
      <c r="DI109" s="923"/>
      <c r="DJ109" s="923"/>
      <c r="DK109" s="924"/>
      <c r="DL109" s="922" t="s">
        <v>354</v>
      </c>
      <c r="DM109" s="923"/>
      <c r="DN109" s="923"/>
      <c r="DO109" s="923"/>
      <c r="DP109" s="924"/>
      <c r="DQ109" s="922" t="s">
        <v>266</v>
      </c>
      <c r="DR109" s="923"/>
      <c r="DS109" s="923"/>
      <c r="DT109" s="923"/>
      <c r="DU109" s="924"/>
      <c r="DV109" s="922" t="s">
        <v>355</v>
      </c>
      <c r="DW109" s="923"/>
      <c r="DX109" s="923"/>
      <c r="DY109" s="923"/>
      <c r="DZ109" s="925"/>
    </row>
    <row r="110" spans="1:131" s="226" customFormat="1" ht="26.25" customHeight="1" x14ac:dyDescent="0.2">
      <c r="A110" s="926" t="s">
        <v>357</v>
      </c>
      <c r="B110" s="927"/>
      <c r="C110" s="927"/>
      <c r="D110" s="927"/>
      <c r="E110" s="927"/>
      <c r="F110" s="927"/>
      <c r="G110" s="927"/>
      <c r="H110" s="927"/>
      <c r="I110" s="927"/>
      <c r="J110" s="927"/>
      <c r="K110" s="927"/>
      <c r="L110" s="927"/>
      <c r="M110" s="927"/>
      <c r="N110" s="927"/>
      <c r="O110" s="927"/>
      <c r="P110" s="927"/>
      <c r="Q110" s="927"/>
      <c r="R110" s="927"/>
      <c r="S110" s="927"/>
      <c r="T110" s="927"/>
      <c r="U110" s="927"/>
      <c r="V110" s="927"/>
      <c r="W110" s="927"/>
      <c r="X110" s="927"/>
      <c r="Y110" s="927"/>
      <c r="Z110" s="928"/>
      <c r="AA110" s="929">
        <v>1955939</v>
      </c>
      <c r="AB110" s="930"/>
      <c r="AC110" s="930"/>
      <c r="AD110" s="930"/>
      <c r="AE110" s="931"/>
      <c r="AF110" s="932">
        <v>1982396</v>
      </c>
      <c r="AG110" s="930"/>
      <c r="AH110" s="930"/>
      <c r="AI110" s="930"/>
      <c r="AJ110" s="931"/>
      <c r="AK110" s="932">
        <v>2038699</v>
      </c>
      <c r="AL110" s="930"/>
      <c r="AM110" s="930"/>
      <c r="AN110" s="930"/>
      <c r="AO110" s="931"/>
      <c r="AP110" s="933">
        <v>19</v>
      </c>
      <c r="AQ110" s="934"/>
      <c r="AR110" s="934"/>
      <c r="AS110" s="934"/>
      <c r="AT110" s="935"/>
      <c r="AU110" s="936" t="s">
        <v>72</v>
      </c>
      <c r="AV110" s="937"/>
      <c r="AW110" s="937"/>
      <c r="AX110" s="937"/>
      <c r="AY110" s="937"/>
      <c r="AZ110" s="959" t="s">
        <v>358</v>
      </c>
      <c r="BA110" s="927"/>
      <c r="BB110" s="927"/>
      <c r="BC110" s="927"/>
      <c r="BD110" s="927"/>
      <c r="BE110" s="927"/>
      <c r="BF110" s="927"/>
      <c r="BG110" s="927"/>
      <c r="BH110" s="927"/>
      <c r="BI110" s="927"/>
      <c r="BJ110" s="927"/>
      <c r="BK110" s="927"/>
      <c r="BL110" s="927"/>
      <c r="BM110" s="927"/>
      <c r="BN110" s="927"/>
      <c r="BO110" s="927"/>
      <c r="BP110" s="928"/>
      <c r="BQ110" s="960">
        <v>24037836</v>
      </c>
      <c r="BR110" s="961"/>
      <c r="BS110" s="961"/>
      <c r="BT110" s="961"/>
      <c r="BU110" s="961"/>
      <c r="BV110" s="961">
        <v>27048573</v>
      </c>
      <c r="BW110" s="961"/>
      <c r="BX110" s="961"/>
      <c r="BY110" s="961"/>
      <c r="BZ110" s="961"/>
      <c r="CA110" s="961">
        <v>26532237</v>
      </c>
      <c r="CB110" s="961"/>
      <c r="CC110" s="961"/>
      <c r="CD110" s="961"/>
      <c r="CE110" s="961"/>
      <c r="CF110" s="974">
        <v>246.9</v>
      </c>
      <c r="CG110" s="975"/>
      <c r="CH110" s="975"/>
      <c r="CI110" s="975"/>
      <c r="CJ110" s="975"/>
      <c r="CK110" s="976" t="s">
        <v>359</v>
      </c>
      <c r="CL110" s="977"/>
      <c r="CM110" s="959" t="s">
        <v>360</v>
      </c>
      <c r="CN110" s="927"/>
      <c r="CO110" s="927"/>
      <c r="CP110" s="927"/>
      <c r="CQ110" s="927"/>
      <c r="CR110" s="927"/>
      <c r="CS110" s="927"/>
      <c r="CT110" s="927"/>
      <c r="CU110" s="927"/>
      <c r="CV110" s="927"/>
      <c r="CW110" s="927"/>
      <c r="CX110" s="927"/>
      <c r="CY110" s="927"/>
      <c r="CZ110" s="927"/>
      <c r="DA110" s="927"/>
      <c r="DB110" s="927"/>
      <c r="DC110" s="927"/>
      <c r="DD110" s="927"/>
      <c r="DE110" s="927"/>
      <c r="DF110" s="928"/>
      <c r="DG110" s="960" t="s">
        <v>230</v>
      </c>
      <c r="DH110" s="961"/>
      <c r="DI110" s="961"/>
      <c r="DJ110" s="961"/>
      <c r="DK110" s="961"/>
      <c r="DL110" s="961" t="s">
        <v>230</v>
      </c>
      <c r="DM110" s="961"/>
      <c r="DN110" s="961"/>
      <c r="DO110" s="961"/>
      <c r="DP110" s="961"/>
      <c r="DQ110" s="961" t="s">
        <v>230</v>
      </c>
      <c r="DR110" s="961"/>
      <c r="DS110" s="961"/>
      <c r="DT110" s="961"/>
      <c r="DU110" s="961"/>
      <c r="DV110" s="962" t="s">
        <v>230</v>
      </c>
      <c r="DW110" s="962"/>
      <c r="DX110" s="962"/>
      <c r="DY110" s="962"/>
      <c r="DZ110" s="963"/>
    </row>
    <row r="111" spans="1:131" s="226" customFormat="1" ht="26.25" customHeight="1" x14ac:dyDescent="0.2">
      <c r="A111" s="964" t="s">
        <v>361</v>
      </c>
      <c r="B111" s="965"/>
      <c r="C111" s="965"/>
      <c r="D111" s="965"/>
      <c r="E111" s="965"/>
      <c r="F111" s="965"/>
      <c r="G111" s="965"/>
      <c r="H111" s="965"/>
      <c r="I111" s="965"/>
      <c r="J111" s="965"/>
      <c r="K111" s="965"/>
      <c r="L111" s="965"/>
      <c r="M111" s="965"/>
      <c r="N111" s="965"/>
      <c r="O111" s="965"/>
      <c r="P111" s="965"/>
      <c r="Q111" s="965"/>
      <c r="R111" s="965"/>
      <c r="S111" s="965"/>
      <c r="T111" s="965"/>
      <c r="U111" s="965"/>
      <c r="V111" s="965"/>
      <c r="W111" s="965"/>
      <c r="X111" s="965"/>
      <c r="Y111" s="965"/>
      <c r="Z111" s="966"/>
      <c r="AA111" s="967" t="s">
        <v>230</v>
      </c>
      <c r="AB111" s="968"/>
      <c r="AC111" s="968"/>
      <c r="AD111" s="968"/>
      <c r="AE111" s="969"/>
      <c r="AF111" s="970" t="s">
        <v>230</v>
      </c>
      <c r="AG111" s="968"/>
      <c r="AH111" s="968"/>
      <c r="AI111" s="968"/>
      <c r="AJ111" s="969"/>
      <c r="AK111" s="970" t="s">
        <v>230</v>
      </c>
      <c r="AL111" s="968"/>
      <c r="AM111" s="968"/>
      <c r="AN111" s="968"/>
      <c r="AO111" s="969"/>
      <c r="AP111" s="971" t="s">
        <v>230</v>
      </c>
      <c r="AQ111" s="972"/>
      <c r="AR111" s="972"/>
      <c r="AS111" s="972"/>
      <c r="AT111" s="973"/>
      <c r="AU111" s="938"/>
      <c r="AV111" s="939"/>
      <c r="AW111" s="939"/>
      <c r="AX111" s="939"/>
      <c r="AY111" s="939"/>
      <c r="AZ111" s="952" t="s">
        <v>362</v>
      </c>
      <c r="BA111" s="953"/>
      <c r="BB111" s="953"/>
      <c r="BC111" s="953"/>
      <c r="BD111" s="953"/>
      <c r="BE111" s="953"/>
      <c r="BF111" s="953"/>
      <c r="BG111" s="953"/>
      <c r="BH111" s="953"/>
      <c r="BI111" s="953"/>
      <c r="BJ111" s="953"/>
      <c r="BK111" s="953"/>
      <c r="BL111" s="953"/>
      <c r="BM111" s="953"/>
      <c r="BN111" s="953"/>
      <c r="BO111" s="953"/>
      <c r="BP111" s="954"/>
      <c r="BQ111" s="955">
        <v>33982</v>
      </c>
      <c r="BR111" s="956"/>
      <c r="BS111" s="956"/>
      <c r="BT111" s="956"/>
      <c r="BU111" s="956"/>
      <c r="BV111" s="956">
        <v>28111</v>
      </c>
      <c r="BW111" s="956"/>
      <c r="BX111" s="956"/>
      <c r="BY111" s="956"/>
      <c r="BZ111" s="956"/>
      <c r="CA111" s="956">
        <v>22223</v>
      </c>
      <c r="CB111" s="956"/>
      <c r="CC111" s="956"/>
      <c r="CD111" s="956"/>
      <c r="CE111" s="956"/>
      <c r="CF111" s="950">
        <v>0.2</v>
      </c>
      <c r="CG111" s="951"/>
      <c r="CH111" s="951"/>
      <c r="CI111" s="951"/>
      <c r="CJ111" s="951"/>
      <c r="CK111" s="978"/>
      <c r="CL111" s="979"/>
      <c r="CM111" s="952" t="s">
        <v>363</v>
      </c>
      <c r="CN111" s="953"/>
      <c r="CO111" s="953"/>
      <c r="CP111" s="953"/>
      <c r="CQ111" s="953"/>
      <c r="CR111" s="953"/>
      <c r="CS111" s="953"/>
      <c r="CT111" s="953"/>
      <c r="CU111" s="953"/>
      <c r="CV111" s="953"/>
      <c r="CW111" s="953"/>
      <c r="CX111" s="953"/>
      <c r="CY111" s="953"/>
      <c r="CZ111" s="953"/>
      <c r="DA111" s="953"/>
      <c r="DB111" s="953"/>
      <c r="DC111" s="953"/>
      <c r="DD111" s="953"/>
      <c r="DE111" s="953"/>
      <c r="DF111" s="954"/>
      <c r="DG111" s="955" t="s">
        <v>230</v>
      </c>
      <c r="DH111" s="956"/>
      <c r="DI111" s="956"/>
      <c r="DJ111" s="956"/>
      <c r="DK111" s="956"/>
      <c r="DL111" s="956" t="s">
        <v>230</v>
      </c>
      <c r="DM111" s="956"/>
      <c r="DN111" s="956"/>
      <c r="DO111" s="956"/>
      <c r="DP111" s="956"/>
      <c r="DQ111" s="956" t="s">
        <v>230</v>
      </c>
      <c r="DR111" s="956"/>
      <c r="DS111" s="956"/>
      <c r="DT111" s="956"/>
      <c r="DU111" s="956"/>
      <c r="DV111" s="957" t="s">
        <v>230</v>
      </c>
      <c r="DW111" s="957"/>
      <c r="DX111" s="957"/>
      <c r="DY111" s="957"/>
      <c r="DZ111" s="958"/>
    </row>
    <row r="112" spans="1:131" s="226" customFormat="1" ht="26.25" customHeight="1" x14ac:dyDescent="0.2">
      <c r="A112" s="982" t="s">
        <v>364</v>
      </c>
      <c r="B112" s="983"/>
      <c r="C112" s="953" t="s">
        <v>365</v>
      </c>
      <c r="D112" s="953"/>
      <c r="E112" s="953"/>
      <c r="F112" s="953"/>
      <c r="G112" s="953"/>
      <c r="H112" s="953"/>
      <c r="I112" s="953"/>
      <c r="J112" s="953"/>
      <c r="K112" s="953"/>
      <c r="L112" s="953"/>
      <c r="M112" s="953"/>
      <c r="N112" s="953"/>
      <c r="O112" s="953"/>
      <c r="P112" s="953"/>
      <c r="Q112" s="953"/>
      <c r="R112" s="953"/>
      <c r="S112" s="953"/>
      <c r="T112" s="953"/>
      <c r="U112" s="953"/>
      <c r="V112" s="953"/>
      <c r="W112" s="953"/>
      <c r="X112" s="953"/>
      <c r="Y112" s="953"/>
      <c r="Z112" s="954"/>
      <c r="AA112" s="988" t="s">
        <v>230</v>
      </c>
      <c r="AB112" s="989"/>
      <c r="AC112" s="989"/>
      <c r="AD112" s="989"/>
      <c r="AE112" s="990"/>
      <c r="AF112" s="991" t="s">
        <v>230</v>
      </c>
      <c r="AG112" s="989"/>
      <c r="AH112" s="989"/>
      <c r="AI112" s="989"/>
      <c r="AJ112" s="990"/>
      <c r="AK112" s="991" t="s">
        <v>230</v>
      </c>
      <c r="AL112" s="989"/>
      <c r="AM112" s="989"/>
      <c r="AN112" s="989"/>
      <c r="AO112" s="990"/>
      <c r="AP112" s="992" t="s">
        <v>230</v>
      </c>
      <c r="AQ112" s="993"/>
      <c r="AR112" s="993"/>
      <c r="AS112" s="993"/>
      <c r="AT112" s="994"/>
      <c r="AU112" s="938"/>
      <c r="AV112" s="939"/>
      <c r="AW112" s="939"/>
      <c r="AX112" s="939"/>
      <c r="AY112" s="939"/>
      <c r="AZ112" s="952" t="s">
        <v>366</v>
      </c>
      <c r="BA112" s="953"/>
      <c r="BB112" s="953"/>
      <c r="BC112" s="953"/>
      <c r="BD112" s="953"/>
      <c r="BE112" s="953"/>
      <c r="BF112" s="953"/>
      <c r="BG112" s="953"/>
      <c r="BH112" s="953"/>
      <c r="BI112" s="953"/>
      <c r="BJ112" s="953"/>
      <c r="BK112" s="953"/>
      <c r="BL112" s="953"/>
      <c r="BM112" s="953"/>
      <c r="BN112" s="953"/>
      <c r="BO112" s="953"/>
      <c r="BP112" s="954"/>
      <c r="BQ112" s="955">
        <v>14565676</v>
      </c>
      <c r="BR112" s="956"/>
      <c r="BS112" s="956"/>
      <c r="BT112" s="956"/>
      <c r="BU112" s="956"/>
      <c r="BV112" s="956">
        <v>13089810</v>
      </c>
      <c r="BW112" s="956"/>
      <c r="BX112" s="956"/>
      <c r="BY112" s="956"/>
      <c r="BZ112" s="956"/>
      <c r="CA112" s="956">
        <v>12132454</v>
      </c>
      <c r="CB112" s="956"/>
      <c r="CC112" s="956"/>
      <c r="CD112" s="956"/>
      <c r="CE112" s="956"/>
      <c r="CF112" s="950">
        <v>112.9</v>
      </c>
      <c r="CG112" s="951"/>
      <c r="CH112" s="951"/>
      <c r="CI112" s="951"/>
      <c r="CJ112" s="951"/>
      <c r="CK112" s="978"/>
      <c r="CL112" s="979"/>
      <c r="CM112" s="952" t="s">
        <v>367</v>
      </c>
      <c r="CN112" s="953"/>
      <c r="CO112" s="953"/>
      <c r="CP112" s="953"/>
      <c r="CQ112" s="953"/>
      <c r="CR112" s="953"/>
      <c r="CS112" s="953"/>
      <c r="CT112" s="953"/>
      <c r="CU112" s="953"/>
      <c r="CV112" s="953"/>
      <c r="CW112" s="953"/>
      <c r="CX112" s="953"/>
      <c r="CY112" s="953"/>
      <c r="CZ112" s="953"/>
      <c r="DA112" s="953"/>
      <c r="DB112" s="953"/>
      <c r="DC112" s="953"/>
      <c r="DD112" s="953"/>
      <c r="DE112" s="953"/>
      <c r="DF112" s="954"/>
      <c r="DG112" s="955" t="s">
        <v>230</v>
      </c>
      <c r="DH112" s="956"/>
      <c r="DI112" s="956"/>
      <c r="DJ112" s="956"/>
      <c r="DK112" s="956"/>
      <c r="DL112" s="956" t="s">
        <v>230</v>
      </c>
      <c r="DM112" s="956"/>
      <c r="DN112" s="956"/>
      <c r="DO112" s="956"/>
      <c r="DP112" s="956"/>
      <c r="DQ112" s="956" t="s">
        <v>230</v>
      </c>
      <c r="DR112" s="956"/>
      <c r="DS112" s="956"/>
      <c r="DT112" s="956"/>
      <c r="DU112" s="956"/>
      <c r="DV112" s="957" t="s">
        <v>230</v>
      </c>
      <c r="DW112" s="957"/>
      <c r="DX112" s="957"/>
      <c r="DY112" s="957"/>
      <c r="DZ112" s="958"/>
    </row>
    <row r="113" spans="1:130" s="226" customFormat="1" ht="26.25" customHeight="1" x14ac:dyDescent="0.2">
      <c r="A113" s="984"/>
      <c r="B113" s="985"/>
      <c r="C113" s="953" t="s">
        <v>368</v>
      </c>
      <c r="D113" s="953"/>
      <c r="E113" s="953"/>
      <c r="F113" s="953"/>
      <c r="G113" s="953"/>
      <c r="H113" s="953"/>
      <c r="I113" s="953"/>
      <c r="J113" s="953"/>
      <c r="K113" s="953"/>
      <c r="L113" s="953"/>
      <c r="M113" s="953"/>
      <c r="N113" s="953"/>
      <c r="O113" s="953"/>
      <c r="P113" s="953"/>
      <c r="Q113" s="953"/>
      <c r="R113" s="953"/>
      <c r="S113" s="953"/>
      <c r="T113" s="953"/>
      <c r="U113" s="953"/>
      <c r="V113" s="953"/>
      <c r="W113" s="953"/>
      <c r="X113" s="953"/>
      <c r="Y113" s="953"/>
      <c r="Z113" s="954"/>
      <c r="AA113" s="967">
        <v>1256463</v>
      </c>
      <c r="AB113" s="968"/>
      <c r="AC113" s="968"/>
      <c r="AD113" s="968"/>
      <c r="AE113" s="969"/>
      <c r="AF113" s="970">
        <v>1193795</v>
      </c>
      <c r="AG113" s="968"/>
      <c r="AH113" s="968"/>
      <c r="AI113" s="968"/>
      <c r="AJ113" s="969"/>
      <c r="AK113" s="970">
        <v>1173754</v>
      </c>
      <c r="AL113" s="968"/>
      <c r="AM113" s="968"/>
      <c r="AN113" s="968"/>
      <c r="AO113" s="969"/>
      <c r="AP113" s="971">
        <v>10.9</v>
      </c>
      <c r="AQ113" s="972"/>
      <c r="AR113" s="972"/>
      <c r="AS113" s="972"/>
      <c r="AT113" s="973"/>
      <c r="AU113" s="938"/>
      <c r="AV113" s="939"/>
      <c r="AW113" s="939"/>
      <c r="AX113" s="939"/>
      <c r="AY113" s="939"/>
      <c r="AZ113" s="952" t="s">
        <v>369</v>
      </c>
      <c r="BA113" s="953"/>
      <c r="BB113" s="953"/>
      <c r="BC113" s="953"/>
      <c r="BD113" s="953"/>
      <c r="BE113" s="953"/>
      <c r="BF113" s="953"/>
      <c r="BG113" s="953"/>
      <c r="BH113" s="953"/>
      <c r="BI113" s="953"/>
      <c r="BJ113" s="953"/>
      <c r="BK113" s="953"/>
      <c r="BL113" s="953"/>
      <c r="BM113" s="953"/>
      <c r="BN113" s="953"/>
      <c r="BO113" s="953"/>
      <c r="BP113" s="954"/>
      <c r="BQ113" s="955">
        <v>239660</v>
      </c>
      <c r="BR113" s="956"/>
      <c r="BS113" s="956"/>
      <c r="BT113" s="956"/>
      <c r="BU113" s="956"/>
      <c r="BV113" s="956">
        <v>275057</v>
      </c>
      <c r="BW113" s="956"/>
      <c r="BX113" s="956"/>
      <c r="BY113" s="956"/>
      <c r="BZ113" s="956"/>
      <c r="CA113" s="956">
        <v>278153</v>
      </c>
      <c r="CB113" s="956"/>
      <c r="CC113" s="956"/>
      <c r="CD113" s="956"/>
      <c r="CE113" s="956"/>
      <c r="CF113" s="950">
        <v>2.6</v>
      </c>
      <c r="CG113" s="951"/>
      <c r="CH113" s="951"/>
      <c r="CI113" s="951"/>
      <c r="CJ113" s="951"/>
      <c r="CK113" s="978"/>
      <c r="CL113" s="979"/>
      <c r="CM113" s="952" t="s">
        <v>370</v>
      </c>
      <c r="CN113" s="953"/>
      <c r="CO113" s="953"/>
      <c r="CP113" s="953"/>
      <c r="CQ113" s="953"/>
      <c r="CR113" s="953"/>
      <c r="CS113" s="953"/>
      <c r="CT113" s="953"/>
      <c r="CU113" s="953"/>
      <c r="CV113" s="953"/>
      <c r="CW113" s="953"/>
      <c r="CX113" s="953"/>
      <c r="CY113" s="953"/>
      <c r="CZ113" s="953"/>
      <c r="DA113" s="953"/>
      <c r="DB113" s="953"/>
      <c r="DC113" s="953"/>
      <c r="DD113" s="953"/>
      <c r="DE113" s="953"/>
      <c r="DF113" s="954"/>
      <c r="DG113" s="988" t="s">
        <v>230</v>
      </c>
      <c r="DH113" s="989"/>
      <c r="DI113" s="989"/>
      <c r="DJ113" s="989"/>
      <c r="DK113" s="990"/>
      <c r="DL113" s="991" t="s">
        <v>230</v>
      </c>
      <c r="DM113" s="989"/>
      <c r="DN113" s="989"/>
      <c r="DO113" s="989"/>
      <c r="DP113" s="990"/>
      <c r="DQ113" s="991" t="s">
        <v>230</v>
      </c>
      <c r="DR113" s="989"/>
      <c r="DS113" s="989"/>
      <c r="DT113" s="989"/>
      <c r="DU113" s="990"/>
      <c r="DV113" s="992" t="s">
        <v>230</v>
      </c>
      <c r="DW113" s="993"/>
      <c r="DX113" s="993"/>
      <c r="DY113" s="993"/>
      <c r="DZ113" s="994"/>
    </row>
    <row r="114" spans="1:130" s="226" customFormat="1" ht="26.25" customHeight="1" x14ac:dyDescent="0.2">
      <c r="A114" s="984"/>
      <c r="B114" s="985"/>
      <c r="C114" s="953" t="s">
        <v>371</v>
      </c>
      <c r="D114" s="953"/>
      <c r="E114" s="953"/>
      <c r="F114" s="953"/>
      <c r="G114" s="953"/>
      <c r="H114" s="953"/>
      <c r="I114" s="953"/>
      <c r="J114" s="953"/>
      <c r="K114" s="953"/>
      <c r="L114" s="953"/>
      <c r="M114" s="953"/>
      <c r="N114" s="953"/>
      <c r="O114" s="953"/>
      <c r="P114" s="953"/>
      <c r="Q114" s="953"/>
      <c r="R114" s="953"/>
      <c r="S114" s="953"/>
      <c r="T114" s="953"/>
      <c r="U114" s="953"/>
      <c r="V114" s="953"/>
      <c r="W114" s="953"/>
      <c r="X114" s="953"/>
      <c r="Y114" s="953"/>
      <c r="Z114" s="954"/>
      <c r="AA114" s="988">
        <v>22166</v>
      </c>
      <c r="AB114" s="989"/>
      <c r="AC114" s="989"/>
      <c r="AD114" s="989"/>
      <c r="AE114" s="990"/>
      <c r="AF114" s="991">
        <v>22833</v>
      </c>
      <c r="AG114" s="989"/>
      <c r="AH114" s="989"/>
      <c r="AI114" s="989"/>
      <c r="AJ114" s="990"/>
      <c r="AK114" s="991">
        <v>26972</v>
      </c>
      <c r="AL114" s="989"/>
      <c r="AM114" s="989"/>
      <c r="AN114" s="989"/>
      <c r="AO114" s="990"/>
      <c r="AP114" s="992">
        <v>0.3</v>
      </c>
      <c r="AQ114" s="993"/>
      <c r="AR114" s="993"/>
      <c r="AS114" s="993"/>
      <c r="AT114" s="994"/>
      <c r="AU114" s="938"/>
      <c r="AV114" s="939"/>
      <c r="AW114" s="939"/>
      <c r="AX114" s="939"/>
      <c r="AY114" s="939"/>
      <c r="AZ114" s="952" t="s">
        <v>372</v>
      </c>
      <c r="BA114" s="953"/>
      <c r="BB114" s="953"/>
      <c r="BC114" s="953"/>
      <c r="BD114" s="953"/>
      <c r="BE114" s="953"/>
      <c r="BF114" s="953"/>
      <c r="BG114" s="953"/>
      <c r="BH114" s="953"/>
      <c r="BI114" s="953"/>
      <c r="BJ114" s="953"/>
      <c r="BK114" s="953"/>
      <c r="BL114" s="953"/>
      <c r="BM114" s="953"/>
      <c r="BN114" s="953"/>
      <c r="BO114" s="953"/>
      <c r="BP114" s="954"/>
      <c r="BQ114" s="955">
        <v>3294814</v>
      </c>
      <c r="BR114" s="956"/>
      <c r="BS114" s="956"/>
      <c r="BT114" s="956"/>
      <c r="BU114" s="956"/>
      <c r="BV114" s="956">
        <v>3280948</v>
      </c>
      <c r="BW114" s="956"/>
      <c r="BX114" s="956"/>
      <c r="BY114" s="956"/>
      <c r="BZ114" s="956"/>
      <c r="CA114" s="956">
        <v>3247625</v>
      </c>
      <c r="CB114" s="956"/>
      <c r="CC114" s="956"/>
      <c r="CD114" s="956"/>
      <c r="CE114" s="956"/>
      <c r="CF114" s="950">
        <v>30.2</v>
      </c>
      <c r="CG114" s="951"/>
      <c r="CH114" s="951"/>
      <c r="CI114" s="951"/>
      <c r="CJ114" s="951"/>
      <c r="CK114" s="978"/>
      <c r="CL114" s="979"/>
      <c r="CM114" s="952" t="s">
        <v>373</v>
      </c>
      <c r="CN114" s="953"/>
      <c r="CO114" s="953"/>
      <c r="CP114" s="953"/>
      <c r="CQ114" s="953"/>
      <c r="CR114" s="953"/>
      <c r="CS114" s="953"/>
      <c r="CT114" s="953"/>
      <c r="CU114" s="953"/>
      <c r="CV114" s="953"/>
      <c r="CW114" s="953"/>
      <c r="CX114" s="953"/>
      <c r="CY114" s="953"/>
      <c r="CZ114" s="953"/>
      <c r="DA114" s="953"/>
      <c r="DB114" s="953"/>
      <c r="DC114" s="953"/>
      <c r="DD114" s="953"/>
      <c r="DE114" s="953"/>
      <c r="DF114" s="954"/>
      <c r="DG114" s="988" t="s">
        <v>230</v>
      </c>
      <c r="DH114" s="989"/>
      <c r="DI114" s="989"/>
      <c r="DJ114" s="989"/>
      <c r="DK114" s="990"/>
      <c r="DL114" s="991" t="s">
        <v>230</v>
      </c>
      <c r="DM114" s="989"/>
      <c r="DN114" s="989"/>
      <c r="DO114" s="989"/>
      <c r="DP114" s="990"/>
      <c r="DQ114" s="991" t="s">
        <v>374</v>
      </c>
      <c r="DR114" s="989"/>
      <c r="DS114" s="989"/>
      <c r="DT114" s="989"/>
      <c r="DU114" s="990"/>
      <c r="DV114" s="992" t="s">
        <v>230</v>
      </c>
      <c r="DW114" s="993"/>
      <c r="DX114" s="993"/>
      <c r="DY114" s="993"/>
      <c r="DZ114" s="994"/>
    </row>
    <row r="115" spans="1:130" s="226" customFormat="1" ht="26.25" customHeight="1" x14ac:dyDescent="0.2">
      <c r="A115" s="984"/>
      <c r="B115" s="985"/>
      <c r="C115" s="953" t="s">
        <v>375</v>
      </c>
      <c r="D115" s="953"/>
      <c r="E115" s="953"/>
      <c r="F115" s="953"/>
      <c r="G115" s="953"/>
      <c r="H115" s="953"/>
      <c r="I115" s="953"/>
      <c r="J115" s="953"/>
      <c r="K115" s="953"/>
      <c r="L115" s="953"/>
      <c r="M115" s="953"/>
      <c r="N115" s="953"/>
      <c r="O115" s="953"/>
      <c r="P115" s="953"/>
      <c r="Q115" s="953"/>
      <c r="R115" s="953"/>
      <c r="S115" s="953"/>
      <c r="T115" s="953"/>
      <c r="U115" s="953"/>
      <c r="V115" s="953"/>
      <c r="W115" s="953"/>
      <c r="X115" s="953"/>
      <c r="Y115" s="953"/>
      <c r="Z115" s="954"/>
      <c r="AA115" s="967">
        <v>5984</v>
      </c>
      <c r="AB115" s="968"/>
      <c r="AC115" s="968"/>
      <c r="AD115" s="968"/>
      <c r="AE115" s="969"/>
      <c r="AF115" s="970">
        <v>5984</v>
      </c>
      <c r="AG115" s="968"/>
      <c r="AH115" s="968"/>
      <c r="AI115" s="968"/>
      <c r="AJ115" s="969"/>
      <c r="AK115" s="970">
        <v>5984</v>
      </c>
      <c r="AL115" s="968"/>
      <c r="AM115" s="968"/>
      <c r="AN115" s="968"/>
      <c r="AO115" s="969"/>
      <c r="AP115" s="971">
        <v>0.1</v>
      </c>
      <c r="AQ115" s="972"/>
      <c r="AR115" s="972"/>
      <c r="AS115" s="972"/>
      <c r="AT115" s="973"/>
      <c r="AU115" s="938"/>
      <c r="AV115" s="939"/>
      <c r="AW115" s="939"/>
      <c r="AX115" s="939"/>
      <c r="AY115" s="939"/>
      <c r="AZ115" s="952" t="s">
        <v>376</v>
      </c>
      <c r="BA115" s="953"/>
      <c r="BB115" s="953"/>
      <c r="BC115" s="953"/>
      <c r="BD115" s="953"/>
      <c r="BE115" s="953"/>
      <c r="BF115" s="953"/>
      <c r="BG115" s="953"/>
      <c r="BH115" s="953"/>
      <c r="BI115" s="953"/>
      <c r="BJ115" s="953"/>
      <c r="BK115" s="953"/>
      <c r="BL115" s="953"/>
      <c r="BM115" s="953"/>
      <c r="BN115" s="953"/>
      <c r="BO115" s="953"/>
      <c r="BP115" s="954"/>
      <c r="BQ115" s="955" t="s">
        <v>230</v>
      </c>
      <c r="BR115" s="956"/>
      <c r="BS115" s="956"/>
      <c r="BT115" s="956"/>
      <c r="BU115" s="956"/>
      <c r="BV115" s="956" t="s">
        <v>230</v>
      </c>
      <c r="BW115" s="956"/>
      <c r="BX115" s="956"/>
      <c r="BY115" s="956"/>
      <c r="BZ115" s="956"/>
      <c r="CA115" s="956" t="s">
        <v>230</v>
      </c>
      <c r="CB115" s="956"/>
      <c r="CC115" s="956"/>
      <c r="CD115" s="956"/>
      <c r="CE115" s="956"/>
      <c r="CF115" s="950" t="s">
        <v>230</v>
      </c>
      <c r="CG115" s="951"/>
      <c r="CH115" s="951"/>
      <c r="CI115" s="951"/>
      <c r="CJ115" s="951"/>
      <c r="CK115" s="978"/>
      <c r="CL115" s="979"/>
      <c r="CM115" s="952" t="s">
        <v>377</v>
      </c>
      <c r="CN115" s="953"/>
      <c r="CO115" s="953"/>
      <c r="CP115" s="953"/>
      <c r="CQ115" s="953"/>
      <c r="CR115" s="953"/>
      <c r="CS115" s="953"/>
      <c r="CT115" s="953"/>
      <c r="CU115" s="953"/>
      <c r="CV115" s="953"/>
      <c r="CW115" s="953"/>
      <c r="CX115" s="953"/>
      <c r="CY115" s="953"/>
      <c r="CZ115" s="953"/>
      <c r="DA115" s="953"/>
      <c r="DB115" s="953"/>
      <c r="DC115" s="953"/>
      <c r="DD115" s="953"/>
      <c r="DE115" s="953"/>
      <c r="DF115" s="954"/>
      <c r="DG115" s="988" t="s">
        <v>230</v>
      </c>
      <c r="DH115" s="989"/>
      <c r="DI115" s="989"/>
      <c r="DJ115" s="989"/>
      <c r="DK115" s="990"/>
      <c r="DL115" s="991" t="s">
        <v>230</v>
      </c>
      <c r="DM115" s="989"/>
      <c r="DN115" s="989"/>
      <c r="DO115" s="989"/>
      <c r="DP115" s="990"/>
      <c r="DQ115" s="991" t="s">
        <v>230</v>
      </c>
      <c r="DR115" s="989"/>
      <c r="DS115" s="989"/>
      <c r="DT115" s="989"/>
      <c r="DU115" s="990"/>
      <c r="DV115" s="992" t="s">
        <v>230</v>
      </c>
      <c r="DW115" s="993"/>
      <c r="DX115" s="993"/>
      <c r="DY115" s="993"/>
      <c r="DZ115" s="994"/>
    </row>
    <row r="116" spans="1:130" s="226" customFormat="1" ht="26.25" customHeight="1" x14ac:dyDescent="0.2">
      <c r="A116" s="986"/>
      <c r="B116" s="987"/>
      <c r="C116" s="995" t="s">
        <v>378</v>
      </c>
      <c r="D116" s="995"/>
      <c r="E116" s="995"/>
      <c r="F116" s="995"/>
      <c r="G116" s="995"/>
      <c r="H116" s="995"/>
      <c r="I116" s="995"/>
      <c r="J116" s="995"/>
      <c r="K116" s="995"/>
      <c r="L116" s="995"/>
      <c r="M116" s="995"/>
      <c r="N116" s="995"/>
      <c r="O116" s="995"/>
      <c r="P116" s="995"/>
      <c r="Q116" s="995"/>
      <c r="R116" s="995"/>
      <c r="S116" s="995"/>
      <c r="T116" s="995"/>
      <c r="U116" s="995"/>
      <c r="V116" s="995"/>
      <c r="W116" s="995"/>
      <c r="X116" s="995"/>
      <c r="Y116" s="995"/>
      <c r="Z116" s="996"/>
      <c r="AA116" s="988">
        <v>61</v>
      </c>
      <c r="AB116" s="989"/>
      <c r="AC116" s="989"/>
      <c r="AD116" s="989"/>
      <c r="AE116" s="990"/>
      <c r="AF116" s="991">
        <v>7</v>
      </c>
      <c r="AG116" s="989"/>
      <c r="AH116" s="989"/>
      <c r="AI116" s="989"/>
      <c r="AJ116" s="990"/>
      <c r="AK116" s="991">
        <v>6</v>
      </c>
      <c r="AL116" s="989"/>
      <c r="AM116" s="989"/>
      <c r="AN116" s="989"/>
      <c r="AO116" s="990"/>
      <c r="AP116" s="992">
        <v>0</v>
      </c>
      <c r="AQ116" s="993"/>
      <c r="AR116" s="993"/>
      <c r="AS116" s="993"/>
      <c r="AT116" s="994"/>
      <c r="AU116" s="938"/>
      <c r="AV116" s="939"/>
      <c r="AW116" s="939"/>
      <c r="AX116" s="939"/>
      <c r="AY116" s="939"/>
      <c r="AZ116" s="997" t="s">
        <v>379</v>
      </c>
      <c r="BA116" s="998"/>
      <c r="BB116" s="998"/>
      <c r="BC116" s="998"/>
      <c r="BD116" s="998"/>
      <c r="BE116" s="998"/>
      <c r="BF116" s="998"/>
      <c r="BG116" s="998"/>
      <c r="BH116" s="998"/>
      <c r="BI116" s="998"/>
      <c r="BJ116" s="998"/>
      <c r="BK116" s="998"/>
      <c r="BL116" s="998"/>
      <c r="BM116" s="998"/>
      <c r="BN116" s="998"/>
      <c r="BO116" s="998"/>
      <c r="BP116" s="999"/>
      <c r="BQ116" s="955" t="s">
        <v>230</v>
      </c>
      <c r="BR116" s="956"/>
      <c r="BS116" s="956"/>
      <c r="BT116" s="956"/>
      <c r="BU116" s="956"/>
      <c r="BV116" s="956" t="s">
        <v>230</v>
      </c>
      <c r="BW116" s="956"/>
      <c r="BX116" s="956"/>
      <c r="BY116" s="956"/>
      <c r="BZ116" s="956"/>
      <c r="CA116" s="956" t="s">
        <v>230</v>
      </c>
      <c r="CB116" s="956"/>
      <c r="CC116" s="956"/>
      <c r="CD116" s="956"/>
      <c r="CE116" s="956"/>
      <c r="CF116" s="950" t="s">
        <v>230</v>
      </c>
      <c r="CG116" s="951"/>
      <c r="CH116" s="951"/>
      <c r="CI116" s="951"/>
      <c r="CJ116" s="951"/>
      <c r="CK116" s="978"/>
      <c r="CL116" s="979"/>
      <c r="CM116" s="952" t="s">
        <v>380</v>
      </c>
      <c r="CN116" s="953"/>
      <c r="CO116" s="953"/>
      <c r="CP116" s="953"/>
      <c r="CQ116" s="953"/>
      <c r="CR116" s="953"/>
      <c r="CS116" s="953"/>
      <c r="CT116" s="953"/>
      <c r="CU116" s="953"/>
      <c r="CV116" s="953"/>
      <c r="CW116" s="953"/>
      <c r="CX116" s="953"/>
      <c r="CY116" s="953"/>
      <c r="CZ116" s="953"/>
      <c r="DA116" s="953"/>
      <c r="DB116" s="953"/>
      <c r="DC116" s="953"/>
      <c r="DD116" s="953"/>
      <c r="DE116" s="953"/>
      <c r="DF116" s="954"/>
      <c r="DG116" s="988">
        <v>25820</v>
      </c>
      <c r="DH116" s="989"/>
      <c r="DI116" s="989"/>
      <c r="DJ116" s="989"/>
      <c r="DK116" s="990"/>
      <c r="DL116" s="991">
        <v>21205</v>
      </c>
      <c r="DM116" s="989"/>
      <c r="DN116" s="989"/>
      <c r="DO116" s="989"/>
      <c r="DP116" s="990"/>
      <c r="DQ116" s="991">
        <v>16590</v>
      </c>
      <c r="DR116" s="989"/>
      <c r="DS116" s="989"/>
      <c r="DT116" s="989"/>
      <c r="DU116" s="990"/>
      <c r="DV116" s="992">
        <v>0.2</v>
      </c>
      <c r="DW116" s="993"/>
      <c r="DX116" s="993"/>
      <c r="DY116" s="993"/>
      <c r="DZ116" s="994"/>
    </row>
    <row r="117" spans="1:130" s="226" customFormat="1" ht="26.25" customHeight="1" x14ac:dyDescent="0.2">
      <c r="A117" s="942" t="s">
        <v>188</v>
      </c>
      <c r="B117" s="923"/>
      <c r="C117" s="923"/>
      <c r="D117" s="923"/>
      <c r="E117" s="923"/>
      <c r="F117" s="923"/>
      <c r="G117" s="923"/>
      <c r="H117" s="923"/>
      <c r="I117" s="923"/>
      <c r="J117" s="923"/>
      <c r="K117" s="923"/>
      <c r="L117" s="923"/>
      <c r="M117" s="923"/>
      <c r="N117" s="923"/>
      <c r="O117" s="923"/>
      <c r="P117" s="923"/>
      <c r="Q117" s="923"/>
      <c r="R117" s="923"/>
      <c r="S117" s="923"/>
      <c r="T117" s="923"/>
      <c r="U117" s="923"/>
      <c r="V117" s="923"/>
      <c r="W117" s="923"/>
      <c r="X117" s="923"/>
      <c r="Y117" s="1007" t="s">
        <v>381</v>
      </c>
      <c r="Z117" s="924"/>
      <c r="AA117" s="1008">
        <v>3240613</v>
      </c>
      <c r="AB117" s="1009"/>
      <c r="AC117" s="1009"/>
      <c r="AD117" s="1009"/>
      <c r="AE117" s="1010"/>
      <c r="AF117" s="1011">
        <v>3205015</v>
      </c>
      <c r="AG117" s="1009"/>
      <c r="AH117" s="1009"/>
      <c r="AI117" s="1009"/>
      <c r="AJ117" s="1010"/>
      <c r="AK117" s="1011">
        <v>3245415</v>
      </c>
      <c r="AL117" s="1009"/>
      <c r="AM117" s="1009"/>
      <c r="AN117" s="1009"/>
      <c r="AO117" s="1010"/>
      <c r="AP117" s="1012"/>
      <c r="AQ117" s="1013"/>
      <c r="AR117" s="1013"/>
      <c r="AS117" s="1013"/>
      <c r="AT117" s="1014"/>
      <c r="AU117" s="938"/>
      <c r="AV117" s="939"/>
      <c r="AW117" s="939"/>
      <c r="AX117" s="939"/>
      <c r="AY117" s="939"/>
      <c r="AZ117" s="1004" t="s">
        <v>382</v>
      </c>
      <c r="BA117" s="1005"/>
      <c r="BB117" s="1005"/>
      <c r="BC117" s="1005"/>
      <c r="BD117" s="1005"/>
      <c r="BE117" s="1005"/>
      <c r="BF117" s="1005"/>
      <c r="BG117" s="1005"/>
      <c r="BH117" s="1005"/>
      <c r="BI117" s="1005"/>
      <c r="BJ117" s="1005"/>
      <c r="BK117" s="1005"/>
      <c r="BL117" s="1005"/>
      <c r="BM117" s="1005"/>
      <c r="BN117" s="1005"/>
      <c r="BO117" s="1005"/>
      <c r="BP117" s="1006"/>
      <c r="BQ117" s="955" t="s">
        <v>230</v>
      </c>
      <c r="BR117" s="956"/>
      <c r="BS117" s="956"/>
      <c r="BT117" s="956"/>
      <c r="BU117" s="956"/>
      <c r="BV117" s="956" t="s">
        <v>230</v>
      </c>
      <c r="BW117" s="956"/>
      <c r="BX117" s="956"/>
      <c r="BY117" s="956"/>
      <c r="BZ117" s="956"/>
      <c r="CA117" s="956" t="s">
        <v>230</v>
      </c>
      <c r="CB117" s="956"/>
      <c r="CC117" s="956"/>
      <c r="CD117" s="956"/>
      <c r="CE117" s="956"/>
      <c r="CF117" s="950" t="s">
        <v>230</v>
      </c>
      <c r="CG117" s="951"/>
      <c r="CH117" s="951"/>
      <c r="CI117" s="951"/>
      <c r="CJ117" s="951"/>
      <c r="CK117" s="978"/>
      <c r="CL117" s="979"/>
      <c r="CM117" s="952" t="s">
        <v>383</v>
      </c>
      <c r="CN117" s="953"/>
      <c r="CO117" s="953"/>
      <c r="CP117" s="953"/>
      <c r="CQ117" s="953"/>
      <c r="CR117" s="953"/>
      <c r="CS117" s="953"/>
      <c r="CT117" s="953"/>
      <c r="CU117" s="953"/>
      <c r="CV117" s="953"/>
      <c r="CW117" s="953"/>
      <c r="CX117" s="953"/>
      <c r="CY117" s="953"/>
      <c r="CZ117" s="953"/>
      <c r="DA117" s="953"/>
      <c r="DB117" s="953"/>
      <c r="DC117" s="953"/>
      <c r="DD117" s="953"/>
      <c r="DE117" s="953"/>
      <c r="DF117" s="954"/>
      <c r="DG117" s="988" t="s">
        <v>230</v>
      </c>
      <c r="DH117" s="989"/>
      <c r="DI117" s="989"/>
      <c r="DJ117" s="989"/>
      <c r="DK117" s="990"/>
      <c r="DL117" s="991" t="s">
        <v>230</v>
      </c>
      <c r="DM117" s="989"/>
      <c r="DN117" s="989"/>
      <c r="DO117" s="989"/>
      <c r="DP117" s="990"/>
      <c r="DQ117" s="991" t="s">
        <v>230</v>
      </c>
      <c r="DR117" s="989"/>
      <c r="DS117" s="989"/>
      <c r="DT117" s="989"/>
      <c r="DU117" s="990"/>
      <c r="DV117" s="992" t="s">
        <v>230</v>
      </c>
      <c r="DW117" s="993"/>
      <c r="DX117" s="993"/>
      <c r="DY117" s="993"/>
      <c r="DZ117" s="994"/>
    </row>
    <row r="118" spans="1:130" s="226" customFormat="1" ht="26.25" customHeight="1" x14ac:dyDescent="0.2">
      <c r="A118" s="942" t="s">
        <v>356</v>
      </c>
      <c r="B118" s="923"/>
      <c r="C118" s="923"/>
      <c r="D118" s="923"/>
      <c r="E118" s="923"/>
      <c r="F118" s="923"/>
      <c r="G118" s="923"/>
      <c r="H118" s="923"/>
      <c r="I118" s="923"/>
      <c r="J118" s="923"/>
      <c r="K118" s="923"/>
      <c r="L118" s="923"/>
      <c r="M118" s="923"/>
      <c r="N118" s="923"/>
      <c r="O118" s="923"/>
      <c r="P118" s="923"/>
      <c r="Q118" s="923"/>
      <c r="R118" s="923"/>
      <c r="S118" s="923"/>
      <c r="T118" s="923"/>
      <c r="U118" s="923"/>
      <c r="V118" s="923"/>
      <c r="W118" s="923"/>
      <c r="X118" s="923"/>
      <c r="Y118" s="923"/>
      <c r="Z118" s="924"/>
      <c r="AA118" s="922" t="s">
        <v>353</v>
      </c>
      <c r="AB118" s="923"/>
      <c r="AC118" s="923"/>
      <c r="AD118" s="923"/>
      <c r="AE118" s="924"/>
      <c r="AF118" s="922" t="s">
        <v>354</v>
      </c>
      <c r="AG118" s="923"/>
      <c r="AH118" s="923"/>
      <c r="AI118" s="923"/>
      <c r="AJ118" s="924"/>
      <c r="AK118" s="922" t="s">
        <v>266</v>
      </c>
      <c r="AL118" s="923"/>
      <c r="AM118" s="923"/>
      <c r="AN118" s="923"/>
      <c r="AO118" s="924"/>
      <c r="AP118" s="1000" t="s">
        <v>355</v>
      </c>
      <c r="AQ118" s="1001"/>
      <c r="AR118" s="1001"/>
      <c r="AS118" s="1001"/>
      <c r="AT118" s="1002"/>
      <c r="AU118" s="938"/>
      <c r="AV118" s="939"/>
      <c r="AW118" s="939"/>
      <c r="AX118" s="939"/>
      <c r="AY118" s="939"/>
      <c r="AZ118" s="1003" t="s">
        <v>384</v>
      </c>
      <c r="BA118" s="995"/>
      <c r="BB118" s="995"/>
      <c r="BC118" s="995"/>
      <c r="BD118" s="995"/>
      <c r="BE118" s="995"/>
      <c r="BF118" s="995"/>
      <c r="BG118" s="995"/>
      <c r="BH118" s="995"/>
      <c r="BI118" s="995"/>
      <c r="BJ118" s="995"/>
      <c r="BK118" s="995"/>
      <c r="BL118" s="995"/>
      <c r="BM118" s="995"/>
      <c r="BN118" s="995"/>
      <c r="BO118" s="995"/>
      <c r="BP118" s="996"/>
      <c r="BQ118" s="1029" t="s">
        <v>230</v>
      </c>
      <c r="BR118" s="1030"/>
      <c r="BS118" s="1030"/>
      <c r="BT118" s="1030"/>
      <c r="BU118" s="1030"/>
      <c r="BV118" s="1030" t="s">
        <v>230</v>
      </c>
      <c r="BW118" s="1030"/>
      <c r="BX118" s="1030"/>
      <c r="BY118" s="1030"/>
      <c r="BZ118" s="1030"/>
      <c r="CA118" s="1030" t="s">
        <v>374</v>
      </c>
      <c r="CB118" s="1030"/>
      <c r="CC118" s="1030"/>
      <c r="CD118" s="1030"/>
      <c r="CE118" s="1030"/>
      <c r="CF118" s="950" t="s">
        <v>374</v>
      </c>
      <c r="CG118" s="951"/>
      <c r="CH118" s="951"/>
      <c r="CI118" s="951"/>
      <c r="CJ118" s="951"/>
      <c r="CK118" s="978"/>
      <c r="CL118" s="979"/>
      <c r="CM118" s="952" t="s">
        <v>385</v>
      </c>
      <c r="CN118" s="953"/>
      <c r="CO118" s="953"/>
      <c r="CP118" s="953"/>
      <c r="CQ118" s="953"/>
      <c r="CR118" s="953"/>
      <c r="CS118" s="953"/>
      <c r="CT118" s="953"/>
      <c r="CU118" s="953"/>
      <c r="CV118" s="953"/>
      <c r="CW118" s="953"/>
      <c r="CX118" s="953"/>
      <c r="CY118" s="953"/>
      <c r="CZ118" s="953"/>
      <c r="DA118" s="953"/>
      <c r="DB118" s="953"/>
      <c r="DC118" s="953"/>
      <c r="DD118" s="953"/>
      <c r="DE118" s="953"/>
      <c r="DF118" s="954"/>
      <c r="DG118" s="988" t="s">
        <v>230</v>
      </c>
      <c r="DH118" s="989"/>
      <c r="DI118" s="989"/>
      <c r="DJ118" s="989"/>
      <c r="DK118" s="990"/>
      <c r="DL118" s="991" t="s">
        <v>374</v>
      </c>
      <c r="DM118" s="989"/>
      <c r="DN118" s="989"/>
      <c r="DO118" s="989"/>
      <c r="DP118" s="990"/>
      <c r="DQ118" s="991" t="s">
        <v>230</v>
      </c>
      <c r="DR118" s="989"/>
      <c r="DS118" s="989"/>
      <c r="DT118" s="989"/>
      <c r="DU118" s="990"/>
      <c r="DV118" s="992" t="s">
        <v>230</v>
      </c>
      <c r="DW118" s="993"/>
      <c r="DX118" s="993"/>
      <c r="DY118" s="993"/>
      <c r="DZ118" s="994"/>
    </row>
    <row r="119" spans="1:130" s="226" customFormat="1" ht="26.25" customHeight="1" x14ac:dyDescent="0.2">
      <c r="A119" s="1086" t="s">
        <v>359</v>
      </c>
      <c r="B119" s="977"/>
      <c r="C119" s="959" t="s">
        <v>360</v>
      </c>
      <c r="D119" s="927"/>
      <c r="E119" s="927"/>
      <c r="F119" s="927"/>
      <c r="G119" s="927"/>
      <c r="H119" s="927"/>
      <c r="I119" s="927"/>
      <c r="J119" s="927"/>
      <c r="K119" s="927"/>
      <c r="L119" s="927"/>
      <c r="M119" s="927"/>
      <c r="N119" s="927"/>
      <c r="O119" s="927"/>
      <c r="P119" s="927"/>
      <c r="Q119" s="927"/>
      <c r="R119" s="927"/>
      <c r="S119" s="927"/>
      <c r="T119" s="927"/>
      <c r="U119" s="927"/>
      <c r="V119" s="927"/>
      <c r="W119" s="927"/>
      <c r="X119" s="927"/>
      <c r="Y119" s="927"/>
      <c r="Z119" s="928"/>
      <c r="AA119" s="929" t="s">
        <v>230</v>
      </c>
      <c r="AB119" s="930"/>
      <c r="AC119" s="930"/>
      <c r="AD119" s="930"/>
      <c r="AE119" s="931"/>
      <c r="AF119" s="932" t="s">
        <v>230</v>
      </c>
      <c r="AG119" s="930"/>
      <c r="AH119" s="930"/>
      <c r="AI119" s="930"/>
      <c r="AJ119" s="931"/>
      <c r="AK119" s="932" t="s">
        <v>230</v>
      </c>
      <c r="AL119" s="930"/>
      <c r="AM119" s="930"/>
      <c r="AN119" s="930"/>
      <c r="AO119" s="931"/>
      <c r="AP119" s="933" t="s">
        <v>230</v>
      </c>
      <c r="AQ119" s="934"/>
      <c r="AR119" s="934"/>
      <c r="AS119" s="934"/>
      <c r="AT119" s="935"/>
      <c r="AU119" s="940"/>
      <c r="AV119" s="941"/>
      <c r="AW119" s="941"/>
      <c r="AX119" s="941"/>
      <c r="AY119" s="941"/>
      <c r="AZ119" s="247" t="s">
        <v>188</v>
      </c>
      <c r="BA119" s="247"/>
      <c r="BB119" s="247"/>
      <c r="BC119" s="247"/>
      <c r="BD119" s="247"/>
      <c r="BE119" s="247"/>
      <c r="BF119" s="247"/>
      <c r="BG119" s="247"/>
      <c r="BH119" s="247"/>
      <c r="BI119" s="247"/>
      <c r="BJ119" s="247"/>
      <c r="BK119" s="247"/>
      <c r="BL119" s="247"/>
      <c r="BM119" s="247"/>
      <c r="BN119" s="247"/>
      <c r="BO119" s="1007" t="s">
        <v>386</v>
      </c>
      <c r="BP119" s="1035"/>
      <c r="BQ119" s="1029">
        <v>42171968</v>
      </c>
      <c r="BR119" s="1030"/>
      <c r="BS119" s="1030"/>
      <c r="BT119" s="1030"/>
      <c r="BU119" s="1030"/>
      <c r="BV119" s="1030">
        <v>43722499</v>
      </c>
      <c r="BW119" s="1030"/>
      <c r="BX119" s="1030"/>
      <c r="BY119" s="1030"/>
      <c r="BZ119" s="1030"/>
      <c r="CA119" s="1030">
        <v>42212692</v>
      </c>
      <c r="CB119" s="1030"/>
      <c r="CC119" s="1030"/>
      <c r="CD119" s="1030"/>
      <c r="CE119" s="1030"/>
      <c r="CF119" s="1031"/>
      <c r="CG119" s="1032"/>
      <c r="CH119" s="1032"/>
      <c r="CI119" s="1032"/>
      <c r="CJ119" s="1033"/>
      <c r="CK119" s="980"/>
      <c r="CL119" s="981"/>
      <c r="CM119" s="1003" t="s">
        <v>387</v>
      </c>
      <c r="CN119" s="995"/>
      <c r="CO119" s="995"/>
      <c r="CP119" s="995"/>
      <c r="CQ119" s="995"/>
      <c r="CR119" s="995"/>
      <c r="CS119" s="995"/>
      <c r="CT119" s="995"/>
      <c r="CU119" s="995"/>
      <c r="CV119" s="995"/>
      <c r="CW119" s="995"/>
      <c r="CX119" s="995"/>
      <c r="CY119" s="995"/>
      <c r="CZ119" s="995"/>
      <c r="DA119" s="995"/>
      <c r="DB119" s="995"/>
      <c r="DC119" s="995"/>
      <c r="DD119" s="995"/>
      <c r="DE119" s="995"/>
      <c r="DF119" s="996"/>
      <c r="DG119" s="1034">
        <v>8162</v>
      </c>
      <c r="DH119" s="1016"/>
      <c r="DI119" s="1016"/>
      <c r="DJ119" s="1016"/>
      <c r="DK119" s="1017"/>
      <c r="DL119" s="1015">
        <v>6906</v>
      </c>
      <c r="DM119" s="1016"/>
      <c r="DN119" s="1016"/>
      <c r="DO119" s="1016"/>
      <c r="DP119" s="1017"/>
      <c r="DQ119" s="1015">
        <v>5633</v>
      </c>
      <c r="DR119" s="1016"/>
      <c r="DS119" s="1016"/>
      <c r="DT119" s="1016"/>
      <c r="DU119" s="1017"/>
      <c r="DV119" s="1018">
        <v>0.1</v>
      </c>
      <c r="DW119" s="1019"/>
      <c r="DX119" s="1019"/>
      <c r="DY119" s="1019"/>
      <c r="DZ119" s="1020"/>
    </row>
    <row r="120" spans="1:130" s="226" customFormat="1" ht="26.25" customHeight="1" x14ac:dyDescent="0.2">
      <c r="A120" s="1087"/>
      <c r="B120" s="979"/>
      <c r="C120" s="952" t="s">
        <v>363</v>
      </c>
      <c r="D120" s="953"/>
      <c r="E120" s="953"/>
      <c r="F120" s="953"/>
      <c r="G120" s="953"/>
      <c r="H120" s="953"/>
      <c r="I120" s="953"/>
      <c r="J120" s="953"/>
      <c r="K120" s="953"/>
      <c r="L120" s="953"/>
      <c r="M120" s="953"/>
      <c r="N120" s="953"/>
      <c r="O120" s="953"/>
      <c r="P120" s="953"/>
      <c r="Q120" s="953"/>
      <c r="R120" s="953"/>
      <c r="S120" s="953"/>
      <c r="T120" s="953"/>
      <c r="U120" s="953"/>
      <c r="V120" s="953"/>
      <c r="W120" s="953"/>
      <c r="X120" s="953"/>
      <c r="Y120" s="953"/>
      <c r="Z120" s="954"/>
      <c r="AA120" s="988" t="s">
        <v>230</v>
      </c>
      <c r="AB120" s="989"/>
      <c r="AC120" s="989"/>
      <c r="AD120" s="989"/>
      <c r="AE120" s="990"/>
      <c r="AF120" s="991" t="s">
        <v>374</v>
      </c>
      <c r="AG120" s="989"/>
      <c r="AH120" s="989"/>
      <c r="AI120" s="989"/>
      <c r="AJ120" s="990"/>
      <c r="AK120" s="991" t="s">
        <v>230</v>
      </c>
      <c r="AL120" s="989"/>
      <c r="AM120" s="989"/>
      <c r="AN120" s="989"/>
      <c r="AO120" s="990"/>
      <c r="AP120" s="992" t="s">
        <v>374</v>
      </c>
      <c r="AQ120" s="993"/>
      <c r="AR120" s="993"/>
      <c r="AS120" s="993"/>
      <c r="AT120" s="994"/>
      <c r="AU120" s="1021" t="s">
        <v>388</v>
      </c>
      <c r="AV120" s="1022"/>
      <c r="AW120" s="1022"/>
      <c r="AX120" s="1022"/>
      <c r="AY120" s="1023"/>
      <c r="AZ120" s="959" t="s">
        <v>389</v>
      </c>
      <c r="BA120" s="927"/>
      <c r="BB120" s="927"/>
      <c r="BC120" s="927"/>
      <c r="BD120" s="927"/>
      <c r="BE120" s="927"/>
      <c r="BF120" s="927"/>
      <c r="BG120" s="927"/>
      <c r="BH120" s="927"/>
      <c r="BI120" s="927"/>
      <c r="BJ120" s="927"/>
      <c r="BK120" s="927"/>
      <c r="BL120" s="927"/>
      <c r="BM120" s="927"/>
      <c r="BN120" s="927"/>
      <c r="BO120" s="927"/>
      <c r="BP120" s="928"/>
      <c r="BQ120" s="960">
        <v>13302734</v>
      </c>
      <c r="BR120" s="961"/>
      <c r="BS120" s="961"/>
      <c r="BT120" s="961"/>
      <c r="BU120" s="961"/>
      <c r="BV120" s="961">
        <v>13190519</v>
      </c>
      <c r="BW120" s="961"/>
      <c r="BX120" s="961"/>
      <c r="BY120" s="961"/>
      <c r="BZ120" s="961"/>
      <c r="CA120" s="961">
        <v>13863602</v>
      </c>
      <c r="CB120" s="961"/>
      <c r="CC120" s="961"/>
      <c r="CD120" s="961"/>
      <c r="CE120" s="961"/>
      <c r="CF120" s="974">
        <v>129</v>
      </c>
      <c r="CG120" s="975"/>
      <c r="CH120" s="975"/>
      <c r="CI120" s="975"/>
      <c r="CJ120" s="975"/>
      <c r="CK120" s="1036" t="s">
        <v>390</v>
      </c>
      <c r="CL120" s="1037"/>
      <c r="CM120" s="1037"/>
      <c r="CN120" s="1037"/>
      <c r="CO120" s="1038"/>
      <c r="CP120" s="1044" t="s">
        <v>337</v>
      </c>
      <c r="CQ120" s="1045"/>
      <c r="CR120" s="1045"/>
      <c r="CS120" s="1045"/>
      <c r="CT120" s="1045"/>
      <c r="CU120" s="1045"/>
      <c r="CV120" s="1045"/>
      <c r="CW120" s="1045"/>
      <c r="CX120" s="1045"/>
      <c r="CY120" s="1045"/>
      <c r="CZ120" s="1045"/>
      <c r="DA120" s="1045"/>
      <c r="DB120" s="1045"/>
      <c r="DC120" s="1045"/>
      <c r="DD120" s="1045"/>
      <c r="DE120" s="1045"/>
      <c r="DF120" s="1046"/>
      <c r="DG120" s="960">
        <v>14004263</v>
      </c>
      <c r="DH120" s="961"/>
      <c r="DI120" s="961"/>
      <c r="DJ120" s="961"/>
      <c r="DK120" s="961"/>
      <c r="DL120" s="961">
        <v>12552046</v>
      </c>
      <c r="DM120" s="961"/>
      <c r="DN120" s="961"/>
      <c r="DO120" s="961"/>
      <c r="DP120" s="961"/>
      <c r="DQ120" s="961">
        <v>11580305</v>
      </c>
      <c r="DR120" s="961"/>
      <c r="DS120" s="961"/>
      <c r="DT120" s="961"/>
      <c r="DU120" s="961"/>
      <c r="DV120" s="962">
        <v>107.8</v>
      </c>
      <c r="DW120" s="962"/>
      <c r="DX120" s="962"/>
      <c r="DY120" s="962"/>
      <c r="DZ120" s="963"/>
    </row>
    <row r="121" spans="1:130" s="226" customFormat="1" ht="26.25" customHeight="1" x14ac:dyDescent="0.2">
      <c r="A121" s="1087"/>
      <c r="B121" s="979"/>
      <c r="C121" s="1004" t="s">
        <v>391</v>
      </c>
      <c r="D121" s="1005"/>
      <c r="E121" s="1005"/>
      <c r="F121" s="1005"/>
      <c r="G121" s="1005"/>
      <c r="H121" s="1005"/>
      <c r="I121" s="1005"/>
      <c r="J121" s="1005"/>
      <c r="K121" s="1005"/>
      <c r="L121" s="1005"/>
      <c r="M121" s="1005"/>
      <c r="N121" s="1005"/>
      <c r="O121" s="1005"/>
      <c r="P121" s="1005"/>
      <c r="Q121" s="1005"/>
      <c r="R121" s="1005"/>
      <c r="S121" s="1005"/>
      <c r="T121" s="1005"/>
      <c r="U121" s="1005"/>
      <c r="V121" s="1005"/>
      <c r="W121" s="1005"/>
      <c r="X121" s="1005"/>
      <c r="Y121" s="1005"/>
      <c r="Z121" s="1006"/>
      <c r="AA121" s="988" t="s">
        <v>374</v>
      </c>
      <c r="AB121" s="989"/>
      <c r="AC121" s="989"/>
      <c r="AD121" s="989"/>
      <c r="AE121" s="990"/>
      <c r="AF121" s="991" t="s">
        <v>230</v>
      </c>
      <c r="AG121" s="989"/>
      <c r="AH121" s="989"/>
      <c r="AI121" s="989"/>
      <c r="AJ121" s="990"/>
      <c r="AK121" s="991" t="s">
        <v>230</v>
      </c>
      <c r="AL121" s="989"/>
      <c r="AM121" s="989"/>
      <c r="AN121" s="989"/>
      <c r="AO121" s="990"/>
      <c r="AP121" s="992" t="s">
        <v>374</v>
      </c>
      <c r="AQ121" s="993"/>
      <c r="AR121" s="993"/>
      <c r="AS121" s="993"/>
      <c r="AT121" s="994"/>
      <c r="AU121" s="1024"/>
      <c r="AV121" s="1025"/>
      <c r="AW121" s="1025"/>
      <c r="AX121" s="1025"/>
      <c r="AY121" s="1026"/>
      <c r="AZ121" s="952" t="s">
        <v>392</v>
      </c>
      <c r="BA121" s="953"/>
      <c r="BB121" s="953"/>
      <c r="BC121" s="953"/>
      <c r="BD121" s="953"/>
      <c r="BE121" s="953"/>
      <c r="BF121" s="953"/>
      <c r="BG121" s="953"/>
      <c r="BH121" s="953"/>
      <c r="BI121" s="953"/>
      <c r="BJ121" s="953"/>
      <c r="BK121" s="953"/>
      <c r="BL121" s="953"/>
      <c r="BM121" s="953"/>
      <c r="BN121" s="953"/>
      <c r="BO121" s="953"/>
      <c r="BP121" s="954"/>
      <c r="BQ121" s="955">
        <v>934992</v>
      </c>
      <c r="BR121" s="956"/>
      <c r="BS121" s="956"/>
      <c r="BT121" s="956"/>
      <c r="BU121" s="956"/>
      <c r="BV121" s="956">
        <v>993020</v>
      </c>
      <c r="BW121" s="956"/>
      <c r="BX121" s="956"/>
      <c r="BY121" s="956"/>
      <c r="BZ121" s="956"/>
      <c r="CA121" s="956">
        <v>937902</v>
      </c>
      <c r="CB121" s="956"/>
      <c r="CC121" s="956"/>
      <c r="CD121" s="956"/>
      <c r="CE121" s="956"/>
      <c r="CF121" s="950">
        <v>8.6999999999999993</v>
      </c>
      <c r="CG121" s="951"/>
      <c r="CH121" s="951"/>
      <c r="CI121" s="951"/>
      <c r="CJ121" s="951"/>
      <c r="CK121" s="1039"/>
      <c r="CL121" s="1040"/>
      <c r="CM121" s="1040"/>
      <c r="CN121" s="1040"/>
      <c r="CO121" s="1041"/>
      <c r="CP121" s="1049" t="s">
        <v>335</v>
      </c>
      <c r="CQ121" s="1050"/>
      <c r="CR121" s="1050"/>
      <c r="CS121" s="1050"/>
      <c r="CT121" s="1050"/>
      <c r="CU121" s="1050"/>
      <c r="CV121" s="1050"/>
      <c r="CW121" s="1050"/>
      <c r="CX121" s="1050"/>
      <c r="CY121" s="1050"/>
      <c r="CZ121" s="1050"/>
      <c r="DA121" s="1050"/>
      <c r="DB121" s="1050"/>
      <c r="DC121" s="1050"/>
      <c r="DD121" s="1050"/>
      <c r="DE121" s="1050"/>
      <c r="DF121" s="1051"/>
      <c r="DG121" s="955">
        <v>561413</v>
      </c>
      <c r="DH121" s="956"/>
      <c r="DI121" s="956"/>
      <c r="DJ121" s="956"/>
      <c r="DK121" s="956"/>
      <c r="DL121" s="956">
        <v>537764</v>
      </c>
      <c r="DM121" s="956"/>
      <c r="DN121" s="956"/>
      <c r="DO121" s="956"/>
      <c r="DP121" s="956"/>
      <c r="DQ121" s="956">
        <v>552149</v>
      </c>
      <c r="DR121" s="956"/>
      <c r="DS121" s="956"/>
      <c r="DT121" s="956"/>
      <c r="DU121" s="956"/>
      <c r="DV121" s="957">
        <v>5.0999999999999996</v>
      </c>
      <c r="DW121" s="957"/>
      <c r="DX121" s="957"/>
      <c r="DY121" s="957"/>
      <c r="DZ121" s="958"/>
    </row>
    <row r="122" spans="1:130" s="226" customFormat="1" ht="26.25" customHeight="1" x14ac:dyDescent="0.2">
      <c r="A122" s="1087"/>
      <c r="B122" s="979"/>
      <c r="C122" s="952" t="s">
        <v>373</v>
      </c>
      <c r="D122" s="953"/>
      <c r="E122" s="953"/>
      <c r="F122" s="953"/>
      <c r="G122" s="953"/>
      <c r="H122" s="953"/>
      <c r="I122" s="953"/>
      <c r="J122" s="953"/>
      <c r="K122" s="953"/>
      <c r="L122" s="953"/>
      <c r="M122" s="953"/>
      <c r="N122" s="953"/>
      <c r="O122" s="953"/>
      <c r="P122" s="953"/>
      <c r="Q122" s="953"/>
      <c r="R122" s="953"/>
      <c r="S122" s="953"/>
      <c r="T122" s="953"/>
      <c r="U122" s="953"/>
      <c r="V122" s="953"/>
      <c r="W122" s="953"/>
      <c r="X122" s="953"/>
      <c r="Y122" s="953"/>
      <c r="Z122" s="954"/>
      <c r="AA122" s="988" t="s">
        <v>230</v>
      </c>
      <c r="AB122" s="989"/>
      <c r="AC122" s="989"/>
      <c r="AD122" s="989"/>
      <c r="AE122" s="990"/>
      <c r="AF122" s="991" t="s">
        <v>230</v>
      </c>
      <c r="AG122" s="989"/>
      <c r="AH122" s="989"/>
      <c r="AI122" s="989"/>
      <c r="AJ122" s="990"/>
      <c r="AK122" s="991" t="s">
        <v>230</v>
      </c>
      <c r="AL122" s="989"/>
      <c r="AM122" s="989"/>
      <c r="AN122" s="989"/>
      <c r="AO122" s="990"/>
      <c r="AP122" s="992" t="s">
        <v>374</v>
      </c>
      <c r="AQ122" s="993"/>
      <c r="AR122" s="993"/>
      <c r="AS122" s="993"/>
      <c r="AT122" s="994"/>
      <c r="AU122" s="1024"/>
      <c r="AV122" s="1025"/>
      <c r="AW122" s="1025"/>
      <c r="AX122" s="1025"/>
      <c r="AY122" s="1026"/>
      <c r="AZ122" s="1003" t="s">
        <v>393</v>
      </c>
      <c r="BA122" s="995"/>
      <c r="BB122" s="995"/>
      <c r="BC122" s="995"/>
      <c r="BD122" s="995"/>
      <c r="BE122" s="995"/>
      <c r="BF122" s="995"/>
      <c r="BG122" s="995"/>
      <c r="BH122" s="995"/>
      <c r="BI122" s="995"/>
      <c r="BJ122" s="995"/>
      <c r="BK122" s="995"/>
      <c r="BL122" s="995"/>
      <c r="BM122" s="995"/>
      <c r="BN122" s="995"/>
      <c r="BO122" s="995"/>
      <c r="BP122" s="996"/>
      <c r="BQ122" s="1029">
        <v>31748812</v>
      </c>
      <c r="BR122" s="1030"/>
      <c r="BS122" s="1030"/>
      <c r="BT122" s="1030"/>
      <c r="BU122" s="1030"/>
      <c r="BV122" s="1030">
        <v>32889410</v>
      </c>
      <c r="BW122" s="1030"/>
      <c r="BX122" s="1030"/>
      <c r="BY122" s="1030"/>
      <c r="BZ122" s="1030"/>
      <c r="CA122" s="1030">
        <v>31744609</v>
      </c>
      <c r="CB122" s="1030"/>
      <c r="CC122" s="1030"/>
      <c r="CD122" s="1030"/>
      <c r="CE122" s="1030"/>
      <c r="CF122" s="1047">
        <v>295.39999999999998</v>
      </c>
      <c r="CG122" s="1048"/>
      <c r="CH122" s="1048"/>
      <c r="CI122" s="1048"/>
      <c r="CJ122" s="1048"/>
      <c r="CK122" s="1039"/>
      <c r="CL122" s="1040"/>
      <c r="CM122" s="1040"/>
      <c r="CN122" s="1040"/>
      <c r="CO122" s="1041"/>
      <c r="CP122" s="1049" t="s">
        <v>333</v>
      </c>
      <c r="CQ122" s="1050"/>
      <c r="CR122" s="1050"/>
      <c r="CS122" s="1050"/>
      <c r="CT122" s="1050"/>
      <c r="CU122" s="1050"/>
      <c r="CV122" s="1050"/>
      <c r="CW122" s="1050"/>
      <c r="CX122" s="1050"/>
      <c r="CY122" s="1050"/>
      <c r="CZ122" s="1050"/>
      <c r="DA122" s="1050"/>
      <c r="DB122" s="1050"/>
      <c r="DC122" s="1050"/>
      <c r="DD122" s="1050"/>
      <c r="DE122" s="1050"/>
      <c r="DF122" s="1051"/>
      <c r="DG122" s="955" t="s">
        <v>374</v>
      </c>
      <c r="DH122" s="956"/>
      <c r="DI122" s="956"/>
      <c r="DJ122" s="956"/>
      <c r="DK122" s="956"/>
      <c r="DL122" s="956" t="s">
        <v>230</v>
      </c>
      <c r="DM122" s="956"/>
      <c r="DN122" s="956"/>
      <c r="DO122" s="956"/>
      <c r="DP122" s="956"/>
      <c r="DQ122" s="956" t="s">
        <v>230</v>
      </c>
      <c r="DR122" s="956"/>
      <c r="DS122" s="956"/>
      <c r="DT122" s="956"/>
      <c r="DU122" s="956"/>
      <c r="DV122" s="957" t="s">
        <v>230</v>
      </c>
      <c r="DW122" s="957"/>
      <c r="DX122" s="957"/>
      <c r="DY122" s="957"/>
      <c r="DZ122" s="958"/>
    </row>
    <row r="123" spans="1:130" s="226" customFormat="1" ht="26.25" customHeight="1" x14ac:dyDescent="0.2">
      <c r="A123" s="1087"/>
      <c r="B123" s="979"/>
      <c r="C123" s="952" t="s">
        <v>380</v>
      </c>
      <c r="D123" s="953"/>
      <c r="E123" s="953"/>
      <c r="F123" s="953"/>
      <c r="G123" s="953"/>
      <c r="H123" s="953"/>
      <c r="I123" s="953"/>
      <c r="J123" s="953"/>
      <c r="K123" s="953"/>
      <c r="L123" s="953"/>
      <c r="M123" s="953"/>
      <c r="N123" s="953"/>
      <c r="O123" s="953"/>
      <c r="P123" s="953"/>
      <c r="Q123" s="953"/>
      <c r="R123" s="953"/>
      <c r="S123" s="953"/>
      <c r="T123" s="953"/>
      <c r="U123" s="953"/>
      <c r="V123" s="953"/>
      <c r="W123" s="953"/>
      <c r="X123" s="953"/>
      <c r="Y123" s="953"/>
      <c r="Z123" s="954"/>
      <c r="AA123" s="988">
        <v>4615</v>
      </c>
      <c r="AB123" s="989"/>
      <c r="AC123" s="989"/>
      <c r="AD123" s="989"/>
      <c r="AE123" s="990"/>
      <c r="AF123" s="991">
        <v>4615</v>
      </c>
      <c r="AG123" s="989"/>
      <c r="AH123" s="989"/>
      <c r="AI123" s="989"/>
      <c r="AJ123" s="990"/>
      <c r="AK123" s="991">
        <v>4615</v>
      </c>
      <c r="AL123" s="989"/>
      <c r="AM123" s="989"/>
      <c r="AN123" s="989"/>
      <c r="AO123" s="990"/>
      <c r="AP123" s="992">
        <v>0</v>
      </c>
      <c r="AQ123" s="993"/>
      <c r="AR123" s="993"/>
      <c r="AS123" s="993"/>
      <c r="AT123" s="994"/>
      <c r="AU123" s="1027"/>
      <c r="AV123" s="1028"/>
      <c r="AW123" s="1028"/>
      <c r="AX123" s="1028"/>
      <c r="AY123" s="1028"/>
      <c r="AZ123" s="247" t="s">
        <v>188</v>
      </c>
      <c r="BA123" s="247"/>
      <c r="BB123" s="247"/>
      <c r="BC123" s="247"/>
      <c r="BD123" s="247"/>
      <c r="BE123" s="247"/>
      <c r="BF123" s="247"/>
      <c r="BG123" s="247"/>
      <c r="BH123" s="247"/>
      <c r="BI123" s="247"/>
      <c r="BJ123" s="247"/>
      <c r="BK123" s="247"/>
      <c r="BL123" s="247"/>
      <c r="BM123" s="247"/>
      <c r="BN123" s="247"/>
      <c r="BO123" s="1007" t="s">
        <v>394</v>
      </c>
      <c r="BP123" s="1035"/>
      <c r="BQ123" s="1093">
        <v>45986538</v>
      </c>
      <c r="BR123" s="1094"/>
      <c r="BS123" s="1094"/>
      <c r="BT123" s="1094"/>
      <c r="BU123" s="1094"/>
      <c r="BV123" s="1094">
        <v>47072949</v>
      </c>
      <c r="BW123" s="1094"/>
      <c r="BX123" s="1094"/>
      <c r="BY123" s="1094"/>
      <c r="BZ123" s="1094"/>
      <c r="CA123" s="1094">
        <v>46546113</v>
      </c>
      <c r="CB123" s="1094"/>
      <c r="CC123" s="1094"/>
      <c r="CD123" s="1094"/>
      <c r="CE123" s="1094"/>
      <c r="CF123" s="1031"/>
      <c r="CG123" s="1032"/>
      <c r="CH123" s="1032"/>
      <c r="CI123" s="1032"/>
      <c r="CJ123" s="1033"/>
      <c r="CK123" s="1039"/>
      <c r="CL123" s="1040"/>
      <c r="CM123" s="1040"/>
      <c r="CN123" s="1040"/>
      <c r="CO123" s="1041"/>
      <c r="CP123" s="1049" t="s">
        <v>334</v>
      </c>
      <c r="CQ123" s="1050"/>
      <c r="CR123" s="1050"/>
      <c r="CS123" s="1050"/>
      <c r="CT123" s="1050"/>
      <c r="CU123" s="1050"/>
      <c r="CV123" s="1050"/>
      <c r="CW123" s="1050"/>
      <c r="CX123" s="1050"/>
      <c r="CY123" s="1050"/>
      <c r="CZ123" s="1050"/>
      <c r="DA123" s="1050"/>
      <c r="DB123" s="1050"/>
      <c r="DC123" s="1050"/>
      <c r="DD123" s="1050"/>
      <c r="DE123" s="1050"/>
      <c r="DF123" s="1051"/>
      <c r="DG123" s="988" t="s">
        <v>374</v>
      </c>
      <c r="DH123" s="989"/>
      <c r="DI123" s="989"/>
      <c r="DJ123" s="989"/>
      <c r="DK123" s="990"/>
      <c r="DL123" s="991" t="s">
        <v>230</v>
      </c>
      <c r="DM123" s="989"/>
      <c r="DN123" s="989"/>
      <c r="DO123" s="989"/>
      <c r="DP123" s="990"/>
      <c r="DQ123" s="991" t="s">
        <v>230</v>
      </c>
      <c r="DR123" s="989"/>
      <c r="DS123" s="989"/>
      <c r="DT123" s="989"/>
      <c r="DU123" s="990"/>
      <c r="DV123" s="992" t="s">
        <v>230</v>
      </c>
      <c r="DW123" s="993"/>
      <c r="DX123" s="993"/>
      <c r="DY123" s="993"/>
      <c r="DZ123" s="994"/>
    </row>
    <row r="124" spans="1:130" s="226" customFormat="1" ht="26.25" customHeight="1" thickBot="1" x14ac:dyDescent="0.25">
      <c r="A124" s="1087"/>
      <c r="B124" s="979"/>
      <c r="C124" s="952" t="s">
        <v>383</v>
      </c>
      <c r="D124" s="953"/>
      <c r="E124" s="953"/>
      <c r="F124" s="953"/>
      <c r="G124" s="953"/>
      <c r="H124" s="953"/>
      <c r="I124" s="953"/>
      <c r="J124" s="953"/>
      <c r="K124" s="953"/>
      <c r="L124" s="953"/>
      <c r="M124" s="953"/>
      <c r="N124" s="953"/>
      <c r="O124" s="953"/>
      <c r="P124" s="953"/>
      <c r="Q124" s="953"/>
      <c r="R124" s="953"/>
      <c r="S124" s="953"/>
      <c r="T124" s="953"/>
      <c r="U124" s="953"/>
      <c r="V124" s="953"/>
      <c r="W124" s="953"/>
      <c r="X124" s="953"/>
      <c r="Y124" s="953"/>
      <c r="Z124" s="954"/>
      <c r="AA124" s="988" t="s">
        <v>230</v>
      </c>
      <c r="AB124" s="989"/>
      <c r="AC124" s="989"/>
      <c r="AD124" s="989"/>
      <c r="AE124" s="990"/>
      <c r="AF124" s="991" t="s">
        <v>230</v>
      </c>
      <c r="AG124" s="989"/>
      <c r="AH124" s="989"/>
      <c r="AI124" s="989"/>
      <c r="AJ124" s="990"/>
      <c r="AK124" s="991" t="s">
        <v>230</v>
      </c>
      <c r="AL124" s="989"/>
      <c r="AM124" s="989"/>
      <c r="AN124" s="989"/>
      <c r="AO124" s="990"/>
      <c r="AP124" s="992" t="s">
        <v>230</v>
      </c>
      <c r="AQ124" s="993"/>
      <c r="AR124" s="993"/>
      <c r="AS124" s="993"/>
      <c r="AT124" s="994"/>
      <c r="AU124" s="1089" t="s">
        <v>395</v>
      </c>
      <c r="AV124" s="1090"/>
      <c r="AW124" s="1090"/>
      <c r="AX124" s="1090"/>
      <c r="AY124" s="1090"/>
      <c r="AZ124" s="1090"/>
      <c r="BA124" s="1090"/>
      <c r="BB124" s="1090"/>
      <c r="BC124" s="1090"/>
      <c r="BD124" s="1090"/>
      <c r="BE124" s="1090"/>
      <c r="BF124" s="1090"/>
      <c r="BG124" s="1090"/>
      <c r="BH124" s="1090"/>
      <c r="BI124" s="1090"/>
      <c r="BJ124" s="1090"/>
      <c r="BK124" s="1090"/>
      <c r="BL124" s="1090"/>
      <c r="BM124" s="1090"/>
      <c r="BN124" s="1090"/>
      <c r="BO124" s="1090"/>
      <c r="BP124" s="1091"/>
      <c r="BQ124" s="1092" t="s">
        <v>374</v>
      </c>
      <c r="BR124" s="1057"/>
      <c r="BS124" s="1057"/>
      <c r="BT124" s="1057"/>
      <c r="BU124" s="1057"/>
      <c r="BV124" s="1057" t="s">
        <v>230</v>
      </c>
      <c r="BW124" s="1057"/>
      <c r="BX124" s="1057"/>
      <c r="BY124" s="1057"/>
      <c r="BZ124" s="1057"/>
      <c r="CA124" s="1057" t="s">
        <v>230</v>
      </c>
      <c r="CB124" s="1057"/>
      <c r="CC124" s="1057"/>
      <c r="CD124" s="1057"/>
      <c r="CE124" s="1057"/>
      <c r="CF124" s="1058"/>
      <c r="CG124" s="1059"/>
      <c r="CH124" s="1059"/>
      <c r="CI124" s="1059"/>
      <c r="CJ124" s="1060"/>
      <c r="CK124" s="1042"/>
      <c r="CL124" s="1042"/>
      <c r="CM124" s="1042"/>
      <c r="CN124" s="1042"/>
      <c r="CO124" s="1043"/>
      <c r="CP124" s="1049" t="s">
        <v>396</v>
      </c>
      <c r="CQ124" s="1050"/>
      <c r="CR124" s="1050"/>
      <c r="CS124" s="1050"/>
      <c r="CT124" s="1050"/>
      <c r="CU124" s="1050"/>
      <c r="CV124" s="1050"/>
      <c r="CW124" s="1050"/>
      <c r="CX124" s="1050"/>
      <c r="CY124" s="1050"/>
      <c r="CZ124" s="1050"/>
      <c r="DA124" s="1050"/>
      <c r="DB124" s="1050"/>
      <c r="DC124" s="1050"/>
      <c r="DD124" s="1050"/>
      <c r="DE124" s="1050"/>
      <c r="DF124" s="1051"/>
      <c r="DG124" s="1034" t="s">
        <v>230</v>
      </c>
      <c r="DH124" s="1016"/>
      <c r="DI124" s="1016"/>
      <c r="DJ124" s="1016"/>
      <c r="DK124" s="1017"/>
      <c r="DL124" s="1015" t="s">
        <v>230</v>
      </c>
      <c r="DM124" s="1016"/>
      <c r="DN124" s="1016"/>
      <c r="DO124" s="1016"/>
      <c r="DP124" s="1017"/>
      <c r="DQ124" s="1015" t="s">
        <v>230</v>
      </c>
      <c r="DR124" s="1016"/>
      <c r="DS124" s="1016"/>
      <c r="DT124" s="1016"/>
      <c r="DU124" s="1017"/>
      <c r="DV124" s="1018" t="s">
        <v>230</v>
      </c>
      <c r="DW124" s="1019"/>
      <c r="DX124" s="1019"/>
      <c r="DY124" s="1019"/>
      <c r="DZ124" s="1020"/>
    </row>
    <row r="125" spans="1:130" s="226" customFormat="1" ht="26.25" customHeight="1" x14ac:dyDescent="0.2">
      <c r="A125" s="1087"/>
      <c r="B125" s="979"/>
      <c r="C125" s="952" t="s">
        <v>385</v>
      </c>
      <c r="D125" s="953"/>
      <c r="E125" s="953"/>
      <c r="F125" s="953"/>
      <c r="G125" s="953"/>
      <c r="H125" s="953"/>
      <c r="I125" s="953"/>
      <c r="J125" s="953"/>
      <c r="K125" s="953"/>
      <c r="L125" s="953"/>
      <c r="M125" s="953"/>
      <c r="N125" s="953"/>
      <c r="O125" s="953"/>
      <c r="P125" s="953"/>
      <c r="Q125" s="953"/>
      <c r="R125" s="953"/>
      <c r="S125" s="953"/>
      <c r="T125" s="953"/>
      <c r="U125" s="953"/>
      <c r="V125" s="953"/>
      <c r="W125" s="953"/>
      <c r="X125" s="953"/>
      <c r="Y125" s="953"/>
      <c r="Z125" s="954"/>
      <c r="AA125" s="988" t="s">
        <v>230</v>
      </c>
      <c r="AB125" s="989"/>
      <c r="AC125" s="989"/>
      <c r="AD125" s="989"/>
      <c r="AE125" s="990"/>
      <c r="AF125" s="991" t="s">
        <v>230</v>
      </c>
      <c r="AG125" s="989"/>
      <c r="AH125" s="989"/>
      <c r="AI125" s="989"/>
      <c r="AJ125" s="990"/>
      <c r="AK125" s="991" t="s">
        <v>374</v>
      </c>
      <c r="AL125" s="989"/>
      <c r="AM125" s="989"/>
      <c r="AN125" s="989"/>
      <c r="AO125" s="990"/>
      <c r="AP125" s="992" t="s">
        <v>230</v>
      </c>
      <c r="AQ125" s="993"/>
      <c r="AR125" s="993"/>
      <c r="AS125" s="993"/>
      <c r="AT125" s="994"/>
      <c r="AU125" s="248"/>
      <c r="AV125" s="249"/>
      <c r="AW125" s="249"/>
      <c r="AX125" s="249"/>
      <c r="AY125" s="249"/>
      <c r="AZ125" s="249"/>
      <c r="BA125" s="249"/>
      <c r="BB125" s="249"/>
      <c r="BC125" s="249"/>
      <c r="BD125" s="249"/>
      <c r="BE125" s="249"/>
      <c r="BF125" s="249"/>
      <c r="BG125" s="249"/>
      <c r="BH125" s="249"/>
      <c r="BI125" s="249"/>
      <c r="BJ125" s="249"/>
      <c r="BK125" s="249"/>
      <c r="BL125" s="249"/>
      <c r="BM125" s="249"/>
      <c r="BN125" s="249"/>
      <c r="BO125" s="249"/>
      <c r="BP125" s="249"/>
      <c r="BQ125" s="228"/>
      <c r="BR125" s="228"/>
      <c r="BS125" s="228"/>
      <c r="BT125" s="228"/>
      <c r="BU125" s="228"/>
      <c r="BV125" s="228"/>
      <c r="BW125" s="228"/>
      <c r="BX125" s="228"/>
      <c r="BY125" s="228"/>
      <c r="BZ125" s="228"/>
      <c r="CA125" s="228"/>
      <c r="CB125" s="228"/>
      <c r="CC125" s="228"/>
      <c r="CD125" s="228"/>
      <c r="CE125" s="228"/>
      <c r="CF125" s="228"/>
      <c r="CG125" s="228"/>
      <c r="CH125" s="228"/>
      <c r="CI125" s="228"/>
      <c r="CJ125" s="250"/>
      <c r="CK125" s="1052" t="s">
        <v>397</v>
      </c>
      <c r="CL125" s="1037"/>
      <c r="CM125" s="1037"/>
      <c r="CN125" s="1037"/>
      <c r="CO125" s="1038"/>
      <c r="CP125" s="959" t="s">
        <v>398</v>
      </c>
      <c r="CQ125" s="927"/>
      <c r="CR125" s="927"/>
      <c r="CS125" s="927"/>
      <c r="CT125" s="927"/>
      <c r="CU125" s="927"/>
      <c r="CV125" s="927"/>
      <c r="CW125" s="927"/>
      <c r="CX125" s="927"/>
      <c r="CY125" s="927"/>
      <c r="CZ125" s="927"/>
      <c r="DA125" s="927"/>
      <c r="DB125" s="927"/>
      <c r="DC125" s="927"/>
      <c r="DD125" s="927"/>
      <c r="DE125" s="927"/>
      <c r="DF125" s="928"/>
      <c r="DG125" s="960" t="s">
        <v>374</v>
      </c>
      <c r="DH125" s="961"/>
      <c r="DI125" s="961"/>
      <c r="DJ125" s="961"/>
      <c r="DK125" s="961"/>
      <c r="DL125" s="961" t="s">
        <v>374</v>
      </c>
      <c r="DM125" s="961"/>
      <c r="DN125" s="961"/>
      <c r="DO125" s="961"/>
      <c r="DP125" s="961"/>
      <c r="DQ125" s="961" t="s">
        <v>230</v>
      </c>
      <c r="DR125" s="961"/>
      <c r="DS125" s="961"/>
      <c r="DT125" s="961"/>
      <c r="DU125" s="961"/>
      <c r="DV125" s="962" t="s">
        <v>374</v>
      </c>
      <c r="DW125" s="962"/>
      <c r="DX125" s="962"/>
      <c r="DY125" s="962"/>
      <c r="DZ125" s="963"/>
    </row>
    <row r="126" spans="1:130" s="226" customFormat="1" ht="26.25" customHeight="1" thickBot="1" x14ac:dyDescent="0.25">
      <c r="A126" s="1087"/>
      <c r="B126" s="979"/>
      <c r="C126" s="952" t="s">
        <v>387</v>
      </c>
      <c r="D126" s="953"/>
      <c r="E126" s="953"/>
      <c r="F126" s="953"/>
      <c r="G126" s="953"/>
      <c r="H126" s="953"/>
      <c r="I126" s="953"/>
      <c r="J126" s="953"/>
      <c r="K126" s="953"/>
      <c r="L126" s="953"/>
      <c r="M126" s="953"/>
      <c r="N126" s="953"/>
      <c r="O126" s="953"/>
      <c r="P126" s="953"/>
      <c r="Q126" s="953"/>
      <c r="R126" s="953"/>
      <c r="S126" s="953"/>
      <c r="T126" s="953"/>
      <c r="U126" s="953"/>
      <c r="V126" s="953"/>
      <c r="W126" s="953"/>
      <c r="X126" s="953"/>
      <c r="Y126" s="953"/>
      <c r="Z126" s="954"/>
      <c r="AA126" s="988">
        <v>1369</v>
      </c>
      <c r="AB126" s="989"/>
      <c r="AC126" s="989"/>
      <c r="AD126" s="989"/>
      <c r="AE126" s="990"/>
      <c r="AF126" s="991">
        <v>1369</v>
      </c>
      <c r="AG126" s="989"/>
      <c r="AH126" s="989"/>
      <c r="AI126" s="989"/>
      <c r="AJ126" s="990"/>
      <c r="AK126" s="991">
        <v>1369</v>
      </c>
      <c r="AL126" s="989"/>
      <c r="AM126" s="989"/>
      <c r="AN126" s="989"/>
      <c r="AO126" s="990"/>
      <c r="AP126" s="992">
        <v>0</v>
      </c>
      <c r="AQ126" s="993"/>
      <c r="AR126" s="993"/>
      <c r="AS126" s="993"/>
      <c r="AT126" s="994"/>
      <c r="AU126" s="228"/>
      <c r="AV126" s="228"/>
      <c r="AW126" s="228"/>
      <c r="AX126" s="228"/>
      <c r="AY126" s="228"/>
      <c r="AZ126" s="228"/>
      <c r="BA126" s="228"/>
      <c r="BB126" s="228"/>
      <c r="BC126" s="228"/>
      <c r="BD126" s="228"/>
      <c r="BE126" s="228"/>
      <c r="BF126" s="228"/>
      <c r="BG126" s="228"/>
      <c r="BH126" s="228"/>
      <c r="BI126" s="228"/>
      <c r="BJ126" s="228"/>
      <c r="BK126" s="228"/>
      <c r="BL126" s="228"/>
      <c r="BM126" s="228"/>
      <c r="BN126" s="228"/>
      <c r="BO126" s="228"/>
      <c r="BP126" s="228"/>
      <c r="BQ126" s="228"/>
      <c r="BR126" s="228"/>
      <c r="BS126" s="228"/>
      <c r="BT126" s="228"/>
      <c r="BU126" s="228"/>
      <c r="BV126" s="228"/>
      <c r="BW126" s="228"/>
      <c r="BX126" s="228"/>
      <c r="BY126" s="228"/>
      <c r="BZ126" s="228"/>
      <c r="CA126" s="228"/>
      <c r="CB126" s="228"/>
      <c r="CC126" s="228"/>
      <c r="CD126" s="251"/>
      <c r="CE126" s="251"/>
      <c r="CF126" s="251"/>
      <c r="CG126" s="228"/>
      <c r="CH126" s="228"/>
      <c r="CI126" s="228"/>
      <c r="CJ126" s="250"/>
      <c r="CK126" s="1053"/>
      <c r="CL126" s="1040"/>
      <c r="CM126" s="1040"/>
      <c r="CN126" s="1040"/>
      <c r="CO126" s="1041"/>
      <c r="CP126" s="952" t="s">
        <v>399</v>
      </c>
      <c r="CQ126" s="953"/>
      <c r="CR126" s="953"/>
      <c r="CS126" s="953"/>
      <c r="CT126" s="953"/>
      <c r="CU126" s="953"/>
      <c r="CV126" s="953"/>
      <c r="CW126" s="953"/>
      <c r="CX126" s="953"/>
      <c r="CY126" s="953"/>
      <c r="CZ126" s="953"/>
      <c r="DA126" s="953"/>
      <c r="DB126" s="953"/>
      <c r="DC126" s="953"/>
      <c r="DD126" s="953"/>
      <c r="DE126" s="953"/>
      <c r="DF126" s="954"/>
      <c r="DG126" s="955" t="s">
        <v>230</v>
      </c>
      <c r="DH126" s="956"/>
      <c r="DI126" s="956"/>
      <c r="DJ126" s="956"/>
      <c r="DK126" s="956"/>
      <c r="DL126" s="956" t="s">
        <v>374</v>
      </c>
      <c r="DM126" s="956"/>
      <c r="DN126" s="956"/>
      <c r="DO126" s="956"/>
      <c r="DP126" s="956"/>
      <c r="DQ126" s="956" t="s">
        <v>374</v>
      </c>
      <c r="DR126" s="956"/>
      <c r="DS126" s="956"/>
      <c r="DT126" s="956"/>
      <c r="DU126" s="956"/>
      <c r="DV126" s="957" t="s">
        <v>230</v>
      </c>
      <c r="DW126" s="957"/>
      <c r="DX126" s="957"/>
      <c r="DY126" s="957"/>
      <c r="DZ126" s="958"/>
    </row>
    <row r="127" spans="1:130" s="226" customFormat="1" ht="26.25" customHeight="1" x14ac:dyDescent="0.2">
      <c r="A127" s="1088"/>
      <c r="B127" s="981"/>
      <c r="C127" s="1003" t="s">
        <v>400</v>
      </c>
      <c r="D127" s="995"/>
      <c r="E127" s="995"/>
      <c r="F127" s="995"/>
      <c r="G127" s="995"/>
      <c r="H127" s="995"/>
      <c r="I127" s="995"/>
      <c r="J127" s="995"/>
      <c r="K127" s="995"/>
      <c r="L127" s="995"/>
      <c r="M127" s="995"/>
      <c r="N127" s="995"/>
      <c r="O127" s="995"/>
      <c r="P127" s="995"/>
      <c r="Q127" s="995"/>
      <c r="R127" s="995"/>
      <c r="S127" s="995"/>
      <c r="T127" s="995"/>
      <c r="U127" s="995"/>
      <c r="V127" s="995"/>
      <c r="W127" s="995"/>
      <c r="X127" s="995"/>
      <c r="Y127" s="995"/>
      <c r="Z127" s="996"/>
      <c r="AA127" s="988" t="s">
        <v>230</v>
      </c>
      <c r="AB127" s="989"/>
      <c r="AC127" s="989"/>
      <c r="AD127" s="989"/>
      <c r="AE127" s="990"/>
      <c r="AF127" s="991" t="s">
        <v>230</v>
      </c>
      <c r="AG127" s="989"/>
      <c r="AH127" s="989"/>
      <c r="AI127" s="989"/>
      <c r="AJ127" s="990"/>
      <c r="AK127" s="991" t="s">
        <v>230</v>
      </c>
      <c r="AL127" s="989"/>
      <c r="AM127" s="989"/>
      <c r="AN127" s="989"/>
      <c r="AO127" s="990"/>
      <c r="AP127" s="992" t="s">
        <v>230</v>
      </c>
      <c r="AQ127" s="993"/>
      <c r="AR127" s="993"/>
      <c r="AS127" s="993"/>
      <c r="AT127" s="994"/>
      <c r="AU127" s="228"/>
      <c r="AV127" s="228"/>
      <c r="AW127" s="228"/>
      <c r="AX127" s="1061" t="s">
        <v>401</v>
      </c>
      <c r="AY127" s="1062"/>
      <c r="AZ127" s="1062"/>
      <c r="BA127" s="1062"/>
      <c r="BB127" s="1062"/>
      <c r="BC127" s="1062"/>
      <c r="BD127" s="1062"/>
      <c r="BE127" s="1063"/>
      <c r="BF127" s="1064" t="s">
        <v>402</v>
      </c>
      <c r="BG127" s="1062"/>
      <c r="BH127" s="1062"/>
      <c r="BI127" s="1062"/>
      <c r="BJ127" s="1062"/>
      <c r="BK127" s="1062"/>
      <c r="BL127" s="1063"/>
      <c r="BM127" s="1064" t="s">
        <v>403</v>
      </c>
      <c r="BN127" s="1062"/>
      <c r="BO127" s="1062"/>
      <c r="BP127" s="1062"/>
      <c r="BQ127" s="1062"/>
      <c r="BR127" s="1062"/>
      <c r="BS127" s="1063"/>
      <c r="BT127" s="1064" t="s">
        <v>404</v>
      </c>
      <c r="BU127" s="1062"/>
      <c r="BV127" s="1062"/>
      <c r="BW127" s="1062"/>
      <c r="BX127" s="1062"/>
      <c r="BY127" s="1062"/>
      <c r="BZ127" s="1085"/>
      <c r="CA127" s="228"/>
      <c r="CB127" s="228"/>
      <c r="CC127" s="228"/>
      <c r="CD127" s="251"/>
      <c r="CE127" s="251"/>
      <c r="CF127" s="251"/>
      <c r="CG127" s="228"/>
      <c r="CH127" s="228"/>
      <c r="CI127" s="228"/>
      <c r="CJ127" s="250"/>
      <c r="CK127" s="1053"/>
      <c r="CL127" s="1040"/>
      <c r="CM127" s="1040"/>
      <c r="CN127" s="1040"/>
      <c r="CO127" s="1041"/>
      <c r="CP127" s="952" t="s">
        <v>405</v>
      </c>
      <c r="CQ127" s="953"/>
      <c r="CR127" s="953"/>
      <c r="CS127" s="953"/>
      <c r="CT127" s="953"/>
      <c r="CU127" s="953"/>
      <c r="CV127" s="953"/>
      <c r="CW127" s="953"/>
      <c r="CX127" s="953"/>
      <c r="CY127" s="953"/>
      <c r="CZ127" s="953"/>
      <c r="DA127" s="953"/>
      <c r="DB127" s="953"/>
      <c r="DC127" s="953"/>
      <c r="DD127" s="953"/>
      <c r="DE127" s="953"/>
      <c r="DF127" s="954"/>
      <c r="DG127" s="955" t="s">
        <v>230</v>
      </c>
      <c r="DH127" s="956"/>
      <c r="DI127" s="956"/>
      <c r="DJ127" s="956"/>
      <c r="DK127" s="956"/>
      <c r="DL127" s="956" t="s">
        <v>230</v>
      </c>
      <c r="DM127" s="956"/>
      <c r="DN127" s="956"/>
      <c r="DO127" s="956"/>
      <c r="DP127" s="956"/>
      <c r="DQ127" s="956" t="s">
        <v>230</v>
      </c>
      <c r="DR127" s="956"/>
      <c r="DS127" s="956"/>
      <c r="DT127" s="956"/>
      <c r="DU127" s="956"/>
      <c r="DV127" s="957" t="s">
        <v>374</v>
      </c>
      <c r="DW127" s="957"/>
      <c r="DX127" s="957"/>
      <c r="DY127" s="957"/>
      <c r="DZ127" s="958"/>
    </row>
    <row r="128" spans="1:130" s="226" customFormat="1" ht="26.25" customHeight="1" thickBot="1" x14ac:dyDescent="0.25">
      <c r="A128" s="1071" t="s">
        <v>406</v>
      </c>
      <c r="B128" s="1072"/>
      <c r="C128" s="1072"/>
      <c r="D128" s="1072"/>
      <c r="E128" s="1072"/>
      <c r="F128" s="1072"/>
      <c r="G128" s="1072"/>
      <c r="H128" s="1072"/>
      <c r="I128" s="1072"/>
      <c r="J128" s="1072"/>
      <c r="K128" s="1072"/>
      <c r="L128" s="1072"/>
      <c r="M128" s="1072"/>
      <c r="N128" s="1072"/>
      <c r="O128" s="1072"/>
      <c r="P128" s="1072"/>
      <c r="Q128" s="1072"/>
      <c r="R128" s="1072"/>
      <c r="S128" s="1072"/>
      <c r="T128" s="1072"/>
      <c r="U128" s="1072"/>
      <c r="V128" s="1072"/>
      <c r="W128" s="1073" t="s">
        <v>407</v>
      </c>
      <c r="X128" s="1073"/>
      <c r="Y128" s="1073"/>
      <c r="Z128" s="1074"/>
      <c r="AA128" s="1075">
        <v>91371</v>
      </c>
      <c r="AB128" s="1076"/>
      <c r="AC128" s="1076"/>
      <c r="AD128" s="1076"/>
      <c r="AE128" s="1077"/>
      <c r="AF128" s="1078">
        <v>88365</v>
      </c>
      <c r="AG128" s="1076"/>
      <c r="AH128" s="1076"/>
      <c r="AI128" s="1076"/>
      <c r="AJ128" s="1077"/>
      <c r="AK128" s="1078">
        <v>93038</v>
      </c>
      <c r="AL128" s="1076"/>
      <c r="AM128" s="1076"/>
      <c r="AN128" s="1076"/>
      <c r="AO128" s="1077"/>
      <c r="AP128" s="1079"/>
      <c r="AQ128" s="1080"/>
      <c r="AR128" s="1080"/>
      <c r="AS128" s="1080"/>
      <c r="AT128" s="1081"/>
      <c r="AU128" s="228"/>
      <c r="AV128" s="228"/>
      <c r="AW128" s="228"/>
      <c r="AX128" s="926" t="s">
        <v>408</v>
      </c>
      <c r="AY128" s="927"/>
      <c r="AZ128" s="927"/>
      <c r="BA128" s="927"/>
      <c r="BB128" s="927"/>
      <c r="BC128" s="927"/>
      <c r="BD128" s="927"/>
      <c r="BE128" s="928"/>
      <c r="BF128" s="1082" t="s">
        <v>230</v>
      </c>
      <c r="BG128" s="1083"/>
      <c r="BH128" s="1083"/>
      <c r="BI128" s="1083"/>
      <c r="BJ128" s="1083"/>
      <c r="BK128" s="1083"/>
      <c r="BL128" s="1084"/>
      <c r="BM128" s="1082">
        <v>12.91</v>
      </c>
      <c r="BN128" s="1083"/>
      <c r="BO128" s="1083"/>
      <c r="BP128" s="1083"/>
      <c r="BQ128" s="1083"/>
      <c r="BR128" s="1083"/>
      <c r="BS128" s="1084"/>
      <c r="BT128" s="1082">
        <v>20</v>
      </c>
      <c r="BU128" s="1083"/>
      <c r="BV128" s="1083"/>
      <c r="BW128" s="1083"/>
      <c r="BX128" s="1083"/>
      <c r="BY128" s="1083"/>
      <c r="BZ128" s="1106"/>
      <c r="CA128" s="251"/>
      <c r="CB128" s="251"/>
      <c r="CC128" s="251"/>
      <c r="CD128" s="251"/>
      <c r="CE128" s="251"/>
      <c r="CF128" s="251"/>
      <c r="CG128" s="228"/>
      <c r="CH128" s="228"/>
      <c r="CI128" s="228"/>
      <c r="CJ128" s="250"/>
      <c r="CK128" s="1054"/>
      <c r="CL128" s="1055"/>
      <c r="CM128" s="1055"/>
      <c r="CN128" s="1055"/>
      <c r="CO128" s="1056"/>
      <c r="CP128" s="1065" t="s">
        <v>409</v>
      </c>
      <c r="CQ128" s="754"/>
      <c r="CR128" s="754"/>
      <c r="CS128" s="754"/>
      <c r="CT128" s="754"/>
      <c r="CU128" s="754"/>
      <c r="CV128" s="754"/>
      <c r="CW128" s="754"/>
      <c r="CX128" s="754"/>
      <c r="CY128" s="754"/>
      <c r="CZ128" s="754"/>
      <c r="DA128" s="754"/>
      <c r="DB128" s="754"/>
      <c r="DC128" s="754"/>
      <c r="DD128" s="754"/>
      <c r="DE128" s="754"/>
      <c r="DF128" s="1066"/>
      <c r="DG128" s="1067" t="s">
        <v>230</v>
      </c>
      <c r="DH128" s="1068"/>
      <c r="DI128" s="1068"/>
      <c r="DJ128" s="1068"/>
      <c r="DK128" s="1068"/>
      <c r="DL128" s="1068" t="s">
        <v>230</v>
      </c>
      <c r="DM128" s="1068"/>
      <c r="DN128" s="1068"/>
      <c r="DO128" s="1068"/>
      <c r="DP128" s="1068"/>
      <c r="DQ128" s="1068" t="s">
        <v>230</v>
      </c>
      <c r="DR128" s="1068"/>
      <c r="DS128" s="1068"/>
      <c r="DT128" s="1068"/>
      <c r="DU128" s="1068"/>
      <c r="DV128" s="1069" t="s">
        <v>230</v>
      </c>
      <c r="DW128" s="1069"/>
      <c r="DX128" s="1069"/>
      <c r="DY128" s="1069"/>
      <c r="DZ128" s="1070"/>
    </row>
    <row r="129" spans="1:131" s="226" customFormat="1" ht="26.25" customHeight="1" x14ac:dyDescent="0.2">
      <c r="A129" s="964" t="s">
        <v>107</v>
      </c>
      <c r="B129" s="965"/>
      <c r="C129" s="965"/>
      <c r="D129" s="965"/>
      <c r="E129" s="965"/>
      <c r="F129" s="965"/>
      <c r="G129" s="965"/>
      <c r="H129" s="965"/>
      <c r="I129" s="965"/>
      <c r="J129" s="965"/>
      <c r="K129" s="965"/>
      <c r="L129" s="965"/>
      <c r="M129" s="965"/>
      <c r="N129" s="965"/>
      <c r="O129" s="965"/>
      <c r="P129" s="965"/>
      <c r="Q129" s="965"/>
      <c r="R129" s="965"/>
      <c r="S129" s="965"/>
      <c r="T129" s="965"/>
      <c r="U129" s="965"/>
      <c r="V129" s="965"/>
      <c r="W129" s="1100" t="s">
        <v>410</v>
      </c>
      <c r="X129" s="1101"/>
      <c r="Y129" s="1101"/>
      <c r="Z129" s="1102"/>
      <c r="AA129" s="988">
        <v>12538857</v>
      </c>
      <c r="AB129" s="989"/>
      <c r="AC129" s="989"/>
      <c r="AD129" s="989"/>
      <c r="AE129" s="990"/>
      <c r="AF129" s="991">
        <v>12982217</v>
      </c>
      <c r="AG129" s="989"/>
      <c r="AH129" s="989"/>
      <c r="AI129" s="989"/>
      <c r="AJ129" s="990"/>
      <c r="AK129" s="991">
        <v>13369240</v>
      </c>
      <c r="AL129" s="989"/>
      <c r="AM129" s="989"/>
      <c r="AN129" s="989"/>
      <c r="AO129" s="990"/>
      <c r="AP129" s="1103"/>
      <c r="AQ129" s="1104"/>
      <c r="AR129" s="1104"/>
      <c r="AS129" s="1104"/>
      <c r="AT129" s="1105"/>
      <c r="AU129" s="229"/>
      <c r="AV129" s="229"/>
      <c r="AW129" s="229"/>
      <c r="AX129" s="1095" t="s">
        <v>411</v>
      </c>
      <c r="AY129" s="953"/>
      <c r="AZ129" s="953"/>
      <c r="BA129" s="953"/>
      <c r="BB129" s="953"/>
      <c r="BC129" s="953"/>
      <c r="BD129" s="953"/>
      <c r="BE129" s="954"/>
      <c r="BF129" s="1096" t="s">
        <v>230</v>
      </c>
      <c r="BG129" s="1097"/>
      <c r="BH129" s="1097"/>
      <c r="BI129" s="1097"/>
      <c r="BJ129" s="1097"/>
      <c r="BK129" s="1097"/>
      <c r="BL129" s="1098"/>
      <c r="BM129" s="1096">
        <v>17.91</v>
      </c>
      <c r="BN129" s="1097"/>
      <c r="BO129" s="1097"/>
      <c r="BP129" s="1097"/>
      <c r="BQ129" s="1097"/>
      <c r="BR129" s="1097"/>
      <c r="BS129" s="1098"/>
      <c r="BT129" s="1096">
        <v>30</v>
      </c>
      <c r="BU129" s="1097"/>
      <c r="BV129" s="1097"/>
      <c r="BW129" s="1097"/>
      <c r="BX129" s="1097"/>
      <c r="BY129" s="1097"/>
      <c r="BZ129" s="1099"/>
      <c r="CA129" s="252"/>
      <c r="CB129" s="252"/>
      <c r="CC129" s="252"/>
      <c r="CD129" s="252"/>
      <c r="CE129" s="252"/>
      <c r="CF129" s="252"/>
      <c r="CG129" s="252"/>
      <c r="CH129" s="252"/>
      <c r="CI129" s="252"/>
      <c r="CJ129" s="252"/>
      <c r="CK129" s="252"/>
      <c r="CL129" s="252"/>
      <c r="CM129" s="252"/>
      <c r="CN129" s="252"/>
      <c r="CO129" s="252"/>
      <c r="CP129" s="252"/>
      <c r="CQ129" s="252"/>
      <c r="CR129" s="252"/>
      <c r="CS129" s="252"/>
      <c r="CT129" s="252"/>
      <c r="CU129" s="252"/>
      <c r="CV129" s="252"/>
      <c r="CW129" s="252"/>
      <c r="CX129" s="252"/>
      <c r="CY129" s="252"/>
      <c r="CZ129" s="252"/>
      <c r="DA129" s="252"/>
      <c r="DB129" s="252"/>
      <c r="DC129" s="252"/>
      <c r="DD129" s="252"/>
      <c r="DE129" s="252"/>
      <c r="DF129" s="252"/>
      <c r="DG129" s="252"/>
      <c r="DH129" s="252"/>
      <c r="DI129" s="252"/>
      <c r="DJ129" s="252"/>
      <c r="DK129" s="252"/>
      <c r="DL129" s="252"/>
      <c r="DM129" s="252"/>
      <c r="DN129" s="252"/>
      <c r="DO129" s="252"/>
      <c r="DP129" s="229"/>
      <c r="DQ129" s="229"/>
      <c r="DR129" s="229"/>
      <c r="DS129" s="229"/>
      <c r="DT129" s="229"/>
      <c r="DU129" s="229"/>
      <c r="DV129" s="229"/>
      <c r="DW129" s="229"/>
      <c r="DX129" s="229"/>
      <c r="DY129" s="229"/>
      <c r="DZ129" s="229"/>
    </row>
    <row r="130" spans="1:131" s="226" customFormat="1" ht="26.25" customHeight="1" x14ac:dyDescent="0.2">
      <c r="A130" s="964" t="s">
        <v>412</v>
      </c>
      <c r="B130" s="965"/>
      <c r="C130" s="965"/>
      <c r="D130" s="965"/>
      <c r="E130" s="965"/>
      <c r="F130" s="965"/>
      <c r="G130" s="965"/>
      <c r="H130" s="965"/>
      <c r="I130" s="965"/>
      <c r="J130" s="965"/>
      <c r="K130" s="965"/>
      <c r="L130" s="965"/>
      <c r="M130" s="965"/>
      <c r="N130" s="965"/>
      <c r="O130" s="965"/>
      <c r="P130" s="965"/>
      <c r="Q130" s="965"/>
      <c r="R130" s="965"/>
      <c r="S130" s="965"/>
      <c r="T130" s="965"/>
      <c r="U130" s="965"/>
      <c r="V130" s="965"/>
      <c r="W130" s="1100" t="s">
        <v>413</v>
      </c>
      <c r="X130" s="1101"/>
      <c r="Y130" s="1101"/>
      <c r="Z130" s="1102"/>
      <c r="AA130" s="988">
        <v>2660311</v>
      </c>
      <c r="AB130" s="989"/>
      <c r="AC130" s="989"/>
      <c r="AD130" s="989"/>
      <c r="AE130" s="990"/>
      <c r="AF130" s="991">
        <v>2604956</v>
      </c>
      <c r="AG130" s="989"/>
      <c r="AH130" s="989"/>
      <c r="AI130" s="989"/>
      <c r="AJ130" s="990"/>
      <c r="AK130" s="991">
        <v>2622355</v>
      </c>
      <c r="AL130" s="989"/>
      <c r="AM130" s="989"/>
      <c r="AN130" s="989"/>
      <c r="AO130" s="990"/>
      <c r="AP130" s="1103"/>
      <c r="AQ130" s="1104"/>
      <c r="AR130" s="1104"/>
      <c r="AS130" s="1104"/>
      <c r="AT130" s="1105"/>
      <c r="AU130" s="229"/>
      <c r="AV130" s="229"/>
      <c r="AW130" s="229"/>
      <c r="AX130" s="1095" t="s">
        <v>414</v>
      </c>
      <c r="AY130" s="953"/>
      <c r="AZ130" s="953"/>
      <c r="BA130" s="953"/>
      <c r="BB130" s="953"/>
      <c r="BC130" s="953"/>
      <c r="BD130" s="953"/>
      <c r="BE130" s="954"/>
      <c r="BF130" s="1131">
        <v>4.9000000000000004</v>
      </c>
      <c r="BG130" s="1132"/>
      <c r="BH130" s="1132"/>
      <c r="BI130" s="1132"/>
      <c r="BJ130" s="1132"/>
      <c r="BK130" s="1132"/>
      <c r="BL130" s="1133"/>
      <c r="BM130" s="1131">
        <v>25</v>
      </c>
      <c r="BN130" s="1132"/>
      <c r="BO130" s="1132"/>
      <c r="BP130" s="1132"/>
      <c r="BQ130" s="1132"/>
      <c r="BR130" s="1132"/>
      <c r="BS130" s="1133"/>
      <c r="BT130" s="1131">
        <v>35</v>
      </c>
      <c r="BU130" s="1132"/>
      <c r="BV130" s="1132"/>
      <c r="BW130" s="1132"/>
      <c r="BX130" s="1132"/>
      <c r="BY130" s="1132"/>
      <c r="BZ130" s="1134"/>
      <c r="CA130" s="252"/>
      <c r="CB130" s="252"/>
      <c r="CC130" s="252"/>
      <c r="CD130" s="252"/>
      <c r="CE130" s="252"/>
      <c r="CF130" s="252"/>
      <c r="CG130" s="252"/>
      <c r="CH130" s="252"/>
      <c r="CI130" s="252"/>
      <c r="CJ130" s="252"/>
      <c r="CK130" s="252"/>
      <c r="CL130" s="252"/>
      <c r="CM130" s="252"/>
      <c r="CN130" s="252"/>
      <c r="CO130" s="252"/>
      <c r="CP130" s="252"/>
      <c r="CQ130" s="252"/>
      <c r="CR130" s="252"/>
      <c r="CS130" s="252"/>
      <c r="CT130" s="252"/>
      <c r="CU130" s="252"/>
      <c r="CV130" s="252"/>
      <c r="CW130" s="252"/>
      <c r="CX130" s="252"/>
      <c r="CY130" s="252"/>
      <c r="CZ130" s="252"/>
      <c r="DA130" s="252"/>
      <c r="DB130" s="252"/>
      <c r="DC130" s="252"/>
      <c r="DD130" s="252"/>
      <c r="DE130" s="252"/>
      <c r="DF130" s="252"/>
      <c r="DG130" s="252"/>
      <c r="DH130" s="252"/>
      <c r="DI130" s="252"/>
      <c r="DJ130" s="252"/>
      <c r="DK130" s="252"/>
      <c r="DL130" s="252"/>
      <c r="DM130" s="252"/>
      <c r="DN130" s="252"/>
      <c r="DO130" s="252"/>
      <c r="DP130" s="229"/>
      <c r="DQ130" s="229"/>
      <c r="DR130" s="229"/>
      <c r="DS130" s="229"/>
      <c r="DT130" s="229"/>
      <c r="DU130" s="229"/>
      <c r="DV130" s="229"/>
      <c r="DW130" s="229"/>
      <c r="DX130" s="229"/>
      <c r="DY130" s="229"/>
      <c r="DZ130" s="229"/>
    </row>
    <row r="131" spans="1:131" s="226" customFormat="1" ht="26.25" customHeight="1" thickBot="1" x14ac:dyDescent="0.25">
      <c r="A131" s="1135"/>
      <c r="B131" s="1136"/>
      <c r="C131" s="1136"/>
      <c r="D131" s="1136"/>
      <c r="E131" s="1136"/>
      <c r="F131" s="1136"/>
      <c r="G131" s="1136"/>
      <c r="H131" s="1136"/>
      <c r="I131" s="1136"/>
      <c r="J131" s="1136"/>
      <c r="K131" s="1136"/>
      <c r="L131" s="1136"/>
      <c r="M131" s="1136"/>
      <c r="N131" s="1136"/>
      <c r="O131" s="1136"/>
      <c r="P131" s="1136"/>
      <c r="Q131" s="1136"/>
      <c r="R131" s="1136"/>
      <c r="S131" s="1136"/>
      <c r="T131" s="1136"/>
      <c r="U131" s="1136"/>
      <c r="V131" s="1136"/>
      <c r="W131" s="1137" t="s">
        <v>415</v>
      </c>
      <c r="X131" s="1138"/>
      <c r="Y131" s="1138"/>
      <c r="Z131" s="1139"/>
      <c r="AA131" s="1034">
        <v>9878546</v>
      </c>
      <c r="AB131" s="1016"/>
      <c r="AC131" s="1016"/>
      <c r="AD131" s="1016"/>
      <c r="AE131" s="1017"/>
      <c r="AF131" s="1015">
        <v>10377261</v>
      </c>
      <c r="AG131" s="1016"/>
      <c r="AH131" s="1016"/>
      <c r="AI131" s="1016"/>
      <c r="AJ131" s="1017"/>
      <c r="AK131" s="1015">
        <v>10746885</v>
      </c>
      <c r="AL131" s="1016"/>
      <c r="AM131" s="1016"/>
      <c r="AN131" s="1016"/>
      <c r="AO131" s="1017"/>
      <c r="AP131" s="1140"/>
      <c r="AQ131" s="1141"/>
      <c r="AR131" s="1141"/>
      <c r="AS131" s="1141"/>
      <c r="AT131" s="1142"/>
      <c r="AU131" s="229"/>
      <c r="AV131" s="229"/>
      <c r="AW131" s="229"/>
      <c r="AX131" s="1113" t="s">
        <v>416</v>
      </c>
      <c r="AY131" s="754"/>
      <c r="AZ131" s="754"/>
      <c r="BA131" s="754"/>
      <c r="BB131" s="754"/>
      <c r="BC131" s="754"/>
      <c r="BD131" s="754"/>
      <c r="BE131" s="1066"/>
      <c r="BF131" s="1114" t="s">
        <v>230</v>
      </c>
      <c r="BG131" s="1115"/>
      <c r="BH131" s="1115"/>
      <c r="BI131" s="1115"/>
      <c r="BJ131" s="1115"/>
      <c r="BK131" s="1115"/>
      <c r="BL131" s="1116"/>
      <c r="BM131" s="1114">
        <v>350</v>
      </c>
      <c r="BN131" s="1115"/>
      <c r="BO131" s="1115"/>
      <c r="BP131" s="1115"/>
      <c r="BQ131" s="1115"/>
      <c r="BR131" s="1115"/>
      <c r="BS131" s="1116"/>
      <c r="BT131" s="1117"/>
      <c r="BU131" s="1118"/>
      <c r="BV131" s="1118"/>
      <c r="BW131" s="1118"/>
      <c r="BX131" s="1118"/>
      <c r="BY131" s="1118"/>
      <c r="BZ131" s="1119"/>
      <c r="CA131" s="252"/>
      <c r="CB131" s="252"/>
      <c r="CC131" s="252"/>
      <c r="CD131" s="252"/>
      <c r="CE131" s="252"/>
      <c r="CF131" s="252"/>
      <c r="CG131" s="252"/>
      <c r="CH131" s="252"/>
      <c r="CI131" s="252"/>
      <c r="CJ131" s="252"/>
      <c r="CK131" s="252"/>
      <c r="CL131" s="252"/>
      <c r="CM131" s="252"/>
      <c r="CN131" s="252"/>
      <c r="CO131" s="252"/>
      <c r="CP131" s="252"/>
      <c r="CQ131" s="252"/>
      <c r="CR131" s="252"/>
      <c r="CS131" s="252"/>
      <c r="CT131" s="252"/>
      <c r="CU131" s="252"/>
      <c r="CV131" s="252"/>
      <c r="CW131" s="252"/>
      <c r="CX131" s="252"/>
      <c r="CY131" s="252"/>
      <c r="CZ131" s="252"/>
      <c r="DA131" s="252"/>
      <c r="DB131" s="252"/>
      <c r="DC131" s="252"/>
      <c r="DD131" s="252"/>
      <c r="DE131" s="252"/>
      <c r="DF131" s="252"/>
      <c r="DG131" s="252"/>
      <c r="DH131" s="252"/>
      <c r="DI131" s="252"/>
      <c r="DJ131" s="252"/>
      <c r="DK131" s="252"/>
      <c r="DL131" s="252"/>
      <c r="DM131" s="252"/>
      <c r="DN131" s="252"/>
      <c r="DO131" s="252"/>
      <c r="DP131" s="229"/>
      <c r="DQ131" s="229"/>
      <c r="DR131" s="229"/>
      <c r="DS131" s="229"/>
      <c r="DT131" s="229"/>
      <c r="DU131" s="229"/>
      <c r="DV131" s="229"/>
      <c r="DW131" s="229"/>
      <c r="DX131" s="229"/>
      <c r="DY131" s="229"/>
      <c r="DZ131" s="229"/>
    </row>
    <row r="132" spans="1:131" s="226" customFormat="1" ht="26.25" customHeight="1" x14ac:dyDescent="0.2">
      <c r="A132" s="1120" t="s">
        <v>417</v>
      </c>
      <c r="B132" s="1121"/>
      <c r="C132" s="1121"/>
      <c r="D132" s="1121"/>
      <c r="E132" s="1121"/>
      <c r="F132" s="1121"/>
      <c r="G132" s="1121"/>
      <c r="H132" s="1121"/>
      <c r="I132" s="1121"/>
      <c r="J132" s="1121"/>
      <c r="K132" s="1121"/>
      <c r="L132" s="1121"/>
      <c r="M132" s="1121"/>
      <c r="N132" s="1121"/>
      <c r="O132" s="1121"/>
      <c r="P132" s="1121"/>
      <c r="Q132" s="1121"/>
      <c r="R132" s="1121"/>
      <c r="S132" s="1121"/>
      <c r="T132" s="1121"/>
      <c r="U132" s="1121"/>
      <c r="V132" s="1124" t="s">
        <v>418</v>
      </c>
      <c r="W132" s="1124"/>
      <c r="X132" s="1124"/>
      <c r="Y132" s="1124"/>
      <c r="Z132" s="1125"/>
      <c r="AA132" s="1126">
        <v>4.9494227190000002</v>
      </c>
      <c r="AB132" s="1127"/>
      <c r="AC132" s="1127"/>
      <c r="AD132" s="1127"/>
      <c r="AE132" s="1128"/>
      <c r="AF132" s="1129">
        <v>4.9309157780000001</v>
      </c>
      <c r="AG132" s="1127"/>
      <c r="AH132" s="1127"/>
      <c r="AI132" s="1127"/>
      <c r="AJ132" s="1128"/>
      <c r="AK132" s="1129">
        <v>4.9318663039999997</v>
      </c>
      <c r="AL132" s="1127"/>
      <c r="AM132" s="1127"/>
      <c r="AN132" s="1127"/>
      <c r="AO132" s="1128"/>
      <c r="AP132" s="1031"/>
      <c r="AQ132" s="1032"/>
      <c r="AR132" s="1032"/>
      <c r="AS132" s="1032"/>
      <c r="AT132" s="1130"/>
      <c r="AU132" s="253"/>
      <c r="AV132" s="229"/>
      <c r="AW132" s="229"/>
      <c r="AX132" s="229"/>
      <c r="AY132" s="229"/>
      <c r="AZ132" s="229"/>
      <c r="BA132" s="229"/>
      <c r="BB132" s="229"/>
      <c r="BC132" s="229"/>
      <c r="BD132" s="229"/>
      <c r="BE132" s="229"/>
      <c r="BF132" s="229"/>
      <c r="BG132" s="229"/>
      <c r="BH132" s="229"/>
      <c r="BI132" s="229"/>
      <c r="BJ132" s="229"/>
      <c r="BK132" s="229"/>
      <c r="BL132" s="229"/>
      <c r="BM132" s="229"/>
      <c r="BN132" s="229"/>
      <c r="BO132" s="229"/>
      <c r="BP132" s="229"/>
      <c r="BQ132" s="229"/>
      <c r="BR132" s="229"/>
      <c r="BS132" s="230"/>
      <c r="BT132" s="229"/>
      <c r="BU132" s="229"/>
      <c r="BV132" s="229"/>
      <c r="BW132" s="229"/>
      <c r="BX132" s="229"/>
      <c r="BY132" s="229"/>
      <c r="BZ132" s="229"/>
      <c r="CA132" s="252"/>
      <c r="CB132" s="252"/>
      <c r="CC132" s="252"/>
      <c r="CD132" s="252"/>
      <c r="CE132" s="252"/>
      <c r="CF132" s="252"/>
      <c r="CG132" s="252"/>
      <c r="CH132" s="252"/>
      <c r="CI132" s="252"/>
      <c r="CJ132" s="252"/>
      <c r="CK132" s="252"/>
      <c r="CL132" s="252"/>
      <c r="CM132" s="252"/>
      <c r="CN132" s="252"/>
      <c r="CO132" s="252"/>
      <c r="CP132" s="252"/>
      <c r="CQ132" s="252"/>
      <c r="CR132" s="252"/>
      <c r="CS132" s="252"/>
      <c r="CT132" s="252"/>
      <c r="CU132" s="252"/>
      <c r="CV132" s="252"/>
      <c r="CW132" s="252"/>
      <c r="CX132" s="252"/>
      <c r="CY132" s="252"/>
      <c r="CZ132" s="252"/>
      <c r="DA132" s="252"/>
      <c r="DB132" s="252"/>
      <c r="DC132" s="252"/>
      <c r="DD132" s="252"/>
      <c r="DE132" s="252"/>
      <c r="DF132" s="252"/>
      <c r="DG132" s="252"/>
      <c r="DH132" s="252"/>
      <c r="DI132" s="252"/>
      <c r="DJ132" s="252"/>
      <c r="DK132" s="252"/>
      <c r="DL132" s="252"/>
      <c r="DM132" s="252"/>
      <c r="DN132" s="252"/>
      <c r="DO132" s="252"/>
      <c r="DP132" s="229"/>
      <c r="DQ132" s="229"/>
      <c r="DR132" s="229"/>
      <c r="DS132" s="229"/>
      <c r="DT132" s="229"/>
      <c r="DU132" s="229"/>
      <c r="DV132" s="229"/>
      <c r="DW132" s="229"/>
      <c r="DX132" s="229"/>
      <c r="DY132" s="229"/>
      <c r="DZ132" s="229"/>
    </row>
    <row r="133" spans="1:131" s="226" customFormat="1" ht="26.25" customHeight="1" thickBot="1" x14ac:dyDescent="0.25">
      <c r="A133" s="1122"/>
      <c r="B133" s="1123"/>
      <c r="C133" s="1123"/>
      <c r="D133" s="1123"/>
      <c r="E133" s="1123"/>
      <c r="F133" s="1123"/>
      <c r="G133" s="1123"/>
      <c r="H133" s="1123"/>
      <c r="I133" s="1123"/>
      <c r="J133" s="1123"/>
      <c r="K133" s="1123"/>
      <c r="L133" s="1123"/>
      <c r="M133" s="1123"/>
      <c r="N133" s="1123"/>
      <c r="O133" s="1123"/>
      <c r="P133" s="1123"/>
      <c r="Q133" s="1123"/>
      <c r="R133" s="1123"/>
      <c r="S133" s="1123"/>
      <c r="T133" s="1123"/>
      <c r="U133" s="1123"/>
      <c r="V133" s="1107" t="s">
        <v>419</v>
      </c>
      <c r="W133" s="1107"/>
      <c r="X133" s="1107"/>
      <c r="Y133" s="1107"/>
      <c r="Z133" s="1108"/>
      <c r="AA133" s="1109">
        <v>6.2</v>
      </c>
      <c r="AB133" s="1110"/>
      <c r="AC133" s="1110"/>
      <c r="AD133" s="1110"/>
      <c r="AE133" s="1111"/>
      <c r="AF133" s="1109">
        <v>4.8</v>
      </c>
      <c r="AG133" s="1110"/>
      <c r="AH133" s="1110"/>
      <c r="AI133" s="1110"/>
      <c r="AJ133" s="1111"/>
      <c r="AK133" s="1109">
        <v>4.9000000000000004</v>
      </c>
      <c r="AL133" s="1110"/>
      <c r="AM133" s="1110"/>
      <c r="AN133" s="1110"/>
      <c r="AO133" s="1111"/>
      <c r="AP133" s="1058"/>
      <c r="AQ133" s="1059"/>
      <c r="AR133" s="1059"/>
      <c r="AS133" s="1059"/>
      <c r="AT133" s="1112"/>
      <c r="AU133" s="229"/>
      <c r="AV133" s="229"/>
      <c r="AW133" s="229"/>
      <c r="AX133" s="229"/>
      <c r="AY133" s="229"/>
      <c r="AZ133" s="229"/>
      <c r="BA133" s="229"/>
      <c r="BB133" s="229"/>
      <c r="BC133" s="229"/>
      <c r="BD133" s="229"/>
      <c r="BE133" s="229"/>
      <c r="BF133" s="229"/>
      <c r="BG133" s="229"/>
      <c r="BH133" s="229"/>
      <c r="BI133" s="229"/>
      <c r="BJ133" s="229"/>
      <c r="BK133" s="229"/>
      <c r="BL133" s="229"/>
      <c r="BM133" s="229"/>
      <c r="BN133" s="252"/>
      <c r="BO133" s="252"/>
      <c r="BP133" s="252"/>
      <c r="BQ133" s="252"/>
      <c r="BR133" s="252"/>
      <c r="BS133" s="252"/>
      <c r="BT133" s="252"/>
      <c r="BU133" s="252"/>
      <c r="BV133" s="252"/>
      <c r="BW133" s="252"/>
      <c r="BX133" s="252"/>
      <c r="BY133" s="252"/>
      <c r="BZ133" s="252"/>
      <c r="CA133" s="252"/>
      <c r="CB133" s="252"/>
      <c r="CC133" s="252"/>
      <c r="CD133" s="252"/>
      <c r="CE133" s="252"/>
      <c r="CF133" s="252"/>
      <c r="CG133" s="252"/>
      <c r="CH133" s="252"/>
      <c r="CI133" s="252"/>
      <c r="CJ133" s="252"/>
      <c r="CK133" s="252"/>
      <c r="CL133" s="252"/>
      <c r="CM133" s="252"/>
      <c r="CN133" s="252"/>
      <c r="CO133" s="252"/>
      <c r="CP133" s="252"/>
      <c r="CQ133" s="252"/>
      <c r="CR133" s="252"/>
      <c r="CS133" s="252"/>
      <c r="CT133" s="252"/>
      <c r="CU133" s="252"/>
      <c r="CV133" s="252"/>
      <c r="CW133" s="252"/>
      <c r="CX133" s="252"/>
      <c r="CY133" s="252"/>
      <c r="CZ133" s="252"/>
      <c r="DA133" s="252"/>
      <c r="DB133" s="252"/>
      <c r="DC133" s="252"/>
      <c r="DD133" s="252"/>
      <c r="DE133" s="252"/>
      <c r="DF133" s="252"/>
      <c r="DG133" s="252"/>
      <c r="DH133" s="252"/>
      <c r="DI133" s="252"/>
      <c r="DJ133" s="252"/>
      <c r="DK133" s="252"/>
      <c r="DL133" s="252"/>
      <c r="DM133" s="252"/>
      <c r="DN133" s="252"/>
      <c r="DO133" s="252"/>
      <c r="DP133" s="229"/>
      <c r="DQ133" s="229"/>
      <c r="DR133" s="229"/>
      <c r="DS133" s="229"/>
      <c r="DT133" s="229"/>
      <c r="DU133" s="229"/>
      <c r="DV133" s="229"/>
      <c r="DW133" s="229"/>
      <c r="DX133" s="229"/>
      <c r="DY133" s="229"/>
      <c r="DZ133" s="229"/>
    </row>
    <row r="134" spans="1:131" ht="11.25" customHeight="1" x14ac:dyDescent="0.2">
      <c r="A134" s="254"/>
      <c r="B134" s="254"/>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29"/>
      <c r="AV134" s="229"/>
      <c r="AW134" s="229"/>
      <c r="AX134" s="229"/>
      <c r="AY134" s="229"/>
      <c r="AZ134" s="229"/>
      <c r="BA134" s="229"/>
      <c r="BB134" s="229"/>
      <c r="BC134" s="229"/>
      <c r="BD134" s="229"/>
      <c r="BE134" s="229"/>
      <c r="BF134" s="229"/>
      <c r="BG134" s="229"/>
      <c r="BH134" s="229"/>
      <c r="BI134" s="229"/>
      <c r="BJ134" s="229"/>
      <c r="BK134" s="229"/>
      <c r="BL134" s="229"/>
      <c r="BM134" s="229"/>
      <c r="BN134" s="252"/>
      <c r="BO134" s="252"/>
      <c r="BP134" s="252"/>
      <c r="BQ134" s="252"/>
      <c r="BR134" s="252"/>
      <c r="BS134" s="252"/>
      <c r="BT134" s="252"/>
      <c r="BU134" s="252"/>
      <c r="BV134" s="252"/>
      <c r="BW134" s="252"/>
      <c r="BX134" s="252"/>
      <c r="BY134" s="252"/>
      <c r="BZ134" s="252"/>
      <c r="CA134" s="252"/>
      <c r="CB134" s="252"/>
      <c r="CC134" s="252"/>
      <c r="CD134" s="252"/>
      <c r="CE134" s="252"/>
      <c r="CF134" s="252"/>
      <c r="CG134" s="252"/>
      <c r="CH134" s="252"/>
      <c r="CI134" s="252"/>
      <c r="CJ134" s="252"/>
      <c r="CK134" s="252"/>
      <c r="CL134" s="252"/>
      <c r="CM134" s="252"/>
      <c r="CN134" s="252"/>
      <c r="CO134" s="252"/>
      <c r="CP134" s="252"/>
      <c r="CQ134" s="252"/>
      <c r="CR134" s="252"/>
      <c r="CS134" s="252"/>
      <c r="CT134" s="252"/>
      <c r="CU134" s="252"/>
      <c r="CV134" s="252"/>
      <c r="CW134" s="252"/>
      <c r="CX134" s="252"/>
      <c r="CY134" s="252"/>
      <c r="CZ134" s="252"/>
      <c r="DA134" s="252"/>
      <c r="DB134" s="252"/>
      <c r="DC134" s="252"/>
      <c r="DD134" s="252"/>
      <c r="DE134" s="252"/>
      <c r="DF134" s="252"/>
      <c r="DG134" s="252"/>
      <c r="DH134" s="252"/>
      <c r="DI134" s="252"/>
      <c r="DJ134" s="252"/>
      <c r="DK134" s="252"/>
      <c r="DL134" s="252"/>
      <c r="DM134" s="252"/>
      <c r="DN134" s="252"/>
      <c r="DO134" s="252"/>
      <c r="DP134" s="229"/>
      <c r="DQ134" s="229"/>
      <c r="DR134" s="229"/>
      <c r="DS134" s="229"/>
      <c r="DT134" s="229"/>
      <c r="DU134" s="229"/>
      <c r="DV134" s="229"/>
      <c r="DW134" s="229"/>
      <c r="DX134" s="229"/>
      <c r="DY134" s="229"/>
      <c r="DZ134" s="229"/>
      <c r="EA134" s="226"/>
    </row>
    <row r="135" spans="1:131" ht="14.4" hidden="1" x14ac:dyDescent="0.2">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c r="BV135" s="254"/>
      <c r="BW135" s="254"/>
      <c r="BX135" s="254"/>
      <c r="BY135" s="254"/>
      <c r="BZ135" s="254"/>
      <c r="CA135" s="254"/>
      <c r="CB135" s="254"/>
      <c r="CC135" s="254"/>
      <c r="CD135" s="254"/>
      <c r="CE135" s="254"/>
      <c r="CF135" s="254"/>
      <c r="CG135" s="254"/>
      <c r="CH135" s="254"/>
      <c r="CI135" s="254"/>
      <c r="CJ135" s="254"/>
      <c r="CK135" s="254"/>
      <c r="CL135" s="254"/>
      <c r="CM135" s="254"/>
      <c r="CN135" s="254"/>
      <c r="CO135" s="254"/>
      <c r="CP135" s="254"/>
      <c r="CQ135" s="254"/>
      <c r="CR135" s="254"/>
      <c r="CS135" s="254"/>
      <c r="CT135" s="254"/>
      <c r="CU135" s="254"/>
      <c r="CV135" s="254"/>
      <c r="CW135" s="254"/>
      <c r="CX135" s="254"/>
      <c r="CY135" s="254"/>
      <c r="CZ135" s="254"/>
      <c r="DA135" s="254"/>
      <c r="DB135" s="254"/>
      <c r="DC135" s="254"/>
      <c r="DD135" s="254"/>
      <c r="DE135" s="254"/>
      <c r="DF135" s="254"/>
      <c r="DG135" s="254"/>
      <c r="DH135" s="254"/>
      <c r="DI135" s="254"/>
      <c r="DJ135" s="254"/>
      <c r="DK135" s="254"/>
      <c r="DL135" s="254"/>
      <c r="DM135" s="254"/>
      <c r="DN135" s="254"/>
      <c r="DO135" s="254"/>
      <c r="DP135" s="254"/>
      <c r="DQ135" s="254"/>
      <c r="DR135" s="254"/>
      <c r="DS135" s="254"/>
      <c r="DT135" s="254"/>
      <c r="DU135" s="254"/>
      <c r="DV135" s="254"/>
      <c r="DW135" s="254"/>
      <c r="DX135" s="254"/>
      <c r="DY135" s="254"/>
      <c r="DZ135" s="254"/>
    </row>
  </sheetData>
  <sheetProtection algorithmName="SHA-512" hashValue="eMwJx23RvjBCjuUUV0FtFQN8KTQ2z0vaFJc5RQ2YP/3VSO+WDnELDY2IGgxOXZqDy5jSd2MZfeQzqjrcG9m4+Q==" saltValue="WAHNA9YyfKeYXMtRbOPvU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56" customWidth="1"/>
    <col min="121" max="121" width="0" style="255" hidden="1" customWidth="1"/>
    <col min="122" max="16384" width="9" style="255" hidden="1"/>
  </cols>
  <sheetData>
    <row r="1" spans="1:120" ht="13.2"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5"/>
    </row>
    <row r="17" spans="119:120" ht="13.2" x14ac:dyDescent="0.2">
      <c r="DP17" s="255"/>
    </row>
    <row r="18" spans="119:120" ht="13.2" x14ac:dyDescent="0.2"/>
    <row r="19" spans="119:120" ht="13.2" x14ac:dyDescent="0.2"/>
    <row r="20" spans="119:120" ht="13.2" x14ac:dyDescent="0.2">
      <c r="DO20" s="255"/>
      <c r="DP20" s="255"/>
    </row>
    <row r="21" spans="119:120" ht="13.2" x14ac:dyDescent="0.2">
      <c r="DP21" s="255"/>
    </row>
    <row r="22" spans="119:120" ht="13.2" x14ac:dyDescent="0.2"/>
    <row r="23" spans="119:120" ht="13.2" x14ac:dyDescent="0.2">
      <c r="DO23" s="255"/>
      <c r="DP23" s="255"/>
    </row>
    <row r="24" spans="119:120" ht="13.2" x14ac:dyDescent="0.2">
      <c r="DP24" s="255"/>
    </row>
    <row r="25" spans="119:120" ht="13.2" x14ac:dyDescent="0.2">
      <c r="DP25" s="255"/>
    </row>
    <row r="26" spans="119:120" ht="13.2" x14ac:dyDescent="0.2">
      <c r="DO26" s="255"/>
      <c r="DP26" s="255"/>
    </row>
    <row r="27" spans="119:120" ht="13.2" x14ac:dyDescent="0.2"/>
    <row r="28" spans="119:120" ht="13.2" x14ac:dyDescent="0.2">
      <c r="DO28" s="255"/>
      <c r="DP28" s="255"/>
    </row>
    <row r="29" spans="119:120" ht="13.2" x14ac:dyDescent="0.2">
      <c r="DP29" s="255"/>
    </row>
    <row r="30" spans="119:120" ht="13.2" x14ac:dyDescent="0.2"/>
    <row r="31" spans="119:120" ht="13.2" x14ac:dyDescent="0.2">
      <c r="DO31" s="255"/>
      <c r="DP31" s="255"/>
    </row>
    <row r="32" spans="119:120" ht="13.2" x14ac:dyDescent="0.2"/>
    <row r="33" spans="98:120" ht="13.2" x14ac:dyDescent="0.2">
      <c r="DO33" s="255"/>
      <c r="DP33" s="255"/>
    </row>
    <row r="34" spans="98:120" ht="13.2" x14ac:dyDescent="0.2">
      <c r="DM34" s="255"/>
    </row>
    <row r="35" spans="98:120" ht="13.2" x14ac:dyDescent="0.2">
      <c r="CT35" s="255"/>
      <c r="CU35" s="255"/>
      <c r="CV35" s="255"/>
      <c r="CY35" s="255"/>
      <c r="CZ35" s="255"/>
      <c r="DA35" s="255"/>
      <c r="DD35" s="255"/>
      <c r="DE35" s="255"/>
      <c r="DF35" s="255"/>
      <c r="DI35" s="255"/>
      <c r="DJ35" s="255"/>
      <c r="DK35" s="255"/>
      <c r="DM35" s="255"/>
      <c r="DN35" s="255"/>
      <c r="DO35" s="255"/>
      <c r="DP35" s="255"/>
    </row>
    <row r="36" spans="98:120" ht="13.2" x14ac:dyDescent="0.2"/>
    <row r="37" spans="98:120" ht="13.2" x14ac:dyDescent="0.2">
      <c r="CW37" s="255"/>
      <c r="DB37" s="255"/>
      <c r="DG37" s="255"/>
      <c r="DL37" s="255"/>
      <c r="DP37" s="255"/>
    </row>
    <row r="38" spans="98:120" ht="13.2" x14ac:dyDescent="0.2">
      <c r="CT38" s="255"/>
      <c r="CU38" s="255"/>
      <c r="CV38" s="255"/>
      <c r="CW38" s="255"/>
      <c r="CY38" s="255"/>
      <c r="CZ38" s="255"/>
      <c r="DA38" s="255"/>
      <c r="DB38" s="255"/>
      <c r="DD38" s="255"/>
      <c r="DE38" s="255"/>
      <c r="DF38" s="255"/>
      <c r="DG38" s="255"/>
      <c r="DI38" s="255"/>
      <c r="DJ38" s="255"/>
      <c r="DK38" s="255"/>
      <c r="DL38" s="255"/>
      <c r="DN38" s="255"/>
      <c r="DO38" s="255"/>
      <c r="DP38" s="255"/>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5"/>
      <c r="DO49" s="255"/>
      <c r="DP49" s="255"/>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5"/>
      <c r="CS63" s="255"/>
      <c r="CX63" s="255"/>
      <c r="DC63" s="255"/>
      <c r="DH63" s="255"/>
    </row>
    <row r="64" spans="22:120" ht="13.2" x14ac:dyDescent="0.2">
      <c r="V64" s="255"/>
    </row>
    <row r="65" spans="15:120" ht="13.2" x14ac:dyDescent="0.2">
      <c r="X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c r="CF65" s="255"/>
      <c r="CG65" s="255"/>
      <c r="CH65" s="255"/>
      <c r="CI65" s="255"/>
      <c r="CJ65" s="255"/>
      <c r="CK65" s="255"/>
      <c r="CL65" s="255"/>
      <c r="CM65" s="255"/>
      <c r="CN65" s="255"/>
      <c r="CO65" s="255"/>
      <c r="CP65" s="255"/>
      <c r="CQ65" s="255"/>
      <c r="CR65" s="255"/>
      <c r="CU65" s="255"/>
      <c r="CZ65" s="255"/>
      <c r="DE65" s="255"/>
      <c r="DJ65" s="255"/>
    </row>
    <row r="66" spans="15:120" ht="13.2" x14ac:dyDescent="0.2">
      <c r="Q66" s="255"/>
      <c r="S66" s="255"/>
      <c r="U66" s="255"/>
      <c r="DM66" s="255"/>
    </row>
    <row r="67" spans="15:120" ht="13.2" x14ac:dyDescent="0.2">
      <c r="O67" s="255"/>
      <c r="P67" s="255"/>
      <c r="R67" s="255"/>
      <c r="T67" s="255"/>
      <c r="Y67" s="255"/>
      <c r="CT67" s="255"/>
      <c r="CV67" s="255"/>
      <c r="CW67" s="255"/>
      <c r="CY67" s="255"/>
      <c r="DA67" s="255"/>
      <c r="DB67" s="255"/>
      <c r="DD67" s="255"/>
      <c r="DF67" s="255"/>
      <c r="DG67" s="255"/>
      <c r="DI67" s="255"/>
      <c r="DK67" s="255"/>
      <c r="DL67" s="255"/>
      <c r="DN67" s="255"/>
      <c r="DO67" s="255"/>
      <c r="DP67" s="255"/>
    </row>
    <row r="68" spans="15:120" ht="13.2" x14ac:dyDescent="0.2"/>
    <row r="69" spans="15:120" ht="13.2" x14ac:dyDescent="0.2"/>
    <row r="70" spans="15:120" ht="13.2" x14ac:dyDescent="0.2"/>
    <row r="71" spans="15:120" ht="13.2" x14ac:dyDescent="0.2"/>
    <row r="72" spans="15:120" ht="13.2" x14ac:dyDescent="0.2">
      <c r="DP72" s="255"/>
    </row>
    <row r="73" spans="15:120" ht="13.2" x14ac:dyDescent="0.2">
      <c r="DP73" s="255"/>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5"/>
      <c r="CX96" s="255"/>
      <c r="DC96" s="255"/>
      <c r="DH96" s="255"/>
    </row>
    <row r="97" spans="24:120" ht="13.2" x14ac:dyDescent="0.2">
      <c r="CS97" s="255"/>
      <c r="CX97" s="255"/>
      <c r="DC97" s="255"/>
      <c r="DH97" s="255"/>
      <c r="DP97" s="256" t="s">
        <v>420</v>
      </c>
    </row>
    <row r="98" spans="24:120" ht="13.2" hidden="1" x14ac:dyDescent="0.2">
      <c r="CS98" s="255"/>
      <c r="CX98" s="255"/>
      <c r="DC98" s="255"/>
      <c r="DH98" s="255"/>
    </row>
    <row r="99" spans="24:120" ht="13.2" hidden="1" x14ac:dyDescent="0.2">
      <c r="CS99" s="255"/>
      <c r="CX99" s="255"/>
      <c r="DC99" s="255"/>
      <c r="DH99" s="255"/>
    </row>
    <row r="101" spans="24:120" ht="12" hidden="1" customHeight="1" x14ac:dyDescent="0.2">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5"/>
      <c r="CE101" s="255"/>
      <c r="CF101" s="255"/>
      <c r="CG101" s="255"/>
      <c r="CH101" s="255"/>
      <c r="CI101" s="255"/>
      <c r="CJ101" s="255"/>
      <c r="CK101" s="255"/>
      <c r="CL101" s="255"/>
      <c r="CM101" s="255"/>
      <c r="CN101" s="255"/>
      <c r="CO101" s="255"/>
      <c r="CP101" s="255"/>
      <c r="CQ101" s="255"/>
      <c r="CR101" s="255"/>
      <c r="CU101" s="255"/>
      <c r="CZ101" s="255"/>
      <c r="DE101" s="255"/>
      <c r="DJ101" s="255"/>
    </row>
    <row r="102" spans="24:120" ht="1.5" hidden="1" customHeight="1" x14ac:dyDescent="0.2">
      <c r="CU102" s="255"/>
      <c r="CZ102" s="255"/>
      <c r="DE102" s="255"/>
      <c r="DJ102" s="255"/>
      <c r="DM102" s="255"/>
    </row>
    <row r="103" spans="24:120" ht="13.2" hidden="1" x14ac:dyDescent="0.2">
      <c r="CT103" s="255"/>
      <c r="CV103" s="255"/>
      <c r="CW103" s="255"/>
      <c r="CY103" s="255"/>
      <c r="DA103" s="255"/>
      <c r="DB103" s="255"/>
      <c r="DD103" s="255"/>
      <c r="DF103" s="255"/>
      <c r="DG103" s="255"/>
      <c r="DI103" s="255"/>
      <c r="DK103" s="255"/>
      <c r="DL103" s="255"/>
      <c r="DM103" s="255"/>
      <c r="DN103" s="255"/>
      <c r="DO103" s="255"/>
      <c r="DP103" s="255"/>
    </row>
    <row r="104" spans="24:120" ht="13.2" hidden="1" x14ac:dyDescent="0.2">
      <c r="CV104" s="255"/>
      <c r="CW104" s="255"/>
      <c r="DA104" s="255"/>
      <c r="DB104" s="255"/>
      <c r="DF104" s="255"/>
      <c r="DG104" s="255"/>
      <c r="DK104" s="255"/>
      <c r="DL104" s="255"/>
      <c r="DN104" s="255"/>
      <c r="DO104" s="255"/>
      <c r="DP104" s="255"/>
    </row>
    <row r="105" spans="24:120" ht="12.75" hidden="1" customHeight="1" x14ac:dyDescent="0.2"/>
  </sheetData>
  <sheetProtection password="C5BB"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56" customWidth="1"/>
    <col min="117" max="16384" width="9" style="255" hidden="1"/>
  </cols>
  <sheetData>
    <row r="1" spans="2:116" ht="13.2"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row>
    <row r="2" spans="2:116" ht="13.2" x14ac:dyDescent="0.2"/>
    <row r="3" spans="2:116" ht="13.2" x14ac:dyDescent="0.2"/>
    <row r="4" spans="2:116" ht="13.2" x14ac:dyDescent="0.2">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5"/>
      <c r="AT4" s="255"/>
      <c r="AU4" s="255"/>
      <c r="AV4" s="255"/>
      <c r="AW4" s="255"/>
      <c r="AX4" s="255"/>
      <c r="AY4" s="255"/>
      <c r="AZ4" s="255"/>
      <c r="BA4" s="25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5"/>
      <c r="DL4" s="255"/>
    </row>
    <row r="5" spans="2:116" ht="13.2" x14ac:dyDescent="0.2">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c r="CC18" s="255"/>
      <c r="CD18" s="255"/>
      <c r="CE18" s="255"/>
      <c r="CF18" s="255"/>
      <c r="CG18" s="255"/>
      <c r="CH18" s="255"/>
      <c r="CI18" s="255"/>
      <c r="CJ18" s="255"/>
      <c r="CK18" s="255"/>
      <c r="CL18" s="255"/>
      <c r="CM18" s="255"/>
      <c r="CN18" s="255"/>
      <c r="CO18" s="255"/>
      <c r="CP18" s="255"/>
      <c r="CQ18" s="255"/>
      <c r="CR18" s="255"/>
      <c r="CS18" s="255"/>
      <c r="CT18" s="255"/>
      <c r="CU18" s="255"/>
      <c r="CV18" s="255"/>
      <c r="CW18" s="255"/>
      <c r="CX18" s="255"/>
      <c r="CY18" s="255"/>
      <c r="CZ18" s="255"/>
      <c r="DA18" s="255"/>
      <c r="DB18" s="255"/>
      <c r="DC18" s="255"/>
      <c r="DD18" s="255"/>
      <c r="DE18" s="255"/>
      <c r="DF18" s="255"/>
      <c r="DG18" s="255"/>
      <c r="DH18" s="255"/>
      <c r="DI18" s="255"/>
      <c r="DJ18" s="255"/>
      <c r="DK18" s="255"/>
      <c r="DL18" s="255"/>
    </row>
    <row r="19" spans="9:116" ht="13.2" x14ac:dyDescent="0.2"/>
    <row r="20" spans="9:116" ht="13.2" x14ac:dyDescent="0.2"/>
    <row r="21" spans="9:116" ht="13.2" x14ac:dyDescent="0.2">
      <c r="DL21" s="255"/>
    </row>
    <row r="22" spans="9:116" ht="13.2" x14ac:dyDescent="0.2">
      <c r="DI22" s="255"/>
      <c r="DJ22" s="255"/>
      <c r="DK22" s="255"/>
      <c r="DL22" s="255"/>
    </row>
    <row r="23" spans="9:116" ht="13.2" x14ac:dyDescent="0.2">
      <c r="CY23" s="255"/>
      <c r="CZ23" s="255"/>
      <c r="DA23" s="255"/>
      <c r="DB23" s="255"/>
      <c r="DC23" s="255"/>
      <c r="DD23" s="255"/>
      <c r="DE23" s="255"/>
      <c r="DF23" s="255"/>
      <c r="DG23" s="255"/>
      <c r="DH23" s="255"/>
      <c r="DI23" s="255"/>
      <c r="DJ23" s="255"/>
      <c r="DK23" s="255"/>
      <c r="DL23" s="255"/>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5"/>
      <c r="DA35" s="255"/>
      <c r="DB35" s="255"/>
      <c r="DC35" s="255"/>
      <c r="DD35" s="255"/>
      <c r="DE35" s="255"/>
      <c r="DF35" s="255"/>
      <c r="DG35" s="255"/>
      <c r="DH35" s="255"/>
      <c r="DI35" s="255"/>
      <c r="DJ35" s="255"/>
      <c r="DK35" s="255"/>
      <c r="DL35" s="255"/>
    </row>
    <row r="36" spans="15:116" ht="13.2" x14ac:dyDescent="0.2"/>
    <row r="37" spans="15:116" ht="13.2" x14ac:dyDescent="0.2">
      <c r="DL37" s="255"/>
    </row>
    <row r="38" spans="15:116" ht="13.2" x14ac:dyDescent="0.2">
      <c r="DI38" s="255"/>
      <c r="DJ38" s="255"/>
      <c r="DK38" s="255"/>
      <c r="DL38" s="255"/>
    </row>
    <row r="39" spans="15:116" ht="13.2" x14ac:dyDescent="0.2"/>
    <row r="40" spans="15:116" ht="13.2" x14ac:dyDescent="0.2"/>
    <row r="41" spans="15:116" ht="13.2" x14ac:dyDescent="0.2"/>
    <row r="42" spans="15:116" ht="13.2" x14ac:dyDescent="0.2"/>
    <row r="43" spans="15:116" ht="13.2" x14ac:dyDescent="0.2">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row>
    <row r="44" spans="15:116" ht="13.2" x14ac:dyDescent="0.2">
      <c r="DL44" s="255"/>
    </row>
    <row r="45" spans="15:116" ht="13.2" x14ac:dyDescent="0.2"/>
    <row r="46" spans="15:116" ht="13.2" x14ac:dyDescent="0.2">
      <c r="DA46" s="255"/>
      <c r="DB46" s="255"/>
      <c r="DC46" s="255"/>
      <c r="DD46" s="255"/>
      <c r="DE46" s="255"/>
      <c r="DF46" s="255"/>
      <c r="DG46" s="255"/>
      <c r="DH46" s="255"/>
      <c r="DI46" s="255"/>
      <c r="DJ46" s="255"/>
      <c r="DK46" s="255"/>
      <c r="DL46" s="255"/>
    </row>
    <row r="47" spans="15:116" ht="13.2" x14ac:dyDescent="0.2"/>
    <row r="48" spans="15:116" ht="13.2" x14ac:dyDescent="0.2"/>
    <row r="49" spans="104:116" ht="13.2" x14ac:dyDescent="0.2"/>
    <row r="50" spans="104:116" ht="13.2" x14ac:dyDescent="0.2">
      <c r="CZ50" s="255"/>
      <c r="DA50" s="255"/>
      <c r="DB50" s="255"/>
      <c r="DC50" s="255"/>
      <c r="DD50" s="255"/>
      <c r="DE50" s="255"/>
      <c r="DF50" s="255"/>
      <c r="DG50" s="255"/>
      <c r="DH50" s="255"/>
      <c r="DI50" s="255"/>
      <c r="DJ50" s="255"/>
      <c r="DK50" s="255"/>
      <c r="DL50" s="255"/>
    </row>
    <row r="51" spans="104:116" ht="13.2" x14ac:dyDescent="0.2"/>
    <row r="52" spans="104:116" ht="13.2" x14ac:dyDescent="0.2"/>
    <row r="53" spans="104:116" ht="13.2" x14ac:dyDescent="0.2">
      <c r="DL53" s="255"/>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5"/>
      <c r="DD67" s="255"/>
      <c r="DE67" s="255"/>
      <c r="DF67" s="255"/>
      <c r="DG67" s="255"/>
      <c r="DH67" s="255"/>
      <c r="DI67" s="255"/>
      <c r="DJ67" s="255"/>
      <c r="DK67" s="255"/>
      <c r="DL67" s="255"/>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VS4ICM+H8tECcjv0kF7lmD6W7CuSZKsuEIqnnmcR/krJ/djJjqicOVBdOSi2EW37j03I446RFhibO5opjZ9OeA==" saltValue="P5dTCaLcFeXfvXKTfnztC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2"/>
  <cols>
    <col min="1" max="36" width="2.44140625" style="257" customWidth="1"/>
    <col min="37" max="44" width="17" style="257" customWidth="1"/>
    <col min="45" max="45" width="6.109375" style="264" customWidth="1"/>
    <col min="46" max="46" width="3" style="262" customWidth="1"/>
    <col min="47" max="47" width="19.109375" style="257" hidden="1" customWidth="1"/>
    <col min="48" max="52" width="12.6640625" style="257" hidden="1" customWidth="1"/>
    <col min="53" max="16384" width="8.6640625" style="257" hidden="1"/>
  </cols>
  <sheetData>
    <row r="1" spans="1:46" ht="13.2" x14ac:dyDescent="0.2">
      <c r="AS1" s="258"/>
      <c r="AT1" s="258"/>
    </row>
    <row r="2" spans="1:46" ht="13.2" x14ac:dyDescent="0.2">
      <c r="AS2" s="258"/>
      <c r="AT2" s="258"/>
    </row>
    <row r="3" spans="1:46" ht="13.2" x14ac:dyDescent="0.2">
      <c r="AS3" s="258"/>
      <c r="AT3" s="258"/>
    </row>
    <row r="4" spans="1:46" ht="13.2" x14ac:dyDescent="0.2">
      <c r="AS4" s="258"/>
      <c r="AT4" s="258"/>
    </row>
    <row r="5" spans="1:46" ht="16.2" x14ac:dyDescent="0.2">
      <c r="A5" s="259" t="s">
        <v>421</v>
      </c>
      <c r="B5" s="260"/>
      <c r="C5" s="260"/>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1"/>
    </row>
    <row r="6" spans="1:46" ht="13.2" x14ac:dyDescent="0.2">
      <c r="A6" s="262"/>
      <c r="B6" s="258"/>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63" t="s">
        <v>422</v>
      </c>
      <c r="AL6" s="263"/>
      <c r="AM6" s="263"/>
      <c r="AN6" s="263"/>
      <c r="AO6" s="258"/>
      <c r="AP6" s="258"/>
      <c r="AQ6" s="258"/>
      <c r="AR6" s="258"/>
    </row>
    <row r="7" spans="1:46" ht="13.5" customHeight="1" x14ac:dyDescent="0.2">
      <c r="A7" s="262"/>
      <c r="B7" s="258"/>
      <c r="C7" s="258"/>
      <c r="D7" s="258"/>
      <c r="E7" s="258"/>
      <c r="F7" s="258"/>
      <c r="G7" s="258"/>
      <c r="H7" s="258"/>
      <c r="I7" s="258"/>
      <c r="J7" s="258"/>
      <c r="K7" s="258"/>
      <c r="L7" s="258"/>
      <c r="M7" s="258"/>
      <c r="N7" s="258"/>
      <c r="O7" s="258"/>
      <c r="P7" s="258"/>
      <c r="Q7" s="258"/>
      <c r="R7" s="258"/>
      <c r="S7" s="258"/>
      <c r="T7" s="258"/>
      <c r="U7" s="258"/>
      <c r="V7" s="258"/>
      <c r="W7" s="258"/>
      <c r="X7" s="258"/>
      <c r="Y7" s="258"/>
      <c r="Z7" s="258"/>
      <c r="AA7" s="258"/>
      <c r="AB7" s="258"/>
      <c r="AC7" s="258"/>
      <c r="AD7" s="258"/>
      <c r="AE7" s="258"/>
      <c r="AF7" s="258"/>
      <c r="AG7" s="258"/>
      <c r="AH7" s="258"/>
      <c r="AI7" s="258"/>
      <c r="AJ7" s="258"/>
      <c r="AK7" s="265"/>
      <c r="AL7" s="266"/>
      <c r="AM7" s="266"/>
      <c r="AN7" s="267"/>
      <c r="AO7" s="1144" t="s">
        <v>423</v>
      </c>
      <c r="AP7" s="268"/>
      <c r="AQ7" s="269" t="s">
        <v>424</v>
      </c>
      <c r="AR7" s="270"/>
    </row>
    <row r="8" spans="1:46" ht="13.2" x14ac:dyDescent="0.2">
      <c r="A8" s="262"/>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c r="AK8" s="271"/>
      <c r="AL8" s="272"/>
      <c r="AM8" s="272"/>
      <c r="AN8" s="273"/>
      <c r="AO8" s="1145"/>
      <c r="AP8" s="274" t="s">
        <v>425</v>
      </c>
      <c r="AQ8" s="275" t="s">
        <v>426</v>
      </c>
      <c r="AR8" s="276" t="s">
        <v>427</v>
      </c>
    </row>
    <row r="9" spans="1:46" ht="13.2" x14ac:dyDescent="0.2">
      <c r="A9" s="262"/>
      <c r="B9" s="258"/>
      <c r="C9" s="258"/>
      <c r="D9" s="258"/>
      <c r="E9" s="258"/>
      <c r="F9" s="258"/>
      <c r="G9" s="258"/>
      <c r="H9" s="258"/>
      <c r="I9" s="258"/>
      <c r="J9" s="258"/>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1146" t="s">
        <v>428</v>
      </c>
      <c r="AL9" s="1147"/>
      <c r="AM9" s="1147"/>
      <c r="AN9" s="1148"/>
      <c r="AO9" s="277">
        <v>3790739</v>
      </c>
      <c r="AP9" s="277">
        <v>99401</v>
      </c>
      <c r="AQ9" s="278">
        <v>87308</v>
      </c>
      <c r="AR9" s="279">
        <v>13.9</v>
      </c>
    </row>
    <row r="10" spans="1:46" ht="13.5" customHeight="1" x14ac:dyDescent="0.2">
      <c r="A10" s="262"/>
      <c r="B10" s="258"/>
      <c r="C10" s="258"/>
      <c r="D10" s="258"/>
      <c r="E10" s="258"/>
      <c r="F10" s="258"/>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1146" t="s">
        <v>429</v>
      </c>
      <c r="AL10" s="1147"/>
      <c r="AM10" s="1147"/>
      <c r="AN10" s="1148"/>
      <c r="AO10" s="280">
        <v>575417</v>
      </c>
      <c r="AP10" s="280">
        <v>15089</v>
      </c>
      <c r="AQ10" s="281">
        <v>7758</v>
      </c>
      <c r="AR10" s="282">
        <v>94.5</v>
      </c>
    </row>
    <row r="11" spans="1:46" ht="13.5" customHeight="1" x14ac:dyDescent="0.2">
      <c r="A11" s="262"/>
      <c r="B11" s="258"/>
      <c r="C11" s="258"/>
      <c r="D11" s="258"/>
      <c r="E11" s="258"/>
      <c r="F11" s="258"/>
      <c r="G11" s="258"/>
      <c r="H11" s="258"/>
      <c r="I11" s="258"/>
      <c r="J11" s="258"/>
      <c r="K11" s="258"/>
      <c r="L11" s="258"/>
      <c r="M11" s="258"/>
      <c r="N11" s="258"/>
      <c r="O11" s="258"/>
      <c r="P11" s="258"/>
      <c r="Q11" s="258"/>
      <c r="R11" s="258"/>
      <c r="S11" s="258"/>
      <c r="T11" s="258"/>
      <c r="U11" s="258"/>
      <c r="V11" s="258"/>
      <c r="W11" s="258"/>
      <c r="X11" s="258"/>
      <c r="Y11" s="258"/>
      <c r="Z11" s="258"/>
      <c r="AA11" s="258"/>
      <c r="AB11" s="258"/>
      <c r="AC11" s="258"/>
      <c r="AD11" s="258"/>
      <c r="AE11" s="258"/>
      <c r="AF11" s="258"/>
      <c r="AG11" s="258"/>
      <c r="AH11" s="258"/>
      <c r="AI11" s="258"/>
      <c r="AJ11" s="258"/>
      <c r="AK11" s="1146" t="s">
        <v>430</v>
      </c>
      <c r="AL11" s="1147"/>
      <c r="AM11" s="1147"/>
      <c r="AN11" s="1148"/>
      <c r="AO11" s="280">
        <v>6056</v>
      </c>
      <c r="AP11" s="280">
        <v>159</v>
      </c>
      <c r="AQ11" s="281">
        <v>2064</v>
      </c>
      <c r="AR11" s="282">
        <v>-92.3</v>
      </c>
    </row>
    <row r="12" spans="1:46" ht="13.5" customHeight="1" x14ac:dyDescent="0.2">
      <c r="A12" s="262"/>
      <c r="B12" s="258"/>
      <c r="C12" s="258"/>
      <c r="D12" s="258"/>
      <c r="E12" s="258"/>
      <c r="F12" s="258"/>
      <c r="G12" s="258"/>
      <c r="H12" s="258"/>
      <c r="I12" s="258"/>
      <c r="J12" s="258"/>
      <c r="K12" s="258"/>
      <c r="L12" s="258"/>
      <c r="M12" s="258"/>
      <c r="N12" s="258"/>
      <c r="O12" s="258"/>
      <c r="P12" s="258"/>
      <c r="Q12" s="258"/>
      <c r="R12" s="258"/>
      <c r="S12" s="258"/>
      <c r="T12" s="258"/>
      <c r="U12" s="258"/>
      <c r="V12" s="258"/>
      <c r="W12" s="258"/>
      <c r="X12" s="258"/>
      <c r="Y12" s="258"/>
      <c r="Z12" s="258"/>
      <c r="AA12" s="258"/>
      <c r="AB12" s="258"/>
      <c r="AC12" s="258"/>
      <c r="AD12" s="258"/>
      <c r="AE12" s="258"/>
      <c r="AF12" s="258"/>
      <c r="AG12" s="258"/>
      <c r="AH12" s="258"/>
      <c r="AI12" s="258"/>
      <c r="AJ12" s="258"/>
      <c r="AK12" s="1146" t="s">
        <v>431</v>
      </c>
      <c r="AL12" s="1147"/>
      <c r="AM12" s="1147"/>
      <c r="AN12" s="1148"/>
      <c r="AO12" s="280" t="s">
        <v>432</v>
      </c>
      <c r="AP12" s="280" t="s">
        <v>432</v>
      </c>
      <c r="AQ12" s="281">
        <v>9</v>
      </c>
      <c r="AR12" s="282" t="s">
        <v>432</v>
      </c>
    </row>
    <row r="13" spans="1:46" ht="13.5" customHeight="1" x14ac:dyDescent="0.2">
      <c r="A13" s="262"/>
      <c r="B13" s="258"/>
      <c r="C13" s="258"/>
      <c r="D13" s="258"/>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1146" t="s">
        <v>433</v>
      </c>
      <c r="AL13" s="1147"/>
      <c r="AM13" s="1147"/>
      <c r="AN13" s="1148"/>
      <c r="AO13" s="280">
        <v>104560</v>
      </c>
      <c r="AP13" s="280">
        <v>2742</v>
      </c>
      <c r="AQ13" s="281">
        <v>2858</v>
      </c>
      <c r="AR13" s="282">
        <v>-4.0999999999999996</v>
      </c>
    </row>
    <row r="14" spans="1:46" ht="13.5" customHeight="1" x14ac:dyDescent="0.2">
      <c r="A14" s="262"/>
      <c r="B14" s="258"/>
      <c r="C14" s="258"/>
      <c r="D14" s="258"/>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8"/>
      <c r="AG14" s="258"/>
      <c r="AH14" s="258"/>
      <c r="AI14" s="258"/>
      <c r="AJ14" s="258"/>
      <c r="AK14" s="1146" t="s">
        <v>434</v>
      </c>
      <c r="AL14" s="1147"/>
      <c r="AM14" s="1147"/>
      <c r="AN14" s="1148"/>
      <c r="AO14" s="280">
        <v>25711</v>
      </c>
      <c r="AP14" s="280">
        <v>674</v>
      </c>
      <c r="AQ14" s="281">
        <v>1616</v>
      </c>
      <c r="AR14" s="282">
        <v>-58.3</v>
      </c>
    </row>
    <row r="15" spans="1:46" ht="13.5" customHeight="1" x14ac:dyDescent="0.2">
      <c r="A15" s="262"/>
      <c r="B15" s="258"/>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1149" t="s">
        <v>435</v>
      </c>
      <c r="AL15" s="1150"/>
      <c r="AM15" s="1150"/>
      <c r="AN15" s="1151"/>
      <c r="AO15" s="280">
        <v>-219794</v>
      </c>
      <c r="AP15" s="280">
        <v>-5763</v>
      </c>
      <c r="AQ15" s="281">
        <v>-6164</v>
      </c>
      <c r="AR15" s="282">
        <v>-6.5</v>
      </c>
    </row>
    <row r="16" spans="1:46" ht="13.2" x14ac:dyDescent="0.2">
      <c r="A16" s="262"/>
      <c r="B16" s="258"/>
      <c r="C16" s="258"/>
      <c r="D16" s="258"/>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8"/>
      <c r="AK16" s="1149" t="s">
        <v>188</v>
      </c>
      <c r="AL16" s="1150"/>
      <c r="AM16" s="1150"/>
      <c r="AN16" s="1151"/>
      <c r="AO16" s="280">
        <v>4282689</v>
      </c>
      <c r="AP16" s="280">
        <v>112300</v>
      </c>
      <c r="AQ16" s="281">
        <v>95448</v>
      </c>
      <c r="AR16" s="282">
        <v>17.7</v>
      </c>
    </row>
    <row r="17" spans="1:46" ht="13.2" x14ac:dyDescent="0.2">
      <c r="A17" s="262"/>
      <c r="B17" s="258"/>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c r="AR17" s="283"/>
    </row>
    <row r="18" spans="1:46" ht="13.2" x14ac:dyDescent="0.2">
      <c r="A18" s="262"/>
      <c r="B18" s="258"/>
      <c r="C18" s="258"/>
      <c r="D18" s="258"/>
      <c r="E18" s="258"/>
      <c r="F18" s="258"/>
      <c r="G18" s="258"/>
      <c r="H18" s="258"/>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c r="AO18" s="258"/>
      <c r="AP18" s="258"/>
      <c r="AQ18" s="284"/>
      <c r="AR18" s="284"/>
    </row>
    <row r="19" spans="1:46" ht="13.2" x14ac:dyDescent="0.2">
      <c r="A19" s="262"/>
      <c r="B19" s="258"/>
      <c r="C19" s="258"/>
      <c r="D19" s="258"/>
      <c r="E19" s="258"/>
      <c r="F19" s="258"/>
      <c r="G19" s="258"/>
      <c r="H19" s="258"/>
      <c r="I19" s="258"/>
      <c r="J19" s="258"/>
      <c r="K19" s="258"/>
      <c r="L19" s="258"/>
      <c r="M19" s="258"/>
      <c r="N19" s="258"/>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t="s">
        <v>436</v>
      </c>
      <c r="AL19" s="258"/>
      <c r="AM19" s="258"/>
      <c r="AN19" s="258"/>
      <c r="AO19" s="258"/>
      <c r="AP19" s="258"/>
      <c r="AQ19" s="258"/>
      <c r="AR19" s="258"/>
    </row>
    <row r="20" spans="1:46" ht="13.2" x14ac:dyDescent="0.2">
      <c r="A20" s="262"/>
      <c r="B20" s="258"/>
      <c r="C20" s="258"/>
      <c r="D20" s="258"/>
      <c r="E20" s="258"/>
      <c r="F20" s="258"/>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285"/>
      <c r="AL20" s="286"/>
      <c r="AM20" s="286"/>
      <c r="AN20" s="287"/>
      <c r="AO20" s="288" t="s">
        <v>437</v>
      </c>
      <c r="AP20" s="289" t="s">
        <v>438</v>
      </c>
      <c r="AQ20" s="290" t="s">
        <v>439</v>
      </c>
      <c r="AR20" s="291"/>
    </row>
    <row r="21" spans="1:46" s="297" customFormat="1" ht="13.2" x14ac:dyDescent="0.2">
      <c r="A21" s="292"/>
      <c r="B21" s="263"/>
      <c r="C21" s="263"/>
      <c r="D21" s="263"/>
      <c r="E21" s="263"/>
      <c r="F21" s="263"/>
      <c r="G21" s="263"/>
      <c r="H21" s="263"/>
      <c r="I21" s="263"/>
      <c r="J21" s="263"/>
      <c r="K21" s="263"/>
      <c r="L21" s="263"/>
      <c r="M21" s="263"/>
      <c r="N21" s="263"/>
      <c r="O21" s="263"/>
      <c r="P21" s="263"/>
      <c r="Q21" s="263"/>
      <c r="R21" s="263"/>
      <c r="S21" s="263"/>
      <c r="T21" s="263"/>
      <c r="U21" s="263"/>
      <c r="V21" s="263"/>
      <c r="W21" s="263"/>
      <c r="X21" s="263"/>
      <c r="Y21" s="263"/>
      <c r="Z21" s="263"/>
      <c r="AA21" s="263"/>
      <c r="AB21" s="263"/>
      <c r="AC21" s="263"/>
      <c r="AD21" s="263"/>
      <c r="AE21" s="263"/>
      <c r="AF21" s="263"/>
      <c r="AG21" s="263"/>
      <c r="AH21" s="263"/>
      <c r="AI21" s="263"/>
      <c r="AJ21" s="263"/>
      <c r="AK21" s="1152" t="s">
        <v>440</v>
      </c>
      <c r="AL21" s="1153"/>
      <c r="AM21" s="1153"/>
      <c r="AN21" s="1154"/>
      <c r="AO21" s="293">
        <v>9.83</v>
      </c>
      <c r="AP21" s="294">
        <v>8.85</v>
      </c>
      <c r="AQ21" s="295">
        <v>0.98</v>
      </c>
      <c r="AR21" s="263"/>
      <c r="AS21" s="296"/>
      <c r="AT21" s="292"/>
    </row>
    <row r="22" spans="1:46" s="297" customFormat="1" ht="13.2" x14ac:dyDescent="0.2">
      <c r="A22" s="292"/>
      <c r="B22" s="263"/>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1152" t="s">
        <v>441</v>
      </c>
      <c r="AL22" s="1153"/>
      <c r="AM22" s="1153"/>
      <c r="AN22" s="1154"/>
      <c r="AO22" s="298">
        <v>99.4</v>
      </c>
      <c r="AP22" s="299">
        <v>97.5</v>
      </c>
      <c r="AQ22" s="300">
        <v>1.9</v>
      </c>
      <c r="AR22" s="284"/>
      <c r="AS22" s="296"/>
      <c r="AT22" s="292"/>
    </row>
    <row r="23" spans="1:46" s="297" customFormat="1" ht="13.2" x14ac:dyDescent="0.2">
      <c r="A23" s="292"/>
      <c r="B23" s="263"/>
      <c r="C23" s="263"/>
      <c r="D23" s="263"/>
      <c r="E23" s="263"/>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84"/>
      <c r="AQ23" s="284"/>
      <c r="AR23" s="284"/>
      <c r="AS23" s="296"/>
      <c r="AT23" s="292"/>
    </row>
    <row r="24" spans="1:46" s="297" customFormat="1" ht="13.2" x14ac:dyDescent="0.2">
      <c r="A24" s="292"/>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84"/>
      <c r="AQ24" s="284"/>
      <c r="AR24" s="284"/>
      <c r="AS24" s="296"/>
      <c r="AT24" s="292"/>
    </row>
    <row r="25" spans="1:46" s="297" customFormat="1" ht="13.2" x14ac:dyDescent="0.2">
      <c r="A25" s="301"/>
      <c r="B25" s="302"/>
      <c r="C25" s="302"/>
      <c r="D25" s="302"/>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3"/>
      <c r="AQ25" s="303"/>
      <c r="AR25" s="303"/>
      <c r="AS25" s="304"/>
      <c r="AT25" s="292"/>
    </row>
    <row r="26" spans="1:46" s="297" customFormat="1" ht="13.2" x14ac:dyDescent="0.2">
      <c r="A26" s="1143" t="s">
        <v>442</v>
      </c>
      <c r="B26" s="1143"/>
      <c r="C26" s="1143"/>
      <c r="D26" s="1143"/>
      <c r="E26" s="1143"/>
      <c r="F26" s="1143"/>
      <c r="G26" s="1143"/>
      <c r="H26" s="1143"/>
      <c r="I26" s="1143"/>
      <c r="J26" s="1143"/>
      <c r="K26" s="1143"/>
      <c r="L26" s="1143"/>
      <c r="M26" s="1143"/>
      <c r="N26" s="1143"/>
      <c r="O26" s="1143"/>
      <c r="P26" s="1143"/>
      <c r="Q26" s="1143"/>
      <c r="R26" s="1143"/>
      <c r="S26" s="1143"/>
      <c r="T26" s="1143"/>
      <c r="U26" s="1143"/>
      <c r="V26" s="1143"/>
      <c r="W26" s="1143"/>
      <c r="X26" s="1143"/>
      <c r="Y26" s="1143"/>
      <c r="Z26" s="1143"/>
      <c r="AA26" s="1143"/>
      <c r="AB26" s="1143"/>
      <c r="AC26" s="1143"/>
      <c r="AD26" s="1143"/>
      <c r="AE26" s="1143"/>
      <c r="AF26" s="1143"/>
      <c r="AG26" s="1143"/>
      <c r="AH26" s="1143"/>
      <c r="AI26" s="1143"/>
      <c r="AJ26" s="1143"/>
      <c r="AK26" s="1143"/>
      <c r="AL26" s="1143"/>
      <c r="AM26" s="1143"/>
      <c r="AN26" s="1143"/>
      <c r="AO26" s="1143"/>
      <c r="AP26" s="1143"/>
      <c r="AQ26" s="1143"/>
      <c r="AR26" s="1143"/>
      <c r="AS26" s="1143"/>
      <c r="AT26" s="263"/>
    </row>
    <row r="27" spans="1:46" ht="13.2" x14ac:dyDescent="0.2">
      <c r="A27" s="305"/>
      <c r="AO27" s="258"/>
      <c r="AP27" s="258"/>
      <c r="AQ27" s="258"/>
      <c r="AR27" s="258"/>
      <c r="AS27" s="258"/>
      <c r="AT27" s="258"/>
    </row>
    <row r="28" spans="1:46" ht="16.2" x14ac:dyDescent="0.2">
      <c r="A28" s="259" t="s">
        <v>443</v>
      </c>
      <c r="B28" s="260"/>
      <c r="C28" s="260"/>
      <c r="D28" s="260"/>
      <c r="E28" s="260"/>
      <c r="F28" s="260"/>
      <c r="G28" s="260"/>
      <c r="H28" s="260"/>
      <c r="I28" s="260"/>
      <c r="J28" s="260"/>
      <c r="K28" s="260"/>
      <c r="L28" s="260"/>
      <c r="M28" s="260"/>
      <c r="N28" s="260"/>
      <c r="O28" s="260"/>
      <c r="P28" s="260"/>
      <c r="Q28" s="260"/>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306"/>
    </row>
    <row r="29" spans="1:46" ht="13.2" x14ac:dyDescent="0.2">
      <c r="A29" s="262"/>
      <c r="B29" s="258"/>
      <c r="C29" s="258"/>
      <c r="D29" s="258"/>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63" t="s">
        <v>444</v>
      </c>
      <c r="AL29" s="263"/>
      <c r="AM29" s="263"/>
      <c r="AN29" s="263"/>
      <c r="AO29" s="258"/>
      <c r="AP29" s="258"/>
      <c r="AQ29" s="258"/>
      <c r="AR29" s="258"/>
      <c r="AS29" s="307"/>
    </row>
    <row r="30" spans="1:46" ht="13.5" customHeight="1" x14ac:dyDescent="0.2">
      <c r="A30" s="262"/>
      <c r="B30" s="258"/>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65"/>
      <c r="AL30" s="266"/>
      <c r="AM30" s="266"/>
      <c r="AN30" s="267"/>
      <c r="AO30" s="1144" t="s">
        <v>423</v>
      </c>
      <c r="AP30" s="268"/>
      <c r="AQ30" s="269" t="s">
        <v>424</v>
      </c>
      <c r="AR30" s="270"/>
    </row>
    <row r="31" spans="1:46" ht="13.2" x14ac:dyDescent="0.2">
      <c r="A31" s="262"/>
      <c r="B31" s="258"/>
      <c r="C31" s="258"/>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71"/>
      <c r="AL31" s="272"/>
      <c r="AM31" s="272"/>
      <c r="AN31" s="273"/>
      <c r="AO31" s="1145"/>
      <c r="AP31" s="274" t="s">
        <v>425</v>
      </c>
      <c r="AQ31" s="275" t="s">
        <v>426</v>
      </c>
      <c r="AR31" s="276" t="s">
        <v>427</v>
      </c>
    </row>
    <row r="32" spans="1:46" ht="27" customHeight="1" x14ac:dyDescent="0.2">
      <c r="A32" s="262"/>
      <c r="B32" s="258"/>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1160" t="s">
        <v>445</v>
      </c>
      <c r="AL32" s="1161"/>
      <c r="AM32" s="1161"/>
      <c r="AN32" s="1162"/>
      <c r="AO32" s="308">
        <v>2038699</v>
      </c>
      <c r="AP32" s="308">
        <v>53459</v>
      </c>
      <c r="AQ32" s="309">
        <v>54035</v>
      </c>
      <c r="AR32" s="310">
        <v>-1.1000000000000001</v>
      </c>
    </row>
    <row r="33" spans="1:46" ht="13.5" customHeight="1" x14ac:dyDescent="0.2">
      <c r="A33" s="262"/>
      <c r="B33" s="258"/>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8"/>
      <c r="AK33" s="1160" t="s">
        <v>446</v>
      </c>
      <c r="AL33" s="1161"/>
      <c r="AM33" s="1161"/>
      <c r="AN33" s="1162"/>
      <c r="AO33" s="308" t="s">
        <v>432</v>
      </c>
      <c r="AP33" s="308" t="s">
        <v>432</v>
      </c>
      <c r="AQ33" s="309" t="s">
        <v>432</v>
      </c>
      <c r="AR33" s="310" t="s">
        <v>432</v>
      </c>
    </row>
    <row r="34" spans="1:46" ht="27" customHeight="1" x14ac:dyDescent="0.2">
      <c r="A34" s="262"/>
      <c r="B34" s="258"/>
      <c r="C34" s="258"/>
      <c r="D34" s="258"/>
      <c r="E34" s="258"/>
      <c r="F34" s="258"/>
      <c r="G34" s="258"/>
      <c r="H34" s="258"/>
      <c r="I34" s="258"/>
      <c r="J34" s="258"/>
      <c r="K34" s="258"/>
      <c r="L34" s="258"/>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1160" t="s">
        <v>447</v>
      </c>
      <c r="AL34" s="1161"/>
      <c r="AM34" s="1161"/>
      <c r="AN34" s="1162"/>
      <c r="AO34" s="308" t="s">
        <v>432</v>
      </c>
      <c r="AP34" s="308" t="s">
        <v>432</v>
      </c>
      <c r="AQ34" s="309">
        <v>20</v>
      </c>
      <c r="AR34" s="310" t="s">
        <v>432</v>
      </c>
    </row>
    <row r="35" spans="1:46" ht="27" customHeight="1" x14ac:dyDescent="0.2">
      <c r="A35" s="262"/>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1160" t="s">
        <v>448</v>
      </c>
      <c r="AL35" s="1161"/>
      <c r="AM35" s="1161"/>
      <c r="AN35" s="1162"/>
      <c r="AO35" s="308">
        <v>1173754</v>
      </c>
      <c r="AP35" s="308">
        <v>30778</v>
      </c>
      <c r="AQ35" s="309">
        <v>18791</v>
      </c>
      <c r="AR35" s="310">
        <v>63.8</v>
      </c>
    </row>
    <row r="36" spans="1:46" ht="27" customHeight="1" x14ac:dyDescent="0.2">
      <c r="A36" s="262"/>
      <c r="B36" s="258"/>
      <c r="C36" s="258"/>
      <c r="D36" s="258"/>
      <c r="E36" s="258"/>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258"/>
      <c r="AJ36" s="258"/>
      <c r="AK36" s="1160" t="s">
        <v>449</v>
      </c>
      <c r="AL36" s="1161"/>
      <c r="AM36" s="1161"/>
      <c r="AN36" s="1162"/>
      <c r="AO36" s="308">
        <v>26972</v>
      </c>
      <c r="AP36" s="308">
        <v>707</v>
      </c>
      <c r="AQ36" s="309">
        <v>2664</v>
      </c>
      <c r="AR36" s="310">
        <v>-73.5</v>
      </c>
    </row>
    <row r="37" spans="1:46" ht="13.5" customHeight="1" x14ac:dyDescent="0.2">
      <c r="A37" s="262"/>
      <c r="B37" s="258"/>
      <c r="C37" s="258"/>
      <c r="D37" s="258"/>
      <c r="E37" s="258"/>
      <c r="F37" s="258"/>
      <c r="G37" s="258"/>
      <c r="H37" s="258"/>
      <c r="I37" s="258"/>
      <c r="J37" s="258"/>
      <c r="K37" s="258"/>
      <c r="L37" s="258"/>
      <c r="M37" s="258"/>
      <c r="N37" s="258"/>
      <c r="O37" s="258"/>
      <c r="P37" s="258"/>
      <c r="Q37" s="258"/>
      <c r="R37" s="258"/>
      <c r="S37" s="258"/>
      <c r="T37" s="258"/>
      <c r="U37" s="258"/>
      <c r="V37" s="258"/>
      <c r="W37" s="258"/>
      <c r="X37" s="258"/>
      <c r="Y37" s="258"/>
      <c r="Z37" s="258"/>
      <c r="AA37" s="258"/>
      <c r="AB37" s="258"/>
      <c r="AC37" s="258"/>
      <c r="AD37" s="258"/>
      <c r="AE37" s="258"/>
      <c r="AF37" s="258"/>
      <c r="AG37" s="258"/>
      <c r="AH37" s="258"/>
      <c r="AI37" s="258"/>
      <c r="AJ37" s="258"/>
      <c r="AK37" s="1160" t="s">
        <v>450</v>
      </c>
      <c r="AL37" s="1161"/>
      <c r="AM37" s="1161"/>
      <c r="AN37" s="1162"/>
      <c r="AO37" s="308">
        <v>5984</v>
      </c>
      <c r="AP37" s="308">
        <v>157</v>
      </c>
      <c r="AQ37" s="309">
        <v>620</v>
      </c>
      <c r="AR37" s="310">
        <v>-74.7</v>
      </c>
    </row>
    <row r="38" spans="1:46" ht="27" customHeight="1" x14ac:dyDescent="0.2">
      <c r="A38" s="262"/>
      <c r="B38" s="258"/>
      <c r="C38" s="258"/>
      <c r="D38" s="258"/>
      <c r="E38" s="258"/>
      <c r="F38" s="258"/>
      <c r="G38" s="258"/>
      <c r="H38" s="258"/>
      <c r="I38" s="258"/>
      <c r="J38" s="258"/>
      <c r="K38" s="258"/>
      <c r="L38" s="258"/>
      <c r="M38" s="258"/>
      <c r="N38" s="258"/>
      <c r="O38" s="258"/>
      <c r="P38" s="258"/>
      <c r="Q38" s="258"/>
      <c r="R38" s="258"/>
      <c r="S38" s="258"/>
      <c r="T38" s="258"/>
      <c r="U38" s="258"/>
      <c r="V38" s="258"/>
      <c r="W38" s="258"/>
      <c r="X38" s="258"/>
      <c r="Y38" s="258"/>
      <c r="Z38" s="258"/>
      <c r="AA38" s="258"/>
      <c r="AB38" s="258"/>
      <c r="AC38" s="258"/>
      <c r="AD38" s="258"/>
      <c r="AE38" s="258"/>
      <c r="AF38" s="258"/>
      <c r="AG38" s="258"/>
      <c r="AH38" s="258"/>
      <c r="AI38" s="258"/>
      <c r="AJ38" s="258"/>
      <c r="AK38" s="1163" t="s">
        <v>451</v>
      </c>
      <c r="AL38" s="1164"/>
      <c r="AM38" s="1164"/>
      <c r="AN38" s="1165"/>
      <c r="AO38" s="311">
        <v>6</v>
      </c>
      <c r="AP38" s="311">
        <v>0</v>
      </c>
      <c r="AQ38" s="312">
        <v>2</v>
      </c>
      <c r="AR38" s="300">
        <v>-100</v>
      </c>
      <c r="AS38" s="307"/>
    </row>
    <row r="39" spans="1:46" ht="13.2" x14ac:dyDescent="0.2">
      <c r="A39" s="262"/>
      <c r="B39" s="258"/>
      <c r="C39" s="258"/>
      <c r="D39" s="258"/>
      <c r="E39" s="258"/>
      <c r="F39" s="258"/>
      <c r="G39" s="258"/>
      <c r="H39" s="258"/>
      <c r="I39" s="258"/>
      <c r="J39" s="258"/>
      <c r="K39" s="258"/>
      <c r="L39" s="258"/>
      <c r="M39" s="258"/>
      <c r="N39" s="258"/>
      <c r="O39" s="258"/>
      <c r="P39" s="258"/>
      <c r="Q39" s="258"/>
      <c r="R39" s="258"/>
      <c r="S39" s="258"/>
      <c r="T39" s="258"/>
      <c r="U39" s="258"/>
      <c r="V39" s="258"/>
      <c r="W39" s="258"/>
      <c r="X39" s="258"/>
      <c r="Y39" s="258"/>
      <c r="Z39" s="258"/>
      <c r="AA39" s="258"/>
      <c r="AB39" s="258"/>
      <c r="AC39" s="258"/>
      <c r="AD39" s="258"/>
      <c r="AE39" s="258"/>
      <c r="AF39" s="258"/>
      <c r="AG39" s="258"/>
      <c r="AH39" s="258"/>
      <c r="AI39" s="258"/>
      <c r="AJ39" s="258"/>
      <c r="AK39" s="1163" t="s">
        <v>452</v>
      </c>
      <c r="AL39" s="1164"/>
      <c r="AM39" s="1164"/>
      <c r="AN39" s="1165"/>
      <c r="AO39" s="308">
        <v>-93038</v>
      </c>
      <c r="AP39" s="308">
        <v>-2440</v>
      </c>
      <c r="AQ39" s="309">
        <v>-4196</v>
      </c>
      <c r="AR39" s="310">
        <v>-41.8</v>
      </c>
      <c r="AS39" s="307"/>
    </row>
    <row r="40" spans="1:46" ht="27" customHeight="1" x14ac:dyDescent="0.2">
      <c r="A40" s="262"/>
      <c r="B40" s="258"/>
      <c r="C40" s="258"/>
      <c r="D40" s="258"/>
      <c r="E40" s="258"/>
      <c r="F40" s="258"/>
      <c r="G40" s="258"/>
      <c r="H40" s="258"/>
      <c r="I40" s="258"/>
      <c r="J40" s="258"/>
      <c r="K40" s="258"/>
      <c r="L40" s="258"/>
      <c r="M40" s="258"/>
      <c r="N40" s="258"/>
      <c r="O40" s="258"/>
      <c r="P40" s="258"/>
      <c r="Q40" s="258"/>
      <c r="R40" s="258"/>
      <c r="S40" s="258"/>
      <c r="T40" s="258"/>
      <c r="U40" s="258"/>
      <c r="V40" s="258"/>
      <c r="W40" s="258"/>
      <c r="X40" s="258"/>
      <c r="Y40" s="258"/>
      <c r="Z40" s="258"/>
      <c r="AA40" s="258"/>
      <c r="AB40" s="258"/>
      <c r="AC40" s="258"/>
      <c r="AD40" s="258"/>
      <c r="AE40" s="258"/>
      <c r="AF40" s="258"/>
      <c r="AG40" s="258"/>
      <c r="AH40" s="258"/>
      <c r="AI40" s="258"/>
      <c r="AJ40" s="258"/>
      <c r="AK40" s="1160" t="s">
        <v>453</v>
      </c>
      <c r="AL40" s="1161"/>
      <c r="AM40" s="1161"/>
      <c r="AN40" s="1162"/>
      <c r="AO40" s="308">
        <v>-2622355</v>
      </c>
      <c r="AP40" s="308">
        <v>-68763</v>
      </c>
      <c r="AQ40" s="309">
        <v>-50476</v>
      </c>
      <c r="AR40" s="310">
        <v>36.200000000000003</v>
      </c>
      <c r="AS40" s="307"/>
    </row>
    <row r="41" spans="1:46" ht="13.2" x14ac:dyDescent="0.2">
      <c r="A41" s="262"/>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1166" t="s">
        <v>262</v>
      </c>
      <c r="AL41" s="1167"/>
      <c r="AM41" s="1167"/>
      <c r="AN41" s="1168"/>
      <c r="AO41" s="308">
        <v>530022</v>
      </c>
      <c r="AP41" s="308">
        <v>13898</v>
      </c>
      <c r="AQ41" s="309">
        <v>21460</v>
      </c>
      <c r="AR41" s="310">
        <v>-35.200000000000003</v>
      </c>
      <c r="AS41" s="307"/>
    </row>
    <row r="42" spans="1:46" ht="13.2" x14ac:dyDescent="0.2">
      <c r="A42" s="262"/>
      <c r="B42" s="258"/>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58"/>
      <c r="AD42" s="258"/>
      <c r="AE42" s="258"/>
      <c r="AF42" s="258"/>
      <c r="AG42" s="258"/>
      <c r="AH42" s="258"/>
      <c r="AI42" s="258"/>
      <c r="AJ42" s="258"/>
      <c r="AK42" s="313" t="s">
        <v>454</v>
      </c>
      <c r="AL42" s="258"/>
      <c r="AM42" s="258"/>
      <c r="AN42" s="258"/>
      <c r="AO42" s="258"/>
      <c r="AP42" s="258"/>
      <c r="AQ42" s="284"/>
      <c r="AR42" s="284"/>
      <c r="AS42" s="307"/>
    </row>
    <row r="43" spans="1:46" ht="13.2" x14ac:dyDescent="0.2">
      <c r="A43" s="262"/>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8"/>
      <c r="AF43" s="258"/>
      <c r="AG43" s="258"/>
      <c r="AH43" s="258"/>
      <c r="AI43" s="258"/>
      <c r="AJ43" s="258"/>
      <c r="AK43" s="258"/>
      <c r="AL43" s="258"/>
      <c r="AM43" s="258"/>
      <c r="AN43" s="258"/>
      <c r="AO43" s="258"/>
      <c r="AP43" s="314"/>
      <c r="AQ43" s="284"/>
      <c r="AR43" s="258"/>
      <c r="AS43" s="307"/>
    </row>
    <row r="44" spans="1:46" ht="13.2" x14ac:dyDescent="0.2">
      <c r="A44" s="262"/>
      <c r="B44" s="258"/>
      <c r="C44" s="258"/>
      <c r="D44" s="258"/>
      <c r="E44" s="258"/>
      <c r="F44" s="258"/>
      <c r="G44" s="258"/>
      <c r="H44" s="258"/>
      <c r="I44" s="258"/>
      <c r="J44" s="258"/>
      <c r="K44" s="258"/>
      <c r="L44" s="258"/>
      <c r="M44" s="258"/>
      <c r="N44" s="258"/>
      <c r="O44" s="258"/>
      <c r="P44" s="258"/>
      <c r="Q44" s="258"/>
      <c r="R44" s="258"/>
      <c r="S44" s="258"/>
      <c r="T44" s="258"/>
      <c r="U44" s="258"/>
      <c r="V44" s="258"/>
      <c r="W44" s="258"/>
      <c r="X44" s="258"/>
      <c r="Y44" s="258"/>
      <c r="Z44" s="258"/>
      <c r="AA44" s="258"/>
      <c r="AB44" s="258"/>
      <c r="AC44" s="258"/>
      <c r="AD44" s="258"/>
      <c r="AE44" s="258"/>
      <c r="AF44" s="258"/>
      <c r="AG44" s="258"/>
      <c r="AH44" s="258"/>
      <c r="AI44" s="258"/>
      <c r="AJ44" s="258"/>
      <c r="AK44" s="258"/>
      <c r="AL44" s="258"/>
      <c r="AM44" s="258"/>
      <c r="AN44" s="258"/>
      <c r="AO44" s="258"/>
      <c r="AP44" s="258"/>
      <c r="AQ44" s="284"/>
      <c r="AR44" s="258"/>
    </row>
    <row r="45" spans="1:46" ht="13.2" x14ac:dyDescent="0.2">
      <c r="A45" s="260"/>
      <c r="B45" s="260"/>
      <c r="C45" s="260"/>
      <c r="D45" s="260"/>
      <c r="E45" s="260"/>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c r="AK45" s="260"/>
      <c r="AL45" s="260"/>
      <c r="AM45" s="260"/>
      <c r="AN45" s="260"/>
      <c r="AO45" s="260"/>
      <c r="AP45" s="260"/>
      <c r="AQ45" s="315"/>
      <c r="AR45" s="260"/>
      <c r="AS45" s="260"/>
      <c r="AT45" s="258"/>
    </row>
    <row r="46" spans="1:46" ht="13.2" x14ac:dyDescent="0.2">
      <c r="A46" s="316"/>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258"/>
    </row>
    <row r="47" spans="1:46" ht="17.25" customHeight="1" x14ac:dyDescent="0.2">
      <c r="A47" s="317" t="s">
        <v>455</v>
      </c>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c r="AL47" s="258"/>
      <c r="AM47" s="258"/>
      <c r="AN47" s="258"/>
      <c r="AO47" s="258"/>
      <c r="AP47" s="258"/>
      <c r="AQ47" s="258"/>
      <c r="AR47" s="258"/>
    </row>
    <row r="48" spans="1:46" ht="13.2" x14ac:dyDescent="0.2">
      <c r="A48" s="262"/>
      <c r="B48" s="258"/>
      <c r="C48" s="258"/>
      <c r="D48" s="258"/>
      <c r="E48" s="258"/>
      <c r="F48" s="258"/>
      <c r="G48" s="258"/>
      <c r="H48" s="258"/>
      <c r="I48" s="258"/>
      <c r="J48" s="258"/>
      <c r="K48" s="258"/>
      <c r="L48" s="258"/>
      <c r="M48" s="258"/>
      <c r="N48" s="258"/>
      <c r="O48" s="258"/>
      <c r="P48" s="258"/>
      <c r="Q48" s="258"/>
      <c r="R48" s="258"/>
      <c r="S48" s="258"/>
      <c r="T48" s="258"/>
      <c r="U48" s="258"/>
      <c r="V48" s="258"/>
      <c r="W48" s="258"/>
      <c r="X48" s="258"/>
      <c r="Y48" s="258"/>
      <c r="Z48" s="258"/>
      <c r="AA48" s="258"/>
      <c r="AB48" s="258"/>
      <c r="AC48" s="258"/>
      <c r="AD48" s="258"/>
      <c r="AE48" s="258"/>
      <c r="AF48" s="258"/>
      <c r="AG48" s="258"/>
      <c r="AH48" s="258"/>
      <c r="AI48" s="258"/>
      <c r="AJ48" s="258"/>
      <c r="AK48" s="318" t="s">
        <v>456</v>
      </c>
      <c r="AL48" s="318"/>
      <c r="AM48" s="318"/>
      <c r="AN48" s="318"/>
      <c r="AO48" s="318"/>
      <c r="AP48" s="318"/>
      <c r="AQ48" s="319"/>
      <c r="AR48" s="318"/>
    </row>
    <row r="49" spans="1:44" ht="13.5" customHeight="1" x14ac:dyDescent="0.2">
      <c r="A49" s="262"/>
      <c r="B49" s="258"/>
      <c r="C49" s="258"/>
      <c r="D49" s="258"/>
      <c r="E49" s="258"/>
      <c r="F49" s="258"/>
      <c r="G49" s="258"/>
      <c r="H49" s="258"/>
      <c r="I49" s="258"/>
      <c r="J49" s="258"/>
      <c r="K49" s="258"/>
      <c r="L49" s="258"/>
      <c r="M49" s="258"/>
      <c r="N49" s="258"/>
      <c r="O49" s="258"/>
      <c r="P49" s="258"/>
      <c r="Q49" s="258"/>
      <c r="R49" s="258"/>
      <c r="S49" s="258"/>
      <c r="T49" s="258"/>
      <c r="U49" s="258"/>
      <c r="V49" s="258"/>
      <c r="W49" s="258"/>
      <c r="X49" s="258"/>
      <c r="Y49" s="258"/>
      <c r="Z49" s="258"/>
      <c r="AA49" s="258"/>
      <c r="AB49" s="258"/>
      <c r="AC49" s="258"/>
      <c r="AD49" s="258"/>
      <c r="AE49" s="258"/>
      <c r="AF49" s="258"/>
      <c r="AG49" s="258"/>
      <c r="AH49" s="258"/>
      <c r="AI49" s="258"/>
      <c r="AJ49" s="258"/>
      <c r="AK49" s="320"/>
      <c r="AL49" s="321"/>
      <c r="AM49" s="1155" t="s">
        <v>423</v>
      </c>
      <c r="AN49" s="1157" t="s">
        <v>457</v>
      </c>
      <c r="AO49" s="1158"/>
      <c r="AP49" s="1158"/>
      <c r="AQ49" s="1158"/>
      <c r="AR49" s="1159"/>
    </row>
    <row r="50" spans="1:44" ht="13.2" x14ac:dyDescent="0.2">
      <c r="A50" s="262"/>
      <c r="B50" s="258"/>
      <c r="C50" s="258"/>
      <c r="D50" s="258"/>
      <c r="E50" s="258"/>
      <c r="F50" s="258"/>
      <c r="G50" s="258"/>
      <c r="H50" s="258"/>
      <c r="I50" s="258"/>
      <c r="J50" s="258"/>
      <c r="K50" s="258"/>
      <c r="L50" s="258"/>
      <c r="M50" s="258"/>
      <c r="N50" s="258"/>
      <c r="O50" s="258"/>
      <c r="P50" s="258"/>
      <c r="Q50" s="258"/>
      <c r="R50" s="258"/>
      <c r="S50" s="258"/>
      <c r="T50" s="258"/>
      <c r="U50" s="258"/>
      <c r="V50" s="258"/>
      <c r="W50" s="258"/>
      <c r="X50" s="258"/>
      <c r="Y50" s="258"/>
      <c r="Z50" s="258"/>
      <c r="AA50" s="258"/>
      <c r="AB50" s="258"/>
      <c r="AC50" s="258"/>
      <c r="AD50" s="258"/>
      <c r="AE50" s="258"/>
      <c r="AF50" s="258"/>
      <c r="AG50" s="258"/>
      <c r="AH50" s="258"/>
      <c r="AI50" s="258"/>
      <c r="AJ50" s="258"/>
      <c r="AK50" s="322"/>
      <c r="AL50" s="323"/>
      <c r="AM50" s="1156"/>
      <c r="AN50" s="324" t="s">
        <v>458</v>
      </c>
      <c r="AO50" s="325" t="s">
        <v>459</v>
      </c>
      <c r="AP50" s="326" t="s">
        <v>460</v>
      </c>
      <c r="AQ50" s="327" t="s">
        <v>461</v>
      </c>
      <c r="AR50" s="328" t="s">
        <v>462</v>
      </c>
    </row>
    <row r="51" spans="1:44" ht="13.2" x14ac:dyDescent="0.2">
      <c r="A51" s="262"/>
      <c r="B51" s="258"/>
      <c r="C51" s="258"/>
      <c r="D51" s="258"/>
      <c r="E51" s="258"/>
      <c r="F51" s="258"/>
      <c r="G51" s="258"/>
      <c r="H51" s="258"/>
      <c r="I51" s="258"/>
      <c r="J51" s="258"/>
      <c r="K51" s="258"/>
      <c r="L51" s="258"/>
      <c r="M51" s="258"/>
      <c r="N51" s="258"/>
      <c r="O51" s="258"/>
      <c r="P51" s="258"/>
      <c r="Q51" s="258"/>
      <c r="R51" s="258"/>
      <c r="S51" s="258"/>
      <c r="T51" s="258"/>
      <c r="U51" s="258"/>
      <c r="V51" s="258"/>
      <c r="W51" s="258"/>
      <c r="X51" s="258"/>
      <c r="Y51" s="258"/>
      <c r="Z51" s="258"/>
      <c r="AA51" s="258"/>
      <c r="AB51" s="258"/>
      <c r="AC51" s="258"/>
      <c r="AD51" s="258"/>
      <c r="AE51" s="258"/>
      <c r="AF51" s="258"/>
      <c r="AG51" s="258"/>
      <c r="AH51" s="258"/>
      <c r="AI51" s="258"/>
      <c r="AJ51" s="258"/>
      <c r="AK51" s="320" t="s">
        <v>463</v>
      </c>
      <c r="AL51" s="321"/>
      <c r="AM51" s="329">
        <v>3622214</v>
      </c>
      <c r="AN51" s="330">
        <v>91602</v>
      </c>
      <c r="AO51" s="331">
        <v>89.3</v>
      </c>
      <c r="AP51" s="332">
        <v>68468</v>
      </c>
      <c r="AQ51" s="333">
        <v>3.9</v>
      </c>
      <c r="AR51" s="334">
        <v>85.4</v>
      </c>
    </row>
    <row r="52" spans="1:44" ht="13.2" x14ac:dyDescent="0.2">
      <c r="A52" s="262"/>
      <c r="B52" s="258"/>
      <c r="C52" s="258"/>
      <c r="D52" s="258"/>
      <c r="E52" s="258"/>
      <c r="F52" s="258"/>
      <c r="G52" s="258"/>
      <c r="H52" s="258"/>
      <c r="I52" s="258"/>
      <c r="J52" s="258"/>
      <c r="K52" s="258"/>
      <c r="L52" s="258"/>
      <c r="M52" s="258"/>
      <c r="N52" s="258"/>
      <c r="O52" s="258"/>
      <c r="P52" s="258"/>
      <c r="Q52" s="258"/>
      <c r="R52" s="258"/>
      <c r="S52" s="258"/>
      <c r="T52" s="258"/>
      <c r="U52" s="258"/>
      <c r="V52" s="258"/>
      <c r="W52" s="258"/>
      <c r="X52" s="258"/>
      <c r="Y52" s="258"/>
      <c r="Z52" s="258"/>
      <c r="AA52" s="258"/>
      <c r="AB52" s="258"/>
      <c r="AC52" s="258"/>
      <c r="AD52" s="258"/>
      <c r="AE52" s="258"/>
      <c r="AF52" s="258"/>
      <c r="AG52" s="258"/>
      <c r="AH52" s="258"/>
      <c r="AI52" s="258"/>
      <c r="AJ52" s="258"/>
      <c r="AK52" s="335"/>
      <c r="AL52" s="336" t="s">
        <v>464</v>
      </c>
      <c r="AM52" s="337">
        <v>2686194</v>
      </c>
      <c r="AN52" s="338">
        <v>67931</v>
      </c>
      <c r="AO52" s="339">
        <v>88</v>
      </c>
      <c r="AP52" s="340">
        <v>34140</v>
      </c>
      <c r="AQ52" s="341">
        <v>-6.4</v>
      </c>
      <c r="AR52" s="342">
        <v>94.4</v>
      </c>
    </row>
    <row r="53" spans="1:44" ht="13.2" x14ac:dyDescent="0.2">
      <c r="A53" s="262"/>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320" t="s">
        <v>465</v>
      </c>
      <c r="AL53" s="321"/>
      <c r="AM53" s="329">
        <v>2292710</v>
      </c>
      <c r="AN53" s="330">
        <v>58346</v>
      </c>
      <c r="AO53" s="331">
        <v>-36.299999999999997</v>
      </c>
      <c r="AP53" s="332">
        <v>69729</v>
      </c>
      <c r="AQ53" s="333">
        <v>1.8</v>
      </c>
      <c r="AR53" s="334">
        <v>-38.1</v>
      </c>
    </row>
    <row r="54" spans="1:44" ht="13.2" x14ac:dyDescent="0.2">
      <c r="A54" s="262"/>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8"/>
      <c r="AK54" s="335"/>
      <c r="AL54" s="336" t="s">
        <v>464</v>
      </c>
      <c r="AM54" s="337">
        <v>1425812</v>
      </c>
      <c r="AN54" s="338">
        <v>36285</v>
      </c>
      <c r="AO54" s="339">
        <v>-46.6</v>
      </c>
      <c r="AP54" s="340">
        <v>38908</v>
      </c>
      <c r="AQ54" s="341">
        <v>14</v>
      </c>
      <c r="AR54" s="342">
        <v>-60.6</v>
      </c>
    </row>
    <row r="55" spans="1:44" ht="13.2" x14ac:dyDescent="0.2">
      <c r="A55" s="262"/>
      <c r="B55" s="258"/>
      <c r="C55" s="258"/>
      <c r="D55" s="258"/>
      <c r="E55" s="258"/>
      <c r="F55" s="258"/>
      <c r="G55" s="258"/>
      <c r="H55" s="258"/>
      <c r="I55" s="258"/>
      <c r="J55" s="258"/>
      <c r="K55" s="258"/>
      <c r="L55" s="258"/>
      <c r="M55" s="258"/>
      <c r="N55" s="258"/>
      <c r="O55" s="258"/>
      <c r="P55" s="258"/>
      <c r="Q55" s="258"/>
      <c r="R55" s="258"/>
      <c r="S55" s="258"/>
      <c r="T55" s="258"/>
      <c r="U55" s="258"/>
      <c r="V55" s="258"/>
      <c r="W55" s="258"/>
      <c r="X55" s="258"/>
      <c r="Y55" s="258"/>
      <c r="Z55" s="258"/>
      <c r="AA55" s="258"/>
      <c r="AB55" s="258"/>
      <c r="AC55" s="258"/>
      <c r="AD55" s="258"/>
      <c r="AE55" s="258"/>
      <c r="AF55" s="258"/>
      <c r="AG55" s="258"/>
      <c r="AH55" s="258"/>
      <c r="AI55" s="258"/>
      <c r="AJ55" s="258"/>
      <c r="AK55" s="320" t="s">
        <v>466</v>
      </c>
      <c r="AL55" s="321"/>
      <c r="AM55" s="329">
        <v>2956034</v>
      </c>
      <c r="AN55" s="330">
        <v>75918</v>
      </c>
      <c r="AO55" s="331">
        <v>30.1</v>
      </c>
      <c r="AP55" s="332">
        <v>74581</v>
      </c>
      <c r="AQ55" s="333">
        <v>7</v>
      </c>
      <c r="AR55" s="334">
        <v>23.1</v>
      </c>
    </row>
    <row r="56" spans="1:44" ht="13.2" x14ac:dyDescent="0.2">
      <c r="A56" s="262"/>
      <c r="B56" s="258"/>
      <c r="C56" s="258"/>
      <c r="D56" s="258"/>
      <c r="E56" s="258"/>
      <c r="F56" s="258"/>
      <c r="G56" s="258"/>
      <c r="H56" s="258"/>
      <c r="I56" s="258"/>
      <c r="J56" s="258"/>
      <c r="K56" s="258"/>
      <c r="L56" s="258"/>
      <c r="M56" s="258"/>
      <c r="N56" s="258"/>
      <c r="O56" s="258"/>
      <c r="P56" s="258"/>
      <c r="Q56" s="258"/>
      <c r="R56" s="258"/>
      <c r="S56" s="258"/>
      <c r="T56" s="258"/>
      <c r="U56" s="258"/>
      <c r="V56" s="258"/>
      <c r="W56" s="258"/>
      <c r="X56" s="258"/>
      <c r="Y56" s="258"/>
      <c r="Z56" s="258"/>
      <c r="AA56" s="258"/>
      <c r="AB56" s="258"/>
      <c r="AC56" s="258"/>
      <c r="AD56" s="258"/>
      <c r="AE56" s="258"/>
      <c r="AF56" s="258"/>
      <c r="AG56" s="258"/>
      <c r="AH56" s="258"/>
      <c r="AI56" s="258"/>
      <c r="AJ56" s="258"/>
      <c r="AK56" s="335"/>
      <c r="AL56" s="336" t="s">
        <v>464</v>
      </c>
      <c r="AM56" s="337">
        <v>1922650</v>
      </c>
      <c r="AN56" s="338">
        <v>49378</v>
      </c>
      <c r="AO56" s="339">
        <v>36.1</v>
      </c>
      <c r="AP56" s="340">
        <v>41563</v>
      </c>
      <c r="AQ56" s="341">
        <v>6.8</v>
      </c>
      <c r="AR56" s="342">
        <v>29.3</v>
      </c>
    </row>
    <row r="57" spans="1:44" ht="13.2" x14ac:dyDescent="0.2">
      <c r="A57" s="262"/>
      <c r="B57" s="258"/>
      <c r="C57" s="258"/>
      <c r="D57" s="258"/>
      <c r="E57" s="258"/>
      <c r="F57" s="258"/>
      <c r="G57" s="258"/>
      <c r="H57" s="258"/>
      <c r="I57" s="258"/>
      <c r="J57" s="258"/>
      <c r="K57" s="258"/>
      <c r="L57" s="258"/>
      <c r="M57" s="258"/>
      <c r="N57" s="258"/>
      <c r="O57" s="258"/>
      <c r="P57" s="258"/>
      <c r="Q57" s="258"/>
      <c r="R57" s="258"/>
      <c r="S57" s="258"/>
      <c r="T57" s="258"/>
      <c r="U57" s="258"/>
      <c r="V57" s="258"/>
      <c r="W57" s="258"/>
      <c r="X57" s="258"/>
      <c r="Y57" s="258"/>
      <c r="Z57" s="258"/>
      <c r="AA57" s="258"/>
      <c r="AB57" s="258"/>
      <c r="AC57" s="258"/>
      <c r="AD57" s="258"/>
      <c r="AE57" s="258"/>
      <c r="AF57" s="258"/>
      <c r="AG57" s="258"/>
      <c r="AH57" s="258"/>
      <c r="AI57" s="258"/>
      <c r="AJ57" s="258"/>
      <c r="AK57" s="320" t="s">
        <v>467</v>
      </c>
      <c r="AL57" s="321"/>
      <c r="AM57" s="329">
        <v>5763885</v>
      </c>
      <c r="AN57" s="330">
        <v>149614</v>
      </c>
      <c r="AO57" s="331">
        <v>97.1</v>
      </c>
      <c r="AP57" s="332">
        <v>76347</v>
      </c>
      <c r="AQ57" s="333">
        <v>2.4</v>
      </c>
      <c r="AR57" s="334">
        <v>94.7</v>
      </c>
    </row>
    <row r="58" spans="1:44" ht="13.2" x14ac:dyDescent="0.2">
      <c r="A58" s="262"/>
      <c r="B58" s="258"/>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335"/>
      <c r="AL58" s="336" t="s">
        <v>464</v>
      </c>
      <c r="AM58" s="337">
        <v>3782943</v>
      </c>
      <c r="AN58" s="338">
        <v>98194</v>
      </c>
      <c r="AO58" s="339">
        <v>98.9</v>
      </c>
      <c r="AP58" s="340">
        <v>41762</v>
      </c>
      <c r="AQ58" s="341">
        <v>0.5</v>
      </c>
      <c r="AR58" s="342">
        <v>98.4</v>
      </c>
    </row>
    <row r="59" spans="1:44" ht="13.2" x14ac:dyDescent="0.2">
      <c r="A59" s="262"/>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320" t="s">
        <v>468</v>
      </c>
      <c r="AL59" s="321"/>
      <c r="AM59" s="329">
        <v>2690028</v>
      </c>
      <c r="AN59" s="330">
        <v>70538</v>
      </c>
      <c r="AO59" s="331">
        <v>-52.9</v>
      </c>
      <c r="AP59" s="332">
        <v>69604</v>
      </c>
      <c r="AQ59" s="333">
        <v>-8.8000000000000007</v>
      </c>
      <c r="AR59" s="334">
        <v>-44.1</v>
      </c>
    </row>
    <row r="60" spans="1:44" ht="13.2" x14ac:dyDescent="0.2">
      <c r="A60" s="262"/>
      <c r="B60" s="258"/>
      <c r="C60" s="258"/>
      <c r="D60" s="258"/>
      <c r="E60" s="258"/>
      <c r="F60" s="258"/>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c r="AD60" s="258"/>
      <c r="AE60" s="258"/>
      <c r="AF60" s="258"/>
      <c r="AG60" s="258"/>
      <c r="AH60" s="258"/>
      <c r="AI60" s="258"/>
      <c r="AJ60" s="258"/>
      <c r="AK60" s="335"/>
      <c r="AL60" s="336" t="s">
        <v>464</v>
      </c>
      <c r="AM60" s="337">
        <v>1549576</v>
      </c>
      <c r="AN60" s="338">
        <v>40633</v>
      </c>
      <c r="AO60" s="339">
        <v>-58.6</v>
      </c>
      <c r="AP60" s="340">
        <v>36247</v>
      </c>
      <c r="AQ60" s="341">
        <v>-13.2</v>
      </c>
      <c r="AR60" s="342">
        <v>-45.4</v>
      </c>
    </row>
    <row r="61" spans="1:44" ht="13.2" x14ac:dyDescent="0.2">
      <c r="A61" s="262"/>
      <c r="B61" s="258"/>
      <c r="C61" s="258"/>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58"/>
      <c r="AD61" s="258"/>
      <c r="AE61" s="258"/>
      <c r="AF61" s="258"/>
      <c r="AG61" s="258"/>
      <c r="AH61" s="258"/>
      <c r="AI61" s="258"/>
      <c r="AJ61" s="258"/>
      <c r="AK61" s="320" t="s">
        <v>469</v>
      </c>
      <c r="AL61" s="343"/>
      <c r="AM61" s="344">
        <v>3464974</v>
      </c>
      <c r="AN61" s="345">
        <v>89204</v>
      </c>
      <c r="AO61" s="346">
        <v>25.5</v>
      </c>
      <c r="AP61" s="347">
        <v>71746</v>
      </c>
      <c r="AQ61" s="348">
        <v>1.3</v>
      </c>
      <c r="AR61" s="334">
        <v>24.2</v>
      </c>
    </row>
    <row r="62" spans="1:44" ht="13.2" x14ac:dyDescent="0.2">
      <c r="A62" s="262"/>
      <c r="B62" s="258"/>
      <c r="C62" s="258"/>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c r="AB62" s="258"/>
      <c r="AC62" s="258"/>
      <c r="AD62" s="258"/>
      <c r="AE62" s="258"/>
      <c r="AF62" s="258"/>
      <c r="AG62" s="258"/>
      <c r="AH62" s="258"/>
      <c r="AI62" s="258"/>
      <c r="AJ62" s="258"/>
      <c r="AK62" s="335"/>
      <c r="AL62" s="336" t="s">
        <v>464</v>
      </c>
      <c r="AM62" s="337">
        <v>2273435</v>
      </c>
      <c r="AN62" s="338">
        <v>58484</v>
      </c>
      <c r="AO62" s="339">
        <v>23.6</v>
      </c>
      <c r="AP62" s="340">
        <v>38524</v>
      </c>
      <c r="AQ62" s="341">
        <v>0.3</v>
      </c>
      <c r="AR62" s="342">
        <v>23.3</v>
      </c>
    </row>
    <row r="63" spans="1:44" ht="13.2" x14ac:dyDescent="0.2">
      <c r="A63" s="262"/>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row>
    <row r="64" spans="1:44" ht="13.2" x14ac:dyDescent="0.2">
      <c r="A64" s="262"/>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row>
    <row r="65" spans="1:46" ht="13.2" x14ac:dyDescent="0.2">
      <c r="A65" s="262"/>
      <c r="B65" s="258"/>
      <c r="C65" s="258"/>
      <c r="D65" s="258"/>
      <c r="E65" s="258"/>
      <c r="F65" s="258"/>
      <c r="G65" s="258"/>
      <c r="H65" s="258"/>
      <c r="I65" s="258"/>
      <c r="J65" s="258"/>
      <c r="K65" s="258"/>
      <c r="L65" s="258"/>
      <c r="M65" s="258"/>
      <c r="N65" s="258"/>
      <c r="O65" s="258"/>
      <c r="P65" s="258"/>
      <c r="Q65" s="258"/>
      <c r="R65" s="258"/>
      <c r="S65" s="258"/>
      <c r="T65" s="258"/>
      <c r="U65" s="258"/>
      <c r="V65" s="258"/>
      <c r="W65" s="258"/>
      <c r="X65" s="258"/>
      <c r="Y65" s="258"/>
      <c r="Z65" s="258"/>
      <c r="AA65" s="258"/>
      <c r="AB65" s="258"/>
      <c r="AC65" s="258"/>
      <c r="AD65" s="258"/>
      <c r="AE65" s="258"/>
      <c r="AF65" s="258"/>
      <c r="AG65" s="258"/>
      <c r="AH65" s="258"/>
      <c r="AI65" s="258"/>
      <c r="AJ65" s="258"/>
      <c r="AK65" s="258"/>
      <c r="AL65" s="258"/>
      <c r="AM65" s="258"/>
      <c r="AN65" s="258"/>
      <c r="AO65" s="258"/>
      <c r="AP65" s="258"/>
      <c r="AQ65" s="258"/>
      <c r="AR65" s="258"/>
    </row>
    <row r="66" spans="1:46" ht="13.2" x14ac:dyDescent="0.2">
      <c r="A66" s="349"/>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c r="AA66" s="316"/>
      <c r="AB66" s="316"/>
      <c r="AC66" s="316"/>
      <c r="AD66" s="316"/>
      <c r="AE66" s="316"/>
      <c r="AF66" s="316"/>
      <c r="AG66" s="316"/>
      <c r="AH66" s="316"/>
      <c r="AI66" s="316"/>
      <c r="AJ66" s="316"/>
      <c r="AK66" s="316"/>
      <c r="AL66" s="316"/>
      <c r="AM66" s="316"/>
      <c r="AN66" s="316"/>
      <c r="AO66" s="316"/>
      <c r="AP66" s="316"/>
      <c r="AQ66" s="316"/>
      <c r="AR66" s="316"/>
      <c r="AS66" s="350"/>
    </row>
    <row r="67" spans="1:46" ht="13.5" hidden="1" customHeight="1" x14ac:dyDescent="0.2">
      <c r="AK67" s="258"/>
      <c r="AL67" s="258"/>
      <c r="AM67" s="258"/>
      <c r="AN67" s="258"/>
      <c r="AO67" s="258"/>
      <c r="AP67" s="258"/>
      <c r="AQ67" s="258"/>
      <c r="AR67" s="258"/>
      <c r="AS67" s="258"/>
      <c r="AT67" s="258"/>
    </row>
    <row r="68" spans="1:46" ht="13.5" hidden="1" customHeight="1" x14ac:dyDescent="0.2">
      <c r="AK68" s="258"/>
      <c r="AL68" s="258"/>
      <c r="AM68" s="258"/>
      <c r="AN68" s="258"/>
      <c r="AO68" s="258"/>
      <c r="AP68" s="258"/>
      <c r="AQ68" s="258"/>
      <c r="AR68" s="258"/>
    </row>
    <row r="69" spans="1:46" ht="13.5" hidden="1" customHeight="1" x14ac:dyDescent="0.2">
      <c r="AK69" s="258"/>
      <c r="AL69" s="258"/>
      <c r="AM69" s="258"/>
      <c r="AN69" s="258"/>
      <c r="AO69" s="258"/>
      <c r="AP69" s="258"/>
      <c r="AQ69" s="258"/>
      <c r="AR69" s="258"/>
    </row>
    <row r="70" spans="1:46" ht="13.2" hidden="1" x14ac:dyDescent="0.2">
      <c r="AK70" s="258"/>
      <c r="AL70" s="258"/>
      <c r="AM70" s="258"/>
      <c r="AN70" s="258"/>
      <c r="AO70" s="258"/>
      <c r="AP70" s="258"/>
      <c r="AQ70" s="258"/>
      <c r="AR70" s="258"/>
    </row>
    <row r="71" spans="1:46" ht="13.2" hidden="1" x14ac:dyDescent="0.2">
      <c r="AK71" s="258"/>
      <c r="AL71" s="258"/>
      <c r="AM71" s="258"/>
      <c r="AN71" s="258"/>
      <c r="AO71" s="258"/>
      <c r="AP71" s="258"/>
      <c r="AQ71" s="258"/>
      <c r="AR71" s="258"/>
    </row>
    <row r="72" spans="1:46" ht="13.2" hidden="1" x14ac:dyDescent="0.2">
      <c r="AK72" s="258"/>
      <c r="AL72" s="258"/>
      <c r="AM72" s="258"/>
      <c r="AN72" s="258"/>
      <c r="AO72" s="258"/>
      <c r="AP72" s="258"/>
      <c r="AQ72" s="258"/>
      <c r="AR72" s="258"/>
    </row>
    <row r="73" spans="1:46" ht="13.2" hidden="1" x14ac:dyDescent="0.2">
      <c r="AK73" s="258"/>
      <c r="AL73" s="258"/>
      <c r="AM73" s="258"/>
      <c r="AN73" s="258"/>
      <c r="AO73" s="258"/>
      <c r="AP73" s="258"/>
      <c r="AQ73" s="258"/>
      <c r="AR73" s="258"/>
    </row>
  </sheetData>
  <sheetProtection algorithmName="SHA-512" hashValue="Bf+wdnymqJccsEixeJE3qI9lwh8muRmnu+2R9uoUDlVbe+/bleA/etA/IGLi+jty/Nc0yuTvQpy5s9vO5/7xBg==" saltValue="trHQqWeq91fkU5ldAbd8f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56" customWidth="1"/>
    <col min="126" max="16384" width="9" style="255" hidden="1"/>
  </cols>
  <sheetData>
    <row r="1" spans="2:125"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2:125" ht="13.2" x14ac:dyDescent="0.2">
      <c r="B2" s="255"/>
      <c r="DG2" s="255"/>
    </row>
    <row r="3" spans="2:125" ht="13.2" x14ac:dyDescent="0.2">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H3" s="255"/>
      <c r="DI3" s="255"/>
      <c r="DJ3" s="255"/>
      <c r="DK3" s="255"/>
      <c r="DL3" s="255"/>
      <c r="DM3" s="255"/>
      <c r="DN3" s="255"/>
      <c r="DO3" s="255"/>
      <c r="DP3" s="255"/>
      <c r="DQ3" s="255"/>
      <c r="DR3" s="255"/>
      <c r="DS3" s="255"/>
      <c r="DT3" s="255"/>
      <c r="DU3" s="255"/>
    </row>
    <row r="4" spans="2:125" ht="13.2" x14ac:dyDescent="0.2"/>
    <row r="5" spans="2:125" ht="13.2" x14ac:dyDescent="0.2"/>
    <row r="6" spans="2:125" ht="13.2" x14ac:dyDescent="0.2"/>
    <row r="7" spans="2:125" ht="13.2" x14ac:dyDescent="0.2"/>
    <row r="8" spans="2:125" ht="13.2" x14ac:dyDescent="0.2"/>
    <row r="9" spans="2:125" ht="13.2" x14ac:dyDescent="0.2">
      <c r="DU9" s="255"/>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5"/>
    </row>
    <row r="18" spans="125:125" ht="13.2" x14ac:dyDescent="0.2"/>
    <row r="19" spans="125:125" ht="13.2" x14ac:dyDescent="0.2"/>
    <row r="20" spans="125:125" ht="13.2" x14ac:dyDescent="0.2">
      <c r="DU20" s="255"/>
    </row>
    <row r="21" spans="125:125" ht="13.2" x14ac:dyDescent="0.2">
      <c r="DU21" s="255"/>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5"/>
    </row>
    <row r="29" spans="125:125" ht="13.2" x14ac:dyDescent="0.2"/>
    <row r="30" spans="125:125" ht="13.2" x14ac:dyDescent="0.2"/>
    <row r="31" spans="125:125" ht="13.2" x14ac:dyDescent="0.2"/>
    <row r="32" spans="125:125" ht="13.2" x14ac:dyDescent="0.2"/>
    <row r="33" spans="2:125" ht="13.2" x14ac:dyDescent="0.2">
      <c r="B33" s="255"/>
      <c r="G33" s="255"/>
      <c r="I33" s="255"/>
    </row>
    <row r="34" spans="2:125" ht="13.2" x14ac:dyDescent="0.2">
      <c r="C34" s="255"/>
      <c r="P34" s="255"/>
      <c r="DE34" s="255"/>
      <c r="DH34" s="255"/>
    </row>
    <row r="35" spans="2:125" ht="13.2" x14ac:dyDescent="0.2">
      <c r="D35" s="255"/>
      <c r="E35" s="255"/>
      <c r="DG35" s="255"/>
      <c r="DJ35" s="255"/>
      <c r="DP35" s="255"/>
      <c r="DQ35" s="255"/>
      <c r="DR35" s="255"/>
      <c r="DS35" s="255"/>
      <c r="DT35" s="255"/>
      <c r="DU35" s="255"/>
    </row>
    <row r="36" spans="2:125" ht="13.2" x14ac:dyDescent="0.2">
      <c r="F36" s="255"/>
      <c r="H36" s="255"/>
      <c r="J36" s="255"/>
      <c r="K36" s="255"/>
      <c r="L36" s="255"/>
      <c r="M36" s="255"/>
      <c r="N36" s="255"/>
      <c r="O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5"/>
      <c r="BH36" s="255"/>
      <c r="BI36" s="255"/>
      <c r="BJ36" s="255"/>
      <c r="BK36" s="255"/>
      <c r="BL36" s="255"/>
      <c r="BM36" s="255"/>
      <c r="BN36" s="255"/>
      <c r="BO36" s="255"/>
      <c r="BP36" s="255"/>
      <c r="BQ36" s="255"/>
      <c r="BR36" s="255"/>
      <c r="BS36" s="255"/>
      <c r="BT36" s="255"/>
      <c r="BU36" s="255"/>
      <c r="BV36" s="255"/>
      <c r="BW36" s="255"/>
      <c r="BX36" s="255"/>
      <c r="BY36" s="255"/>
      <c r="BZ36" s="255"/>
      <c r="CA36" s="255"/>
      <c r="CB36" s="255"/>
      <c r="CC36" s="255"/>
      <c r="CD36" s="255"/>
      <c r="CE36" s="255"/>
      <c r="CF36" s="255"/>
      <c r="CG36" s="255"/>
      <c r="CH36" s="255"/>
      <c r="CI36" s="255"/>
      <c r="CJ36" s="255"/>
      <c r="CK36" s="255"/>
      <c r="CL36" s="255"/>
      <c r="CM36" s="255"/>
      <c r="CN36" s="255"/>
      <c r="CO36" s="255"/>
      <c r="CP36" s="255"/>
      <c r="CQ36" s="255"/>
      <c r="CR36" s="255"/>
      <c r="CS36" s="255"/>
      <c r="CT36" s="255"/>
      <c r="CU36" s="255"/>
      <c r="CV36" s="255"/>
      <c r="CW36" s="255"/>
      <c r="CX36" s="255"/>
      <c r="CY36" s="255"/>
      <c r="CZ36" s="255"/>
      <c r="DA36" s="255"/>
      <c r="DB36" s="255"/>
      <c r="DC36" s="255"/>
      <c r="DD36" s="255"/>
      <c r="DF36" s="255"/>
      <c r="DI36" s="255"/>
      <c r="DK36" s="255"/>
      <c r="DL36" s="255"/>
      <c r="DM36" s="255"/>
      <c r="DN36" s="255"/>
      <c r="DO36" s="255"/>
      <c r="DP36" s="255"/>
      <c r="DQ36" s="255"/>
      <c r="DR36" s="255"/>
      <c r="DS36" s="255"/>
      <c r="DT36" s="255"/>
      <c r="DU36" s="255"/>
    </row>
    <row r="37" spans="2:125" ht="13.2" x14ac:dyDescent="0.2">
      <c r="DU37" s="255"/>
    </row>
    <row r="38" spans="2:125" ht="13.2" x14ac:dyDescent="0.2">
      <c r="DT38" s="255"/>
      <c r="DU38" s="255"/>
    </row>
    <row r="39" spans="2:125" ht="13.2" x14ac:dyDescent="0.2"/>
    <row r="40" spans="2:125" ht="13.2" x14ac:dyDescent="0.2">
      <c r="DH40" s="255"/>
    </row>
    <row r="41" spans="2:125" ht="13.2" x14ac:dyDescent="0.2">
      <c r="DE41" s="255"/>
    </row>
    <row r="42" spans="2:125" ht="13.2" x14ac:dyDescent="0.2">
      <c r="DG42" s="255"/>
      <c r="DJ42" s="255"/>
    </row>
    <row r="43" spans="2:125" ht="13.2" x14ac:dyDescent="0.2">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F43" s="255"/>
      <c r="DI43" s="255"/>
      <c r="DK43" s="255"/>
      <c r="DL43" s="255"/>
      <c r="DM43" s="255"/>
      <c r="DN43" s="255"/>
      <c r="DO43" s="255"/>
      <c r="DP43" s="255"/>
      <c r="DQ43" s="255"/>
      <c r="DR43" s="255"/>
      <c r="DS43" s="255"/>
      <c r="DT43" s="255"/>
      <c r="DU43" s="255"/>
    </row>
    <row r="44" spans="2:125" ht="13.2" x14ac:dyDescent="0.2">
      <c r="DU44" s="255"/>
    </row>
    <row r="45" spans="2:125" ht="13.2" x14ac:dyDescent="0.2"/>
    <row r="46" spans="2:125" ht="13.2" x14ac:dyDescent="0.2"/>
    <row r="47" spans="2:125" ht="13.2" x14ac:dyDescent="0.2"/>
    <row r="48" spans="2:125" ht="13.2" x14ac:dyDescent="0.2">
      <c r="DT48" s="255"/>
      <c r="DU48" s="255"/>
    </row>
    <row r="49" spans="120:125" ht="13.2" x14ac:dyDescent="0.2">
      <c r="DU49" s="255"/>
    </row>
    <row r="50" spans="120:125" ht="13.2" x14ac:dyDescent="0.2">
      <c r="DU50" s="255"/>
    </row>
    <row r="51" spans="120:125" ht="13.2" x14ac:dyDescent="0.2">
      <c r="DP51" s="255"/>
      <c r="DQ51" s="255"/>
      <c r="DR51" s="255"/>
      <c r="DS51" s="255"/>
      <c r="DT51" s="255"/>
      <c r="DU51" s="255"/>
    </row>
    <row r="52" spans="120:125" ht="13.2" x14ac:dyDescent="0.2"/>
    <row r="53" spans="120:125" ht="13.2" x14ac:dyDescent="0.2"/>
    <row r="54" spans="120:125" ht="13.2" x14ac:dyDescent="0.2">
      <c r="DU54" s="255"/>
    </row>
    <row r="55" spans="120:125" ht="13.2" x14ac:dyDescent="0.2"/>
    <row r="56" spans="120:125" ht="13.2" x14ac:dyDescent="0.2"/>
    <row r="57" spans="120:125" ht="13.2" x14ac:dyDescent="0.2"/>
    <row r="58" spans="120:125" ht="13.2" x14ac:dyDescent="0.2">
      <c r="DU58" s="255"/>
    </row>
    <row r="59" spans="120:125" ht="13.2" x14ac:dyDescent="0.2"/>
    <row r="60" spans="120:125" ht="13.2" x14ac:dyDescent="0.2"/>
    <row r="61" spans="120:125" ht="13.2" x14ac:dyDescent="0.2"/>
    <row r="62" spans="120:125" ht="13.2" x14ac:dyDescent="0.2"/>
    <row r="63" spans="120:125" ht="13.2" x14ac:dyDescent="0.2">
      <c r="DU63" s="255"/>
    </row>
    <row r="64" spans="120:125" ht="13.2" x14ac:dyDescent="0.2">
      <c r="DT64" s="255"/>
      <c r="DU64" s="255"/>
    </row>
    <row r="65" spans="123:125" ht="13.2" x14ac:dyDescent="0.2"/>
    <row r="66" spans="123:125" ht="13.2" x14ac:dyDescent="0.2"/>
    <row r="67" spans="123:125" ht="13.2" x14ac:dyDescent="0.2"/>
    <row r="68" spans="123:125" ht="13.2" x14ac:dyDescent="0.2"/>
    <row r="69" spans="123:125" ht="13.2" x14ac:dyDescent="0.2">
      <c r="DS69" s="255"/>
      <c r="DT69" s="255"/>
      <c r="DU69" s="255"/>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5"/>
    </row>
    <row r="83" spans="116:125" ht="13.2" x14ac:dyDescent="0.2">
      <c r="DM83" s="255"/>
      <c r="DN83" s="255"/>
      <c r="DO83" s="255"/>
      <c r="DP83" s="255"/>
      <c r="DQ83" s="255"/>
      <c r="DR83" s="255"/>
      <c r="DS83" s="255"/>
      <c r="DT83" s="255"/>
      <c r="DU83" s="255"/>
    </row>
    <row r="84" spans="116:125" ht="13.2" x14ac:dyDescent="0.2"/>
    <row r="85" spans="116:125" ht="13.2" x14ac:dyDescent="0.2"/>
    <row r="86" spans="116:125" ht="13.2" x14ac:dyDescent="0.2"/>
    <row r="87" spans="116:125" ht="13.2" x14ac:dyDescent="0.2"/>
    <row r="88" spans="116:125" ht="13.2" x14ac:dyDescent="0.2">
      <c r="DU88" s="255"/>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5"/>
      <c r="DT94" s="255"/>
      <c r="DU94" s="255"/>
    </row>
    <row r="95" spans="116:125" ht="13.5" customHeight="1" x14ac:dyDescent="0.2">
      <c r="DU95" s="255"/>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5"/>
    </row>
    <row r="102" spans="124:125" ht="13.5" customHeight="1" x14ac:dyDescent="0.2"/>
    <row r="103" spans="124:125" ht="13.5" customHeight="1" x14ac:dyDescent="0.2"/>
    <row r="104" spans="124:125" ht="13.5" customHeight="1" x14ac:dyDescent="0.2">
      <c r="DT104" s="255"/>
      <c r="DU104" s="255"/>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5" t="s">
        <v>471</v>
      </c>
    </row>
    <row r="120" spans="125:125" ht="13.5" hidden="1" customHeight="1" x14ac:dyDescent="0.2"/>
    <row r="121" spans="125:125" ht="13.5" hidden="1" customHeight="1" x14ac:dyDescent="0.2">
      <c r="DU121" s="255"/>
    </row>
  </sheetData>
  <sheetProtection algorithmName="SHA-512" hashValue="7xAR4FNK0RMq25Zxl9YOHmj9VsXLRi9qjMYyXE85lsTOQYWBqJpVmfj/4uqLR0SBsn0Mv/51vW53jaULzhbIxw==" saltValue="S/eLS3VrwjP5Mobux+JiM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56" customWidth="1"/>
    <col min="126" max="142" width="0" style="255" hidden="1" customWidth="1"/>
    <col min="143" max="16384" width="9" style="255" hidden="1"/>
  </cols>
  <sheetData>
    <row r="1" spans="1:125"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1:125" ht="13.2" x14ac:dyDescent="0.2">
      <c r="B2" s="255"/>
      <c r="T2" s="255"/>
    </row>
    <row r="3" spans="1:125"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c r="DS3" s="255"/>
      <c r="DT3" s="255"/>
      <c r="DU3" s="255"/>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5"/>
      <c r="G33" s="255"/>
      <c r="I33" s="255"/>
    </row>
    <row r="34" spans="2:125" ht="13.2" x14ac:dyDescent="0.2">
      <c r="C34" s="255"/>
      <c r="P34" s="255"/>
      <c r="R34" s="255"/>
      <c r="U34" s="255"/>
    </row>
    <row r="35" spans="2:125" ht="13.2" x14ac:dyDescent="0.2">
      <c r="D35" s="255"/>
      <c r="E35" s="255"/>
      <c r="T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5"/>
      <c r="BO35" s="255"/>
      <c r="BP35" s="255"/>
      <c r="BQ35" s="255"/>
      <c r="BR35" s="255"/>
      <c r="BS35" s="255"/>
      <c r="BT35" s="255"/>
      <c r="BU35" s="255"/>
      <c r="BV35" s="255"/>
      <c r="BW35" s="255"/>
      <c r="BX35" s="255"/>
      <c r="BY35" s="255"/>
      <c r="BZ35" s="255"/>
      <c r="CA35" s="255"/>
      <c r="CB35" s="255"/>
      <c r="CC35" s="255"/>
      <c r="CD35" s="255"/>
      <c r="CE35" s="255"/>
      <c r="CF35" s="255"/>
      <c r="CG35" s="255"/>
      <c r="CH35" s="255"/>
      <c r="CI35" s="255"/>
      <c r="CJ35" s="255"/>
      <c r="CK35" s="255"/>
      <c r="CL35" s="255"/>
      <c r="CM35" s="255"/>
      <c r="CN35" s="255"/>
      <c r="CO35" s="255"/>
      <c r="CP35" s="255"/>
      <c r="CQ35" s="255"/>
      <c r="CR35" s="255"/>
      <c r="CS35" s="255"/>
      <c r="CT35" s="255"/>
      <c r="CU35" s="255"/>
      <c r="CV35" s="255"/>
      <c r="CW35" s="255"/>
      <c r="CX35" s="255"/>
      <c r="CY35" s="255"/>
      <c r="CZ35" s="255"/>
      <c r="DA35" s="255"/>
      <c r="DB35" s="255"/>
      <c r="DC35" s="255"/>
      <c r="DD35" s="255"/>
      <c r="DE35" s="255"/>
      <c r="DF35" s="255"/>
      <c r="DG35" s="255"/>
      <c r="DH35" s="255"/>
      <c r="DI35" s="255"/>
      <c r="DJ35" s="255"/>
      <c r="DK35" s="255"/>
      <c r="DL35" s="255"/>
      <c r="DM35" s="255"/>
      <c r="DN35" s="255"/>
      <c r="DO35" s="255"/>
      <c r="DP35" s="255"/>
      <c r="DQ35" s="255"/>
      <c r="DR35" s="255"/>
      <c r="DS35" s="255"/>
      <c r="DT35" s="255"/>
      <c r="DU35" s="255"/>
    </row>
    <row r="36" spans="2:125" ht="13.2" x14ac:dyDescent="0.2">
      <c r="F36" s="255"/>
      <c r="H36" s="255"/>
      <c r="J36" s="255"/>
      <c r="K36" s="255"/>
      <c r="L36" s="255"/>
      <c r="M36" s="255"/>
      <c r="N36" s="255"/>
      <c r="O36" s="255"/>
      <c r="Q36" s="255"/>
      <c r="S36" s="255"/>
      <c r="V36" s="255"/>
    </row>
    <row r="37" spans="2:125" ht="13.2" x14ac:dyDescent="0.2"/>
    <row r="38" spans="2:125" ht="13.2" x14ac:dyDescent="0.2"/>
    <row r="39" spans="2:125" ht="13.2" x14ac:dyDescent="0.2"/>
    <row r="40" spans="2:125" ht="13.2" x14ac:dyDescent="0.2">
      <c r="U40" s="255"/>
    </row>
    <row r="41" spans="2:125" ht="13.2" x14ac:dyDescent="0.2">
      <c r="R41" s="255"/>
    </row>
    <row r="42" spans="2:125" ht="13.2" x14ac:dyDescent="0.2">
      <c r="T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row>
    <row r="43" spans="2:125" ht="13.2" x14ac:dyDescent="0.2">
      <c r="Q43" s="255"/>
      <c r="S43" s="255"/>
      <c r="V43" s="255"/>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6" t="s">
        <v>472</v>
      </c>
    </row>
  </sheetData>
  <sheetProtection algorithmName="SHA-512" hashValue="BaaTvBY32AbPdZNlR+4nQX0y1gcVXfZtH736TmBNqCn+eXpXYIsn1Csf12LDJfqcTk9k6Q5yguh0zXAARfusgw==" saltValue="wLxSKASI9ZY8vXqiBwywl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473</v>
      </c>
      <c r="G46" s="8" t="s">
        <v>474</v>
      </c>
      <c r="H46" s="8" t="s">
        <v>475</v>
      </c>
      <c r="I46" s="8" t="s">
        <v>476</v>
      </c>
      <c r="J46" s="9" t="s">
        <v>477</v>
      </c>
    </row>
    <row r="47" spans="2:10" ht="57.75" customHeight="1" x14ac:dyDescent="0.2">
      <c r="B47" s="10"/>
      <c r="C47" s="1169" t="s">
        <v>3</v>
      </c>
      <c r="D47" s="1169"/>
      <c r="E47" s="1170"/>
      <c r="F47" s="11">
        <v>22.01</v>
      </c>
      <c r="G47" s="12">
        <v>21.8</v>
      </c>
      <c r="H47" s="12">
        <v>22.12</v>
      </c>
      <c r="I47" s="12">
        <v>21.45</v>
      </c>
      <c r="J47" s="13">
        <v>20.9</v>
      </c>
    </row>
    <row r="48" spans="2:10" ht="57.75" customHeight="1" x14ac:dyDescent="0.2">
      <c r="B48" s="14"/>
      <c r="C48" s="1171" t="s">
        <v>4</v>
      </c>
      <c r="D48" s="1171"/>
      <c r="E48" s="1172"/>
      <c r="F48" s="15">
        <v>5.55</v>
      </c>
      <c r="G48" s="16">
        <v>6.58</v>
      </c>
      <c r="H48" s="16">
        <v>6.33</v>
      </c>
      <c r="I48" s="16">
        <v>6.14</v>
      </c>
      <c r="J48" s="17">
        <v>7.85</v>
      </c>
    </row>
    <row r="49" spans="2:10" ht="57.75" customHeight="1" thickBot="1" x14ac:dyDescent="0.25">
      <c r="B49" s="18"/>
      <c r="C49" s="1173" t="s">
        <v>5</v>
      </c>
      <c r="D49" s="1173"/>
      <c r="E49" s="1174"/>
      <c r="F49" s="19">
        <v>2.89</v>
      </c>
      <c r="G49" s="20">
        <v>3.94</v>
      </c>
      <c r="H49" s="20">
        <v>3.06</v>
      </c>
      <c r="I49" s="20">
        <v>3.16</v>
      </c>
      <c r="J49" s="21">
        <v>4.95</v>
      </c>
    </row>
    <row r="50" spans="2:10" ht="13.2" x14ac:dyDescent="0.2"/>
  </sheetData>
  <sheetProtection algorithmName="SHA-512" hashValue="345H6GrEI1p7FmSxE5cMrsqjFMswM5dlXe18+CHzPphMX1evemvp4itHQfQTP3d3uJwg3ealqv6dwEXfeSkH5A==" saltValue="Vnc+mqTQJlWRiH7W2P7BE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2023-03-20T01:06:16Z</cp:lastPrinted>
  <dcterms:created xsi:type="dcterms:W3CDTF">2023-02-20T05:56:25Z</dcterms:created>
  <dcterms:modified xsi:type="dcterms:W3CDTF">2023-09-29T00:26:27Z</dcterms:modified>
  <cp:category/>
</cp:coreProperties>
</file>