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00942\Desktop\"/>
    </mc:Choice>
  </mc:AlternateContent>
  <bookViews>
    <workbookView xWindow="0" yWindow="0" windowWidth="28800" windowHeight="13400" firstSheet="11" activeTab="15"/>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CO37" i="10"/>
  <c r="BE37" i="10"/>
  <c r="AM37" i="10"/>
  <c r="C37" i="10"/>
  <c r="CO36" i="10"/>
  <c r="BE36" i="10"/>
  <c r="AM36" i="10"/>
  <c r="C36" i="10"/>
  <c r="BE35" i="10"/>
  <c r="U35" i="10"/>
  <c r="U36" i="10" s="1"/>
  <c r="C35" i="10"/>
  <c r="BE34" i="10"/>
  <c r="U34" i="10"/>
  <c r="C34" i="10"/>
  <c r="U37" i="10" l="1"/>
  <c r="U38"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CO34" i="10" l="1"/>
  <c r="CO35" i="10" s="1"/>
</calcChain>
</file>

<file path=xl/sharedStrings.xml><?xml version="1.0" encoding="utf-8"?>
<sst xmlns="http://schemas.openxmlformats.org/spreadsheetml/2006/main" count="1136" uniqueCount="620">
  <si>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</si>
  <si>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</si>
  <si>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</si>
  <si>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</si>
  <si>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</si>
  <si>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</si>
  <si>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</si>
  <si>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</si>
  <si>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</si>
  <si>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</si>
  <si>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</si>
  <si>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</si>
  <si>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</si>
  <si>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</si>
  <si>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</si>
  <si>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</si>
  <si>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</si>
  <si>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</si>
  <si>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</si>
  <si>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</si>
  <si>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</si>
  <si>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</si>
  <si>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</si>
  <si>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</si>
  <si>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</si>
  <si>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</si>
  <si>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</si>
  <si>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</si>
  <si>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</si>
  <si>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</si>
  <si>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</si>
  <si>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</si>
  <si>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</si>
  <si>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</si>
  <si>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</si>
  <si>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</si>
  <si>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</si>
  <si>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</si>
  <si>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</si>
  <si>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</si>
  <si>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</si>
  <si>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</si>
  <si>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</si>
  <si>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</si>
  <si>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</si>
  <si>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</si>
  <si>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</si>
  <si>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</si>
  <si>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</si>
  <si>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</si>
  <si>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</si>
  <si>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</si>
  <si>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</si>
  <si>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</si>
  <si>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</si>
  <si>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</si>
  <si>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</si>
  <si>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</si>
  <si>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</si>
  <si>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</si>
  <si>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</si>
  <si>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</si>
  <si>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</si>
  <si>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</si>
  <si>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</si>
  <si>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</si>
  <si>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</si>
  <si>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</si>
  <si>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</si>
  <si>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</si>
  <si>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</si>
  <si>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</si>
  <si>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</si>
  <si>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</si>
  <si>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</si>
  <si>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</si>
  <si>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</si>
  <si>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</si>
  <si>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</si>
  <si>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</si>
  <si>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</si>
  <si>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</si>
  <si>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</si>
  <si>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</si>
  <si>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</si>
  <si>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</si>
  <si>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</si>
  <si>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</si>
  <si>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</si>
  <si>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</si>
  <si>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</si>
  <si>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</si>
  <si>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</si>
  <si>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</si>
  <si>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</si>
  <si>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</si>
  <si>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</si>
  <si>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</si>
  <si>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</si>
  <si>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</si>
  <si>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</si>
  <si>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</si>
  <si>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</si>
  <si>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</si>
  <si>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</si>
  <si>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</si>
  <si>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</si>
  <si>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</si>
  <si>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</si>
  <si>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</si>
  <si>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</si>
  <si>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</si>
  <si>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</si>
  <si>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</si>
  <si>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</si>
  <si>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</si>
  <si>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</si>
  <si>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</si>
  <si>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</si>
  <si>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</si>
  <si>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</si>
  <si>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</si>
  <si>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</si>
  <si>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</si>
  <si>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</si>
  <si>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</si>
  <si>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</si>
  <si>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</si>
  <si>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</si>
  <si>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</si>
  <si>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</si>
  <si>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</si>
  <si>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</si>
  <si>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</si>
  <si>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</si>
  <si>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</si>
  <si>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</si>
  <si>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</si>
  <si>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</si>
  <si>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</si>
  <si>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</si>
  <si>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</si>
  <si>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</si>
  <si>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</si>
  <si>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</si>
  <si>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</si>
  <si>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</si>
  <si>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</si>
  <si>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</si>
  <si>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</si>
  <si>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</si>
  <si>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</si>
  <si>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</si>
  <si>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</si>
  <si>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</si>
  <si>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</si>
  <si>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</si>
  <si>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</si>
  <si>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</si>
  <si>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</si>
  <si>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</si>
  <si>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</si>
  <si>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</si>
  <si>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</si>
  <si>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</si>
  <si>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</si>
  <si>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</si>
  <si>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</si>
  <si>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</si>
  <si>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</si>
  <si>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</si>
  <si>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</si>
  <si>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</si>
  <si>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</si>
  <si>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</si>
  <si>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</si>
  <si>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</si>
  <si>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</si>
  <si>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</si>
  <si>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</si>
  <si>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</si>
  <si>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</si>
  <si>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</si>
  <si>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</si>
  <si>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</si>
  <si>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</si>
  <si>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</si>
  <si>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</si>
  <si>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</si>
  <si>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</si>
  <si>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</si>
  <si>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</si>
  <si>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</si>
  <si>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</si>
  <si>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</si>
  <si>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</si>
  <si>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</si>
  <si>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</si>
  <si>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</si>
  <si>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</si>
  <si>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</si>
  <si>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</si>
  <si>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</si>
  <si>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</si>
  <si>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</si>
  <si>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</si>
  <si>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</si>
  <si>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</si>
  <si>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</si>
  <si>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</si>
  <si>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</si>
  <si>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</si>
  <si>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</si>
  <si>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</si>
  <si>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</si>
  <si>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</si>
  <si>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</si>
  <si>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</si>
  <si>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</si>
  <si>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</si>
  <si>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</si>
  <si>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</si>
  <si>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</si>
  <si>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</si>
  <si>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</si>
  <si>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</si>
  <si>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</si>
  <si>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　法定普通税</t>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</si>
  <si>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</si>
  <si>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</si>
  <si>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</si>
  <si>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</si>
  <si>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</si>
  <si>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</si>
  <si>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</si>
  <si>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　　　法人均等割</t>
    <phoneticPr fontId="5"/>
  </si>
  <si>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</si>
  <si>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</si>
  <si>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</si>
  <si>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</si>
  <si>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</si>
  <si>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</si>
  <si>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</si>
  <si>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</si>
  <si>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</si>
  <si>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</si>
  <si>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</si>
  <si>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</si>
  <si>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</si>
  <si>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</si>
  <si>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</si>
  <si>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</si>
  <si>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</si>
  <si>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</si>
  <si>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</si>
  <si>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</si>
  <si>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</si>
  <si>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</si>
  <si>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</si>
  <si>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</si>
  <si>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</si>
  <si>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</si>
  <si>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</si>
  <si>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</si>
  <si>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</si>
  <si>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</si>
  <si>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</si>
  <si>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</si>
  <si>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</si>
  <si>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</si>
  <si>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</si>
  <si>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</si>
  <si>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</si>
  <si>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</si>
  <si>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</si>
  <si>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</si>
  <si>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</si>
  <si>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</si>
  <si>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</si>
  <si>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</si>
  <si>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</si>
  <si>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</si>
  <si>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</si>
  <si>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</si>
  <si>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</si>
  <si>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</si>
  <si>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</si>
  <si>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</si>
  <si>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</si>
  <si>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</si>
  <si>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</si>
  <si>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</si>
  <si>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</si>
  <si>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</si>
  <si>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</si>
  <si>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</si>
  <si>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</si>
  <si>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</si>
  <si>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滋賀県湖南市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</si>
  <si>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</si>
  <si>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</si>
  <si>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</si>
  <si>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</si>
  <si>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</si>
  <si>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</si>
  <si>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</si>
  <si>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</si>
  <si>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</si>
  <si>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</si>
  <si>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</si>
  <si>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</si>
  <si>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</si>
  <si>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</si>
  <si>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</si>
  <si>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</si>
  <si>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</si>
  <si>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</si>
  <si>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</si>
  <si>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</si>
  <si>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</si>
  <si>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</si>
  <si>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</si>
  <si>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</si>
  <si>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</si>
  <si>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</si>
  <si>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</si>
  <si>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</si>
  <si>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</si>
  <si>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</si>
  <si>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</si>
  <si>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</si>
  <si>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</si>
  <si>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</si>
  <si>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</si>
  <si>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</si>
  <si>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</si>
  <si>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</si>
  <si>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</si>
  <si>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</si>
  <si>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</si>
  <si>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</si>
  <si>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</si>
  <si>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</si>
  <si>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</si>
  <si>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</si>
  <si>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</si>
  <si>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</si>
  <si>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</si>
  <si>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</si>
  <si>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</si>
  <si>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</si>
  <si>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</si>
  <si>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</si>
  <si>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</si>
  <si>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</si>
  <si>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</si>
  <si>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</si>
  <si>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</si>
  <si>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</si>
  <si>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</si>
  <si>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</si>
  <si>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</si>
  <si>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</si>
  <si>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</si>
  <si>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</si>
  <si>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</si>
  <si>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</si>
  <si>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</si>
  <si>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</si>
  <si>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</si>
  <si>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</si>
  <si>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</si>
  <si>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</si>
  <si>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</si>
  <si>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</si>
  <si>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</si>
  <si>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</si>
  <si>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</si>
  <si>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</si>
  <si>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</si>
  <si>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</si>
  <si>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</si>
  <si>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</si>
  <si>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</si>
  <si>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</si>
  <si>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</si>
  <si>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</si>
  <si>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</si>
  <si>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</si>
  <si>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</si>
  <si>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</si>
  <si>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</si>
  <si>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</si>
  <si>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</si>
  <si>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</si>
  <si>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</si>
  <si>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</si>
  <si>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</si>
  <si>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</si>
  <si>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</si>
  <si>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</si>
  <si>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</si>
  <si>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</si>
  <si>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</si>
  <si>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</si>
  <si>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</si>
  <si>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</si>
  <si>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</si>
  <si>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</si>
  <si>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</si>
  <si>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</si>
  <si>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</si>
  <si>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</si>
  <si>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</si>
  <si>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</si>
  <si>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</si>
  <si>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</si>
  <si>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</si>
  <si>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</si>
  <si>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</si>
  <si>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</si>
  <si>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</si>
  <si>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</si>
  <si>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</si>
  <si>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</si>
  <si>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</si>
  <si>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</si>
  <si>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</si>
  <si>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</si>
  <si>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</si>
  <si>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</si>
  <si>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</si>
  <si>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</si>
  <si>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</si>
  <si>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</si>
  <si>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</si>
  <si>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</si>
  <si>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</si>
  <si>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</si>
  <si>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</si>
  <si>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</si>
  <si>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</si>
  <si>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</si>
  <si>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</si>
  <si>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</si>
  <si>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</si>
  <si>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</si>
  <si>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</si>
  <si>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</si>
  <si>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</si>
  <si>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</si>
  <si>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</si>
  <si>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</si>
  <si>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</si>
  <si>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</si>
  <si>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</si>
  <si>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</si>
  <si>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</si>
  <si>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</si>
  <si>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</si>
  <si>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</si>
  <si>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</si>
  <si>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</si>
  <si>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</si>
  <si>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</si>
  <si>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</si>
  <si>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</si>
  <si>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</si>
  <si>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</si>
  <si>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</si>
  <si>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</si>
  <si>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</si>
  <si>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</si>
  <si>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</si>
  <si>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</si>
  <si>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</si>
  <si>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</si>
  <si>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</si>
  <si>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</si>
  <si>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</si>
  <si>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</si>
  <si>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1.22</t>
  </si>
  <si>
    <t>水道事業会計</t>
  </si>
  <si>
    <t>一般会計</t>
  </si>
  <si>
    <t>下水道事業会計</t>
  </si>
  <si>
    <t>介護保険特別会計</t>
  </si>
  <si>
    <t>国民健康保険特別会計</t>
  </si>
  <si>
    <t>国民健康保険診療所特別会計</t>
  </si>
  <si>
    <t>後期高齢者医療特別会計</t>
  </si>
  <si>
    <t>訪問看護ステーション事業特別会計</t>
  </si>
  <si>
    <t>▲ 0.03</t>
  </si>
  <si>
    <t>▲ 0.04</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</si>
  <si>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</si>
  <si>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</si>
  <si>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</si>
  <si>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</si>
  <si>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</si>
  <si>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</si>
  <si>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</si>
  <si>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</si>
  <si>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</si>
  <si>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公立甲賀病院（一般会計）</t>
    <rPh sb="0" eb="2">
      <t>コウリツ</t>
    </rPh>
    <rPh sb="2" eb="4">
      <t>コウカ</t>
    </rPh>
    <rPh sb="4" eb="6">
      <t>ビョウイン</t>
    </rPh>
    <rPh sb="7" eb="9">
      <t>イッパン</t>
    </rPh>
    <rPh sb="9" eb="11">
      <t>カイケイ</t>
    </rPh>
    <phoneticPr fontId="2"/>
  </si>
  <si>
    <t>甲賀広域行政組合</t>
    <rPh sb="0" eb="2">
      <t>コウカ</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</si>
  <si>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</si>
  <si>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湖南市文化体育振興事業団</t>
    <rPh sb="0" eb="3">
      <t>コナンシ</t>
    </rPh>
    <rPh sb="3" eb="5">
      <t>ブンカ</t>
    </rPh>
    <rPh sb="5" eb="7">
      <t>タイイク</t>
    </rPh>
    <rPh sb="7" eb="9">
      <t>シンコウ</t>
    </rPh>
    <rPh sb="9" eb="12">
      <t>ジギョウダン</t>
    </rPh>
    <phoneticPr fontId="2"/>
  </si>
  <si>
    <t>石部公共サービス株式会社</t>
    <rPh sb="0" eb="2">
      <t>イシベ</t>
    </rPh>
    <rPh sb="2" eb="4">
      <t>コウキョウ</t>
    </rPh>
    <rPh sb="8" eb="10">
      <t>カブシキ</t>
    </rPh>
    <rPh sb="10" eb="12">
      <t>カイシャ</t>
    </rPh>
    <phoneticPr fontId="2"/>
  </si>
  <si>
    <t>庁舎整備基金</t>
    <rPh sb="0" eb="2">
      <t>チョウシャ</t>
    </rPh>
    <rPh sb="2" eb="4">
      <t>セイビ</t>
    </rPh>
    <rPh sb="4" eb="6">
      <t>キキン</t>
    </rPh>
    <phoneticPr fontId="5"/>
  </si>
  <si>
    <t>振興基金</t>
    <rPh sb="0" eb="2">
      <t>シンコウ</t>
    </rPh>
    <rPh sb="2" eb="4">
      <t>キキン</t>
    </rPh>
    <phoneticPr fontId="5"/>
  </si>
  <si>
    <t>公共公益施設等整備基金</t>
    <rPh sb="0" eb="2">
      <t>コウキョウ</t>
    </rPh>
    <rPh sb="2" eb="4">
      <t>コウエキ</t>
    </rPh>
    <rPh sb="4" eb="6">
      <t>シセツ</t>
    </rPh>
    <rPh sb="6" eb="7">
      <t>トウ</t>
    </rPh>
    <rPh sb="7" eb="9">
      <t>セイビ</t>
    </rPh>
    <rPh sb="9" eb="11">
      <t>キキン</t>
    </rPh>
    <phoneticPr fontId="5"/>
  </si>
  <si>
    <t>ふるさときらめき湖南づくり応援基金</t>
    <rPh sb="8" eb="10">
      <t>コナン</t>
    </rPh>
    <rPh sb="13" eb="15">
      <t>オウエン</t>
    </rPh>
    <rPh sb="15" eb="17">
      <t>キキン</t>
    </rPh>
    <phoneticPr fontId="5"/>
  </si>
  <si>
    <t>笹ケ谷霊園管理基金</t>
    <rPh sb="0" eb="1">
      <t>ササ</t>
    </rPh>
    <rPh sb="2" eb="3">
      <t>タニ</t>
    </rPh>
    <rPh sb="3" eb="5">
      <t>レイエン</t>
    </rPh>
    <rPh sb="5" eb="7">
      <t>カンリ</t>
    </rPh>
    <rPh sb="7" eb="9">
      <t>キキン</t>
    </rPh>
    <phoneticPr fontId="5"/>
  </si>
  <si>
    <t>-</t>
    <phoneticPr fontId="2"/>
  </si>
  <si>
    <t>-</t>
    <phoneticPr fontId="2"/>
  </si>
  <si>
    <t>-</t>
    <phoneticPr fontId="2"/>
  </si>
  <si>
    <t>滋賀県市町村職員退職手当組合</t>
    <rPh sb="0" eb="3">
      <t>シガケン</t>
    </rPh>
    <rPh sb="3" eb="4">
      <t>シ</t>
    </rPh>
    <rPh sb="4" eb="5">
      <t>マチ</t>
    </rPh>
    <rPh sb="5" eb="6">
      <t>ムラ</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</si>
  <si>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</si>
  <si>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</si>
  <si>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 xml:space="preserve">※8：職員の状況については、令和3年地方公務員給与実態調査に基づいている。 </t>
  </si>
  <si>
    <t>令和3年度</t>
    <phoneticPr fontId="25"/>
  </si>
  <si>
    <t>滋賀県湖南市</t>
    <phoneticPr fontId="25"/>
  </si>
  <si>
    <t>歳出の状況（単位 千円・％）</t>
    <phoneticPr fontId="5"/>
  </si>
  <si>
    <t>目的別歳出の状況（単位 千円・％）</t>
    <phoneticPr fontId="5"/>
  </si>
  <si>
    <t>地方譲与税</t>
    <phoneticPr fontId="5"/>
  </si>
  <si>
    <t>-</t>
    <phoneticPr fontId="5"/>
  </si>
  <si>
    <t>　　市町村民税</t>
    <phoneticPr fontId="5"/>
  </si>
  <si>
    <t>　　　個人均等割</t>
    <phoneticPr fontId="5"/>
  </si>
  <si>
    <t>-</t>
    <phoneticPr fontId="5"/>
  </si>
  <si>
    <t>　　　所得割</t>
    <phoneticPr fontId="5"/>
  </si>
  <si>
    <t>-</t>
    <phoneticPr fontId="5"/>
  </si>
  <si>
    <t>分離課税所得割交付金</t>
    <phoneticPr fontId="25"/>
  </si>
  <si>
    <t>-</t>
    <phoneticPr fontId="5"/>
  </si>
  <si>
    <t>-</t>
    <phoneticPr fontId="5"/>
  </si>
  <si>
    <t>　　　法人税割</t>
    <phoneticPr fontId="5"/>
  </si>
  <si>
    <t>　　固定資産税</t>
    <phoneticPr fontId="5"/>
  </si>
  <si>
    <t>-</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</si>
  <si>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</si>
  <si>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</si>
  <si>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</si>
  <si>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</si>
  <si>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</si>
  <si>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</si>
  <si>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</si>
  <si>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</si>
  <si>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</si>
  <si>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</si>
  <si>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</si>
  <si>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</si>
  <si>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</si>
  <si>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</si>
  <si>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</si>
  <si>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t>
    <phoneticPr fontId="5"/>
  </si>
  <si>
    <t>　　都市計画税</t>
    <phoneticPr fontId="5"/>
  </si>
  <si>
    <t>-</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</si>
  <si>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</si>
  <si>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</si>
  <si>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</si>
  <si>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</si>
  <si>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</si>
  <si>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</si>
  <si>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</si>
  <si>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</si>
  <si>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</si>
  <si>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</si>
  <si>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</si>
  <si>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</si>
  <si>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</si>
  <si>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</si>
  <si>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</si>
  <si>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・計</t>
    <phoneticPr fontId="5"/>
  </si>
  <si>
    <t>一時借入金利子</t>
    <phoneticPr fontId="5"/>
  </si>
  <si>
    <t>-</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</si>
  <si>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</si>
  <si>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</si>
  <si>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</si>
  <si>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</si>
  <si>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</si>
  <si>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</si>
  <si>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</si>
  <si>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</si>
  <si>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</si>
  <si>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交通</t>
    <phoneticPr fontId="5"/>
  </si>
  <si>
    <t>被保険者
1人当り</t>
    <phoneticPr fontId="5"/>
  </si>
  <si>
    <t>保険税(料)収入額</t>
    <phoneticPr fontId="5"/>
  </si>
  <si>
    <t>　投資・出資金・貸付金</t>
    <phoneticPr fontId="5"/>
  </si>
  <si>
    <t>-</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</si>
  <si>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</si>
  <si>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</si>
  <si>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</si>
  <si>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</si>
  <si>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</si>
  <si>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</si>
  <si>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</si>
  <si>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</si>
  <si>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</si>
  <si>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</si>
  <si>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</si>
  <si>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</si>
  <si>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</si>
  <si>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</si>
  <si>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</si>
  <si>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</si>
  <si>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</si>
  <si>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</si>
  <si>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</si>
  <si>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</si>
  <si>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</si>
  <si>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</si>
  <si>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については、類似団体より高い水準にある。これは、昭和50年～60年代に建設又は整備された施設等が多くあり、そのような施設等の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また、将来負担比率については、地方債現在高の減少と財政調整基金や減債基金などの充当可能基金額の増加、標準財政規模の増加により改善した。引き続き公共施設等総合管理計画に基づき、施設の総量削減に取り組むことで地方債の発行を抑制し、将来負担比率及び有形固定資産減価償却率を抑制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</si>
  <si>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</si>
  <si>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</si>
  <si>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</si>
  <si>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</si>
  <si>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</si>
  <si>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</si>
  <si>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高い水準にあるが、前年度と比較して減少した。前年度より減少した理由としては、合併特例事業債の償還終了等により公債費が減少したこと、また、水道、下水道事業への一般会計支出金の内、一部を出資金として支出したことにより公営企業債の元利償還金に対する繰入金が減少したことが考えられる。将来負担比率が減少傾向にあることから、実質公債費比率についても、今後は低下していくものと想定される。</t>
    <phoneticPr fontId="5"/>
  </si>
  <si>
    <t>将来負担比率</t>
    <phoneticPr fontId="5"/>
  </si>
  <si>
    <t>実質公債費比率</t>
    <phoneticPr fontId="5"/>
  </si>
  <si>
    <t>類似団体内平均値</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</si>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</sst>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54110</c:v>
                </c:pt>
                <c:pt idx="1">
                  <c:v>54684</c:v>
                </c:pt>
                <c:pt idx="2">
                  <c:v>62383</c:v>
                </c:pt>
                <c:pt idx="3">
                  <c:v>63812</c:v>
                </c:pt>
                <c:pt idx="4">
                  <c:v>54225</c:v>
                </c:pt>
              </c:numCache>
            </c:numRef>
          </c:val>
          <c:smooth val="0"/>
          <c:extLst>
            <c:ext xmlns:c16="http://schemas.microsoft.com/office/drawing/2014/chart" uri="{C3380CC4-5D6E-409C-BE32-E72D297353CC}">
              <c16:uniqueId val="{00000000-9181-496D-A7E6-E4C1F4B310E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56351</c:v>
                </c:pt>
                <c:pt idx="1">
                  <c:v>48371</c:v>
                </c:pt>
                <c:pt idx="2">
                  <c:v>27755</c:v>
                </c:pt>
                <c:pt idx="3">
                  <c:v>30068</c:v>
                </c:pt>
                <c:pt idx="4">
                  <c:v>36315</c:v>
                </c:pt>
              </c:numCache>
            </c:numRef>
          </c:val>
          <c:smooth val="0"/>
          <c:extLst>
            <c:ext xmlns:c16="http://schemas.microsoft.com/office/drawing/2014/chart" uri="{C3380CC4-5D6E-409C-BE32-E72D297353CC}">
              <c16:uniqueId val="{00000001-9181-496D-A7E6-E4C1F4B310E7}"/>
            </c:ext>
          </c:extLst>
        </c:ser>
        <c:dLbls>
          <c:showLegendKey val="0"/>
          <c:showVal val="0"/>
          <c:showCatName val="0"/>
          <c:showSerName val="0"/>
          <c:showPercent val="0"/>
          <c:showBubbleSize val="0"/>
        </c:dLbls>
        <c:marker val="1"/>
        <c:smooth val="0"/>
        <c:axId val="-163777840"/>
        <c:axId val="-163781648"/>
      </c:lineChart>
      <c:catAx>
        <c:axId val="-1637778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3781648"/>
        <c:crosses val="autoZero"/>
        <c:auto val="1"/>
        <c:lblAlgn val="ctr"/>
        <c:lblOffset val="100"/>
        <c:tickLblSkip val="1"/>
        <c:tickMarkSkip val="1"/>
        <c:noMultiLvlLbl val="0"/>
      </c:catAx>
      <c:valAx>
        <c:axId val="-16378164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37778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2.14</c:v>
                </c:pt>
                <c:pt idx="1">
                  <c:v>2.21</c:v>
                </c:pt>
                <c:pt idx="2">
                  <c:v>3.89</c:v>
                </c:pt>
                <c:pt idx="3">
                  <c:v>4.5199999999999996</c:v>
                </c:pt>
                <c:pt idx="4">
                  <c:v>6.22</c:v>
                </c:pt>
              </c:numCache>
            </c:numRef>
          </c:val>
          <c:extLst>
            <c:ext xmlns:c16="http://schemas.microsoft.com/office/drawing/2014/chart" uri="{C3380CC4-5D6E-409C-BE32-E72D297353CC}">
              <c16:uniqueId val="{00000000-F1B7-4ECA-B654-0E46DC73B80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9.66</c:v>
                </c:pt>
                <c:pt idx="1">
                  <c:v>13.16</c:v>
                </c:pt>
                <c:pt idx="2">
                  <c:v>13.57</c:v>
                </c:pt>
                <c:pt idx="3">
                  <c:v>15.19</c:v>
                </c:pt>
                <c:pt idx="4">
                  <c:v>17.91</c:v>
                </c:pt>
              </c:numCache>
            </c:numRef>
          </c:val>
          <c:extLst>
            <c:ext xmlns:c16="http://schemas.microsoft.com/office/drawing/2014/chart" uri="{C3380CC4-5D6E-409C-BE32-E72D297353CC}">
              <c16:uniqueId val="{00000001-F1B7-4ECA-B654-0E46DC73B80F}"/>
            </c:ext>
          </c:extLst>
        </c:ser>
        <c:dLbls>
          <c:showLegendKey val="0"/>
          <c:showVal val="0"/>
          <c:showCatName val="0"/>
          <c:showSerName val="0"/>
          <c:showPercent val="0"/>
          <c:showBubbleSize val="0"/>
        </c:dLbls>
        <c:gapWidth val="250"/>
        <c:overlap val="100"/>
        <c:axId val="-163772400"/>
        <c:axId val="-1637870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-1.22</c:v>
                </c:pt>
                <c:pt idx="1">
                  <c:v>3.96</c:v>
                </c:pt>
                <c:pt idx="2">
                  <c:v>2.2000000000000002</c:v>
                </c:pt>
                <c:pt idx="3">
                  <c:v>2.65</c:v>
                </c:pt>
                <c:pt idx="4">
                  <c:v>7.88</c:v>
                </c:pt>
              </c:numCache>
            </c:numRef>
          </c:val>
          <c:smooth val="0"/>
          <c:extLst>
            <c:ext xmlns:c16="http://schemas.microsoft.com/office/drawing/2014/chart" uri="{C3380CC4-5D6E-409C-BE32-E72D297353CC}">
              <c16:uniqueId val="{00000002-F1B7-4ECA-B654-0E46DC73B80F}"/>
            </c:ext>
          </c:extLst>
        </c:ser>
        <c:dLbls>
          <c:showLegendKey val="0"/>
          <c:showVal val="0"/>
          <c:showCatName val="0"/>
          <c:showSerName val="0"/>
          <c:showPercent val="0"/>
          <c:showBubbleSize val="0"/>
        </c:dLbls>
        <c:marker val="1"/>
        <c:smooth val="0"/>
        <c:axId val="-163772400"/>
        <c:axId val="-163787088"/>
      </c:lineChart>
      <c:catAx>
        <c:axId val="-163772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63787088"/>
        <c:crosses val="autoZero"/>
        <c:auto val="1"/>
        <c:lblAlgn val="ctr"/>
        <c:lblOffset val="100"/>
        <c:tickLblSkip val="1"/>
        <c:tickMarkSkip val="1"/>
        <c:noMultiLvlLbl val="0"/>
      </c:catAx>
      <c:valAx>
        <c:axId val="-163787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772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379-4571-9E5D-3C7FF140405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379-4571-9E5D-3C7FF1404053}"/>
            </c:ext>
          </c:extLst>
        </c:ser>
        <c:ser>
          <c:idx val="2"/>
          <c:order val="2"/>
          <c:tx>
            <c:strRef>
              <c:f>データシート!$A$29</c:f>
              <c:strCache>
                <c:ptCount val="1"/>
                <c:pt idx="0">
                  <c:v>訪問看護ステーション事業特別会計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0.03</c:v>
                </c:pt>
                <c:pt idx="5">
                  <c:v>#N/A</c:v>
                </c:pt>
                <c:pt idx="6">
                  <c:v>0.04</c:v>
                </c:pt>
                <c:pt idx="7">
                  <c:v>#N/A</c:v>
                </c:pt>
                <c:pt idx="8">
                  <c:v>#N/A</c:v>
                </c:pt>
                <c:pt idx="9">
                  <c:v>0.03</c:v>
                </c:pt>
              </c:numCache>
            </c:numRef>
          </c:val>
          <c:extLst>
            <c:ext xmlns:c16="http://schemas.microsoft.com/office/drawing/2014/chart" uri="{C3380CC4-5D6E-409C-BE32-E72D297353CC}">
              <c16:uniqueId val="{00000002-9379-4571-9E5D-3C7FF1404053}"/>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0.08</c:v>
                </c:pt>
                <c:pt idx="2">
                  <c:v>#N/A</c:v>
                </c:pt>
                <c:pt idx="3">
                  <c:v>0.06</c:v>
                </c:pt>
                <c:pt idx="4">
                  <c:v>#N/A</c:v>
                </c:pt>
                <c:pt idx="5">
                  <c:v>0.08</c:v>
                </c:pt>
                <c:pt idx="6">
                  <c:v>#N/A</c:v>
                </c:pt>
                <c:pt idx="7">
                  <c:v>0.08</c:v>
                </c:pt>
                <c:pt idx="8">
                  <c:v>#N/A</c:v>
                </c:pt>
                <c:pt idx="9">
                  <c:v>0.08</c:v>
                </c:pt>
              </c:numCache>
            </c:numRef>
          </c:val>
          <c:extLst>
            <c:ext xmlns:c16="http://schemas.microsoft.com/office/drawing/2014/chart" uri="{C3380CC4-5D6E-409C-BE32-E72D297353CC}">
              <c16:uniqueId val="{00000003-9379-4571-9E5D-3C7FF1404053}"/>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0.13</c:v>
                </c:pt>
                <c:pt idx="2">
                  <c:v>#N/A</c:v>
                </c:pt>
                <c:pt idx="3">
                  <c:v>0.17</c:v>
                </c:pt>
                <c:pt idx="4">
                  <c:v>#N/A</c:v>
                </c:pt>
                <c:pt idx="5">
                  <c:v>0.14000000000000001</c:v>
                </c:pt>
                <c:pt idx="6">
                  <c:v>#N/A</c:v>
                </c:pt>
                <c:pt idx="7">
                  <c:v>0.05</c:v>
                </c:pt>
                <c:pt idx="8">
                  <c:v>#N/A</c:v>
                </c:pt>
                <c:pt idx="9">
                  <c:v>0.54</c:v>
                </c:pt>
              </c:numCache>
            </c:numRef>
          </c:val>
          <c:extLst>
            <c:ext xmlns:c16="http://schemas.microsoft.com/office/drawing/2014/chart" uri="{C3380CC4-5D6E-409C-BE32-E72D297353CC}">
              <c16:uniqueId val="{00000004-9379-4571-9E5D-3C7FF1404053}"/>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1.68</c:v>
                </c:pt>
                <c:pt idx="2">
                  <c:v>#N/A</c:v>
                </c:pt>
                <c:pt idx="3">
                  <c:v>0.87</c:v>
                </c:pt>
                <c:pt idx="4">
                  <c:v>#N/A</c:v>
                </c:pt>
                <c:pt idx="5">
                  <c:v>0.86</c:v>
                </c:pt>
                <c:pt idx="6">
                  <c:v>#N/A</c:v>
                </c:pt>
                <c:pt idx="7">
                  <c:v>0.23</c:v>
                </c:pt>
                <c:pt idx="8">
                  <c:v>#N/A</c:v>
                </c:pt>
                <c:pt idx="9">
                  <c:v>0.57999999999999996</c:v>
                </c:pt>
              </c:numCache>
            </c:numRef>
          </c:val>
          <c:extLst>
            <c:ext xmlns:c16="http://schemas.microsoft.com/office/drawing/2014/chart" uri="{C3380CC4-5D6E-409C-BE32-E72D297353CC}">
              <c16:uniqueId val="{00000005-9379-4571-9E5D-3C7FF1404053}"/>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0.44</c:v>
                </c:pt>
                <c:pt idx="2">
                  <c:v>#N/A</c:v>
                </c:pt>
                <c:pt idx="3">
                  <c:v>7.0000000000000007E-2</c:v>
                </c:pt>
                <c:pt idx="4">
                  <c:v>#N/A</c:v>
                </c:pt>
                <c:pt idx="5">
                  <c:v>0.21</c:v>
                </c:pt>
                <c:pt idx="6">
                  <c:v>#N/A</c:v>
                </c:pt>
                <c:pt idx="7">
                  <c:v>0.6</c:v>
                </c:pt>
                <c:pt idx="8">
                  <c:v>#N/A</c:v>
                </c:pt>
                <c:pt idx="9">
                  <c:v>1.48</c:v>
                </c:pt>
              </c:numCache>
            </c:numRef>
          </c:val>
          <c:extLst>
            <c:ext xmlns:c16="http://schemas.microsoft.com/office/drawing/2014/chart" uri="{C3380CC4-5D6E-409C-BE32-E72D297353CC}">
              <c16:uniqueId val="{00000006-9379-4571-9E5D-3C7FF140405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0.43</c:v>
                </c:pt>
                <c:pt idx="2">
                  <c:v>#N/A</c:v>
                </c:pt>
                <c:pt idx="3">
                  <c:v>0.76</c:v>
                </c:pt>
                <c:pt idx="4">
                  <c:v>#N/A</c:v>
                </c:pt>
                <c:pt idx="5">
                  <c:v>1.01</c:v>
                </c:pt>
                <c:pt idx="6">
                  <c:v>#N/A</c:v>
                </c:pt>
                <c:pt idx="7">
                  <c:v>1.18</c:v>
                </c:pt>
                <c:pt idx="8">
                  <c:v>#N/A</c:v>
                </c:pt>
                <c:pt idx="9">
                  <c:v>1.81</c:v>
                </c:pt>
              </c:numCache>
            </c:numRef>
          </c:val>
          <c:extLst>
            <c:ext xmlns:c16="http://schemas.microsoft.com/office/drawing/2014/chart" uri="{C3380CC4-5D6E-409C-BE32-E72D297353CC}">
              <c16:uniqueId val="{00000007-9379-4571-9E5D-3C7FF140405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2.14</c:v>
                </c:pt>
                <c:pt idx="2">
                  <c:v>#N/A</c:v>
                </c:pt>
                <c:pt idx="3">
                  <c:v>2.2000000000000002</c:v>
                </c:pt>
                <c:pt idx="4">
                  <c:v>#N/A</c:v>
                </c:pt>
                <c:pt idx="5">
                  <c:v>3.88</c:v>
                </c:pt>
                <c:pt idx="6">
                  <c:v>#N/A</c:v>
                </c:pt>
                <c:pt idx="7">
                  <c:v>4.51</c:v>
                </c:pt>
                <c:pt idx="8">
                  <c:v>#N/A</c:v>
                </c:pt>
                <c:pt idx="9">
                  <c:v>6.22</c:v>
                </c:pt>
              </c:numCache>
            </c:numRef>
          </c:val>
          <c:extLst>
            <c:ext xmlns:c16="http://schemas.microsoft.com/office/drawing/2014/chart" uri="{C3380CC4-5D6E-409C-BE32-E72D297353CC}">
              <c16:uniqueId val="{00000008-9379-4571-9E5D-3C7FF140405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8.42</c:v>
                </c:pt>
                <c:pt idx="2">
                  <c:v>#N/A</c:v>
                </c:pt>
                <c:pt idx="3">
                  <c:v>8.6199999999999992</c:v>
                </c:pt>
                <c:pt idx="4">
                  <c:v>#N/A</c:v>
                </c:pt>
                <c:pt idx="5">
                  <c:v>8.9499999999999993</c:v>
                </c:pt>
                <c:pt idx="6">
                  <c:v>#N/A</c:v>
                </c:pt>
                <c:pt idx="7">
                  <c:v>7.22</c:v>
                </c:pt>
                <c:pt idx="8">
                  <c:v>#N/A</c:v>
                </c:pt>
                <c:pt idx="9">
                  <c:v>7.59</c:v>
                </c:pt>
              </c:numCache>
            </c:numRef>
          </c:val>
          <c:extLst>
            <c:ext xmlns:c16="http://schemas.microsoft.com/office/drawing/2014/chart" uri="{C3380CC4-5D6E-409C-BE32-E72D297353CC}">
              <c16:uniqueId val="{00000009-9379-4571-9E5D-3C7FF1404053}"/>
            </c:ext>
          </c:extLst>
        </c:ser>
        <c:dLbls>
          <c:showLegendKey val="0"/>
          <c:showVal val="0"/>
          <c:showCatName val="0"/>
          <c:showSerName val="0"/>
          <c:showPercent val="0"/>
          <c:showBubbleSize val="0"/>
        </c:dLbls>
        <c:gapWidth val="150"/>
        <c:overlap val="100"/>
        <c:axId val="-163786544"/>
        <c:axId val="-163786000"/>
      </c:barChart>
      <c:catAx>
        <c:axId val="-163786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3786000"/>
        <c:crosses val="autoZero"/>
        <c:auto val="1"/>
        <c:lblAlgn val="ctr"/>
        <c:lblOffset val="100"/>
        <c:tickLblSkip val="1"/>
        <c:tickMarkSkip val="1"/>
        <c:noMultiLvlLbl val="0"/>
      </c:catAx>
      <c:valAx>
        <c:axId val="-1637860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7865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2201</c:v>
                </c:pt>
                <c:pt idx="5">
                  <c:v>2281</c:v>
                </c:pt>
                <c:pt idx="8">
                  <c:v>2287</c:v>
                </c:pt>
                <c:pt idx="11">
                  <c:v>2299</c:v>
                </c:pt>
                <c:pt idx="14">
                  <c:v>2297</c:v>
                </c:pt>
              </c:numCache>
            </c:numRef>
          </c:val>
          <c:extLst>
            <c:ext xmlns:c16="http://schemas.microsoft.com/office/drawing/2014/chart" uri="{C3380CC4-5D6E-409C-BE32-E72D297353CC}">
              <c16:uniqueId val="{00000000-5ED9-433D-B5DA-B353E22280F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1-5ED9-433D-B5DA-B353E22280F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ED9-433D-B5DA-B353E22280F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289</c:v>
                </c:pt>
                <c:pt idx="3">
                  <c:v>234</c:v>
                </c:pt>
                <c:pt idx="6">
                  <c:v>251</c:v>
                </c:pt>
                <c:pt idx="9">
                  <c:v>273</c:v>
                </c:pt>
                <c:pt idx="12">
                  <c:v>231</c:v>
                </c:pt>
              </c:numCache>
            </c:numRef>
          </c:val>
          <c:extLst>
            <c:ext xmlns:c16="http://schemas.microsoft.com/office/drawing/2014/chart" uri="{C3380CC4-5D6E-409C-BE32-E72D297353CC}">
              <c16:uniqueId val="{00000003-5ED9-433D-B5DA-B353E22280F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486</c:v>
                </c:pt>
                <c:pt idx="3">
                  <c:v>420</c:v>
                </c:pt>
                <c:pt idx="6">
                  <c:v>495</c:v>
                </c:pt>
                <c:pt idx="9">
                  <c:v>411</c:v>
                </c:pt>
                <c:pt idx="12">
                  <c:v>408</c:v>
                </c:pt>
              </c:numCache>
            </c:numRef>
          </c:val>
          <c:extLst>
            <c:ext xmlns:c16="http://schemas.microsoft.com/office/drawing/2014/chart" uri="{C3380CC4-5D6E-409C-BE32-E72D297353CC}">
              <c16:uniqueId val="{00000004-5ED9-433D-B5DA-B353E22280F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ED9-433D-B5DA-B353E22280F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ED9-433D-B5DA-B353E22280F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2397</c:v>
                </c:pt>
                <c:pt idx="3">
                  <c:v>2529</c:v>
                </c:pt>
                <c:pt idx="6">
                  <c:v>2540</c:v>
                </c:pt>
                <c:pt idx="9">
                  <c:v>2486</c:v>
                </c:pt>
                <c:pt idx="12">
                  <c:v>2555</c:v>
                </c:pt>
              </c:numCache>
            </c:numRef>
          </c:val>
          <c:extLst>
            <c:ext xmlns:c16="http://schemas.microsoft.com/office/drawing/2014/chart" uri="{C3380CC4-5D6E-409C-BE32-E72D297353CC}">
              <c16:uniqueId val="{00000007-5ED9-433D-B5DA-B353E22280FF}"/>
            </c:ext>
          </c:extLst>
        </c:ser>
        <c:dLbls>
          <c:showLegendKey val="0"/>
          <c:showVal val="0"/>
          <c:showCatName val="0"/>
          <c:showSerName val="0"/>
          <c:showPercent val="0"/>
          <c:showBubbleSize val="0"/>
        </c:dLbls>
        <c:gapWidth val="100"/>
        <c:overlap val="100"/>
        <c:axId val="-163783824"/>
        <c:axId val="-1637811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972</c:v>
                </c:pt>
                <c:pt idx="2">
                  <c:v>#N/A</c:v>
                </c:pt>
                <c:pt idx="3">
                  <c:v>#N/A</c:v>
                </c:pt>
                <c:pt idx="4">
                  <c:v>903</c:v>
                </c:pt>
                <c:pt idx="5">
                  <c:v>#N/A</c:v>
                </c:pt>
                <c:pt idx="6">
                  <c:v>#N/A</c:v>
                </c:pt>
                <c:pt idx="7">
                  <c:v>999</c:v>
                </c:pt>
                <c:pt idx="8">
                  <c:v>#N/A</c:v>
                </c:pt>
                <c:pt idx="9">
                  <c:v>#N/A</c:v>
                </c:pt>
                <c:pt idx="10">
                  <c:v>871</c:v>
                </c:pt>
                <c:pt idx="11">
                  <c:v>#N/A</c:v>
                </c:pt>
                <c:pt idx="12">
                  <c:v>#N/A</c:v>
                </c:pt>
                <c:pt idx="13">
                  <c:v>897</c:v>
                </c:pt>
                <c:pt idx="14">
                  <c:v>#N/A</c:v>
                </c:pt>
              </c:numCache>
            </c:numRef>
          </c:val>
          <c:smooth val="0"/>
          <c:extLst>
            <c:ext xmlns:c16="http://schemas.microsoft.com/office/drawing/2014/chart" uri="{C3380CC4-5D6E-409C-BE32-E72D297353CC}">
              <c16:uniqueId val="{00000008-5ED9-433D-B5DA-B353E22280FF}"/>
            </c:ext>
          </c:extLst>
        </c:ser>
        <c:dLbls>
          <c:showLegendKey val="0"/>
          <c:showVal val="0"/>
          <c:showCatName val="0"/>
          <c:showSerName val="0"/>
          <c:showPercent val="0"/>
          <c:showBubbleSize val="0"/>
        </c:dLbls>
        <c:marker val="1"/>
        <c:smooth val="0"/>
        <c:axId val="-163783824"/>
        <c:axId val="-163781104"/>
      </c:lineChart>
      <c:catAx>
        <c:axId val="-163783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3781104"/>
        <c:crosses val="autoZero"/>
        <c:auto val="1"/>
        <c:lblAlgn val="ctr"/>
        <c:lblOffset val="100"/>
        <c:tickLblSkip val="1"/>
        <c:tickMarkSkip val="1"/>
        <c:noMultiLvlLbl val="0"/>
      </c:catAx>
      <c:valAx>
        <c:axId val="-1637811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783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27705</c:v>
                </c:pt>
                <c:pt idx="5">
                  <c:v>27457</c:v>
                </c:pt>
                <c:pt idx="8">
                  <c:v>26563</c:v>
                </c:pt>
                <c:pt idx="11">
                  <c:v>25718</c:v>
                </c:pt>
                <c:pt idx="14">
                  <c:v>24954</c:v>
                </c:pt>
              </c:numCache>
            </c:numRef>
          </c:val>
          <c:extLst>
            <c:ext xmlns:c16="http://schemas.microsoft.com/office/drawing/2014/chart" uri="{C3380CC4-5D6E-409C-BE32-E72D297353CC}">
              <c16:uniqueId val="{00000000-058F-4AD7-8558-4BE7463B032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255</c:v>
                </c:pt>
                <c:pt idx="5">
                  <c:v>238</c:v>
                </c:pt>
                <c:pt idx="8">
                  <c:v>211</c:v>
                </c:pt>
                <c:pt idx="11">
                  <c:v>186</c:v>
                </c:pt>
                <c:pt idx="14">
                  <c:v>167</c:v>
                </c:pt>
              </c:numCache>
            </c:numRef>
          </c:val>
          <c:extLst>
            <c:ext xmlns:c16="http://schemas.microsoft.com/office/drawing/2014/chart" uri="{C3380CC4-5D6E-409C-BE32-E72D297353CC}">
              <c16:uniqueId val="{00000001-058F-4AD7-8558-4BE7463B032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2711</c:v>
                </c:pt>
                <c:pt idx="5">
                  <c:v>3863</c:v>
                </c:pt>
                <c:pt idx="8">
                  <c:v>4122</c:v>
                </c:pt>
                <c:pt idx="11">
                  <c:v>4504</c:v>
                </c:pt>
                <c:pt idx="14">
                  <c:v>5571</c:v>
                </c:pt>
              </c:numCache>
            </c:numRef>
          </c:val>
          <c:extLst>
            <c:ext xmlns:c16="http://schemas.microsoft.com/office/drawing/2014/chart" uri="{C3380CC4-5D6E-409C-BE32-E72D297353CC}">
              <c16:uniqueId val="{00000002-058F-4AD7-8558-4BE7463B032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58F-4AD7-8558-4BE7463B032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58F-4AD7-8558-4BE7463B032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58F-4AD7-8558-4BE7463B032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1012</c:v>
                </c:pt>
                <c:pt idx="3">
                  <c:v>105</c:v>
                </c:pt>
                <c:pt idx="6">
                  <c:v>0</c:v>
                </c:pt>
                <c:pt idx="9">
                  <c:v>46</c:v>
                </c:pt>
                <c:pt idx="12">
                  <c:v>426</c:v>
                </c:pt>
              </c:numCache>
            </c:numRef>
          </c:val>
          <c:extLst>
            <c:ext xmlns:c16="http://schemas.microsoft.com/office/drawing/2014/chart" uri="{C3380CC4-5D6E-409C-BE32-E72D297353CC}">
              <c16:uniqueId val="{00000006-058F-4AD7-8558-4BE7463B032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1916</c:v>
                </c:pt>
                <c:pt idx="3">
                  <c:v>1918</c:v>
                </c:pt>
                <c:pt idx="6">
                  <c:v>1731</c:v>
                </c:pt>
                <c:pt idx="9">
                  <c:v>1537</c:v>
                </c:pt>
                <c:pt idx="12">
                  <c:v>1642</c:v>
                </c:pt>
              </c:numCache>
            </c:numRef>
          </c:val>
          <c:extLst>
            <c:ext xmlns:c16="http://schemas.microsoft.com/office/drawing/2014/chart" uri="{C3380CC4-5D6E-409C-BE32-E72D297353CC}">
              <c16:uniqueId val="{00000007-058F-4AD7-8558-4BE7463B032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6553</c:v>
                </c:pt>
                <c:pt idx="3">
                  <c:v>5685</c:v>
                </c:pt>
                <c:pt idx="6">
                  <c:v>5679</c:v>
                </c:pt>
                <c:pt idx="9">
                  <c:v>5210</c:v>
                </c:pt>
                <c:pt idx="12">
                  <c:v>4921</c:v>
                </c:pt>
              </c:numCache>
            </c:numRef>
          </c:val>
          <c:extLst>
            <c:ext xmlns:c16="http://schemas.microsoft.com/office/drawing/2014/chart" uri="{C3380CC4-5D6E-409C-BE32-E72D297353CC}">
              <c16:uniqueId val="{00000008-058F-4AD7-8558-4BE7463B032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58F-4AD7-8558-4BE7463B032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27644</c:v>
                </c:pt>
                <c:pt idx="3">
                  <c:v>27708</c:v>
                </c:pt>
                <c:pt idx="6">
                  <c:v>26872</c:v>
                </c:pt>
                <c:pt idx="9">
                  <c:v>26075</c:v>
                </c:pt>
                <c:pt idx="12">
                  <c:v>25492</c:v>
                </c:pt>
              </c:numCache>
            </c:numRef>
          </c:val>
          <c:extLst>
            <c:ext xmlns:c16="http://schemas.microsoft.com/office/drawing/2014/chart" uri="{C3380CC4-5D6E-409C-BE32-E72D297353CC}">
              <c16:uniqueId val="{0000000A-058F-4AD7-8558-4BE7463B0328}"/>
            </c:ext>
          </c:extLst>
        </c:ser>
        <c:dLbls>
          <c:showLegendKey val="0"/>
          <c:showVal val="0"/>
          <c:showCatName val="0"/>
          <c:showSerName val="0"/>
          <c:showPercent val="0"/>
          <c:showBubbleSize val="0"/>
        </c:dLbls>
        <c:gapWidth val="100"/>
        <c:overlap val="100"/>
        <c:axId val="-163780560"/>
        <c:axId val="-1637800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6454</c:v>
                </c:pt>
                <c:pt idx="2">
                  <c:v>#N/A</c:v>
                </c:pt>
                <c:pt idx="3">
                  <c:v>#N/A</c:v>
                </c:pt>
                <c:pt idx="4">
                  <c:v>3858</c:v>
                </c:pt>
                <c:pt idx="5">
                  <c:v>#N/A</c:v>
                </c:pt>
                <c:pt idx="6">
                  <c:v>#N/A</c:v>
                </c:pt>
                <c:pt idx="7">
                  <c:v>3386</c:v>
                </c:pt>
                <c:pt idx="8">
                  <c:v>#N/A</c:v>
                </c:pt>
                <c:pt idx="9">
                  <c:v>#N/A</c:v>
                </c:pt>
                <c:pt idx="10">
                  <c:v>2462</c:v>
                </c:pt>
                <c:pt idx="11">
                  <c:v>#N/A</c:v>
                </c:pt>
                <c:pt idx="12">
                  <c:v>#N/A</c:v>
                </c:pt>
                <c:pt idx="13">
                  <c:v>1789</c:v>
                </c:pt>
                <c:pt idx="14">
                  <c:v>#N/A</c:v>
                </c:pt>
              </c:numCache>
            </c:numRef>
          </c:val>
          <c:smooth val="0"/>
          <c:extLst>
            <c:ext xmlns:c16="http://schemas.microsoft.com/office/drawing/2014/chart" uri="{C3380CC4-5D6E-409C-BE32-E72D297353CC}">
              <c16:uniqueId val="{0000000B-058F-4AD7-8558-4BE7463B0328}"/>
            </c:ext>
          </c:extLst>
        </c:ser>
        <c:dLbls>
          <c:showLegendKey val="0"/>
          <c:showVal val="0"/>
          <c:showCatName val="0"/>
          <c:showSerName val="0"/>
          <c:showPercent val="0"/>
          <c:showBubbleSize val="0"/>
        </c:dLbls>
        <c:marker val="1"/>
        <c:smooth val="0"/>
        <c:axId val="-163780560"/>
        <c:axId val="-163780016"/>
      </c:lineChart>
      <c:catAx>
        <c:axId val="-163780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63780016"/>
        <c:crosses val="autoZero"/>
        <c:auto val="1"/>
        <c:lblAlgn val="ctr"/>
        <c:lblOffset val="100"/>
        <c:tickLblSkip val="1"/>
        <c:tickMarkSkip val="1"/>
        <c:noMultiLvlLbl val="0"/>
      </c:catAx>
      <c:valAx>
        <c:axId val="-163780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780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1758</c:v>
                </c:pt>
                <c:pt idx="1">
                  <c:v>2014</c:v>
                </c:pt>
                <c:pt idx="2">
                  <c:v>2503</c:v>
                </c:pt>
              </c:numCache>
            </c:numRef>
          </c:val>
          <c:extLst>
            <c:ext xmlns:c16="http://schemas.microsoft.com/office/drawing/2014/chart" uri="{C3380CC4-5D6E-409C-BE32-E72D297353CC}">
              <c16:uniqueId val="{00000000-7CD3-4A1D-B2E8-3710DC03C0A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241</c:v>
                </c:pt>
                <c:pt idx="1">
                  <c:v>441</c:v>
                </c:pt>
                <c:pt idx="2">
                  <c:v>841</c:v>
                </c:pt>
              </c:numCache>
            </c:numRef>
          </c:val>
          <c:extLst>
            <c:ext xmlns:c16="http://schemas.microsoft.com/office/drawing/2014/chart" uri="{C3380CC4-5D6E-409C-BE32-E72D297353CC}">
              <c16:uniqueId val="{00000001-7CD3-4A1D-B2E8-3710DC03C0A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2100</c:v>
                </c:pt>
                <c:pt idx="1">
                  <c:v>2028</c:v>
                </c:pt>
                <c:pt idx="2">
                  <c:v>2163</c:v>
                </c:pt>
              </c:numCache>
            </c:numRef>
          </c:val>
          <c:extLst>
            <c:ext xmlns:c16="http://schemas.microsoft.com/office/drawing/2014/chart" uri="{C3380CC4-5D6E-409C-BE32-E72D297353CC}">
              <c16:uniqueId val="{00000002-7CD3-4A1D-B2E8-3710DC03C0A4}"/>
            </c:ext>
          </c:extLst>
        </c:ser>
        <c:dLbls>
          <c:showLegendKey val="0"/>
          <c:showVal val="0"/>
          <c:showCatName val="0"/>
          <c:showSerName val="0"/>
          <c:showPercent val="0"/>
          <c:showBubbleSize val="0"/>
        </c:dLbls>
        <c:gapWidth val="120"/>
        <c:overlap val="100"/>
        <c:axId val="-26346000"/>
        <c:axId val="-26340016"/>
      </c:barChart>
      <c:catAx>
        <c:axId val="-26346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6340016"/>
        <c:crosses val="autoZero"/>
        <c:auto val="1"/>
        <c:lblAlgn val="ctr"/>
        <c:lblOffset val="100"/>
        <c:tickLblSkip val="1"/>
        <c:tickMarkSkip val="1"/>
        <c:noMultiLvlLbl val="0"/>
      </c:catAx>
      <c:valAx>
        <c:axId val="-263400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63460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{0F8E7018-3175-4E86-B11D-5C50FFFF53EA}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C74-4519-BB65-458DE37118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{943B6376-108E-4D03-A8C4-91FBFF059FE0}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74-4519-BB65-458DE37118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{C42E937C-EC03-4932-A05B-8137C32187B3}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74-4519-BB65-458DE37118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{432BE321-35AF-419F-BB98-5E466395E72F}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74-4519-BB65-458DE37118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{D646A033-2F30-412C-B2FC-00A0AB311FD2}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74-4519-BB65-458DE3711889}"/>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{DF150FC4-3CA3-428E-8AAE-116383068293}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C74-4519-BB65-458DE3711889}"/>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{4790E23B-F844-4380-91AE-66D3E5838AAB}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C74-4519-BB65-458DE3711889}"/>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{4738337E-DA2F-47A0-9B39-7181BDF2FCD2}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C74-4519-BB65-458DE3711889}"/>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{F8A122C6-2888-42DF-9E46-101C54F4A9A6}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C74-4519-BB65-458DE37118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59.9</c:v>
                </c:pt>
                <c:pt idx="8">
                  <c:v>60.3</c:v>
                </c:pt>
                <c:pt idx="16">
                  <c:v>62</c:v>
                </c:pt>
                <c:pt idx="24">
                  <c:v>63.7</c:v>
                </c:pt>
                <c:pt idx="32">
                  <c:v>65.400000000000006</c:v>
                </c:pt>
              </c:numCache>
            </c:numRef>
          </c:xVal>
          <c:yVal>
            <c:numRef>
              <c:f>公会計指標分析・財政指標組合せ分析表!$BP$51:$DC$51</c:f>
              <c:numCache>
                <c:formatCode>#,##0.0;"▲ "#,##0.0</c:formatCode>
                <c:ptCount val="40"/>
                <c:pt idx="0">
                  <c:v>62.9</c:v>
                </c:pt>
                <c:pt idx="8">
                  <c:v>36.299999999999997</c:v>
                </c:pt>
                <c:pt idx="16">
                  <c:v>31.6</c:v>
                </c:pt>
                <c:pt idx="24">
                  <c:v>22.3</c:v>
                </c:pt>
                <c:pt idx="32">
                  <c:v>15.2</c:v>
                </c:pt>
              </c:numCache>
            </c:numRef>
          </c:yVal>
          <c:smooth val="0"/>
          <c:extLst>
            <c:ext xmlns:c16="http://schemas.microsoft.com/office/drawing/2014/chart" uri="{C3380CC4-5D6E-409C-BE32-E72D297353CC}">
              <c16:uniqueId val="{00000009-1C74-4519-BB65-458DE371188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{6E9FC712-CD89-4622-8228-24BB718E0FA5}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C74-4519-BB65-458DE371188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{1A75639C-2E05-4BC3-A685-1A63A495B01D}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74-4519-BB65-458DE37118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{B9527495-3875-40BA-A3BA-6C64FDE24DCE}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74-4519-BB65-458DE37118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{FA8D4D2E-14EB-45B1-8211-0328B294F29C}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74-4519-BB65-458DE37118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{C39155B9-4EF4-41D5-911A-EE17D8F8CCB6}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74-4519-BB65-458DE3711889}"/>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{5A3FE9DD-AA31-4D1F-A766-111113DC1B38}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C74-4519-BB65-458DE3711889}"/>
                </c:ext>
              </c:extLst>
            </c:dLbl>
            <c:dLbl>
              <c:idx val="16"/>
              <c:layout>
                <c:manualLayout>
                  <c:x val="-2.3258157304391781E-2"/>
                  <c:y val="-6.473904210586517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{04ED3A6A-1F4D-409D-BECB-4CF252A90258}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C74-4519-BB65-458DE3711889}"/>
                </c:ext>
              </c:extLst>
            </c:dLbl>
            <c:dLbl>
              <c:idx val="24"/>
              <c:layout>
                <c:manualLayout>
                  <c:x val="-4.0773343996076607E-2"/>
                  <c:y val="-6.4739042105865174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{B999FC8D-2143-45C4-917E-4132F2864A26}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C74-4519-BB65-458DE3711889}"/>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{17126DE1-F868-4355-8E2B-38A731FDD2E5}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C74-4519-BB65-458DE37118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58.4</c:v>
                </c:pt>
                <c:pt idx="8">
                  <c:v>59.7</c:v>
                </c:pt>
                <c:pt idx="16">
                  <c:v>60.9</c:v>
                </c:pt>
                <c:pt idx="24">
                  <c:v>61</c:v>
                </c:pt>
                <c:pt idx="32">
                  <c:v>62.4</c:v>
                </c:pt>
              </c:numCache>
            </c:numRef>
          </c:xVal>
          <c:yVal>
            <c:numRef>
              <c:f>公会計指標分析・財政指標組合せ分析表!$BP$55:$DC$55</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1C74-4519-BB65-458DE3711889}"/>
            </c:ext>
          </c:extLst>
        </c:ser>
        <c:dLbls>
          <c:showLegendKey val="0"/>
          <c:showVal val="1"/>
          <c:showCatName val="0"/>
          <c:showSerName val="0"/>
          <c:showPercent val="0"/>
          <c:showBubbleSize val="0"/>
        </c:dLbls>
        <c:axId val="46179840"/>
        <c:axId val="46181760"/>
      </c:scatterChart>
      <c:valAx>
        <c:axId val="46179840"/>
        <c:scaling>
          <c:orientation val="maxMin"/>
          <c:max val="66"/>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{CD14CC4F-DC57-49B1-8270-2940600EA4C2}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48EE-498F-ACE5-0090266C73C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{CBC348A8-7C72-4450-A12B-B913179CA2F7}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8EE-498F-ACE5-0090266C73C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{8D73C2D0-E720-4E51-9247-19D521593725}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8EE-498F-ACE5-0090266C73C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{5C9A9758-EF28-4D04-8AE4-7B28F7271B75}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8EE-498F-ACE5-0090266C73C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{640DB2B6-8E0D-4AD8-AABE-E1F0D733C0D8}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8EE-498F-ACE5-0090266C73CD}"/>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{1FDE211A-871A-46B4-9D92-9623DFEA1F5D}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48EE-498F-ACE5-0090266C73CD}"/>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{18D5BB40-31C6-4112-B73E-3C5FA7F21FBE}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48EE-498F-ACE5-0090266C73CD}"/>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{D61A352E-50A3-4D90-B089-8C4D1D1571F3}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48EE-498F-ACE5-0090266C73CD}"/>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{DDC9B6AB-DC9B-48D7-9CAD-9732D29D0034}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48EE-498F-ACE5-0090266C73C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8.9</c:v>
                </c:pt>
                <c:pt idx="16">
                  <c:v>9.1</c:v>
                </c:pt>
                <c:pt idx="24">
                  <c:v>8.5</c:v>
                </c:pt>
                <c:pt idx="32">
                  <c:v>8.3000000000000007</c:v>
                </c:pt>
              </c:numCache>
            </c:numRef>
          </c:xVal>
          <c:yVal>
            <c:numRef>
              <c:f>公会計指標分析・財政指標組合せ分析表!$BP$73:$DC$73</c:f>
              <c:numCache>
                <c:formatCode>#,##0.0;"▲ "#,##0.0</c:formatCode>
                <c:ptCount val="40"/>
                <c:pt idx="0">
                  <c:v>62.9</c:v>
                </c:pt>
                <c:pt idx="8">
                  <c:v>36.299999999999997</c:v>
                </c:pt>
                <c:pt idx="16">
                  <c:v>31.6</c:v>
                </c:pt>
                <c:pt idx="24">
                  <c:v>22.3</c:v>
                </c:pt>
                <c:pt idx="32">
                  <c:v>15.2</c:v>
                </c:pt>
              </c:numCache>
            </c:numRef>
          </c:yVal>
          <c:smooth val="0"/>
          <c:extLst>
            <c:ext xmlns:c16="http://schemas.microsoft.com/office/drawing/2014/chart" uri="{C3380CC4-5D6E-409C-BE32-E72D297353CC}">
              <c16:uniqueId val="{00000009-48EE-498F-ACE5-0090266C73C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{D23550A8-AEBC-4E80-97D1-93854FBF17A2}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48EE-498F-ACE5-0090266C73C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{5517A39E-5513-4154-B8D2-E1534D9300D7}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8EE-498F-ACE5-0090266C73C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{D28086E9-82CE-419C-9EB2-F33C78025949}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8EE-498F-ACE5-0090266C73C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{41533F83-53FF-413B-A1CC-A6B58A7DA2D0}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8EE-498F-ACE5-0090266C73C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{A593A97C-618B-4BC4-9FF5-84C892008648}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8EE-498F-ACE5-0090266C73CD}"/>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{57660565-DDFE-4ECF-945D-216C694FD9E3}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48EE-498F-ACE5-0090266C73CD}"/>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{6BCF819F-76FA-434A-8630-7B2B4F4EF178}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48EE-498F-ACE5-0090266C73CD}"/>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{1D8143C7-3512-4BD1-9D3C-7DB998143319}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48EE-498F-ACE5-0090266C73CD}"/>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{1B4B5C0A-9C39-4FA6-8105-9607FC3DD692}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48EE-498F-ACE5-0090266C73C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6.9</c:v>
                </c:pt>
                <c:pt idx="16">
                  <c:v>6.6</c:v>
                </c:pt>
                <c:pt idx="24">
                  <c:v>6.4</c:v>
                </c:pt>
                <c:pt idx="32">
                  <c:v>6.6</c:v>
                </c:pt>
              </c:numCache>
            </c:numRef>
          </c:xVal>
          <c:yVal>
            <c:numRef>
              <c:f>公会計指標分析・財政指標組合せ分析表!$BP$77:$DC$77</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48EE-498F-ACE5-0090266C73CD}"/>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元利償還金においては、懸案事項であった老朽化した義務教育施設の耐震化事業、市町村合併による旧町域の均衡ある発展に資する事業を市債を財源とし、平成</a:t>
          </a:r>
          <a:r>
            <a:rPr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年の合併以降積極的に実施してきたことにより、依然として高い状態である。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算入公債費等においては、臨時財政対策債および旧合併特例事業債の占める割合が高く、現状では実質公債費比率は横ばい傾向にある。ただ旧合併特例債の発行可能額が残り少ないことと、発行期限が迫っていることを考慮すると、今後実施する石部駅周辺整備等の大型投資的事業においては、後年に過度の負担とならないよう事業費の平準化や費用対効果、基金の活用など事業手法等を見極め実施していく。</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満期一括償還地方債を発行していない。</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一般会計等に係る地方債の現在高について、臨時財政対策債や公共事業等の起債発行があるものの、一般単独事業債の償還が進んだことなどにより残高は減となった。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また、公営企業債等繰入見込額については、下水道事業会計における起債残高の減少に伴い減少傾向となっている。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さらに、充当可能基金については、財政調整基金、公共公益施設等整備基金等の積み増しを行ったことにより増加となった。そのため、将来負担比率の分子は減少した。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いずれの年度も早期健全化基準未満ではあるが、今後も事業内容の十分な協議・検討のもとに、真に必要な地方債の発行を行いながら、財政の健全化を図る。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決算剰余金を財政調整基金に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百万円積み立て、公債費の財源確保のために減債基金に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百万積み立てたことにより、基金全体として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1,024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公共施設等総合管理計画（個別施設計画）に基づき、老朽化の進む公共施設の長寿命化対策に備え、計画的に基金積み立てを行っていく。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庁舎整備基金：庁舎整備に必要となる基金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振興基金：市民の連携強化および地域振興を図るための基金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公共公益施設等整備基金：保健衛生施設、教育施設、文化施設、環境衛生施設等の設置および施設の整備。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ふるさときらめき湖南づくり応援基金：ふるさと納税寄付金を財源とした基金。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公共公益施設等整備基金：今後継続利用する公共施設の長寿命化対策に取り組むため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積み増しを行ったことによる。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ふるさときらめき湖南づくり応援基金：令和３年度ふるさと納税寄付額の大部分を積み立てたため、増加した。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公共公益施設等整備基金：今後継続利用する公共施設の長寿命化対策に取り組むため、計画的に積み立てていく。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取り崩すことなく決算剰余金を積み立てることができたため増加した。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不足の財政支出や老朽化する公共施設への対応を踏まえながら、標準財政規模の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％程度の残高確保を目標として取り組み、持続可能な財政運営を図っていく。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公債費の財源確保のため積み立てを行ったことにより増加した。</a:t>
          </a:r>
          <a:r>
            <a:rPr kumimoji="1" lang="ja-JP" altLang="ja-JP" sz="11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公共施設の老朽化対策等に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係る起債の償還に備え、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財政調整基金と合わせて継続的に積み立てを行っていく。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有形固定資産減価償却率は、類似団体より高い水準にある。これは、昭和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年代に建設又は整備された施設等が多くあり、そのような施設等の老朽化が進んでいるためである。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今後、公共施設については、公共施設等総合管理計画で廃止又は統廃合の方向性を示している施設についての個別施設計画に沿って、施設の総量削減に向けた取り組みを進めていく。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43392</xdr:rowOff>
    </xdr:to>
    <xdr:cxnSp macro="">
      <xdr:nvCxnSpPr>
        <xdr:cNvPr id="65" name="直線コネクタ 64"/>
        <xdr:cNvCxnSpPr/>
      </xdr:nvCxnSpPr>
      <xdr:spPr>
        <a:xfrm flipV="1">
          <a:off x="4300220" y="5379508"/>
          <a:ext cx="1270" cy="1071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47219</xdr:rowOff>
    </xdr:from>
    <xdr:ext cx="405111" cy="259045"/>
    <xdr:sp macro="" textlink="">
      <xdr:nvSpPr>
        <xdr:cNvPr id="66" name="有形固定資産減価償却率最小値テキスト"/>
        <xdr:cNvSpPr txBox="1"/>
      </xdr:nvSpPr>
      <xdr:spPr>
        <a:xfrm>
          <a:off x="4352925" y="6454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43392</xdr:rowOff>
    </xdr:from>
    <xdr:to>
      <xdr:col>23</xdr:col>
      <xdr:colOff>174625</xdr:colOff>
      <xdr:row>34</xdr:row>
      <xdr:rowOff>43392</xdr:rowOff>
    </xdr:to>
    <xdr:cxnSp macro="">
      <xdr:nvCxnSpPr>
        <xdr:cNvPr id="67" name="直線コネクタ 66"/>
        <xdr:cNvCxnSpPr/>
      </xdr:nvCxnSpPr>
      <xdr:spPr>
        <a:xfrm>
          <a:off x="4213225" y="645054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xdr:cNvSpPr txBox="1"/>
      </xdr:nvSpPr>
      <xdr:spPr>
        <a:xfrm>
          <a:off x="4352925" y="516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xdr:cNvCxnSpPr/>
      </xdr:nvCxnSpPr>
      <xdr:spPr>
        <a:xfrm>
          <a:off x="4213225" y="537950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4462</xdr:rowOff>
    </xdr:from>
    <xdr:ext cx="405111" cy="259045"/>
    <xdr:sp macro="" textlink="">
      <xdr:nvSpPr>
        <xdr:cNvPr id="70" name="有形固定資産減価償却率平均値テキスト"/>
        <xdr:cNvSpPr txBox="1"/>
      </xdr:nvSpPr>
      <xdr:spPr>
        <a:xfrm>
          <a:off x="4352925" y="5751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1" name="フローチャート: 判断 70"/>
        <xdr:cNvSpPr/>
      </xdr:nvSpPr>
      <xdr:spPr>
        <a:xfrm>
          <a:off x="4251325" y="58997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2" name="フローチャート: 判断 71"/>
        <xdr:cNvSpPr/>
      </xdr:nvSpPr>
      <xdr:spPr>
        <a:xfrm>
          <a:off x="3616325" y="5849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99060</xdr:rowOff>
    </xdr:from>
    <xdr:to>
      <xdr:col>15</xdr:col>
      <xdr:colOff>187325</xdr:colOff>
      <xdr:row>31</xdr:row>
      <xdr:rowOff>29210</xdr:rowOff>
    </xdr:to>
    <xdr:sp macro="" textlink="">
      <xdr:nvSpPr>
        <xdr:cNvPr id="73" name="フローチャート: 判断 72"/>
        <xdr:cNvSpPr/>
      </xdr:nvSpPr>
      <xdr:spPr>
        <a:xfrm>
          <a:off x="2930525" y="5845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55880</xdr:rowOff>
    </xdr:from>
    <xdr:to>
      <xdr:col>11</xdr:col>
      <xdr:colOff>187325</xdr:colOff>
      <xdr:row>30</xdr:row>
      <xdr:rowOff>157480</xdr:rowOff>
    </xdr:to>
    <xdr:sp macro="" textlink="">
      <xdr:nvSpPr>
        <xdr:cNvPr id="74" name="フローチャート: 判断 73"/>
        <xdr:cNvSpPr/>
      </xdr:nvSpPr>
      <xdr:spPr>
        <a:xfrm>
          <a:off x="2244725" y="5802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9102</xdr:rowOff>
    </xdr:from>
    <xdr:to>
      <xdr:col>7</xdr:col>
      <xdr:colOff>187325</xdr:colOff>
      <xdr:row>30</xdr:row>
      <xdr:rowOff>110702</xdr:rowOff>
    </xdr:to>
    <xdr:sp macro="" textlink="">
      <xdr:nvSpPr>
        <xdr:cNvPr id="75" name="フローチャート: 判断 74"/>
        <xdr:cNvSpPr/>
      </xdr:nvSpPr>
      <xdr:spPr>
        <a:xfrm>
          <a:off x="1558925" y="57558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89535</xdr:rowOff>
    </xdr:from>
    <xdr:to>
      <xdr:col>23</xdr:col>
      <xdr:colOff>136525</xdr:colOff>
      <xdr:row>32</xdr:row>
      <xdr:rowOff>19685</xdr:rowOff>
    </xdr:to>
    <xdr:sp macro="" textlink="">
      <xdr:nvSpPr>
        <xdr:cNvPr id="81" name="楕円 80"/>
        <xdr:cNvSpPr/>
      </xdr:nvSpPr>
      <xdr:spPr>
        <a:xfrm>
          <a:off x="4251325" y="60013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67962</xdr:rowOff>
    </xdr:from>
    <xdr:ext cx="405111" cy="259045"/>
    <xdr:sp macro="" textlink="">
      <xdr:nvSpPr>
        <xdr:cNvPr id="82" name="有形固定資産減価償却率該当値テキスト"/>
        <xdr:cNvSpPr txBox="1"/>
      </xdr:nvSpPr>
      <xdr:spPr>
        <a:xfrm>
          <a:off x="4352925" y="5979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28363</xdr:rowOff>
    </xdr:from>
    <xdr:to>
      <xdr:col>19</xdr:col>
      <xdr:colOff>187325</xdr:colOff>
      <xdr:row>31</xdr:row>
      <xdr:rowOff>129963</xdr:rowOff>
    </xdr:to>
    <xdr:sp macro="" textlink="">
      <xdr:nvSpPr>
        <xdr:cNvPr id="83" name="楕円 82"/>
        <xdr:cNvSpPr/>
      </xdr:nvSpPr>
      <xdr:spPr>
        <a:xfrm>
          <a:off x="3616325" y="59402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79163</xdr:rowOff>
    </xdr:from>
    <xdr:to>
      <xdr:col>23</xdr:col>
      <xdr:colOff>85725</xdr:colOff>
      <xdr:row>31</xdr:row>
      <xdr:rowOff>140335</xdr:rowOff>
    </xdr:to>
    <xdr:cxnSp macro="">
      <xdr:nvCxnSpPr>
        <xdr:cNvPr id="84" name="直線コネクタ 83"/>
        <xdr:cNvCxnSpPr/>
      </xdr:nvCxnSpPr>
      <xdr:spPr>
        <a:xfrm>
          <a:off x="3667125" y="5991013"/>
          <a:ext cx="635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138642</xdr:rowOff>
    </xdr:from>
    <xdr:to>
      <xdr:col>15</xdr:col>
      <xdr:colOff>187325</xdr:colOff>
      <xdr:row>31</xdr:row>
      <xdr:rowOff>68792</xdr:rowOff>
    </xdr:to>
    <xdr:sp macro="" textlink="">
      <xdr:nvSpPr>
        <xdr:cNvPr id="85" name="楕円 84"/>
        <xdr:cNvSpPr/>
      </xdr:nvSpPr>
      <xdr:spPr>
        <a:xfrm>
          <a:off x="2930525" y="58853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17992</xdr:rowOff>
    </xdr:from>
    <xdr:to>
      <xdr:col>19</xdr:col>
      <xdr:colOff>136525</xdr:colOff>
      <xdr:row>31</xdr:row>
      <xdr:rowOff>79163</xdr:rowOff>
    </xdr:to>
    <xdr:cxnSp macro="">
      <xdr:nvCxnSpPr>
        <xdr:cNvPr id="86" name="直線コネクタ 85"/>
        <xdr:cNvCxnSpPr/>
      </xdr:nvCxnSpPr>
      <xdr:spPr>
        <a:xfrm>
          <a:off x="2981325" y="5929842"/>
          <a:ext cx="6858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77470</xdr:rowOff>
    </xdr:from>
    <xdr:to>
      <xdr:col>11</xdr:col>
      <xdr:colOff>187325</xdr:colOff>
      <xdr:row>31</xdr:row>
      <xdr:rowOff>7620</xdr:rowOff>
    </xdr:to>
    <xdr:sp macro="" textlink="">
      <xdr:nvSpPr>
        <xdr:cNvPr id="87" name="楕円 86"/>
        <xdr:cNvSpPr/>
      </xdr:nvSpPr>
      <xdr:spPr>
        <a:xfrm>
          <a:off x="2244725" y="58242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128270</xdr:rowOff>
    </xdr:from>
    <xdr:to>
      <xdr:col>15</xdr:col>
      <xdr:colOff>136525</xdr:colOff>
      <xdr:row>31</xdr:row>
      <xdr:rowOff>17992</xdr:rowOff>
    </xdr:to>
    <xdr:cxnSp macro="">
      <xdr:nvCxnSpPr>
        <xdr:cNvPr id="88" name="直線コネクタ 87"/>
        <xdr:cNvCxnSpPr/>
      </xdr:nvCxnSpPr>
      <xdr:spPr>
        <a:xfrm>
          <a:off x="2295525" y="5875020"/>
          <a:ext cx="685800" cy="5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63077</xdr:rowOff>
    </xdr:from>
    <xdr:to>
      <xdr:col>7</xdr:col>
      <xdr:colOff>187325</xdr:colOff>
      <xdr:row>30</xdr:row>
      <xdr:rowOff>164677</xdr:rowOff>
    </xdr:to>
    <xdr:sp macro="" textlink="">
      <xdr:nvSpPr>
        <xdr:cNvPr id="89" name="楕円 88"/>
        <xdr:cNvSpPr/>
      </xdr:nvSpPr>
      <xdr:spPr>
        <a:xfrm>
          <a:off x="1558925" y="58098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113877</xdr:rowOff>
    </xdr:from>
    <xdr:to>
      <xdr:col>11</xdr:col>
      <xdr:colOff>136525</xdr:colOff>
      <xdr:row>30</xdr:row>
      <xdr:rowOff>128270</xdr:rowOff>
    </xdr:to>
    <xdr:cxnSp macro="">
      <xdr:nvCxnSpPr>
        <xdr:cNvPr id="90" name="直線コネクタ 89"/>
        <xdr:cNvCxnSpPr/>
      </xdr:nvCxnSpPr>
      <xdr:spPr>
        <a:xfrm>
          <a:off x="1609725" y="5860627"/>
          <a:ext cx="6858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49335</xdr:rowOff>
    </xdr:from>
    <xdr:ext cx="405111" cy="259045"/>
    <xdr:sp macro="" textlink="">
      <xdr:nvSpPr>
        <xdr:cNvPr id="91" name="n_1aveValue有形固定資産減価償却率"/>
        <xdr:cNvSpPr txBox="1"/>
      </xdr:nvSpPr>
      <xdr:spPr>
        <a:xfrm>
          <a:off x="3470919" y="563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45737</xdr:rowOff>
    </xdr:from>
    <xdr:ext cx="405111" cy="259045"/>
    <xdr:sp macro="" textlink="">
      <xdr:nvSpPr>
        <xdr:cNvPr id="92" name="n_2aveValue有形固定資産減価償却率"/>
        <xdr:cNvSpPr txBox="1"/>
      </xdr:nvSpPr>
      <xdr:spPr>
        <a:xfrm>
          <a:off x="2797819"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2557</xdr:rowOff>
    </xdr:from>
    <xdr:ext cx="405111" cy="259045"/>
    <xdr:sp macro="" textlink="">
      <xdr:nvSpPr>
        <xdr:cNvPr id="93" name="n_3aveValue有形固定資産減価償却率"/>
        <xdr:cNvSpPr txBox="1"/>
      </xdr:nvSpPr>
      <xdr:spPr>
        <a:xfrm>
          <a:off x="2112019"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127229</xdr:rowOff>
    </xdr:from>
    <xdr:ext cx="405111" cy="259045"/>
    <xdr:sp macro="" textlink="">
      <xdr:nvSpPr>
        <xdr:cNvPr id="94" name="n_4aveValue有形固定資産減価償却率"/>
        <xdr:cNvSpPr txBox="1"/>
      </xdr:nvSpPr>
      <xdr:spPr>
        <a:xfrm>
          <a:off x="1426219" y="5543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121090</xdr:rowOff>
    </xdr:from>
    <xdr:ext cx="405111" cy="259045"/>
    <xdr:sp macro="" textlink="">
      <xdr:nvSpPr>
        <xdr:cNvPr id="95" name="n_1mainValue有形固定資産減価償却率"/>
        <xdr:cNvSpPr txBox="1"/>
      </xdr:nvSpPr>
      <xdr:spPr>
        <a:xfrm>
          <a:off x="3470919" y="6032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59919</xdr:rowOff>
    </xdr:from>
    <xdr:ext cx="405111" cy="259045"/>
    <xdr:sp macro="" textlink="">
      <xdr:nvSpPr>
        <xdr:cNvPr id="96" name="n_2mainValue有形固定資産減価償却率"/>
        <xdr:cNvSpPr txBox="1"/>
      </xdr:nvSpPr>
      <xdr:spPr>
        <a:xfrm>
          <a:off x="2797819" y="5971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170197</xdr:rowOff>
    </xdr:from>
    <xdr:ext cx="405111" cy="259045"/>
    <xdr:sp macro="" textlink="">
      <xdr:nvSpPr>
        <xdr:cNvPr id="97" name="n_3mainValue有形固定資産減価償却率"/>
        <xdr:cNvSpPr txBox="1"/>
      </xdr:nvSpPr>
      <xdr:spPr>
        <a:xfrm>
          <a:off x="2112019" y="591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155804</xdr:rowOff>
    </xdr:from>
    <xdr:ext cx="405111" cy="259045"/>
    <xdr:sp macro="" textlink="">
      <xdr:nvSpPr>
        <xdr:cNvPr id="98" name="n_4mainValue有形固定資産減価償却率"/>
        <xdr:cNvSpPr txBox="1"/>
      </xdr:nvSpPr>
      <xdr:spPr>
        <a:xfrm>
          <a:off x="1426219" y="5902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類似団体より低い水準にある。これは地方債現在高が減少したことと、財政調整基金や減債基金などの充当可能基金額が増えたためである。また、令和３年度は比率が大きく減少しているが、これは普通交付税の追加交付等により経常一般財源が増加したことによるものと考えら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今後は、公共施設等総合管理計画で示した方向性に基づいた個別施設計画に沿って施設の統廃合を進め、施設の維持管理に係る地方債の発行を抑制することで将来負担比率の減少に努める。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72435</xdr:rowOff>
    </xdr:to>
    <xdr:cxnSp macro="">
      <xdr:nvCxnSpPr>
        <xdr:cNvPr id="129" name="直線コネクタ 128"/>
        <xdr:cNvCxnSpPr/>
      </xdr:nvCxnSpPr>
      <xdr:spPr>
        <a:xfrm flipV="1">
          <a:off x="13323570" y="5118553"/>
          <a:ext cx="1269" cy="136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76262</xdr:rowOff>
    </xdr:from>
    <xdr:ext cx="469744" cy="259045"/>
    <xdr:sp macro="" textlink="">
      <xdr:nvSpPr>
        <xdr:cNvPr id="130" name="債務償還比率最小値テキスト"/>
        <xdr:cNvSpPr txBox="1"/>
      </xdr:nvSpPr>
      <xdr:spPr>
        <a:xfrm>
          <a:off x="13376275" y="6483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72435</xdr:rowOff>
    </xdr:from>
    <xdr:to>
      <xdr:col>76</xdr:col>
      <xdr:colOff>111125</xdr:colOff>
      <xdr:row>34</xdr:row>
      <xdr:rowOff>72435</xdr:rowOff>
    </xdr:to>
    <xdr:cxnSp macro="">
      <xdr:nvCxnSpPr>
        <xdr:cNvPr id="131" name="直線コネクタ 130"/>
        <xdr:cNvCxnSpPr/>
      </xdr:nvCxnSpPr>
      <xdr:spPr>
        <a:xfrm>
          <a:off x="13255625" y="6479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34153</xdr:rowOff>
    </xdr:from>
    <xdr:ext cx="469744" cy="259045"/>
    <xdr:sp macro="" textlink="">
      <xdr:nvSpPr>
        <xdr:cNvPr id="134" name="債務償還比率平均値テキスト"/>
        <xdr:cNvSpPr txBox="1"/>
      </xdr:nvSpPr>
      <xdr:spPr>
        <a:xfrm>
          <a:off x="13376275" y="57809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55726</xdr:rowOff>
    </xdr:from>
    <xdr:to>
      <xdr:col>76</xdr:col>
      <xdr:colOff>73025</xdr:colOff>
      <xdr:row>30</xdr:row>
      <xdr:rowOff>157326</xdr:rowOff>
    </xdr:to>
    <xdr:sp macro="" textlink="">
      <xdr:nvSpPr>
        <xdr:cNvPr id="135" name="フローチャート: 判断 134"/>
        <xdr:cNvSpPr/>
      </xdr:nvSpPr>
      <xdr:spPr>
        <a:xfrm>
          <a:off x="13293725" y="58024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100330</xdr:rowOff>
    </xdr:from>
    <xdr:to>
      <xdr:col>72</xdr:col>
      <xdr:colOff>123825</xdr:colOff>
      <xdr:row>32</xdr:row>
      <xdr:rowOff>30480</xdr:rowOff>
    </xdr:to>
    <xdr:sp macro="" textlink="">
      <xdr:nvSpPr>
        <xdr:cNvPr id="136" name="フローチャート: 判断 135"/>
        <xdr:cNvSpPr/>
      </xdr:nvSpPr>
      <xdr:spPr>
        <a:xfrm>
          <a:off x="12639675" y="6012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106036</xdr:rowOff>
    </xdr:from>
    <xdr:to>
      <xdr:col>68</xdr:col>
      <xdr:colOff>123825</xdr:colOff>
      <xdr:row>32</xdr:row>
      <xdr:rowOff>36186</xdr:rowOff>
    </xdr:to>
    <xdr:sp macro="" textlink="">
      <xdr:nvSpPr>
        <xdr:cNvPr id="137" name="フローチャート: 判断 136"/>
        <xdr:cNvSpPr/>
      </xdr:nvSpPr>
      <xdr:spPr>
        <a:xfrm>
          <a:off x="11953875" y="60178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81670</xdr:rowOff>
    </xdr:from>
    <xdr:to>
      <xdr:col>64</xdr:col>
      <xdr:colOff>123825</xdr:colOff>
      <xdr:row>32</xdr:row>
      <xdr:rowOff>11820</xdr:rowOff>
    </xdr:to>
    <xdr:sp macro="" textlink="">
      <xdr:nvSpPr>
        <xdr:cNvPr id="138" name="フローチャート: 判断 137"/>
        <xdr:cNvSpPr/>
      </xdr:nvSpPr>
      <xdr:spPr>
        <a:xfrm>
          <a:off x="11268075" y="5993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112667</xdr:rowOff>
    </xdr:from>
    <xdr:to>
      <xdr:col>60</xdr:col>
      <xdr:colOff>123825</xdr:colOff>
      <xdr:row>32</xdr:row>
      <xdr:rowOff>42817</xdr:rowOff>
    </xdr:to>
    <xdr:sp macro="" textlink="">
      <xdr:nvSpPr>
        <xdr:cNvPr id="139" name="フローチャート: 判断 138"/>
        <xdr:cNvSpPr/>
      </xdr:nvSpPr>
      <xdr:spPr>
        <a:xfrm>
          <a:off x="10582275" y="60245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33519</xdr:rowOff>
    </xdr:from>
    <xdr:to>
      <xdr:col>76</xdr:col>
      <xdr:colOff>73025</xdr:colOff>
      <xdr:row>30</xdr:row>
      <xdr:rowOff>135119</xdr:rowOff>
    </xdr:to>
    <xdr:sp macro="" textlink="">
      <xdr:nvSpPr>
        <xdr:cNvPr id="145" name="楕円 144"/>
        <xdr:cNvSpPr/>
      </xdr:nvSpPr>
      <xdr:spPr>
        <a:xfrm>
          <a:off x="13293725" y="57802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56396</xdr:rowOff>
    </xdr:from>
    <xdr:ext cx="469744" cy="259045"/>
    <xdr:sp macro="" textlink="">
      <xdr:nvSpPr>
        <xdr:cNvPr id="146" name="債務償還比率該当値テキスト"/>
        <xdr:cNvSpPr txBox="1"/>
      </xdr:nvSpPr>
      <xdr:spPr>
        <a:xfrm>
          <a:off x="13376275" y="563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70567</xdr:rowOff>
    </xdr:from>
    <xdr:to>
      <xdr:col>72</xdr:col>
      <xdr:colOff>123825</xdr:colOff>
      <xdr:row>32</xdr:row>
      <xdr:rowOff>717</xdr:rowOff>
    </xdr:to>
    <xdr:sp macro="" textlink="">
      <xdr:nvSpPr>
        <xdr:cNvPr id="147" name="楕円 146"/>
        <xdr:cNvSpPr/>
      </xdr:nvSpPr>
      <xdr:spPr>
        <a:xfrm>
          <a:off x="12639675" y="59824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84319</xdr:rowOff>
    </xdr:from>
    <xdr:to>
      <xdr:col>76</xdr:col>
      <xdr:colOff>22225</xdr:colOff>
      <xdr:row>31</xdr:row>
      <xdr:rowOff>121367</xdr:rowOff>
    </xdr:to>
    <xdr:cxnSp macro="">
      <xdr:nvCxnSpPr>
        <xdr:cNvPr id="148" name="直線コネクタ 147"/>
        <xdr:cNvCxnSpPr/>
      </xdr:nvCxnSpPr>
      <xdr:spPr>
        <a:xfrm flipV="1">
          <a:off x="12690475" y="5831069"/>
          <a:ext cx="635000" cy="20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145978</xdr:rowOff>
    </xdr:from>
    <xdr:to>
      <xdr:col>68</xdr:col>
      <xdr:colOff>123825</xdr:colOff>
      <xdr:row>32</xdr:row>
      <xdr:rowOff>76128</xdr:rowOff>
    </xdr:to>
    <xdr:sp macro="" textlink="">
      <xdr:nvSpPr>
        <xdr:cNvPr id="149" name="楕円 148"/>
        <xdr:cNvSpPr/>
      </xdr:nvSpPr>
      <xdr:spPr>
        <a:xfrm>
          <a:off x="11953875" y="60578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121367</xdr:rowOff>
    </xdr:from>
    <xdr:to>
      <xdr:col>72</xdr:col>
      <xdr:colOff>73025</xdr:colOff>
      <xdr:row>32</xdr:row>
      <xdr:rowOff>25328</xdr:rowOff>
    </xdr:to>
    <xdr:cxnSp macro="">
      <xdr:nvCxnSpPr>
        <xdr:cNvPr id="150" name="直線コネクタ 149"/>
        <xdr:cNvCxnSpPr/>
      </xdr:nvCxnSpPr>
      <xdr:spPr>
        <a:xfrm flipV="1">
          <a:off x="12004675" y="6033217"/>
          <a:ext cx="685800" cy="6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24339</xdr:rowOff>
    </xdr:from>
    <xdr:to>
      <xdr:col>64</xdr:col>
      <xdr:colOff>123825</xdr:colOff>
      <xdr:row>32</xdr:row>
      <xdr:rowOff>125939</xdr:rowOff>
    </xdr:to>
    <xdr:sp macro="" textlink="">
      <xdr:nvSpPr>
        <xdr:cNvPr id="151" name="楕円 150"/>
        <xdr:cNvSpPr/>
      </xdr:nvSpPr>
      <xdr:spPr>
        <a:xfrm>
          <a:off x="11268075" y="610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25328</xdr:rowOff>
    </xdr:from>
    <xdr:to>
      <xdr:col>68</xdr:col>
      <xdr:colOff>73025</xdr:colOff>
      <xdr:row>32</xdr:row>
      <xdr:rowOff>75139</xdr:rowOff>
    </xdr:to>
    <xdr:cxnSp macro="">
      <xdr:nvCxnSpPr>
        <xdr:cNvPr id="152" name="直線コネクタ 151"/>
        <xdr:cNvCxnSpPr/>
      </xdr:nvCxnSpPr>
      <xdr:spPr>
        <a:xfrm flipV="1">
          <a:off x="11318875" y="6102278"/>
          <a:ext cx="685800" cy="4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662</xdr:rowOff>
    </xdr:from>
    <xdr:to>
      <xdr:col>60</xdr:col>
      <xdr:colOff>123825</xdr:colOff>
      <xdr:row>34</xdr:row>
      <xdr:rowOff>102262</xdr:rowOff>
    </xdr:to>
    <xdr:sp macro="" textlink="">
      <xdr:nvSpPr>
        <xdr:cNvPr id="153" name="楕円 152"/>
        <xdr:cNvSpPr/>
      </xdr:nvSpPr>
      <xdr:spPr>
        <a:xfrm>
          <a:off x="10582275" y="640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75139</xdr:rowOff>
    </xdr:from>
    <xdr:to>
      <xdr:col>64</xdr:col>
      <xdr:colOff>73025</xdr:colOff>
      <xdr:row>34</xdr:row>
      <xdr:rowOff>51462</xdr:rowOff>
    </xdr:to>
    <xdr:cxnSp macro="">
      <xdr:nvCxnSpPr>
        <xdr:cNvPr id="154" name="直線コネクタ 153"/>
        <xdr:cNvCxnSpPr/>
      </xdr:nvCxnSpPr>
      <xdr:spPr>
        <a:xfrm flipV="1">
          <a:off x="10633075" y="6152089"/>
          <a:ext cx="685800" cy="30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21607</xdr:rowOff>
    </xdr:from>
    <xdr:ext cx="469744" cy="259045"/>
    <xdr:sp macro="" textlink="">
      <xdr:nvSpPr>
        <xdr:cNvPr id="155" name="n_1aveValue債務償還比率"/>
        <xdr:cNvSpPr txBox="1"/>
      </xdr:nvSpPr>
      <xdr:spPr>
        <a:xfrm>
          <a:off x="12461952" y="609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52713</xdr:rowOff>
    </xdr:from>
    <xdr:ext cx="469744" cy="259045"/>
    <xdr:sp macro="" textlink="">
      <xdr:nvSpPr>
        <xdr:cNvPr id="156" name="n_2aveValue債務償還比率"/>
        <xdr:cNvSpPr txBox="1"/>
      </xdr:nvSpPr>
      <xdr:spPr>
        <a:xfrm>
          <a:off x="11788852" y="579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28347</xdr:rowOff>
    </xdr:from>
    <xdr:ext cx="469744" cy="259045"/>
    <xdr:sp macro="" textlink="">
      <xdr:nvSpPr>
        <xdr:cNvPr id="157" name="n_3aveValue債務償還比率"/>
        <xdr:cNvSpPr txBox="1"/>
      </xdr:nvSpPr>
      <xdr:spPr>
        <a:xfrm>
          <a:off x="11103052" y="57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59344</xdr:rowOff>
    </xdr:from>
    <xdr:ext cx="469744" cy="259045"/>
    <xdr:sp macro="" textlink="">
      <xdr:nvSpPr>
        <xdr:cNvPr id="158" name="n_4aveValue債務償還比率"/>
        <xdr:cNvSpPr txBox="1"/>
      </xdr:nvSpPr>
      <xdr:spPr>
        <a:xfrm>
          <a:off x="10417252" y="580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17244</xdr:rowOff>
    </xdr:from>
    <xdr:ext cx="469744" cy="259045"/>
    <xdr:sp macro="" textlink="">
      <xdr:nvSpPr>
        <xdr:cNvPr id="159" name="n_1mainValue債務償還比率"/>
        <xdr:cNvSpPr txBox="1"/>
      </xdr:nvSpPr>
      <xdr:spPr>
        <a:xfrm>
          <a:off x="12461952" y="576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67255</xdr:rowOff>
    </xdr:from>
    <xdr:ext cx="469744" cy="259045"/>
    <xdr:sp macro="" textlink="">
      <xdr:nvSpPr>
        <xdr:cNvPr id="160" name="n_2mainValue債務償還比率"/>
        <xdr:cNvSpPr txBox="1"/>
      </xdr:nvSpPr>
      <xdr:spPr>
        <a:xfrm>
          <a:off x="11788852" y="614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117066</xdr:rowOff>
    </xdr:from>
    <xdr:ext cx="469744" cy="259045"/>
    <xdr:sp macro="" textlink="">
      <xdr:nvSpPr>
        <xdr:cNvPr id="161" name="n_3mainValue債務償還比率"/>
        <xdr:cNvSpPr txBox="1"/>
      </xdr:nvSpPr>
      <xdr:spPr>
        <a:xfrm>
          <a:off x="11103052" y="619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93389</xdr:rowOff>
    </xdr:from>
    <xdr:ext cx="469744" cy="259045"/>
    <xdr:sp macro="" textlink="">
      <xdr:nvSpPr>
        <xdr:cNvPr id="162" name="n_4mainValue債務償還比率"/>
        <xdr:cNvSpPr txBox="1"/>
      </xdr:nvSpPr>
      <xdr:spPr>
        <a:xfrm>
          <a:off x="10417252" y="6500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98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108204</xdr:rowOff>
    </xdr:from>
    <xdr:to>
      <xdr:col>24</xdr:col>
      <xdr:colOff>62865</xdr:colOff>
      <xdr:row>42</xdr:row>
      <xdr:rowOff>64770</xdr:rowOff>
    </xdr:to>
    <xdr:cxnSp macro="">
      <xdr:nvCxnSpPr>
        <xdr:cNvPr id="55" name="直線コネクタ 54"/>
        <xdr:cNvCxnSpPr/>
      </xdr:nvCxnSpPr>
      <xdr:spPr>
        <a:xfrm flipV="1">
          <a:off x="4177665" y="5893054"/>
          <a:ext cx="0" cy="111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道路】&#10;有形固定資産減価償却率最小値テキスト"/>
        <xdr:cNvSpPr txBox="1"/>
      </xdr:nvSpPr>
      <xdr:spPr>
        <a:xfrm>
          <a:off x="4216400" y="7009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xdr:cNvCxnSpPr/>
      </xdr:nvCxnSpPr>
      <xdr:spPr>
        <a:xfrm>
          <a:off x="4108450" y="70053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54881</xdr:rowOff>
    </xdr:from>
    <xdr:ext cx="405111" cy="259045"/>
    <xdr:sp macro="" textlink="">
      <xdr:nvSpPr>
        <xdr:cNvPr id="58" name="【道路】&#10;有形固定資産減価償却率最大値テキスト"/>
        <xdr:cNvSpPr txBox="1"/>
      </xdr:nvSpPr>
      <xdr:spPr>
        <a:xfrm>
          <a:off x="4216400" y="5674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108204</xdr:rowOff>
    </xdr:from>
    <xdr:to>
      <xdr:col>24</xdr:col>
      <xdr:colOff>152400</xdr:colOff>
      <xdr:row>35</xdr:row>
      <xdr:rowOff>108204</xdr:rowOff>
    </xdr:to>
    <xdr:cxnSp macro="">
      <xdr:nvCxnSpPr>
        <xdr:cNvPr id="59" name="直線コネクタ 58"/>
        <xdr:cNvCxnSpPr/>
      </xdr:nvCxnSpPr>
      <xdr:spPr>
        <a:xfrm>
          <a:off x="4108450" y="58930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61993</xdr:rowOff>
    </xdr:from>
    <xdr:ext cx="405111" cy="259045"/>
    <xdr:sp macro="" textlink="">
      <xdr:nvSpPr>
        <xdr:cNvPr id="60" name="【道路】&#10;有形固定資産減価償却率平均値テキスト"/>
        <xdr:cNvSpPr txBox="1"/>
      </xdr:nvSpPr>
      <xdr:spPr>
        <a:xfrm>
          <a:off x="4216400" y="63421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39116</xdr:rowOff>
    </xdr:from>
    <xdr:to>
      <xdr:col>24</xdr:col>
      <xdr:colOff>114300</xdr:colOff>
      <xdr:row>39</xdr:row>
      <xdr:rowOff>140716</xdr:rowOff>
    </xdr:to>
    <xdr:sp macro="" textlink="">
      <xdr:nvSpPr>
        <xdr:cNvPr id="61" name="フローチャート: 判断 60"/>
        <xdr:cNvSpPr/>
      </xdr:nvSpPr>
      <xdr:spPr>
        <a:xfrm>
          <a:off x="4127500" y="6484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2" name="フローチャート: 判断 61"/>
        <xdr:cNvSpPr/>
      </xdr:nvSpPr>
      <xdr:spPr>
        <a:xfrm>
          <a:off x="33845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146558</xdr:rowOff>
    </xdr:from>
    <xdr:to>
      <xdr:col>15</xdr:col>
      <xdr:colOff>101600</xdr:colOff>
      <xdr:row>39</xdr:row>
      <xdr:rowOff>76708</xdr:rowOff>
    </xdr:to>
    <xdr:sp macro="" textlink="">
      <xdr:nvSpPr>
        <xdr:cNvPr id="63" name="フローチャート: 判断 62"/>
        <xdr:cNvSpPr/>
      </xdr:nvSpPr>
      <xdr:spPr>
        <a:xfrm>
          <a:off x="2571750" y="64267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96266</xdr:rowOff>
    </xdr:from>
    <xdr:to>
      <xdr:col>10</xdr:col>
      <xdr:colOff>165100</xdr:colOff>
      <xdr:row>39</xdr:row>
      <xdr:rowOff>26416</xdr:rowOff>
    </xdr:to>
    <xdr:sp macro="" textlink="">
      <xdr:nvSpPr>
        <xdr:cNvPr id="64" name="フローチャート: 判断 63"/>
        <xdr:cNvSpPr/>
      </xdr:nvSpPr>
      <xdr:spPr>
        <a:xfrm>
          <a:off x="1778000" y="63764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25400</xdr:rowOff>
    </xdr:from>
    <xdr:to>
      <xdr:col>6</xdr:col>
      <xdr:colOff>38100</xdr:colOff>
      <xdr:row>38</xdr:row>
      <xdr:rowOff>127000</xdr:rowOff>
    </xdr:to>
    <xdr:sp macro="" textlink="">
      <xdr:nvSpPr>
        <xdr:cNvPr id="65" name="フローチャート: 判断 64"/>
        <xdr:cNvSpPr/>
      </xdr:nvSpPr>
      <xdr:spPr>
        <a:xfrm>
          <a:off x="984250" y="63055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73406</xdr:rowOff>
    </xdr:from>
    <xdr:to>
      <xdr:col>24</xdr:col>
      <xdr:colOff>114300</xdr:colOff>
      <xdr:row>40</xdr:row>
      <xdr:rowOff>3556</xdr:rowOff>
    </xdr:to>
    <xdr:sp macro="" textlink="">
      <xdr:nvSpPr>
        <xdr:cNvPr id="71" name="楕円 70"/>
        <xdr:cNvSpPr/>
      </xdr:nvSpPr>
      <xdr:spPr>
        <a:xfrm>
          <a:off x="4127500" y="65186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51833</xdr:rowOff>
    </xdr:from>
    <xdr:ext cx="405111" cy="259045"/>
    <xdr:sp macro="" textlink="">
      <xdr:nvSpPr>
        <xdr:cNvPr id="72" name="【道路】&#10;有形固定資産減価償却率該当値テキスト"/>
        <xdr:cNvSpPr txBox="1"/>
      </xdr:nvSpPr>
      <xdr:spPr>
        <a:xfrm>
          <a:off x="4216400" y="6497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36830</xdr:rowOff>
    </xdr:from>
    <xdr:to>
      <xdr:col>20</xdr:col>
      <xdr:colOff>38100</xdr:colOff>
      <xdr:row>39</xdr:row>
      <xdr:rowOff>138430</xdr:rowOff>
    </xdr:to>
    <xdr:sp macro="" textlink="">
      <xdr:nvSpPr>
        <xdr:cNvPr id="73" name="楕円 72"/>
        <xdr:cNvSpPr/>
      </xdr:nvSpPr>
      <xdr:spPr>
        <a:xfrm>
          <a:off x="3384550" y="6482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87630</xdr:rowOff>
    </xdr:from>
    <xdr:to>
      <xdr:col>24</xdr:col>
      <xdr:colOff>63500</xdr:colOff>
      <xdr:row>39</xdr:row>
      <xdr:rowOff>124206</xdr:rowOff>
    </xdr:to>
    <xdr:cxnSp macro="">
      <xdr:nvCxnSpPr>
        <xdr:cNvPr id="74" name="直線コネクタ 73"/>
        <xdr:cNvCxnSpPr/>
      </xdr:nvCxnSpPr>
      <xdr:spPr>
        <a:xfrm>
          <a:off x="3429000" y="6532880"/>
          <a:ext cx="7493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167132</xdr:rowOff>
    </xdr:from>
    <xdr:to>
      <xdr:col>15</xdr:col>
      <xdr:colOff>101600</xdr:colOff>
      <xdr:row>39</xdr:row>
      <xdr:rowOff>97282</xdr:rowOff>
    </xdr:to>
    <xdr:sp macro="" textlink="">
      <xdr:nvSpPr>
        <xdr:cNvPr id="75" name="楕円 74"/>
        <xdr:cNvSpPr/>
      </xdr:nvSpPr>
      <xdr:spPr>
        <a:xfrm>
          <a:off x="2571750" y="64472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46482</xdr:rowOff>
    </xdr:from>
    <xdr:to>
      <xdr:col>19</xdr:col>
      <xdr:colOff>177800</xdr:colOff>
      <xdr:row>39</xdr:row>
      <xdr:rowOff>87630</xdr:rowOff>
    </xdr:to>
    <xdr:cxnSp macro="">
      <xdr:nvCxnSpPr>
        <xdr:cNvPr id="76" name="直線コネクタ 75"/>
        <xdr:cNvCxnSpPr/>
      </xdr:nvCxnSpPr>
      <xdr:spPr>
        <a:xfrm>
          <a:off x="2622550" y="6491732"/>
          <a:ext cx="8064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119126</xdr:rowOff>
    </xdr:from>
    <xdr:to>
      <xdr:col>10</xdr:col>
      <xdr:colOff>165100</xdr:colOff>
      <xdr:row>39</xdr:row>
      <xdr:rowOff>49276</xdr:rowOff>
    </xdr:to>
    <xdr:sp macro="" textlink="">
      <xdr:nvSpPr>
        <xdr:cNvPr id="77" name="楕円 76"/>
        <xdr:cNvSpPr/>
      </xdr:nvSpPr>
      <xdr:spPr>
        <a:xfrm>
          <a:off x="1778000" y="63992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169926</xdr:rowOff>
    </xdr:from>
    <xdr:to>
      <xdr:col>15</xdr:col>
      <xdr:colOff>50800</xdr:colOff>
      <xdr:row>39</xdr:row>
      <xdr:rowOff>46482</xdr:rowOff>
    </xdr:to>
    <xdr:cxnSp macro="">
      <xdr:nvCxnSpPr>
        <xdr:cNvPr id="78" name="直線コネクタ 77"/>
        <xdr:cNvCxnSpPr/>
      </xdr:nvCxnSpPr>
      <xdr:spPr>
        <a:xfrm>
          <a:off x="1828800" y="6443726"/>
          <a:ext cx="7937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121412</xdr:rowOff>
    </xdr:from>
    <xdr:to>
      <xdr:col>6</xdr:col>
      <xdr:colOff>38100</xdr:colOff>
      <xdr:row>39</xdr:row>
      <xdr:rowOff>51562</xdr:rowOff>
    </xdr:to>
    <xdr:sp macro="" textlink="">
      <xdr:nvSpPr>
        <xdr:cNvPr id="79" name="楕円 78"/>
        <xdr:cNvSpPr/>
      </xdr:nvSpPr>
      <xdr:spPr>
        <a:xfrm>
          <a:off x="984250" y="64015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169926</xdr:rowOff>
    </xdr:from>
    <xdr:to>
      <xdr:col>10</xdr:col>
      <xdr:colOff>114300</xdr:colOff>
      <xdr:row>39</xdr:row>
      <xdr:rowOff>762</xdr:rowOff>
    </xdr:to>
    <xdr:cxnSp macro="">
      <xdr:nvCxnSpPr>
        <xdr:cNvPr id="80" name="直線コネクタ 79"/>
        <xdr:cNvCxnSpPr/>
      </xdr:nvCxnSpPr>
      <xdr:spPr>
        <a:xfrm flipV="1">
          <a:off x="1028700" y="6443726"/>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109237</xdr:rowOff>
    </xdr:from>
    <xdr:ext cx="405111" cy="259045"/>
    <xdr:sp macro="" textlink="">
      <xdr:nvSpPr>
        <xdr:cNvPr id="81" name="n_1aveValue【道路】&#10;有形固定資産減価償却率"/>
        <xdr:cNvSpPr txBox="1"/>
      </xdr:nvSpPr>
      <xdr:spPr>
        <a:xfrm>
          <a:off x="32391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93235</xdr:rowOff>
    </xdr:from>
    <xdr:ext cx="405111" cy="259045"/>
    <xdr:sp macro="" textlink="">
      <xdr:nvSpPr>
        <xdr:cNvPr id="82" name="n_2aveValue【道路】&#10;有形固定資産減価償却率"/>
        <xdr:cNvSpPr txBox="1"/>
      </xdr:nvSpPr>
      <xdr:spPr>
        <a:xfrm>
          <a:off x="2439044" y="620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42943</xdr:rowOff>
    </xdr:from>
    <xdr:ext cx="405111" cy="259045"/>
    <xdr:sp macro="" textlink="">
      <xdr:nvSpPr>
        <xdr:cNvPr id="83" name="n_3aveValue【道路】&#10;有形固定資産減価償却率"/>
        <xdr:cNvSpPr txBox="1"/>
      </xdr:nvSpPr>
      <xdr:spPr>
        <a:xfrm>
          <a:off x="1645294" y="615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143527</xdr:rowOff>
    </xdr:from>
    <xdr:ext cx="405111" cy="259045"/>
    <xdr:sp macro="" textlink="">
      <xdr:nvSpPr>
        <xdr:cNvPr id="84" name="n_4aveValue【道路】&#10;有形固定資産減価償却率"/>
        <xdr:cNvSpPr txBox="1"/>
      </xdr:nvSpPr>
      <xdr:spPr>
        <a:xfrm>
          <a:off x="851544" y="6093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129557</xdr:rowOff>
    </xdr:from>
    <xdr:ext cx="405111" cy="259045"/>
    <xdr:sp macro="" textlink="">
      <xdr:nvSpPr>
        <xdr:cNvPr id="85" name="n_1mainValue【道路】&#10;有形固定資産減価償却率"/>
        <xdr:cNvSpPr txBox="1"/>
      </xdr:nvSpPr>
      <xdr:spPr>
        <a:xfrm>
          <a:off x="3239144" y="6574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88409</xdr:rowOff>
    </xdr:from>
    <xdr:ext cx="405111" cy="259045"/>
    <xdr:sp macro="" textlink="">
      <xdr:nvSpPr>
        <xdr:cNvPr id="86" name="n_2mainValue【道路】&#10;有形固定資産減価償却率"/>
        <xdr:cNvSpPr txBox="1"/>
      </xdr:nvSpPr>
      <xdr:spPr>
        <a:xfrm>
          <a:off x="2439044" y="6533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40403</xdr:rowOff>
    </xdr:from>
    <xdr:ext cx="405111" cy="259045"/>
    <xdr:sp macro="" textlink="">
      <xdr:nvSpPr>
        <xdr:cNvPr id="87" name="n_3mainValue【道路】&#10;有形固定資産減価償却率"/>
        <xdr:cNvSpPr txBox="1"/>
      </xdr:nvSpPr>
      <xdr:spPr>
        <a:xfrm>
          <a:off x="1645294" y="6485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42689</xdr:rowOff>
    </xdr:from>
    <xdr:ext cx="405111" cy="259045"/>
    <xdr:sp macro="" textlink="">
      <xdr:nvSpPr>
        <xdr:cNvPr id="88" name="n_4mainValue【道路】&#10;有形固定資産減価償却率"/>
        <xdr:cNvSpPr txBox="1"/>
      </xdr:nvSpPr>
      <xdr:spPr>
        <a:xfrm>
          <a:off x="851544" y="648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xdr:cNvCxnSpPr/>
      </xdr:nvCxnSpPr>
      <xdr:spPr>
        <a:xfrm>
          <a:off x="5956300" y="70330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xdr:cNvSpPr txBox="1"/>
      </xdr:nvSpPr>
      <xdr:spPr>
        <a:xfrm>
          <a:off x="55272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xdr:cNvCxnSpPr/>
      </xdr:nvCxnSpPr>
      <xdr:spPr>
        <a:xfrm>
          <a:off x="5956300" y="67192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xdr:cNvSpPr txBox="1"/>
      </xdr:nvSpPr>
      <xdr:spPr>
        <a:xfrm>
          <a:off x="54821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xdr:cNvCxnSpPr/>
      </xdr:nvCxnSpPr>
      <xdr:spPr>
        <a:xfrm>
          <a:off x="5956300" y="64053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xdr:cNvSpPr txBox="1"/>
      </xdr:nvSpPr>
      <xdr:spPr>
        <a:xfrm>
          <a:off x="54821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xdr:cNvCxnSpPr/>
      </xdr:nvCxnSpPr>
      <xdr:spPr>
        <a:xfrm>
          <a:off x="5956300" y="60914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xdr:cNvSpPr txBox="1"/>
      </xdr:nvSpPr>
      <xdr:spPr>
        <a:xfrm>
          <a:off x="54821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xdr:cNvCxnSpPr/>
      </xdr:nvCxnSpPr>
      <xdr:spPr>
        <a:xfrm>
          <a:off x="5956300" y="57775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xdr:cNvSpPr txBox="1"/>
      </xdr:nvSpPr>
      <xdr:spPr>
        <a:xfrm>
          <a:off x="5482151" y="56353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xdr:cNvCxnSpPr/>
      </xdr:nvCxnSpPr>
      <xdr:spPr>
        <a:xfrm>
          <a:off x="5956300" y="54573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xdr:cNvSpPr txBox="1"/>
      </xdr:nvSpPr>
      <xdr:spPr>
        <a:xfrm>
          <a:off x="541803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53944</xdr:rowOff>
    </xdr:from>
    <xdr:to>
      <xdr:col>54</xdr:col>
      <xdr:colOff>189865</xdr:colOff>
      <xdr:row>42</xdr:row>
      <xdr:rowOff>35003</xdr:rowOff>
    </xdr:to>
    <xdr:cxnSp macro="">
      <xdr:nvCxnSpPr>
        <xdr:cNvPr id="114" name="直線コネクタ 113"/>
        <xdr:cNvCxnSpPr/>
      </xdr:nvCxnSpPr>
      <xdr:spPr>
        <a:xfrm flipV="1">
          <a:off x="9429115" y="5673694"/>
          <a:ext cx="0" cy="130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38830</xdr:rowOff>
    </xdr:from>
    <xdr:ext cx="469744" cy="259045"/>
    <xdr:sp macro="" textlink="">
      <xdr:nvSpPr>
        <xdr:cNvPr id="115" name="【道路】&#10;一人当たり延長最小値テキスト"/>
        <xdr:cNvSpPr txBox="1"/>
      </xdr:nvSpPr>
      <xdr:spPr>
        <a:xfrm>
          <a:off x="9467850" y="6979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35003</xdr:rowOff>
    </xdr:from>
    <xdr:to>
      <xdr:col>55</xdr:col>
      <xdr:colOff>88900</xdr:colOff>
      <xdr:row>42</xdr:row>
      <xdr:rowOff>35003</xdr:rowOff>
    </xdr:to>
    <xdr:cxnSp macro="">
      <xdr:nvCxnSpPr>
        <xdr:cNvPr id="116" name="直線コネクタ 115"/>
        <xdr:cNvCxnSpPr/>
      </xdr:nvCxnSpPr>
      <xdr:spPr>
        <a:xfrm>
          <a:off x="9359900" y="6975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621</xdr:rowOff>
    </xdr:from>
    <xdr:ext cx="534377" cy="259045"/>
    <xdr:sp macro="" textlink="">
      <xdr:nvSpPr>
        <xdr:cNvPr id="117" name="【道路】&#10;一人当たり延長最大値テキスト"/>
        <xdr:cNvSpPr txBox="1"/>
      </xdr:nvSpPr>
      <xdr:spPr>
        <a:xfrm>
          <a:off x="9467850" y="545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53944</xdr:rowOff>
    </xdr:from>
    <xdr:to>
      <xdr:col>55</xdr:col>
      <xdr:colOff>88900</xdr:colOff>
      <xdr:row>34</xdr:row>
      <xdr:rowOff>53944</xdr:rowOff>
    </xdr:to>
    <xdr:cxnSp macro="">
      <xdr:nvCxnSpPr>
        <xdr:cNvPr id="118" name="直線コネクタ 117"/>
        <xdr:cNvCxnSpPr/>
      </xdr:nvCxnSpPr>
      <xdr:spPr>
        <a:xfrm>
          <a:off x="9359900" y="56736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166202</xdr:rowOff>
    </xdr:from>
    <xdr:ext cx="534377" cy="259045"/>
    <xdr:sp macro="" textlink="">
      <xdr:nvSpPr>
        <xdr:cNvPr id="119" name="【道路】&#10;一人当たり延長平均値テキスト"/>
        <xdr:cNvSpPr txBox="1"/>
      </xdr:nvSpPr>
      <xdr:spPr>
        <a:xfrm>
          <a:off x="9467850" y="6611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143325</xdr:rowOff>
    </xdr:from>
    <xdr:to>
      <xdr:col>55</xdr:col>
      <xdr:colOff>50800</xdr:colOff>
      <xdr:row>41</xdr:row>
      <xdr:rowOff>73475</xdr:rowOff>
    </xdr:to>
    <xdr:sp macro="" textlink="">
      <xdr:nvSpPr>
        <xdr:cNvPr id="120" name="フローチャート: 判断 119"/>
        <xdr:cNvSpPr/>
      </xdr:nvSpPr>
      <xdr:spPr>
        <a:xfrm>
          <a:off x="9398000" y="67536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168684</xdr:rowOff>
    </xdr:from>
    <xdr:to>
      <xdr:col>50</xdr:col>
      <xdr:colOff>165100</xdr:colOff>
      <xdr:row>41</xdr:row>
      <xdr:rowOff>98834</xdr:rowOff>
    </xdr:to>
    <xdr:sp macro="" textlink="">
      <xdr:nvSpPr>
        <xdr:cNvPr id="121" name="フローチャート: 判断 120"/>
        <xdr:cNvSpPr/>
      </xdr:nvSpPr>
      <xdr:spPr>
        <a:xfrm>
          <a:off x="8636000" y="67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162592</xdr:rowOff>
    </xdr:from>
    <xdr:to>
      <xdr:col>46</xdr:col>
      <xdr:colOff>38100</xdr:colOff>
      <xdr:row>41</xdr:row>
      <xdr:rowOff>92742</xdr:rowOff>
    </xdr:to>
    <xdr:sp macro="" textlink="">
      <xdr:nvSpPr>
        <xdr:cNvPr id="122" name="フローチャート: 判断 121"/>
        <xdr:cNvSpPr/>
      </xdr:nvSpPr>
      <xdr:spPr>
        <a:xfrm>
          <a:off x="7842250" y="67729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165222</xdr:rowOff>
    </xdr:from>
    <xdr:to>
      <xdr:col>41</xdr:col>
      <xdr:colOff>101600</xdr:colOff>
      <xdr:row>41</xdr:row>
      <xdr:rowOff>95372</xdr:rowOff>
    </xdr:to>
    <xdr:sp macro="" textlink="">
      <xdr:nvSpPr>
        <xdr:cNvPr id="123" name="フローチャート: 判断 122"/>
        <xdr:cNvSpPr/>
      </xdr:nvSpPr>
      <xdr:spPr>
        <a:xfrm>
          <a:off x="7029450" y="6775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128515</xdr:rowOff>
    </xdr:from>
    <xdr:to>
      <xdr:col>36</xdr:col>
      <xdr:colOff>165100</xdr:colOff>
      <xdr:row>41</xdr:row>
      <xdr:rowOff>58665</xdr:rowOff>
    </xdr:to>
    <xdr:sp macro="" textlink="">
      <xdr:nvSpPr>
        <xdr:cNvPr id="124" name="フローチャート: 判断 123"/>
        <xdr:cNvSpPr/>
      </xdr:nvSpPr>
      <xdr:spPr>
        <a:xfrm>
          <a:off x="6235700" y="6738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116644</xdr:rowOff>
    </xdr:from>
    <xdr:to>
      <xdr:col>55</xdr:col>
      <xdr:colOff>50800</xdr:colOff>
      <xdr:row>42</xdr:row>
      <xdr:rowOff>46794</xdr:rowOff>
    </xdr:to>
    <xdr:sp macro="" textlink="">
      <xdr:nvSpPr>
        <xdr:cNvPr id="130" name="楕円 129"/>
        <xdr:cNvSpPr/>
      </xdr:nvSpPr>
      <xdr:spPr>
        <a:xfrm>
          <a:off x="9398000" y="68920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31571</xdr:rowOff>
    </xdr:from>
    <xdr:ext cx="469744" cy="259045"/>
    <xdr:sp macro="" textlink="">
      <xdr:nvSpPr>
        <xdr:cNvPr id="131" name="【道路】&#10;一人当たり延長該当値テキスト"/>
        <xdr:cNvSpPr txBox="1"/>
      </xdr:nvSpPr>
      <xdr:spPr>
        <a:xfrm>
          <a:off x="9467850" y="6807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117901</xdr:rowOff>
    </xdr:from>
    <xdr:to>
      <xdr:col>50</xdr:col>
      <xdr:colOff>165100</xdr:colOff>
      <xdr:row>42</xdr:row>
      <xdr:rowOff>48051</xdr:rowOff>
    </xdr:to>
    <xdr:sp macro="" textlink="">
      <xdr:nvSpPr>
        <xdr:cNvPr id="132" name="楕円 131"/>
        <xdr:cNvSpPr/>
      </xdr:nvSpPr>
      <xdr:spPr>
        <a:xfrm>
          <a:off x="8636000" y="68933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167444</xdr:rowOff>
    </xdr:from>
    <xdr:to>
      <xdr:col>55</xdr:col>
      <xdr:colOff>0</xdr:colOff>
      <xdr:row>41</xdr:row>
      <xdr:rowOff>168701</xdr:rowOff>
    </xdr:to>
    <xdr:cxnSp macro="">
      <xdr:nvCxnSpPr>
        <xdr:cNvPr id="133" name="直線コネクタ 132"/>
        <xdr:cNvCxnSpPr/>
      </xdr:nvCxnSpPr>
      <xdr:spPr>
        <a:xfrm flipV="1">
          <a:off x="8686800" y="694289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118832</xdr:rowOff>
    </xdr:from>
    <xdr:to>
      <xdr:col>46</xdr:col>
      <xdr:colOff>38100</xdr:colOff>
      <xdr:row>42</xdr:row>
      <xdr:rowOff>48982</xdr:rowOff>
    </xdr:to>
    <xdr:sp macro="" textlink="">
      <xdr:nvSpPr>
        <xdr:cNvPr id="134" name="楕円 133"/>
        <xdr:cNvSpPr/>
      </xdr:nvSpPr>
      <xdr:spPr>
        <a:xfrm>
          <a:off x="7842250" y="689428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168701</xdr:rowOff>
    </xdr:from>
    <xdr:to>
      <xdr:col>50</xdr:col>
      <xdr:colOff>114300</xdr:colOff>
      <xdr:row>41</xdr:row>
      <xdr:rowOff>169632</xdr:rowOff>
    </xdr:to>
    <xdr:cxnSp macro="">
      <xdr:nvCxnSpPr>
        <xdr:cNvPr id="135" name="直線コネクタ 134"/>
        <xdr:cNvCxnSpPr/>
      </xdr:nvCxnSpPr>
      <xdr:spPr>
        <a:xfrm flipV="1">
          <a:off x="7886700" y="6937801"/>
          <a:ext cx="800100" cy="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118424</xdr:rowOff>
    </xdr:from>
    <xdr:to>
      <xdr:col>41</xdr:col>
      <xdr:colOff>101600</xdr:colOff>
      <xdr:row>42</xdr:row>
      <xdr:rowOff>48574</xdr:rowOff>
    </xdr:to>
    <xdr:sp macro="" textlink="">
      <xdr:nvSpPr>
        <xdr:cNvPr id="136" name="楕円 135"/>
        <xdr:cNvSpPr/>
      </xdr:nvSpPr>
      <xdr:spPr>
        <a:xfrm>
          <a:off x="7029450" y="68938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169224</xdr:rowOff>
    </xdr:from>
    <xdr:to>
      <xdr:col>45</xdr:col>
      <xdr:colOff>177800</xdr:colOff>
      <xdr:row>41</xdr:row>
      <xdr:rowOff>169632</xdr:rowOff>
    </xdr:to>
    <xdr:cxnSp macro="">
      <xdr:nvCxnSpPr>
        <xdr:cNvPr id="137" name="直線コネクタ 136"/>
        <xdr:cNvCxnSpPr/>
      </xdr:nvCxnSpPr>
      <xdr:spPr>
        <a:xfrm>
          <a:off x="7080250" y="6938324"/>
          <a:ext cx="80645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118832</xdr:rowOff>
    </xdr:from>
    <xdr:to>
      <xdr:col>36</xdr:col>
      <xdr:colOff>165100</xdr:colOff>
      <xdr:row>42</xdr:row>
      <xdr:rowOff>48982</xdr:rowOff>
    </xdr:to>
    <xdr:sp macro="" textlink="">
      <xdr:nvSpPr>
        <xdr:cNvPr id="138" name="楕円 137"/>
        <xdr:cNvSpPr/>
      </xdr:nvSpPr>
      <xdr:spPr>
        <a:xfrm>
          <a:off x="6235700" y="68942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169224</xdr:rowOff>
    </xdr:from>
    <xdr:to>
      <xdr:col>41</xdr:col>
      <xdr:colOff>50800</xdr:colOff>
      <xdr:row>41</xdr:row>
      <xdr:rowOff>169632</xdr:rowOff>
    </xdr:to>
    <xdr:cxnSp macro="">
      <xdr:nvCxnSpPr>
        <xdr:cNvPr id="139" name="直線コネクタ 138"/>
        <xdr:cNvCxnSpPr/>
      </xdr:nvCxnSpPr>
      <xdr:spPr>
        <a:xfrm flipV="1">
          <a:off x="6286500" y="6938324"/>
          <a:ext cx="79375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115361</xdr:rowOff>
    </xdr:from>
    <xdr:ext cx="534377" cy="259045"/>
    <xdr:sp macro="" textlink="">
      <xdr:nvSpPr>
        <xdr:cNvPr id="140" name="n_1aveValue【道路】&#10;一人当たり延長"/>
        <xdr:cNvSpPr txBox="1"/>
      </xdr:nvSpPr>
      <xdr:spPr>
        <a:xfrm>
          <a:off x="8425961" y="656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109269</xdr:rowOff>
    </xdr:from>
    <xdr:ext cx="534377" cy="259045"/>
    <xdr:sp macro="" textlink="">
      <xdr:nvSpPr>
        <xdr:cNvPr id="141" name="n_2aveValue【道路】&#10;一人当たり延長"/>
        <xdr:cNvSpPr txBox="1"/>
      </xdr:nvSpPr>
      <xdr:spPr>
        <a:xfrm>
          <a:off x="7644911" y="655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111899</xdr:rowOff>
    </xdr:from>
    <xdr:ext cx="534377" cy="259045"/>
    <xdr:sp macro="" textlink="">
      <xdr:nvSpPr>
        <xdr:cNvPr id="142" name="n_3aveValue【道路】&#10;一人当たり延長"/>
        <xdr:cNvSpPr txBox="1"/>
      </xdr:nvSpPr>
      <xdr:spPr>
        <a:xfrm>
          <a:off x="6851161" y="655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75192</xdr:rowOff>
    </xdr:from>
    <xdr:ext cx="534377" cy="259045"/>
    <xdr:sp macro="" textlink="">
      <xdr:nvSpPr>
        <xdr:cNvPr id="143" name="n_4aveValue【道路】&#10;一人当たり延長"/>
        <xdr:cNvSpPr txBox="1"/>
      </xdr:nvSpPr>
      <xdr:spPr>
        <a:xfrm>
          <a:off x="6038361" y="652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39178</xdr:rowOff>
    </xdr:from>
    <xdr:ext cx="469744" cy="259045"/>
    <xdr:sp macro="" textlink="">
      <xdr:nvSpPr>
        <xdr:cNvPr id="144" name="n_1mainValue【道路】&#10;一人当たり延長"/>
        <xdr:cNvSpPr txBox="1"/>
      </xdr:nvSpPr>
      <xdr:spPr>
        <a:xfrm>
          <a:off x="8458277" y="697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40109</xdr:rowOff>
    </xdr:from>
    <xdr:ext cx="469744" cy="259045"/>
    <xdr:sp macro="" textlink="">
      <xdr:nvSpPr>
        <xdr:cNvPr id="145" name="n_2mainValue【道路】&#10;一人当たり延長"/>
        <xdr:cNvSpPr txBox="1"/>
      </xdr:nvSpPr>
      <xdr:spPr>
        <a:xfrm>
          <a:off x="7677227" y="6980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39701</xdr:rowOff>
    </xdr:from>
    <xdr:ext cx="469744" cy="259045"/>
    <xdr:sp macro="" textlink="">
      <xdr:nvSpPr>
        <xdr:cNvPr id="146" name="n_3mainValue【道路】&#10;一人当たり延長"/>
        <xdr:cNvSpPr txBox="1"/>
      </xdr:nvSpPr>
      <xdr:spPr>
        <a:xfrm>
          <a:off x="6864427" y="698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40109</xdr:rowOff>
    </xdr:from>
    <xdr:ext cx="469744" cy="259045"/>
    <xdr:sp macro="" textlink="">
      <xdr:nvSpPr>
        <xdr:cNvPr id="147" name="n_4mainValue【道路】&#10;一人当たり延長"/>
        <xdr:cNvSpPr txBox="1"/>
      </xdr:nvSpPr>
      <xdr:spPr>
        <a:xfrm>
          <a:off x="6070677" y="6980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78377</xdr:rowOff>
    </xdr:from>
    <xdr:to>
      <xdr:col>24</xdr:col>
      <xdr:colOff>62865</xdr:colOff>
      <xdr:row>63</xdr:row>
      <xdr:rowOff>111034</xdr:rowOff>
    </xdr:to>
    <xdr:cxnSp macro="">
      <xdr:nvCxnSpPr>
        <xdr:cNvPr id="173" name="直線コネクタ 172"/>
        <xdr:cNvCxnSpPr/>
      </xdr:nvCxnSpPr>
      <xdr:spPr>
        <a:xfrm flipV="1">
          <a:off x="4177665" y="9165227"/>
          <a:ext cx="0" cy="135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114861</xdr:rowOff>
    </xdr:from>
    <xdr:ext cx="405111" cy="259045"/>
    <xdr:sp macro="" textlink="">
      <xdr:nvSpPr>
        <xdr:cNvPr id="174" name="【橋りょう・トンネル】&#10;有形固定資産減価償却率最小値テキスト"/>
        <xdr:cNvSpPr txBox="1"/>
      </xdr:nvSpPr>
      <xdr:spPr>
        <a:xfrm>
          <a:off x="4216400" y="10522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111034</xdr:rowOff>
    </xdr:from>
    <xdr:to>
      <xdr:col>24</xdr:col>
      <xdr:colOff>152400</xdr:colOff>
      <xdr:row>63</xdr:row>
      <xdr:rowOff>111034</xdr:rowOff>
    </xdr:to>
    <xdr:cxnSp macro="">
      <xdr:nvCxnSpPr>
        <xdr:cNvPr id="175" name="直線コネクタ 174"/>
        <xdr:cNvCxnSpPr/>
      </xdr:nvCxnSpPr>
      <xdr:spPr>
        <a:xfrm>
          <a:off x="4108450" y="10518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25054</xdr:rowOff>
    </xdr:from>
    <xdr:ext cx="340478" cy="259045"/>
    <xdr:sp macro="" textlink="">
      <xdr:nvSpPr>
        <xdr:cNvPr id="176" name="【橋りょう・トンネル】&#10;有形固定資産減価償却率最大値テキスト"/>
        <xdr:cNvSpPr txBox="1"/>
      </xdr:nvSpPr>
      <xdr:spPr>
        <a:xfrm>
          <a:off x="4216400" y="89468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78377</xdr:rowOff>
    </xdr:from>
    <xdr:to>
      <xdr:col>24</xdr:col>
      <xdr:colOff>152400</xdr:colOff>
      <xdr:row>55</xdr:row>
      <xdr:rowOff>78377</xdr:rowOff>
    </xdr:to>
    <xdr:cxnSp macro="">
      <xdr:nvCxnSpPr>
        <xdr:cNvPr id="177" name="直線コネクタ 176"/>
        <xdr:cNvCxnSpPr/>
      </xdr:nvCxnSpPr>
      <xdr:spPr>
        <a:xfrm>
          <a:off x="4108450" y="91652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92546</xdr:rowOff>
    </xdr:from>
    <xdr:ext cx="405111" cy="259045"/>
    <xdr:sp macro="" textlink="">
      <xdr:nvSpPr>
        <xdr:cNvPr id="178" name="【橋りょう・トンネル】&#10;有形固定資産減価償却率平均値テキスト"/>
        <xdr:cNvSpPr txBox="1"/>
      </xdr:nvSpPr>
      <xdr:spPr>
        <a:xfrm>
          <a:off x="4216400" y="100048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xdr:cNvSpPr/>
      </xdr:nvSpPr>
      <xdr:spPr>
        <a:xfrm>
          <a:off x="4127500" y="100264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xdr:cNvSpPr/>
      </xdr:nvSpPr>
      <xdr:spPr>
        <a:xfrm>
          <a:off x="3384550" y="100215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1" name="フローチャート: 判断 180"/>
        <xdr:cNvSpPr/>
      </xdr:nvSpPr>
      <xdr:spPr>
        <a:xfrm>
          <a:off x="2571750" y="1003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2" name="フローチャート: 判断 181"/>
        <xdr:cNvSpPr/>
      </xdr:nvSpPr>
      <xdr:spPr>
        <a:xfrm>
          <a:off x="1778000" y="100068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3" name="フローチャート: 判断 182"/>
        <xdr:cNvSpPr/>
      </xdr:nvSpPr>
      <xdr:spPr>
        <a:xfrm>
          <a:off x="984250" y="99774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156573</xdr:rowOff>
    </xdr:from>
    <xdr:to>
      <xdr:col>24</xdr:col>
      <xdr:colOff>114300</xdr:colOff>
      <xdr:row>60</xdr:row>
      <xdr:rowOff>86723</xdr:rowOff>
    </xdr:to>
    <xdr:sp macro="" textlink="">
      <xdr:nvSpPr>
        <xdr:cNvPr id="189" name="楕円 188"/>
        <xdr:cNvSpPr/>
      </xdr:nvSpPr>
      <xdr:spPr>
        <a:xfrm>
          <a:off x="4127500" y="99038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8000</xdr:rowOff>
    </xdr:from>
    <xdr:ext cx="405111" cy="259045"/>
    <xdr:sp macro="" textlink="">
      <xdr:nvSpPr>
        <xdr:cNvPr id="190" name="【橋りょう・トンネル】&#10;有形固定資産減価償却率該当値テキスト"/>
        <xdr:cNvSpPr txBox="1"/>
      </xdr:nvSpPr>
      <xdr:spPr>
        <a:xfrm>
          <a:off x="4216400" y="9755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128815</xdr:rowOff>
    </xdr:from>
    <xdr:to>
      <xdr:col>20</xdr:col>
      <xdr:colOff>38100</xdr:colOff>
      <xdr:row>60</xdr:row>
      <xdr:rowOff>58965</xdr:rowOff>
    </xdr:to>
    <xdr:sp macro="" textlink="">
      <xdr:nvSpPr>
        <xdr:cNvPr id="191" name="楕円 190"/>
        <xdr:cNvSpPr/>
      </xdr:nvSpPr>
      <xdr:spPr>
        <a:xfrm>
          <a:off x="3384550" y="98760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8165</xdr:rowOff>
    </xdr:from>
    <xdr:to>
      <xdr:col>24</xdr:col>
      <xdr:colOff>63500</xdr:colOff>
      <xdr:row>60</xdr:row>
      <xdr:rowOff>35923</xdr:rowOff>
    </xdr:to>
    <xdr:cxnSp macro="">
      <xdr:nvCxnSpPr>
        <xdr:cNvPr id="192" name="直線コネクタ 191"/>
        <xdr:cNvCxnSpPr/>
      </xdr:nvCxnSpPr>
      <xdr:spPr>
        <a:xfrm>
          <a:off x="3429000" y="9920515"/>
          <a:ext cx="7493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101056</xdr:rowOff>
    </xdr:from>
    <xdr:to>
      <xdr:col>15</xdr:col>
      <xdr:colOff>101600</xdr:colOff>
      <xdr:row>60</xdr:row>
      <xdr:rowOff>31206</xdr:rowOff>
    </xdr:to>
    <xdr:sp macro="" textlink="">
      <xdr:nvSpPr>
        <xdr:cNvPr id="193" name="楕円 192"/>
        <xdr:cNvSpPr/>
      </xdr:nvSpPr>
      <xdr:spPr>
        <a:xfrm>
          <a:off x="2571750" y="98483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151856</xdr:rowOff>
    </xdr:from>
    <xdr:to>
      <xdr:col>19</xdr:col>
      <xdr:colOff>177800</xdr:colOff>
      <xdr:row>60</xdr:row>
      <xdr:rowOff>8165</xdr:rowOff>
    </xdr:to>
    <xdr:cxnSp macro="">
      <xdr:nvCxnSpPr>
        <xdr:cNvPr id="194" name="直線コネクタ 193"/>
        <xdr:cNvCxnSpPr/>
      </xdr:nvCxnSpPr>
      <xdr:spPr>
        <a:xfrm>
          <a:off x="2622550" y="9899106"/>
          <a:ext cx="806450" cy="2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73297</xdr:rowOff>
    </xdr:from>
    <xdr:to>
      <xdr:col>10</xdr:col>
      <xdr:colOff>165100</xdr:colOff>
      <xdr:row>60</xdr:row>
      <xdr:rowOff>3447</xdr:rowOff>
    </xdr:to>
    <xdr:sp macro="" textlink="">
      <xdr:nvSpPr>
        <xdr:cNvPr id="195" name="楕円 194"/>
        <xdr:cNvSpPr/>
      </xdr:nvSpPr>
      <xdr:spPr>
        <a:xfrm>
          <a:off x="1778000" y="98205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124097</xdr:rowOff>
    </xdr:from>
    <xdr:to>
      <xdr:col>15</xdr:col>
      <xdr:colOff>50800</xdr:colOff>
      <xdr:row>59</xdr:row>
      <xdr:rowOff>151856</xdr:rowOff>
    </xdr:to>
    <xdr:cxnSp macro="">
      <xdr:nvCxnSpPr>
        <xdr:cNvPr id="196" name="直線コネクタ 195"/>
        <xdr:cNvCxnSpPr/>
      </xdr:nvCxnSpPr>
      <xdr:spPr>
        <a:xfrm>
          <a:off x="1828800" y="9871347"/>
          <a:ext cx="79375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45538</xdr:rowOff>
    </xdr:from>
    <xdr:to>
      <xdr:col>6</xdr:col>
      <xdr:colOff>38100</xdr:colOff>
      <xdr:row>59</xdr:row>
      <xdr:rowOff>147138</xdr:rowOff>
    </xdr:to>
    <xdr:sp macro="" textlink="">
      <xdr:nvSpPr>
        <xdr:cNvPr id="197" name="楕円 196"/>
        <xdr:cNvSpPr/>
      </xdr:nvSpPr>
      <xdr:spPr>
        <a:xfrm>
          <a:off x="984250" y="97927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96338</xdr:rowOff>
    </xdr:from>
    <xdr:to>
      <xdr:col>10</xdr:col>
      <xdr:colOff>114300</xdr:colOff>
      <xdr:row>59</xdr:row>
      <xdr:rowOff>124097</xdr:rowOff>
    </xdr:to>
    <xdr:cxnSp macro="">
      <xdr:nvCxnSpPr>
        <xdr:cNvPr id="198" name="直線コネクタ 197"/>
        <xdr:cNvCxnSpPr/>
      </xdr:nvCxnSpPr>
      <xdr:spPr>
        <a:xfrm>
          <a:off x="1028700" y="9843588"/>
          <a:ext cx="8001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xdr:cNvSpPr txBox="1"/>
      </xdr:nvSpPr>
      <xdr:spPr>
        <a:xfrm>
          <a:off x="32391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0" name="n_2aveValue【橋りょう・トンネル】&#10;有形固定資産減価償却率"/>
        <xdr:cNvSpPr txBox="1"/>
      </xdr:nvSpPr>
      <xdr:spPr>
        <a:xfrm>
          <a:off x="24390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1" name="n_3aveValue【橋りょう・トンネル】&#10;有形固定資産減価償却率"/>
        <xdr:cNvSpPr txBox="1"/>
      </xdr:nvSpPr>
      <xdr:spPr>
        <a:xfrm>
          <a:off x="1645294" y="10093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2" name="n_4aveValue【橋りょう・トンネル】&#10;有形固定資産減価償却率"/>
        <xdr:cNvSpPr txBox="1"/>
      </xdr:nvSpPr>
      <xdr:spPr>
        <a:xfrm>
          <a:off x="8515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75492</xdr:rowOff>
    </xdr:from>
    <xdr:ext cx="405111" cy="259045"/>
    <xdr:sp macro="" textlink="">
      <xdr:nvSpPr>
        <xdr:cNvPr id="203" name="n_1mainValue【橋りょう・トンネル】&#10;有形固定資産減価償却率"/>
        <xdr:cNvSpPr txBox="1"/>
      </xdr:nvSpPr>
      <xdr:spPr>
        <a:xfrm>
          <a:off x="3239144" y="965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47733</xdr:rowOff>
    </xdr:from>
    <xdr:ext cx="405111" cy="259045"/>
    <xdr:sp macro="" textlink="">
      <xdr:nvSpPr>
        <xdr:cNvPr id="204" name="n_2mainValue【橋りょう・トンネル】&#10;有形固定資産減価償却率"/>
        <xdr:cNvSpPr txBox="1"/>
      </xdr:nvSpPr>
      <xdr:spPr>
        <a:xfrm>
          <a:off x="2439044" y="962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19974</xdr:rowOff>
    </xdr:from>
    <xdr:ext cx="405111" cy="259045"/>
    <xdr:sp macro="" textlink="">
      <xdr:nvSpPr>
        <xdr:cNvPr id="205" name="n_3mainValue【橋りょう・トンネル】&#10;有形固定資産減価償却率"/>
        <xdr:cNvSpPr txBox="1"/>
      </xdr:nvSpPr>
      <xdr:spPr>
        <a:xfrm>
          <a:off x="1645294" y="9602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163665</xdr:rowOff>
    </xdr:from>
    <xdr:ext cx="405111" cy="259045"/>
    <xdr:sp macro="" textlink="">
      <xdr:nvSpPr>
        <xdr:cNvPr id="206" name="n_4mainValue【橋りょう・トンネル】&#10;有形固定資産減価償却率"/>
        <xdr:cNvSpPr txBox="1"/>
      </xdr:nvSpPr>
      <xdr:spPr>
        <a:xfrm>
          <a:off x="851544" y="9580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58096</xdr:rowOff>
    </xdr:from>
    <xdr:to>
      <xdr:col>54</xdr:col>
      <xdr:colOff>189865</xdr:colOff>
      <xdr:row>64</xdr:row>
      <xdr:rowOff>71821</xdr:rowOff>
    </xdr:to>
    <xdr:cxnSp macro="">
      <xdr:nvCxnSpPr>
        <xdr:cNvPr id="230" name="直線コネクタ 229"/>
        <xdr:cNvCxnSpPr/>
      </xdr:nvCxnSpPr>
      <xdr:spPr>
        <a:xfrm flipV="1">
          <a:off x="9429115" y="9310046"/>
          <a:ext cx="0" cy="1334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75648</xdr:rowOff>
    </xdr:from>
    <xdr:ext cx="469744" cy="259045"/>
    <xdr:sp macro="" textlink="">
      <xdr:nvSpPr>
        <xdr:cNvPr id="231" name="【橋りょう・トンネル】&#10;一人当たり有形固定資産（償却資産）額最小値テキスト"/>
        <xdr:cNvSpPr txBox="1"/>
      </xdr:nvSpPr>
      <xdr:spPr>
        <a:xfrm>
          <a:off x="9467850" y="1064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71821</xdr:rowOff>
    </xdr:from>
    <xdr:to>
      <xdr:col>55</xdr:col>
      <xdr:colOff>88900</xdr:colOff>
      <xdr:row>64</xdr:row>
      <xdr:rowOff>71821</xdr:rowOff>
    </xdr:to>
    <xdr:cxnSp macro="">
      <xdr:nvCxnSpPr>
        <xdr:cNvPr id="232" name="直線コネクタ 231"/>
        <xdr:cNvCxnSpPr/>
      </xdr:nvCxnSpPr>
      <xdr:spPr>
        <a:xfrm>
          <a:off x="9359900" y="106445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4773</xdr:rowOff>
    </xdr:from>
    <xdr:ext cx="690189" cy="259045"/>
    <xdr:sp macro="" textlink="">
      <xdr:nvSpPr>
        <xdr:cNvPr id="233" name="【橋りょう・トンネル】&#10;一人当たり有形固定資産（償却資産）額最大値テキスト"/>
        <xdr:cNvSpPr txBox="1"/>
      </xdr:nvSpPr>
      <xdr:spPr>
        <a:xfrm>
          <a:off x="9467850" y="90916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58096</xdr:rowOff>
    </xdr:from>
    <xdr:to>
      <xdr:col>55</xdr:col>
      <xdr:colOff>88900</xdr:colOff>
      <xdr:row>56</xdr:row>
      <xdr:rowOff>58096</xdr:rowOff>
    </xdr:to>
    <xdr:cxnSp macro="">
      <xdr:nvCxnSpPr>
        <xdr:cNvPr id="234" name="直線コネクタ 233"/>
        <xdr:cNvCxnSpPr/>
      </xdr:nvCxnSpPr>
      <xdr:spPr>
        <a:xfrm>
          <a:off x="9359900" y="9310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119663</xdr:rowOff>
    </xdr:from>
    <xdr:ext cx="599010" cy="259045"/>
    <xdr:sp macro="" textlink="">
      <xdr:nvSpPr>
        <xdr:cNvPr id="235" name="【橋りょう・トンネル】&#10;一人当たり有形固定資産（償却資産）額平均値テキスト"/>
        <xdr:cNvSpPr txBox="1"/>
      </xdr:nvSpPr>
      <xdr:spPr>
        <a:xfrm>
          <a:off x="9467850" y="10197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96786</xdr:rowOff>
    </xdr:from>
    <xdr:to>
      <xdr:col>55</xdr:col>
      <xdr:colOff>50800</xdr:colOff>
      <xdr:row>63</xdr:row>
      <xdr:rowOff>26936</xdr:rowOff>
    </xdr:to>
    <xdr:sp macro="" textlink="">
      <xdr:nvSpPr>
        <xdr:cNvPr id="236" name="フローチャート: 判断 235"/>
        <xdr:cNvSpPr/>
      </xdr:nvSpPr>
      <xdr:spPr>
        <a:xfrm>
          <a:off x="9398000" y="10339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111844</xdr:rowOff>
    </xdr:from>
    <xdr:to>
      <xdr:col>50</xdr:col>
      <xdr:colOff>165100</xdr:colOff>
      <xdr:row>63</xdr:row>
      <xdr:rowOff>41994</xdr:rowOff>
    </xdr:to>
    <xdr:sp macro="" textlink="">
      <xdr:nvSpPr>
        <xdr:cNvPr id="237" name="フローチャート: 判断 236"/>
        <xdr:cNvSpPr/>
      </xdr:nvSpPr>
      <xdr:spPr>
        <a:xfrm>
          <a:off x="8636000" y="103543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113012</xdr:rowOff>
    </xdr:from>
    <xdr:to>
      <xdr:col>46</xdr:col>
      <xdr:colOff>38100</xdr:colOff>
      <xdr:row>63</xdr:row>
      <xdr:rowOff>43162</xdr:rowOff>
    </xdr:to>
    <xdr:sp macro="" textlink="">
      <xdr:nvSpPr>
        <xdr:cNvPr id="238" name="フローチャート: 判断 237"/>
        <xdr:cNvSpPr/>
      </xdr:nvSpPr>
      <xdr:spPr>
        <a:xfrm>
          <a:off x="7842250" y="103555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114671</xdr:rowOff>
    </xdr:from>
    <xdr:to>
      <xdr:col>41</xdr:col>
      <xdr:colOff>101600</xdr:colOff>
      <xdr:row>63</xdr:row>
      <xdr:rowOff>44821</xdr:rowOff>
    </xdr:to>
    <xdr:sp macro="" textlink="">
      <xdr:nvSpPr>
        <xdr:cNvPr id="239" name="フローチャート: 判断 238"/>
        <xdr:cNvSpPr/>
      </xdr:nvSpPr>
      <xdr:spPr>
        <a:xfrm>
          <a:off x="7029450" y="103572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120331</xdr:rowOff>
    </xdr:from>
    <xdr:to>
      <xdr:col>36</xdr:col>
      <xdr:colOff>165100</xdr:colOff>
      <xdr:row>63</xdr:row>
      <xdr:rowOff>50481</xdr:rowOff>
    </xdr:to>
    <xdr:sp macro="" textlink="">
      <xdr:nvSpPr>
        <xdr:cNvPr id="240" name="フローチャート: 判断 239"/>
        <xdr:cNvSpPr/>
      </xdr:nvSpPr>
      <xdr:spPr>
        <a:xfrm>
          <a:off x="6235700" y="103628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16534</xdr:rowOff>
    </xdr:from>
    <xdr:to>
      <xdr:col>55</xdr:col>
      <xdr:colOff>50800</xdr:colOff>
      <xdr:row>63</xdr:row>
      <xdr:rowOff>118134</xdr:rowOff>
    </xdr:to>
    <xdr:sp macro="" textlink="">
      <xdr:nvSpPr>
        <xdr:cNvPr id="246" name="楕円 245"/>
        <xdr:cNvSpPr/>
      </xdr:nvSpPr>
      <xdr:spPr>
        <a:xfrm>
          <a:off x="9398000" y="104241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166411</xdr:rowOff>
    </xdr:from>
    <xdr:ext cx="599010" cy="259045"/>
    <xdr:sp macro="" textlink="">
      <xdr:nvSpPr>
        <xdr:cNvPr id="247" name="【橋りょう・トンネル】&#10;一人当たり有形固定資産（償却資産）額該当値テキスト"/>
        <xdr:cNvSpPr txBox="1"/>
      </xdr:nvSpPr>
      <xdr:spPr>
        <a:xfrm>
          <a:off x="9467850" y="10408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17859</xdr:rowOff>
    </xdr:from>
    <xdr:to>
      <xdr:col>50</xdr:col>
      <xdr:colOff>165100</xdr:colOff>
      <xdr:row>63</xdr:row>
      <xdr:rowOff>119459</xdr:rowOff>
    </xdr:to>
    <xdr:sp macro="" textlink="">
      <xdr:nvSpPr>
        <xdr:cNvPr id="248" name="楕円 247"/>
        <xdr:cNvSpPr/>
      </xdr:nvSpPr>
      <xdr:spPr>
        <a:xfrm>
          <a:off x="8636000" y="1042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67334</xdr:rowOff>
    </xdr:from>
    <xdr:to>
      <xdr:col>55</xdr:col>
      <xdr:colOff>0</xdr:colOff>
      <xdr:row>63</xdr:row>
      <xdr:rowOff>68659</xdr:rowOff>
    </xdr:to>
    <xdr:cxnSp macro="">
      <xdr:nvCxnSpPr>
        <xdr:cNvPr id="249" name="直線コネクタ 248"/>
        <xdr:cNvCxnSpPr/>
      </xdr:nvCxnSpPr>
      <xdr:spPr>
        <a:xfrm flipV="1">
          <a:off x="8686800" y="10474984"/>
          <a:ext cx="742950" cy="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18686</xdr:rowOff>
    </xdr:from>
    <xdr:to>
      <xdr:col>46</xdr:col>
      <xdr:colOff>38100</xdr:colOff>
      <xdr:row>63</xdr:row>
      <xdr:rowOff>120286</xdr:rowOff>
    </xdr:to>
    <xdr:sp macro="" textlink="">
      <xdr:nvSpPr>
        <xdr:cNvPr id="250" name="楕円 249"/>
        <xdr:cNvSpPr/>
      </xdr:nvSpPr>
      <xdr:spPr>
        <a:xfrm>
          <a:off x="7842250" y="104263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68659</xdr:rowOff>
    </xdr:from>
    <xdr:to>
      <xdr:col>50</xdr:col>
      <xdr:colOff>114300</xdr:colOff>
      <xdr:row>63</xdr:row>
      <xdr:rowOff>69486</xdr:rowOff>
    </xdr:to>
    <xdr:cxnSp macro="">
      <xdr:nvCxnSpPr>
        <xdr:cNvPr id="251" name="直線コネクタ 250"/>
        <xdr:cNvCxnSpPr/>
      </xdr:nvCxnSpPr>
      <xdr:spPr>
        <a:xfrm flipV="1">
          <a:off x="7886700" y="10476309"/>
          <a:ext cx="800100" cy="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17924</xdr:rowOff>
    </xdr:from>
    <xdr:to>
      <xdr:col>41</xdr:col>
      <xdr:colOff>101600</xdr:colOff>
      <xdr:row>63</xdr:row>
      <xdr:rowOff>119524</xdr:rowOff>
    </xdr:to>
    <xdr:sp macro="" textlink="">
      <xdr:nvSpPr>
        <xdr:cNvPr id="252" name="楕円 251"/>
        <xdr:cNvSpPr/>
      </xdr:nvSpPr>
      <xdr:spPr>
        <a:xfrm>
          <a:off x="7029450" y="1042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68724</xdr:rowOff>
    </xdr:from>
    <xdr:to>
      <xdr:col>45</xdr:col>
      <xdr:colOff>177800</xdr:colOff>
      <xdr:row>63</xdr:row>
      <xdr:rowOff>69486</xdr:rowOff>
    </xdr:to>
    <xdr:cxnSp macro="">
      <xdr:nvCxnSpPr>
        <xdr:cNvPr id="253" name="直線コネクタ 252"/>
        <xdr:cNvCxnSpPr/>
      </xdr:nvCxnSpPr>
      <xdr:spPr>
        <a:xfrm>
          <a:off x="7080250" y="10476374"/>
          <a:ext cx="8064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17497</xdr:rowOff>
    </xdr:from>
    <xdr:to>
      <xdr:col>36</xdr:col>
      <xdr:colOff>165100</xdr:colOff>
      <xdr:row>63</xdr:row>
      <xdr:rowOff>119097</xdr:rowOff>
    </xdr:to>
    <xdr:sp macro="" textlink="">
      <xdr:nvSpPr>
        <xdr:cNvPr id="254" name="楕円 253"/>
        <xdr:cNvSpPr/>
      </xdr:nvSpPr>
      <xdr:spPr>
        <a:xfrm>
          <a:off x="6235700" y="1042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68297</xdr:rowOff>
    </xdr:from>
    <xdr:to>
      <xdr:col>41</xdr:col>
      <xdr:colOff>50800</xdr:colOff>
      <xdr:row>63</xdr:row>
      <xdr:rowOff>68724</xdr:rowOff>
    </xdr:to>
    <xdr:cxnSp macro="">
      <xdr:nvCxnSpPr>
        <xdr:cNvPr id="255" name="直線コネクタ 254"/>
        <xdr:cNvCxnSpPr/>
      </xdr:nvCxnSpPr>
      <xdr:spPr>
        <a:xfrm>
          <a:off x="6286500" y="10475947"/>
          <a:ext cx="793750" cy="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58521</xdr:rowOff>
    </xdr:from>
    <xdr:ext cx="599010" cy="259045"/>
    <xdr:sp macro="" textlink="">
      <xdr:nvSpPr>
        <xdr:cNvPr id="256" name="n_1aveValue【橋りょう・トンネル】&#10;一人当たり有形固定資産（償却資産）額"/>
        <xdr:cNvSpPr txBox="1"/>
      </xdr:nvSpPr>
      <xdr:spPr>
        <a:xfrm>
          <a:off x="8399995" y="1013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59689</xdr:rowOff>
    </xdr:from>
    <xdr:ext cx="599010" cy="259045"/>
    <xdr:sp macro="" textlink="">
      <xdr:nvSpPr>
        <xdr:cNvPr id="257" name="n_2aveValue【橋りょう・トンネル】&#10;一人当たり有形固定資産（償却資産）額"/>
        <xdr:cNvSpPr txBox="1"/>
      </xdr:nvSpPr>
      <xdr:spPr>
        <a:xfrm>
          <a:off x="7612595" y="10137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61348</xdr:rowOff>
    </xdr:from>
    <xdr:ext cx="599010" cy="259045"/>
    <xdr:sp macro="" textlink="">
      <xdr:nvSpPr>
        <xdr:cNvPr id="258" name="n_3aveValue【橋りょう・トンネル】&#10;一人当たり有形固定資産（償却資産）額"/>
        <xdr:cNvSpPr txBox="1"/>
      </xdr:nvSpPr>
      <xdr:spPr>
        <a:xfrm>
          <a:off x="6818845" y="10138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67008</xdr:rowOff>
    </xdr:from>
    <xdr:ext cx="599010" cy="259045"/>
    <xdr:sp macro="" textlink="">
      <xdr:nvSpPr>
        <xdr:cNvPr id="259" name="n_4aveValue【橋りょう・トンネル】&#10;一人当たり有形固定資産（償却資産）額"/>
        <xdr:cNvSpPr txBox="1"/>
      </xdr:nvSpPr>
      <xdr:spPr>
        <a:xfrm>
          <a:off x="6006045" y="10144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110586</xdr:rowOff>
    </xdr:from>
    <xdr:ext cx="599010" cy="259045"/>
    <xdr:sp macro="" textlink="">
      <xdr:nvSpPr>
        <xdr:cNvPr id="260" name="n_1mainValue【橋りょう・トンネル】&#10;一人当たり有形固定資産（償却資産）額"/>
        <xdr:cNvSpPr txBox="1"/>
      </xdr:nvSpPr>
      <xdr:spPr>
        <a:xfrm>
          <a:off x="8399995" y="10518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111413</xdr:rowOff>
    </xdr:from>
    <xdr:ext cx="599010" cy="259045"/>
    <xdr:sp macro="" textlink="">
      <xdr:nvSpPr>
        <xdr:cNvPr id="261" name="n_2mainValue【橋りょう・トンネル】&#10;一人当たり有形固定資産（償却資産）額"/>
        <xdr:cNvSpPr txBox="1"/>
      </xdr:nvSpPr>
      <xdr:spPr>
        <a:xfrm>
          <a:off x="7612595" y="10519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110651</xdr:rowOff>
    </xdr:from>
    <xdr:ext cx="599010" cy="259045"/>
    <xdr:sp macro="" textlink="">
      <xdr:nvSpPr>
        <xdr:cNvPr id="262" name="n_3mainValue【橋りょう・トンネル】&#10;一人当たり有形固定資産（償却資産）額"/>
        <xdr:cNvSpPr txBox="1"/>
      </xdr:nvSpPr>
      <xdr:spPr>
        <a:xfrm>
          <a:off x="6818845" y="10518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110224</xdr:rowOff>
    </xdr:from>
    <xdr:ext cx="599010" cy="259045"/>
    <xdr:sp macro="" textlink="">
      <xdr:nvSpPr>
        <xdr:cNvPr id="263" name="n_4mainValue【橋りょう・トンネル】&#10;一人当たり有形固定資産（償却資産）額"/>
        <xdr:cNvSpPr txBox="1"/>
      </xdr:nvSpPr>
      <xdr:spPr>
        <a:xfrm>
          <a:off x="6006045" y="10517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111252</xdr:rowOff>
    </xdr:from>
    <xdr:to>
      <xdr:col>24</xdr:col>
      <xdr:colOff>62865</xdr:colOff>
      <xdr:row>86</xdr:row>
      <xdr:rowOff>38100</xdr:rowOff>
    </xdr:to>
    <xdr:cxnSp macro="">
      <xdr:nvCxnSpPr>
        <xdr:cNvPr id="286" name="直線コネクタ 285"/>
        <xdr:cNvCxnSpPr/>
      </xdr:nvCxnSpPr>
      <xdr:spPr>
        <a:xfrm flipV="1">
          <a:off x="4177665" y="12995402"/>
          <a:ext cx="0" cy="1247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57929</xdr:rowOff>
    </xdr:from>
    <xdr:ext cx="405111" cy="259045"/>
    <xdr:sp macro="" textlink="">
      <xdr:nvSpPr>
        <xdr:cNvPr id="289" name="【公営住宅】&#10;有形固定資産減価償却率最大値テキスト"/>
        <xdr:cNvSpPr txBox="1"/>
      </xdr:nvSpPr>
      <xdr:spPr>
        <a:xfrm>
          <a:off x="4216400" y="12776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111252</xdr:rowOff>
    </xdr:from>
    <xdr:to>
      <xdr:col>24</xdr:col>
      <xdr:colOff>152400</xdr:colOff>
      <xdr:row>78</xdr:row>
      <xdr:rowOff>111252</xdr:rowOff>
    </xdr:to>
    <xdr:cxnSp macro="">
      <xdr:nvCxnSpPr>
        <xdr:cNvPr id="290" name="直線コネクタ 289"/>
        <xdr:cNvCxnSpPr/>
      </xdr:nvCxnSpPr>
      <xdr:spPr>
        <a:xfrm>
          <a:off x="4108450" y="129954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51325</xdr:rowOff>
    </xdr:from>
    <xdr:ext cx="405111" cy="259045"/>
    <xdr:sp macro="" textlink="">
      <xdr:nvSpPr>
        <xdr:cNvPr id="291" name="【公営住宅】&#10;有形固定資産減価償却率平均値テキスト"/>
        <xdr:cNvSpPr txBox="1"/>
      </xdr:nvSpPr>
      <xdr:spPr>
        <a:xfrm>
          <a:off x="4216400" y="13430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292" name="フローチャート: 判断 291"/>
        <xdr:cNvSpPr/>
      </xdr:nvSpPr>
      <xdr:spPr>
        <a:xfrm>
          <a:off x="4127500" y="1357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3" name="フローチャート: 判断 292"/>
        <xdr:cNvSpPr/>
      </xdr:nvSpPr>
      <xdr:spPr>
        <a:xfrm>
          <a:off x="3384550" y="135336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126746</xdr:rowOff>
    </xdr:from>
    <xdr:to>
      <xdr:col>15</xdr:col>
      <xdr:colOff>101600</xdr:colOff>
      <xdr:row>82</xdr:row>
      <xdr:rowOff>56896</xdr:rowOff>
    </xdr:to>
    <xdr:sp macro="" textlink="">
      <xdr:nvSpPr>
        <xdr:cNvPr id="294" name="フローチャート: 判断 293"/>
        <xdr:cNvSpPr/>
      </xdr:nvSpPr>
      <xdr:spPr>
        <a:xfrm>
          <a:off x="2571750" y="135061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74168</xdr:rowOff>
    </xdr:from>
    <xdr:to>
      <xdr:col>10</xdr:col>
      <xdr:colOff>165100</xdr:colOff>
      <xdr:row>82</xdr:row>
      <xdr:rowOff>4318</xdr:rowOff>
    </xdr:to>
    <xdr:sp macro="" textlink="">
      <xdr:nvSpPr>
        <xdr:cNvPr id="295" name="フローチャート: 判断 294"/>
        <xdr:cNvSpPr/>
      </xdr:nvSpPr>
      <xdr:spPr>
        <a:xfrm>
          <a:off x="1778000" y="134536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28448</xdr:rowOff>
    </xdr:from>
    <xdr:to>
      <xdr:col>6</xdr:col>
      <xdr:colOff>38100</xdr:colOff>
      <xdr:row>81</xdr:row>
      <xdr:rowOff>130048</xdr:rowOff>
    </xdr:to>
    <xdr:sp macro="" textlink="">
      <xdr:nvSpPr>
        <xdr:cNvPr id="296" name="フローチャート: 判断 295"/>
        <xdr:cNvSpPr/>
      </xdr:nvSpPr>
      <xdr:spPr>
        <a:xfrm>
          <a:off x="984250" y="134078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302" name="楕円 301"/>
        <xdr:cNvSpPr/>
      </xdr:nvSpPr>
      <xdr:spPr>
        <a:xfrm>
          <a:off x="4127500" y="13788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57166</xdr:rowOff>
    </xdr:from>
    <xdr:ext cx="405111" cy="259045"/>
    <xdr:sp macro="" textlink="">
      <xdr:nvSpPr>
        <xdr:cNvPr id="303" name="【公営住宅】&#10;有形固定資産減価償却率該当値テキスト"/>
        <xdr:cNvSpPr txBox="1"/>
      </xdr:nvSpPr>
      <xdr:spPr>
        <a:xfrm>
          <a:off x="4216400" y="13766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65024</xdr:rowOff>
    </xdr:from>
    <xdr:to>
      <xdr:col>20</xdr:col>
      <xdr:colOff>38100</xdr:colOff>
      <xdr:row>83</xdr:row>
      <xdr:rowOff>166624</xdr:rowOff>
    </xdr:to>
    <xdr:sp macro="" textlink="">
      <xdr:nvSpPr>
        <xdr:cNvPr id="304" name="楕円 303"/>
        <xdr:cNvSpPr/>
      </xdr:nvSpPr>
      <xdr:spPr>
        <a:xfrm>
          <a:off x="3384550" y="137746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115824</xdr:rowOff>
    </xdr:from>
    <xdr:to>
      <xdr:col>24</xdr:col>
      <xdr:colOff>63500</xdr:colOff>
      <xdr:row>83</xdr:row>
      <xdr:rowOff>129539</xdr:rowOff>
    </xdr:to>
    <xdr:cxnSp macro="">
      <xdr:nvCxnSpPr>
        <xdr:cNvPr id="305" name="直線コネクタ 304"/>
        <xdr:cNvCxnSpPr/>
      </xdr:nvCxnSpPr>
      <xdr:spPr>
        <a:xfrm>
          <a:off x="3429000" y="13825474"/>
          <a:ext cx="7493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37592</xdr:rowOff>
    </xdr:from>
    <xdr:to>
      <xdr:col>15</xdr:col>
      <xdr:colOff>101600</xdr:colOff>
      <xdr:row>83</xdr:row>
      <xdr:rowOff>139192</xdr:rowOff>
    </xdr:to>
    <xdr:sp macro="" textlink="">
      <xdr:nvSpPr>
        <xdr:cNvPr id="306" name="楕円 305"/>
        <xdr:cNvSpPr/>
      </xdr:nvSpPr>
      <xdr:spPr>
        <a:xfrm>
          <a:off x="2571750" y="1374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88392</xdr:rowOff>
    </xdr:from>
    <xdr:to>
      <xdr:col>19</xdr:col>
      <xdr:colOff>177800</xdr:colOff>
      <xdr:row>83</xdr:row>
      <xdr:rowOff>115824</xdr:rowOff>
    </xdr:to>
    <xdr:cxnSp macro="">
      <xdr:nvCxnSpPr>
        <xdr:cNvPr id="307" name="直線コネクタ 306"/>
        <xdr:cNvCxnSpPr/>
      </xdr:nvCxnSpPr>
      <xdr:spPr>
        <a:xfrm>
          <a:off x="2622550" y="13798042"/>
          <a:ext cx="80645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308" name="楕円 307"/>
        <xdr:cNvSpPr/>
      </xdr:nvSpPr>
      <xdr:spPr>
        <a:xfrm>
          <a:off x="1778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49530</xdr:rowOff>
    </xdr:from>
    <xdr:to>
      <xdr:col>15</xdr:col>
      <xdr:colOff>50800</xdr:colOff>
      <xdr:row>83</xdr:row>
      <xdr:rowOff>88392</xdr:rowOff>
    </xdr:to>
    <xdr:cxnSp macro="">
      <xdr:nvCxnSpPr>
        <xdr:cNvPr id="309" name="直線コネクタ 308"/>
        <xdr:cNvCxnSpPr/>
      </xdr:nvCxnSpPr>
      <xdr:spPr>
        <a:xfrm>
          <a:off x="1828800" y="13759180"/>
          <a:ext cx="79375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138176</xdr:rowOff>
    </xdr:from>
    <xdr:to>
      <xdr:col>6</xdr:col>
      <xdr:colOff>38100</xdr:colOff>
      <xdr:row>83</xdr:row>
      <xdr:rowOff>68326</xdr:rowOff>
    </xdr:to>
    <xdr:sp macro="" textlink="">
      <xdr:nvSpPr>
        <xdr:cNvPr id="310" name="楕円 309"/>
        <xdr:cNvSpPr/>
      </xdr:nvSpPr>
      <xdr:spPr>
        <a:xfrm>
          <a:off x="984250" y="136827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17526</xdr:rowOff>
    </xdr:from>
    <xdr:to>
      <xdr:col>10</xdr:col>
      <xdr:colOff>114300</xdr:colOff>
      <xdr:row>83</xdr:row>
      <xdr:rowOff>49530</xdr:rowOff>
    </xdr:to>
    <xdr:cxnSp macro="">
      <xdr:nvCxnSpPr>
        <xdr:cNvPr id="311" name="直線コネクタ 310"/>
        <xdr:cNvCxnSpPr/>
      </xdr:nvCxnSpPr>
      <xdr:spPr>
        <a:xfrm>
          <a:off x="1028700" y="13727176"/>
          <a:ext cx="8001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100855</xdr:rowOff>
    </xdr:from>
    <xdr:ext cx="405111" cy="259045"/>
    <xdr:sp macro="" textlink="">
      <xdr:nvSpPr>
        <xdr:cNvPr id="312" name="n_1aveValue【公営住宅】&#10;有形固定資産減価償却率"/>
        <xdr:cNvSpPr txBox="1"/>
      </xdr:nvSpPr>
      <xdr:spPr>
        <a:xfrm>
          <a:off x="3239144" y="13315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73423</xdr:rowOff>
    </xdr:from>
    <xdr:ext cx="405111" cy="259045"/>
    <xdr:sp macro="" textlink="">
      <xdr:nvSpPr>
        <xdr:cNvPr id="313" name="n_2aveValue【公営住宅】&#10;有形固定資産減価償却率"/>
        <xdr:cNvSpPr txBox="1"/>
      </xdr:nvSpPr>
      <xdr:spPr>
        <a:xfrm>
          <a:off x="2439044" y="13287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20845</xdr:rowOff>
    </xdr:from>
    <xdr:ext cx="405111" cy="259045"/>
    <xdr:sp macro="" textlink="">
      <xdr:nvSpPr>
        <xdr:cNvPr id="314" name="n_3aveValue【公営住宅】&#10;有形固定資産減価償却率"/>
        <xdr:cNvSpPr txBox="1"/>
      </xdr:nvSpPr>
      <xdr:spPr>
        <a:xfrm>
          <a:off x="1645294" y="13235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146575</xdr:rowOff>
    </xdr:from>
    <xdr:ext cx="405111" cy="259045"/>
    <xdr:sp macro="" textlink="">
      <xdr:nvSpPr>
        <xdr:cNvPr id="315" name="n_4aveValue【公営住宅】&#10;有形固定資産減価償却率"/>
        <xdr:cNvSpPr txBox="1"/>
      </xdr:nvSpPr>
      <xdr:spPr>
        <a:xfrm>
          <a:off x="851544" y="1319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157751</xdr:rowOff>
    </xdr:from>
    <xdr:ext cx="405111" cy="259045"/>
    <xdr:sp macro="" textlink="">
      <xdr:nvSpPr>
        <xdr:cNvPr id="316" name="n_1mainValue【公営住宅】&#10;有形固定資産減価償却率"/>
        <xdr:cNvSpPr txBox="1"/>
      </xdr:nvSpPr>
      <xdr:spPr>
        <a:xfrm>
          <a:off x="3239144" y="13867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130319</xdr:rowOff>
    </xdr:from>
    <xdr:ext cx="405111" cy="259045"/>
    <xdr:sp macro="" textlink="">
      <xdr:nvSpPr>
        <xdr:cNvPr id="317" name="n_2mainValue【公営住宅】&#10;有形固定資産減価償却率"/>
        <xdr:cNvSpPr txBox="1"/>
      </xdr:nvSpPr>
      <xdr:spPr>
        <a:xfrm>
          <a:off x="2439044" y="13839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318" name="n_3mainValue【公営住宅】&#10;有形固定資産減価償却率"/>
        <xdr:cNvSpPr txBox="1"/>
      </xdr:nvSpPr>
      <xdr:spPr>
        <a:xfrm>
          <a:off x="1645294" y="13801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59453</xdr:rowOff>
    </xdr:from>
    <xdr:ext cx="405111" cy="259045"/>
    <xdr:sp macro="" textlink="">
      <xdr:nvSpPr>
        <xdr:cNvPr id="319" name="n_4mainValue【公営住宅】&#10;有形固定資産減価償却率"/>
        <xdr:cNvSpPr txBox="1"/>
      </xdr:nvSpPr>
      <xdr:spPr>
        <a:xfrm>
          <a:off x="851544" y="13769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66294</xdr:rowOff>
    </xdr:from>
    <xdr:to>
      <xdr:col>54</xdr:col>
      <xdr:colOff>189865</xdr:colOff>
      <xdr:row>86</xdr:row>
      <xdr:rowOff>108965</xdr:rowOff>
    </xdr:to>
    <xdr:cxnSp macro="">
      <xdr:nvCxnSpPr>
        <xdr:cNvPr id="343" name="直線コネクタ 342"/>
        <xdr:cNvCxnSpPr/>
      </xdr:nvCxnSpPr>
      <xdr:spPr>
        <a:xfrm flipV="1">
          <a:off x="9429115" y="12950444"/>
          <a:ext cx="0" cy="1363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xdr:cNvSpPr txBox="1"/>
      </xdr:nvSpPr>
      <xdr:spPr>
        <a:xfrm>
          <a:off x="9467850" y="1431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xdr:cNvCxnSpPr/>
      </xdr:nvCxnSpPr>
      <xdr:spPr>
        <a:xfrm>
          <a:off x="9359900" y="143139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12971</xdr:rowOff>
    </xdr:from>
    <xdr:ext cx="469744" cy="259045"/>
    <xdr:sp macro="" textlink="">
      <xdr:nvSpPr>
        <xdr:cNvPr id="346" name="【公営住宅】&#10;一人当たり面積最大値テキスト"/>
        <xdr:cNvSpPr txBox="1"/>
      </xdr:nvSpPr>
      <xdr:spPr>
        <a:xfrm>
          <a:off x="9467850" y="1273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66294</xdr:rowOff>
    </xdr:from>
    <xdr:to>
      <xdr:col>55</xdr:col>
      <xdr:colOff>88900</xdr:colOff>
      <xdr:row>78</xdr:row>
      <xdr:rowOff>66294</xdr:rowOff>
    </xdr:to>
    <xdr:cxnSp macro="">
      <xdr:nvCxnSpPr>
        <xdr:cNvPr id="347" name="直線コネクタ 346"/>
        <xdr:cNvCxnSpPr/>
      </xdr:nvCxnSpPr>
      <xdr:spPr>
        <a:xfrm>
          <a:off x="9359900" y="129504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8" name="【公営住宅】&#10;一人当たり面積平均値テキスト"/>
        <xdr:cNvSpPr txBox="1"/>
      </xdr:nvSpPr>
      <xdr:spPr>
        <a:xfrm>
          <a:off x="9467850" y="13735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9" name="フローチャート: 判断 348"/>
        <xdr:cNvSpPr/>
      </xdr:nvSpPr>
      <xdr:spPr>
        <a:xfrm>
          <a:off x="9398000" y="138780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13208</xdr:rowOff>
    </xdr:from>
    <xdr:to>
      <xdr:col>50</xdr:col>
      <xdr:colOff>165100</xdr:colOff>
      <xdr:row>84</xdr:row>
      <xdr:rowOff>114808</xdr:rowOff>
    </xdr:to>
    <xdr:sp macro="" textlink="">
      <xdr:nvSpPr>
        <xdr:cNvPr id="350" name="フローチャート: 判断 349"/>
        <xdr:cNvSpPr/>
      </xdr:nvSpPr>
      <xdr:spPr>
        <a:xfrm>
          <a:off x="8636000" y="1388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1" name="フローチャート: 判断 350"/>
        <xdr:cNvSpPr/>
      </xdr:nvSpPr>
      <xdr:spPr>
        <a:xfrm>
          <a:off x="7842250" y="13875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4826</xdr:rowOff>
    </xdr:from>
    <xdr:to>
      <xdr:col>41</xdr:col>
      <xdr:colOff>101600</xdr:colOff>
      <xdr:row>84</xdr:row>
      <xdr:rowOff>106426</xdr:rowOff>
    </xdr:to>
    <xdr:sp macro="" textlink="">
      <xdr:nvSpPr>
        <xdr:cNvPr id="352" name="フローチャート: 判断 351"/>
        <xdr:cNvSpPr/>
      </xdr:nvSpPr>
      <xdr:spPr>
        <a:xfrm>
          <a:off x="7029450" y="13879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170942</xdr:rowOff>
    </xdr:from>
    <xdr:to>
      <xdr:col>36</xdr:col>
      <xdr:colOff>165100</xdr:colOff>
      <xdr:row>84</xdr:row>
      <xdr:rowOff>101092</xdr:rowOff>
    </xdr:to>
    <xdr:sp macro="" textlink="">
      <xdr:nvSpPr>
        <xdr:cNvPr id="353" name="フローチャート: 判断 352"/>
        <xdr:cNvSpPr/>
      </xdr:nvSpPr>
      <xdr:spPr>
        <a:xfrm>
          <a:off x="6235700" y="1387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108458</xdr:rowOff>
    </xdr:from>
    <xdr:to>
      <xdr:col>55</xdr:col>
      <xdr:colOff>50800</xdr:colOff>
      <xdr:row>85</xdr:row>
      <xdr:rowOff>38608</xdr:rowOff>
    </xdr:to>
    <xdr:sp macro="" textlink="">
      <xdr:nvSpPr>
        <xdr:cNvPr id="359" name="楕円 358"/>
        <xdr:cNvSpPr/>
      </xdr:nvSpPr>
      <xdr:spPr>
        <a:xfrm>
          <a:off x="9398000" y="139832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86885</xdr:rowOff>
    </xdr:from>
    <xdr:ext cx="469744" cy="259045"/>
    <xdr:sp macro="" textlink="">
      <xdr:nvSpPr>
        <xdr:cNvPr id="360" name="【公営住宅】&#10;一人当たり面積該当値テキスト"/>
        <xdr:cNvSpPr txBox="1"/>
      </xdr:nvSpPr>
      <xdr:spPr>
        <a:xfrm>
          <a:off x="9467850" y="1396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113030</xdr:rowOff>
    </xdr:from>
    <xdr:to>
      <xdr:col>50</xdr:col>
      <xdr:colOff>165100</xdr:colOff>
      <xdr:row>85</xdr:row>
      <xdr:rowOff>43180</xdr:rowOff>
    </xdr:to>
    <xdr:sp macro="" textlink="">
      <xdr:nvSpPr>
        <xdr:cNvPr id="361" name="楕円 360"/>
        <xdr:cNvSpPr/>
      </xdr:nvSpPr>
      <xdr:spPr>
        <a:xfrm>
          <a:off x="8636000" y="139877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159258</xdr:rowOff>
    </xdr:from>
    <xdr:to>
      <xdr:col>55</xdr:col>
      <xdr:colOff>0</xdr:colOff>
      <xdr:row>84</xdr:row>
      <xdr:rowOff>163830</xdr:rowOff>
    </xdr:to>
    <xdr:cxnSp macro="">
      <xdr:nvCxnSpPr>
        <xdr:cNvPr id="362" name="直線コネクタ 361"/>
        <xdr:cNvCxnSpPr/>
      </xdr:nvCxnSpPr>
      <xdr:spPr>
        <a:xfrm flipV="1">
          <a:off x="8686800" y="14034008"/>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116839</xdr:rowOff>
    </xdr:from>
    <xdr:to>
      <xdr:col>46</xdr:col>
      <xdr:colOff>38100</xdr:colOff>
      <xdr:row>85</xdr:row>
      <xdr:rowOff>46989</xdr:rowOff>
    </xdr:to>
    <xdr:sp macro="" textlink="">
      <xdr:nvSpPr>
        <xdr:cNvPr id="363" name="楕円 362"/>
        <xdr:cNvSpPr/>
      </xdr:nvSpPr>
      <xdr:spPr>
        <a:xfrm>
          <a:off x="7842250" y="139915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163830</xdr:rowOff>
    </xdr:from>
    <xdr:to>
      <xdr:col>50</xdr:col>
      <xdr:colOff>114300</xdr:colOff>
      <xdr:row>84</xdr:row>
      <xdr:rowOff>167639</xdr:rowOff>
    </xdr:to>
    <xdr:cxnSp macro="">
      <xdr:nvCxnSpPr>
        <xdr:cNvPr id="364" name="直線コネクタ 363"/>
        <xdr:cNvCxnSpPr/>
      </xdr:nvCxnSpPr>
      <xdr:spPr>
        <a:xfrm flipV="1">
          <a:off x="7886700" y="14038580"/>
          <a:ext cx="8001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115315</xdr:rowOff>
    </xdr:from>
    <xdr:to>
      <xdr:col>41</xdr:col>
      <xdr:colOff>101600</xdr:colOff>
      <xdr:row>85</xdr:row>
      <xdr:rowOff>45465</xdr:rowOff>
    </xdr:to>
    <xdr:sp macro="" textlink="">
      <xdr:nvSpPr>
        <xdr:cNvPr id="365" name="楕円 364"/>
        <xdr:cNvSpPr/>
      </xdr:nvSpPr>
      <xdr:spPr>
        <a:xfrm>
          <a:off x="7029450" y="139900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166115</xdr:rowOff>
    </xdr:from>
    <xdr:to>
      <xdr:col>45</xdr:col>
      <xdr:colOff>177800</xdr:colOff>
      <xdr:row>84</xdr:row>
      <xdr:rowOff>167639</xdr:rowOff>
    </xdr:to>
    <xdr:cxnSp macro="">
      <xdr:nvCxnSpPr>
        <xdr:cNvPr id="366" name="直線コネクタ 365"/>
        <xdr:cNvCxnSpPr/>
      </xdr:nvCxnSpPr>
      <xdr:spPr>
        <a:xfrm>
          <a:off x="7080250" y="14040865"/>
          <a:ext cx="8064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109982</xdr:rowOff>
    </xdr:from>
    <xdr:to>
      <xdr:col>36</xdr:col>
      <xdr:colOff>165100</xdr:colOff>
      <xdr:row>85</xdr:row>
      <xdr:rowOff>40132</xdr:rowOff>
    </xdr:to>
    <xdr:sp macro="" textlink="">
      <xdr:nvSpPr>
        <xdr:cNvPr id="367" name="楕円 366"/>
        <xdr:cNvSpPr/>
      </xdr:nvSpPr>
      <xdr:spPr>
        <a:xfrm>
          <a:off x="6235700" y="139847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160782</xdr:rowOff>
    </xdr:from>
    <xdr:to>
      <xdr:col>41</xdr:col>
      <xdr:colOff>50800</xdr:colOff>
      <xdr:row>84</xdr:row>
      <xdr:rowOff>166115</xdr:rowOff>
    </xdr:to>
    <xdr:cxnSp macro="">
      <xdr:nvCxnSpPr>
        <xdr:cNvPr id="368" name="直線コネクタ 367"/>
        <xdr:cNvCxnSpPr/>
      </xdr:nvCxnSpPr>
      <xdr:spPr>
        <a:xfrm>
          <a:off x="6286500" y="14035532"/>
          <a:ext cx="79375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131335</xdr:rowOff>
    </xdr:from>
    <xdr:ext cx="469744" cy="259045"/>
    <xdr:sp macro="" textlink="">
      <xdr:nvSpPr>
        <xdr:cNvPr id="369" name="n_1aveValue【公営住宅】&#10;一人当たり面積"/>
        <xdr:cNvSpPr txBox="1"/>
      </xdr:nvSpPr>
      <xdr:spPr>
        <a:xfrm>
          <a:off x="8458277" y="13675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119142</xdr:rowOff>
    </xdr:from>
    <xdr:ext cx="469744" cy="259045"/>
    <xdr:sp macro="" textlink="">
      <xdr:nvSpPr>
        <xdr:cNvPr id="370" name="n_2aveValue【公営住宅】&#10;一人当たり面積"/>
        <xdr:cNvSpPr txBox="1"/>
      </xdr:nvSpPr>
      <xdr:spPr>
        <a:xfrm>
          <a:off x="7677227" y="1366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122953</xdr:rowOff>
    </xdr:from>
    <xdr:ext cx="469744" cy="259045"/>
    <xdr:sp macro="" textlink="">
      <xdr:nvSpPr>
        <xdr:cNvPr id="371" name="n_3aveValue【公営住宅】&#10;一人当たり面積"/>
        <xdr:cNvSpPr txBox="1"/>
      </xdr:nvSpPr>
      <xdr:spPr>
        <a:xfrm>
          <a:off x="6864427" y="1366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117619</xdr:rowOff>
    </xdr:from>
    <xdr:ext cx="469744" cy="259045"/>
    <xdr:sp macro="" textlink="">
      <xdr:nvSpPr>
        <xdr:cNvPr id="372" name="n_4aveValue【公営住宅】&#10;一人当たり面積"/>
        <xdr:cNvSpPr txBox="1"/>
      </xdr:nvSpPr>
      <xdr:spPr>
        <a:xfrm>
          <a:off x="6070677" y="1366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34307</xdr:rowOff>
    </xdr:from>
    <xdr:ext cx="469744" cy="259045"/>
    <xdr:sp macro="" textlink="">
      <xdr:nvSpPr>
        <xdr:cNvPr id="373" name="n_1mainValue【公営住宅】&#10;一人当たり面積"/>
        <xdr:cNvSpPr txBox="1"/>
      </xdr:nvSpPr>
      <xdr:spPr>
        <a:xfrm>
          <a:off x="8458277" y="1407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38116</xdr:rowOff>
    </xdr:from>
    <xdr:ext cx="469744" cy="259045"/>
    <xdr:sp macro="" textlink="">
      <xdr:nvSpPr>
        <xdr:cNvPr id="374" name="n_2mainValue【公営住宅】&#10;一人当たり面積"/>
        <xdr:cNvSpPr txBox="1"/>
      </xdr:nvSpPr>
      <xdr:spPr>
        <a:xfrm>
          <a:off x="7677227" y="1407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36592</xdr:rowOff>
    </xdr:from>
    <xdr:ext cx="469744" cy="259045"/>
    <xdr:sp macro="" textlink="">
      <xdr:nvSpPr>
        <xdr:cNvPr id="375" name="n_3mainValue【公営住宅】&#10;一人当たり面積"/>
        <xdr:cNvSpPr txBox="1"/>
      </xdr:nvSpPr>
      <xdr:spPr>
        <a:xfrm>
          <a:off x="6864427" y="1407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31259</xdr:rowOff>
    </xdr:from>
    <xdr:ext cx="469744" cy="259045"/>
    <xdr:sp macro="" textlink="">
      <xdr:nvSpPr>
        <xdr:cNvPr id="376" name="n_4mainValue【公営住宅】&#10;一人当たり面積"/>
        <xdr:cNvSpPr txBox="1"/>
      </xdr:nvSpPr>
      <xdr:spPr>
        <a:xfrm>
          <a:off x="6070677" y="1407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42</xdr:row>
      <xdr:rowOff>32385</xdr:rowOff>
    </xdr:to>
    <xdr:cxnSp macro="">
      <xdr:nvCxnSpPr>
        <xdr:cNvPr id="417" name="直線コネクタ 416"/>
        <xdr:cNvCxnSpPr/>
      </xdr:nvCxnSpPr>
      <xdr:spPr>
        <a:xfrm flipV="1">
          <a:off x="14699614" y="5655945"/>
          <a:ext cx="0" cy="13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36212</xdr:rowOff>
    </xdr:from>
    <xdr:ext cx="405111" cy="259045"/>
    <xdr:sp macro="" textlink="">
      <xdr:nvSpPr>
        <xdr:cNvPr id="418" name="【認定こども園・幼稚園・保育所】&#10;有形固定資産減価償却率最小値テキスト"/>
        <xdr:cNvSpPr txBox="1"/>
      </xdr:nvSpPr>
      <xdr:spPr>
        <a:xfrm>
          <a:off x="14738350" y="6976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32385</xdr:rowOff>
    </xdr:from>
    <xdr:to>
      <xdr:col>86</xdr:col>
      <xdr:colOff>25400</xdr:colOff>
      <xdr:row>42</xdr:row>
      <xdr:rowOff>32385</xdr:rowOff>
    </xdr:to>
    <xdr:cxnSp macro="">
      <xdr:nvCxnSpPr>
        <xdr:cNvPr id="419" name="直線コネクタ 418"/>
        <xdr:cNvCxnSpPr/>
      </xdr:nvCxnSpPr>
      <xdr:spPr>
        <a:xfrm>
          <a:off x="14611350" y="69729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420" name="【認定こども園・幼稚園・保育所】&#10;有形固定資産減価償却率最大値テキスト"/>
        <xdr:cNvSpPr txBox="1"/>
      </xdr:nvSpPr>
      <xdr:spPr>
        <a:xfrm>
          <a:off x="14738350"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421" name="直線コネクタ 420"/>
        <xdr:cNvCxnSpPr/>
      </xdr:nvCxnSpPr>
      <xdr:spPr>
        <a:xfrm>
          <a:off x="14611350" y="56559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422" name="【認定こども園・幼稚園・保育所】&#10;有形固定資産減価償却率平均値テキスト"/>
        <xdr:cNvSpPr txBox="1"/>
      </xdr:nvSpPr>
      <xdr:spPr>
        <a:xfrm>
          <a:off x="14738350" y="611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423" name="フローチャート: 判断 422"/>
        <xdr:cNvSpPr/>
      </xdr:nvSpPr>
      <xdr:spPr>
        <a:xfrm>
          <a:off x="14649450" y="62623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424" name="フローチャート: 判断 423"/>
        <xdr:cNvSpPr/>
      </xdr:nvSpPr>
      <xdr:spPr>
        <a:xfrm>
          <a:off x="13887450" y="6269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92075</xdr:rowOff>
    </xdr:from>
    <xdr:to>
      <xdr:col>76</xdr:col>
      <xdr:colOff>165100</xdr:colOff>
      <xdr:row>38</xdr:row>
      <xdr:rowOff>22225</xdr:rowOff>
    </xdr:to>
    <xdr:sp macro="" textlink="">
      <xdr:nvSpPr>
        <xdr:cNvPr id="425" name="フローチャート: 判断 424"/>
        <xdr:cNvSpPr/>
      </xdr:nvSpPr>
      <xdr:spPr>
        <a:xfrm>
          <a:off x="13093700" y="6207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426" name="フローチャート: 判断 425"/>
        <xdr:cNvSpPr/>
      </xdr:nvSpPr>
      <xdr:spPr>
        <a:xfrm>
          <a:off x="12299950" y="62299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27" name="フローチャート: 判断 426"/>
        <xdr:cNvSpPr/>
      </xdr:nvSpPr>
      <xdr:spPr>
        <a:xfrm>
          <a:off x="11487150" y="6203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2540</xdr:rowOff>
    </xdr:from>
    <xdr:to>
      <xdr:col>85</xdr:col>
      <xdr:colOff>177800</xdr:colOff>
      <xdr:row>39</xdr:row>
      <xdr:rowOff>104140</xdr:rowOff>
    </xdr:to>
    <xdr:sp macro="" textlink="">
      <xdr:nvSpPr>
        <xdr:cNvPr id="433" name="楕円 432"/>
        <xdr:cNvSpPr/>
      </xdr:nvSpPr>
      <xdr:spPr>
        <a:xfrm>
          <a:off x="14649450" y="644779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152417</xdr:rowOff>
    </xdr:from>
    <xdr:ext cx="405111" cy="259045"/>
    <xdr:sp macro="" textlink="">
      <xdr:nvSpPr>
        <xdr:cNvPr id="434" name="【認定こども園・幼稚園・保育所】&#10;有形固定資産減価償却率該当値テキスト"/>
        <xdr:cNvSpPr txBox="1"/>
      </xdr:nvSpPr>
      <xdr:spPr>
        <a:xfrm>
          <a:off x="14738350"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156845</xdr:rowOff>
    </xdr:from>
    <xdr:to>
      <xdr:col>81</xdr:col>
      <xdr:colOff>101600</xdr:colOff>
      <xdr:row>39</xdr:row>
      <xdr:rowOff>86995</xdr:rowOff>
    </xdr:to>
    <xdr:sp macro="" textlink="">
      <xdr:nvSpPr>
        <xdr:cNvPr id="435" name="楕円 434"/>
        <xdr:cNvSpPr/>
      </xdr:nvSpPr>
      <xdr:spPr>
        <a:xfrm>
          <a:off x="13887450" y="64369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36195</xdr:rowOff>
    </xdr:from>
    <xdr:to>
      <xdr:col>85</xdr:col>
      <xdr:colOff>127000</xdr:colOff>
      <xdr:row>39</xdr:row>
      <xdr:rowOff>53340</xdr:rowOff>
    </xdr:to>
    <xdr:cxnSp macro="">
      <xdr:nvCxnSpPr>
        <xdr:cNvPr id="436" name="直線コネクタ 435"/>
        <xdr:cNvCxnSpPr/>
      </xdr:nvCxnSpPr>
      <xdr:spPr>
        <a:xfrm>
          <a:off x="13938250" y="6481445"/>
          <a:ext cx="762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118745</xdr:rowOff>
    </xdr:from>
    <xdr:to>
      <xdr:col>76</xdr:col>
      <xdr:colOff>165100</xdr:colOff>
      <xdr:row>39</xdr:row>
      <xdr:rowOff>48895</xdr:rowOff>
    </xdr:to>
    <xdr:sp macro="" textlink="">
      <xdr:nvSpPr>
        <xdr:cNvPr id="437" name="楕円 436"/>
        <xdr:cNvSpPr/>
      </xdr:nvSpPr>
      <xdr:spPr>
        <a:xfrm>
          <a:off x="13093700" y="6398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169545</xdr:rowOff>
    </xdr:from>
    <xdr:to>
      <xdr:col>81</xdr:col>
      <xdr:colOff>50800</xdr:colOff>
      <xdr:row>39</xdr:row>
      <xdr:rowOff>36195</xdr:rowOff>
    </xdr:to>
    <xdr:cxnSp macro="">
      <xdr:nvCxnSpPr>
        <xdr:cNvPr id="438" name="直線コネクタ 437"/>
        <xdr:cNvCxnSpPr/>
      </xdr:nvCxnSpPr>
      <xdr:spPr>
        <a:xfrm>
          <a:off x="13144500" y="6443345"/>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80645</xdr:rowOff>
    </xdr:from>
    <xdr:to>
      <xdr:col>72</xdr:col>
      <xdr:colOff>38100</xdr:colOff>
      <xdr:row>39</xdr:row>
      <xdr:rowOff>10795</xdr:rowOff>
    </xdr:to>
    <xdr:sp macro="" textlink="">
      <xdr:nvSpPr>
        <xdr:cNvPr id="439" name="楕円 438"/>
        <xdr:cNvSpPr/>
      </xdr:nvSpPr>
      <xdr:spPr>
        <a:xfrm>
          <a:off x="12299950" y="63607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131445</xdr:rowOff>
    </xdr:from>
    <xdr:to>
      <xdr:col>76</xdr:col>
      <xdr:colOff>114300</xdr:colOff>
      <xdr:row>38</xdr:row>
      <xdr:rowOff>169545</xdr:rowOff>
    </xdr:to>
    <xdr:cxnSp macro="">
      <xdr:nvCxnSpPr>
        <xdr:cNvPr id="440" name="直線コネクタ 439"/>
        <xdr:cNvCxnSpPr/>
      </xdr:nvCxnSpPr>
      <xdr:spPr>
        <a:xfrm>
          <a:off x="12344400" y="6411595"/>
          <a:ext cx="8001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44450</xdr:rowOff>
    </xdr:from>
    <xdr:to>
      <xdr:col>67</xdr:col>
      <xdr:colOff>101600</xdr:colOff>
      <xdr:row>38</xdr:row>
      <xdr:rowOff>146050</xdr:rowOff>
    </xdr:to>
    <xdr:sp macro="" textlink="">
      <xdr:nvSpPr>
        <xdr:cNvPr id="441" name="楕円 440"/>
        <xdr:cNvSpPr/>
      </xdr:nvSpPr>
      <xdr:spPr>
        <a:xfrm>
          <a:off x="1148715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95250</xdr:rowOff>
    </xdr:from>
    <xdr:to>
      <xdr:col>71</xdr:col>
      <xdr:colOff>177800</xdr:colOff>
      <xdr:row>38</xdr:row>
      <xdr:rowOff>131445</xdr:rowOff>
    </xdr:to>
    <xdr:cxnSp macro="">
      <xdr:nvCxnSpPr>
        <xdr:cNvPr id="442" name="直線コネクタ 441"/>
        <xdr:cNvCxnSpPr/>
      </xdr:nvCxnSpPr>
      <xdr:spPr>
        <a:xfrm>
          <a:off x="11537950" y="6375400"/>
          <a:ext cx="8064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101617</xdr:rowOff>
    </xdr:from>
    <xdr:ext cx="405111" cy="259045"/>
    <xdr:sp macro="" textlink="">
      <xdr:nvSpPr>
        <xdr:cNvPr id="443" name="n_1aveValue【認定こども園・幼稚園・保育所】&#10;有形固定資産減価償却率"/>
        <xdr:cNvSpPr txBox="1"/>
      </xdr:nvSpPr>
      <xdr:spPr>
        <a:xfrm>
          <a:off x="13742044" y="6051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38752</xdr:rowOff>
    </xdr:from>
    <xdr:ext cx="405111" cy="259045"/>
    <xdr:sp macro="" textlink="">
      <xdr:nvSpPr>
        <xdr:cNvPr id="444" name="n_2aveValue【認定こども園・幼稚園・保育所】&#10;有形固定資産減価償却率"/>
        <xdr:cNvSpPr txBox="1"/>
      </xdr:nvSpPr>
      <xdr:spPr>
        <a:xfrm>
          <a:off x="12960994" y="598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61612</xdr:rowOff>
    </xdr:from>
    <xdr:ext cx="405111" cy="259045"/>
    <xdr:sp macro="" textlink="">
      <xdr:nvSpPr>
        <xdr:cNvPr id="445" name="n_3aveValue【認定こども園・幼稚園・保育所】&#10;有形固定資産減価償却率"/>
        <xdr:cNvSpPr txBox="1"/>
      </xdr:nvSpPr>
      <xdr:spPr>
        <a:xfrm>
          <a:off x="12167244" y="6011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446" name="n_4aveValue【認定こども園・幼稚園・保育所】&#10;有形固定資産減価償却率"/>
        <xdr:cNvSpPr txBox="1"/>
      </xdr:nvSpPr>
      <xdr:spPr>
        <a:xfrm>
          <a:off x="11354444" y="5984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78122</xdr:rowOff>
    </xdr:from>
    <xdr:ext cx="405111" cy="259045"/>
    <xdr:sp macro="" textlink="">
      <xdr:nvSpPr>
        <xdr:cNvPr id="447" name="n_1mainValue【認定こども園・幼稚園・保育所】&#10;有形固定資産減価償却率"/>
        <xdr:cNvSpPr txBox="1"/>
      </xdr:nvSpPr>
      <xdr:spPr>
        <a:xfrm>
          <a:off x="13742044" y="652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40022</xdr:rowOff>
    </xdr:from>
    <xdr:ext cx="405111" cy="259045"/>
    <xdr:sp macro="" textlink="">
      <xdr:nvSpPr>
        <xdr:cNvPr id="448" name="n_2mainValue【認定こども園・幼稚園・保育所】&#10;有形固定資産減価償却率"/>
        <xdr:cNvSpPr txBox="1"/>
      </xdr:nvSpPr>
      <xdr:spPr>
        <a:xfrm>
          <a:off x="12960994" y="648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1922</xdr:rowOff>
    </xdr:from>
    <xdr:ext cx="405111" cy="259045"/>
    <xdr:sp macro="" textlink="">
      <xdr:nvSpPr>
        <xdr:cNvPr id="449" name="n_3mainValue【認定こども園・幼稚園・保育所】&#10;有形固定資産減価償却率"/>
        <xdr:cNvSpPr txBox="1"/>
      </xdr:nvSpPr>
      <xdr:spPr>
        <a:xfrm>
          <a:off x="12167244" y="644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137177</xdr:rowOff>
    </xdr:from>
    <xdr:ext cx="405111" cy="259045"/>
    <xdr:sp macro="" textlink="">
      <xdr:nvSpPr>
        <xdr:cNvPr id="450" name="n_4mainValue【認定こども園・幼稚園・保育所】&#10;有形固定資産減価償却率"/>
        <xdr:cNvSpPr txBox="1"/>
      </xdr:nvSpPr>
      <xdr:spPr>
        <a:xfrm>
          <a:off x="11354444" y="641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3810</xdr:rowOff>
    </xdr:to>
    <xdr:cxnSp macro="">
      <xdr:nvCxnSpPr>
        <xdr:cNvPr id="474" name="直線コネクタ 473"/>
        <xdr:cNvCxnSpPr/>
      </xdr:nvCxnSpPr>
      <xdr:spPr>
        <a:xfrm flipV="1">
          <a:off x="19951064" y="55194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xdr:cNvSpPr txBox="1"/>
      </xdr:nvSpPr>
      <xdr:spPr>
        <a:xfrm>
          <a:off x="19989800" y="694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xdr:cNvCxnSpPr/>
      </xdr:nvCxnSpPr>
      <xdr:spPr>
        <a:xfrm>
          <a:off x="19881850" y="69443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477" name="【認定こども園・幼稚園・保育所】&#10;一人当たり面積最大値テキスト"/>
        <xdr:cNvSpPr txBox="1"/>
      </xdr:nvSpPr>
      <xdr:spPr>
        <a:xfrm>
          <a:off x="19989800" y="53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478" name="直線コネクタ 477"/>
        <xdr:cNvCxnSpPr/>
      </xdr:nvCxnSpPr>
      <xdr:spPr>
        <a:xfrm>
          <a:off x="19881850" y="5519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87647</xdr:rowOff>
    </xdr:from>
    <xdr:ext cx="469744" cy="259045"/>
    <xdr:sp macro="" textlink="">
      <xdr:nvSpPr>
        <xdr:cNvPr id="479" name="【認定こども園・幼稚園・保育所】&#10;一人当たり面積平均値テキスト"/>
        <xdr:cNvSpPr txBox="1"/>
      </xdr:nvSpPr>
      <xdr:spPr>
        <a:xfrm>
          <a:off x="19989800" y="6367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480" name="フローチャート: 判断 479"/>
        <xdr:cNvSpPr/>
      </xdr:nvSpPr>
      <xdr:spPr>
        <a:xfrm>
          <a:off x="19900900" y="6389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120650</xdr:rowOff>
    </xdr:from>
    <xdr:to>
      <xdr:col>112</xdr:col>
      <xdr:colOff>38100</xdr:colOff>
      <xdr:row>39</xdr:row>
      <xdr:rowOff>50800</xdr:rowOff>
    </xdr:to>
    <xdr:sp macro="" textlink="">
      <xdr:nvSpPr>
        <xdr:cNvPr id="481" name="フローチャート: 判断 480"/>
        <xdr:cNvSpPr/>
      </xdr:nvSpPr>
      <xdr:spPr>
        <a:xfrm>
          <a:off x="19157950" y="64008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90170</xdr:rowOff>
    </xdr:from>
    <xdr:to>
      <xdr:col>107</xdr:col>
      <xdr:colOff>101600</xdr:colOff>
      <xdr:row>39</xdr:row>
      <xdr:rowOff>20320</xdr:rowOff>
    </xdr:to>
    <xdr:sp macro="" textlink="">
      <xdr:nvSpPr>
        <xdr:cNvPr id="482" name="フローチャート: 判断 481"/>
        <xdr:cNvSpPr/>
      </xdr:nvSpPr>
      <xdr:spPr>
        <a:xfrm>
          <a:off x="18345150" y="6370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97790</xdr:rowOff>
    </xdr:from>
    <xdr:to>
      <xdr:col>102</xdr:col>
      <xdr:colOff>165100</xdr:colOff>
      <xdr:row>39</xdr:row>
      <xdr:rowOff>27940</xdr:rowOff>
    </xdr:to>
    <xdr:sp macro="" textlink="">
      <xdr:nvSpPr>
        <xdr:cNvPr id="483" name="フローチャート: 判断 482"/>
        <xdr:cNvSpPr/>
      </xdr:nvSpPr>
      <xdr:spPr>
        <a:xfrm>
          <a:off x="17551400" y="63779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484" name="フローチャート: 判断 483"/>
        <xdr:cNvSpPr/>
      </xdr:nvSpPr>
      <xdr:spPr>
        <a:xfrm>
          <a:off x="16757650" y="63741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132080</xdr:rowOff>
    </xdr:from>
    <xdr:to>
      <xdr:col>116</xdr:col>
      <xdr:colOff>114300</xdr:colOff>
      <xdr:row>37</xdr:row>
      <xdr:rowOff>62230</xdr:rowOff>
    </xdr:to>
    <xdr:sp macro="" textlink="">
      <xdr:nvSpPr>
        <xdr:cNvPr id="490" name="楕円 489"/>
        <xdr:cNvSpPr/>
      </xdr:nvSpPr>
      <xdr:spPr>
        <a:xfrm>
          <a:off x="19900900" y="60820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154957</xdr:rowOff>
    </xdr:from>
    <xdr:ext cx="469744" cy="259045"/>
    <xdr:sp macro="" textlink="">
      <xdr:nvSpPr>
        <xdr:cNvPr id="491" name="【認定こども園・幼稚園・保育所】&#10;一人当たり面積該当値テキスト"/>
        <xdr:cNvSpPr txBox="1"/>
      </xdr:nvSpPr>
      <xdr:spPr>
        <a:xfrm>
          <a:off x="19989800" y="593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10160</xdr:rowOff>
    </xdr:from>
    <xdr:to>
      <xdr:col>112</xdr:col>
      <xdr:colOff>38100</xdr:colOff>
      <xdr:row>37</xdr:row>
      <xdr:rowOff>111760</xdr:rowOff>
    </xdr:to>
    <xdr:sp macro="" textlink="">
      <xdr:nvSpPr>
        <xdr:cNvPr id="492" name="楕円 491"/>
        <xdr:cNvSpPr/>
      </xdr:nvSpPr>
      <xdr:spPr>
        <a:xfrm>
          <a:off x="19157950" y="61252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11430</xdr:rowOff>
    </xdr:from>
    <xdr:to>
      <xdr:col>116</xdr:col>
      <xdr:colOff>63500</xdr:colOff>
      <xdr:row>37</xdr:row>
      <xdr:rowOff>60960</xdr:rowOff>
    </xdr:to>
    <xdr:cxnSp macro="">
      <xdr:nvCxnSpPr>
        <xdr:cNvPr id="493" name="直線コネクタ 492"/>
        <xdr:cNvCxnSpPr/>
      </xdr:nvCxnSpPr>
      <xdr:spPr>
        <a:xfrm flipV="1">
          <a:off x="19202400" y="6126480"/>
          <a:ext cx="7493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13970</xdr:rowOff>
    </xdr:from>
    <xdr:to>
      <xdr:col>107</xdr:col>
      <xdr:colOff>101600</xdr:colOff>
      <xdr:row>37</xdr:row>
      <xdr:rowOff>115570</xdr:rowOff>
    </xdr:to>
    <xdr:sp macro="" textlink="">
      <xdr:nvSpPr>
        <xdr:cNvPr id="494" name="楕円 493"/>
        <xdr:cNvSpPr/>
      </xdr:nvSpPr>
      <xdr:spPr>
        <a:xfrm>
          <a:off x="1834515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60960</xdr:rowOff>
    </xdr:from>
    <xdr:to>
      <xdr:col>111</xdr:col>
      <xdr:colOff>177800</xdr:colOff>
      <xdr:row>37</xdr:row>
      <xdr:rowOff>64770</xdr:rowOff>
    </xdr:to>
    <xdr:cxnSp macro="">
      <xdr:nvCxnSpPr>
        <xdr:cNvPr id="495" name="直線コネクタ 494"/>
        <xdr:cNvCxnSpPr/>
      </xdr:nvCxnSpPr>
      <xdr:spPr>
        <a:xfrm flipV="1">
          <a:off x="18395950" y="617601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10160</xdr:rowOff>
    </xdr:from>
    <xdr:to>
      <xdr:col>102</xdr:col>
      <xdr:colOff>165100</xdr:colOff>
      <xdr:row>37</xdr:row>
      <xdr:rowOff>111760</xdr:rowOff>
    </xdr:to>
    <xdr:sp macro="" textlink="">
      <xdr:nvSpPr>
        <xdr:cNvPr id="496" name="楕円 495"/>
        <xdr:cNvSpPr/>
      </xdr:nvSpPr>
      <xdr:spPr>
        <a:xfrm>
          <a:off x="175514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60960</xdr:rowOff>
    </xdr:from>
    <xdr:to>
      <xdr:col>107</xdr:col>
      <xdr:colOff>50800</xdr:colOff>
      <xdr:row>37</xdr:row>
      <xdr:rowOff>64770</xdr:rowOff>
    </xdr:to>
    <xdr:cxnSp macro="">
      <xdr:nvCxnSpPr>
        <xdr:cNvPr id="497" name="直線コネクタ 496"/>
        <xdr:cNvCxnSpPr/>
      </xdr:nvCxnSpPr>
      <xdr:spPr>
        <a:xfrm>
          <a:off x="17602200" y="617601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139700</xdr:rowOff>
    </xdr:from>
    <xdr:to>
      <xdr:col>98</xdr:col>
      <xdr:colOff>38100</xdr:colOff>
      <xdr:row>37</xdr:row>
      <xdr:rowOff>69850</xdr:rowOff>
    </xdr:to>
    <xdr:sp macro="" textlink="">
      <xdr:nvSpPr>
        <xdr:cNvPr id="498" name="楕円 497"/>
        <xdr:cNvSpPr/>
      </xdr:nvSpPr>
      <xdr:spPr>
        <a:xfrm>
          <a:off x="16757650" y="6089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19050</xdr:rowOff>
    </xdr:from>
    <xdr:to>
      <xdr:col>102</xdr:col>
      <xdr:colOff>114300</xdr:colOff>
      <xdr:row>37</xdr:row>
      <xdr:rowOff>60960</xdr:rowOff>
    </xdr:to>
    <xdr:cxnSp macro="">
      <xdr:nvCxnSpPr>
        <xdr:cNvPr id="499" name="直線コネクタ 498"/>
        <xdr:cNvCxnSpPr/>
      </xdr:nvCxnSpPr>
      <xdr:spPr>
        <a:xfrm>
          <a:off x="16802100" y="613410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41927</xdr:rowOff>
    </xdr:from>
    <xdr:ext cx="469744" cy="259045"/>
    <xdr:sp macro="" textlink="">
      <xdr:nvSpPr>
        <xdr:cNvPr id="500" name="n_1aveValue【認定こども園・幼稚園・保育所】&#10;一人当たり面積"/>
        <xdr:cNvSpPr txBox="1"/>
      </xdr:nvSpPr>
      <xdr:spPr>
        <a:xfrm>
          <a:off x="189802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11447</xdr:rowOff>
    </xdr:from>
    <xdr:ext cx="469744" cy="259045"/>
    <xdr:sp macro="" textlink="">
      <xdr:nvSpPr>
        <xdr:cNvPr id="501" name="n_2aveValue【認定こども園・幼稚園・保育所】&#10;一人当たり面積"/>
        <xdr:cNvSpPr txBox="1"/>
      </xdr:nvSpPr>
      <xdr:spPr>
        <a:xfrm>
          <a:off x="18180127"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19067</xdr:rowOff>
    </xdr:from>
    <xdr:ext cx="469744" cy="259045"/>
    <xdr:sp macro="" textlink="">
      <xdr:nvSpPr>
        <xdr:cNvPr id="502" name="n_3aveValue【認定こども園・幼稚園・保育所】&#10;一人当たり面積"/>
        <xdr:cNvSpPr txBox="1"/>
      </xdr:nvSpPr>
      <xdr:spPr>
        <a:xfrm>
          <a:off x="1738637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15257</xdr:rowOff>
    </xdr:from>
    <xdr:ext cx="469744" cy="259045"/>
    <xdr:sp macro="" textlink="">
      <xdr:nvSpPr>
        <xdr:cNvPr id="503" name="n_4aveValue【認定こども園・幼稚園・保育所】&#10;一人当たり面積"/>
        <xdr:cNvSpPr txBox="1"/>
      </xdr:nvSpPr>
      <xdr:spPr>
        <a:xfrm>
          <a:off x="165926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128287</xdr:rowOff>
    </xdr:from>
    <xdr:ext cx="469744" cy="259045"/>
    <xdr:sp macro="" textlink="">
      <xdr:nvSpPr>
        <xdr:cNvPr id="504" name="n_1mainValue【認定こども園・幼稚園・保育所】&#10;一人当たり面積"/>
        <xdr:cNvSpPr txBox="1"/>
      </xdr:nvSpPr>
      <xdr:spPr>
        <a:xfrm>
          <a:off x="18980227" y="5913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132097</xdr:rowOff>
    </xdr:from>
    <xdr:ext cx="469744" cy="259045"/>
    <xdr:sp macro="" textlink="">
      <xdr:nvSpPr>
        <xdr:cNvPr id="505" name="n_2mainValue【認定こども園・幼稚園・保育所】&#10;一人当たり面積"/>
        <xdr:cNvSpPr txBox="1"/>
      </xdr:nvSpPr>
      <xdr:spPr>
        <a:xfrm>
          <a:off x="18180127" y="591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128287</xdr:rowOff>
    </xdr:from>
    <xdr:ext cx="469744" cy="259045"/>
    <xdr:sp macro="" textlink="">
      <xdr:nvSpPr>
        <xdr:cNvPr id="506" name="n_3mainValue【認定こども園・幼稚園・保育所】&#10;一人当たり面積"/>
        <xdr:cNvSpPr txBox="1"/>
      </xdr:nvSpPr>
      <xdr:spPr>
        <a:xfrm>
          <a:off x="17386377" y="5913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86377</xdr:rowOff>
    </xdr:from>
    <xdr:ext cx="469744" cy="259045"/>
    <xdr:sp macro="" textlink="">
      <xdr:nvSpPr>
        <xdr:cNvPr id="507" name="n_4mainValue【認定こども園・幼稚園・保育所】&#10;一人当たり面積"/>
        <xdr:cNvSpPr txBox="1"/>
      </xdr:nvSpPr>
      <xdr:spPr>
        <a:xfrm>
          <a:off x="16592627" y="587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64</xdr:row>
      <xdr:rowOff>18288</xdr:rowOff>
    </xdr:to>
    <xdr:cxnSp macro="">
      <xdr:nvCxnSpPr>
        <xdr:cNvPr id="530" name="直線コネクタ 529"/>
        <xdr:cNvCxnSpPr/>
      </xdr:nvCxnSpPr>
      <xdr:spPr>
        <a:xfrm flipV="1">
          <a:off x="14699614" y="9176004"/>
          <a:ext cx="0" cy="1415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22115</xdr:rowOff>
    </xdr:from>
    <xdr:ext cx="405111" cy="259045"/>
    <xdr:sp macro="" textlink="">
      <xdr:nvSpPr>
        <xdr:cNvPr id="531" name="【学校施設】&#10;有形固定資産減価償却率最小値テキスト"/>
        <xdr:cNvSpPr txBox="1"/>
      </xdr:nvSpPr>
      <xdr:spPr>
        <a:xfrm>
          <a:off x="14738350" y="10594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18288</xdr:rowOff>
    </xdr:from>
    <xdr:to>
      <xdr:col>86</xdr:col>
      <xdr:colOff>25400</xdr:colOff>
      <xdr:row>64</xdr:row>
      <xdr:rowOff>18288</xdr:rowOff>
    </xdr:to>
    <xdr:cxnSp macro="">
      <xdr:nvCxnSpPr>
        <xdr:cNvPr id="532" name="直線コネクタ 531"/>
        <xdr:cNvCxnSpPr/>
      </xdr:nvCxnSpPr>
      <xdr:spPr>
        <a:xfrm>
          <a:off x="14611350" y="10591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533" name="【学校施設】&#10;有形固定資産減価償却率最大値テキスト"/>
        <xdr:cNvSpPr txBox="1"/>
      </xdr:nvSpPr>
      <xdr:spPr>
        <a:xfrm>
          <a:off x="14738350" y="895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534" name="直線コネクタ 533"/>
        <xdr:cNvCxnSpPr/>
      </xdr:nvCxnSpPr>
      <xdr:spPr>
        <a:xfrm>
          <a:off x="14611350" y="91760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148099</xdr:rowOff>
    </xdr:from>
    <xdr:ext cx="405111" cy="259045"/>
    <xdr:sp macro="" textlink="">
      <xdr:nvSpPr>
        <xdr:cNvPr id="535" name="【学校施設】&#10;有形固定資産減価償却率平均値テキスト"/>
        <xdr:cNvSpPr txBox="1"/>
      </xdr:nvSpPr>
      <xdr:spPr>
        <a:xfrm>
          <a:off x="14738350" y="9730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125222</xdr:rowOff>
    </xdr:from>
    <xdr:to>
      <xdr:col>85</xdr:col>
      <xdr:colOff>177800</xdr:colOff>
      <xdr:row>60</xdr:row>
      <xdr:rowOff>55372</xdr:rowOff>
    </xdr:to>
    <xdr:sp macro="" textlink="">
      <xdr:nvSpPr>
        <xdr:cNvPr id="536" name="フローチャート: 判断 535"/>
        <xdr:cNvSpPr/>
      </xdr:nvSpPr>
      <xdr:spPr>
        <a:xfrm>
          <a:off x="14649450" y="987247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152654</xdr:rowOff>
    </xdr:from>
    <xdr:to>
      <xdr:col>81</xdr:col>
      <xdr:colOff>101600</xdr:colOff>
      <xdr:row>60</xdr:row>
      <xdr:rowOff>82804</xdr:rowOff>
    </xdr:to>
    <xdr:sp macro="" textlink="">
      <xdr:nvSpPr>
        <xdr:cNvPr id="537" name="フローチャート: 判断 536"/>
        <xdr:cNvSpPr/>
      </xdr:nvSpPr>
      <xdr:spPr>
        <a:xfrm>
          <a:off x="13887450" y="98999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102362</xdr:rowOff>
    </xdr:from>
    <xdr:to>
      <xdr:col>76</xdr:col>
      <xdr:colOff>165100</xdr:colOff>
      <xdr:row>60</xdr:row>
      <xdr:rowOff>32512</xdr:rowOff>
    </xdr:to>
    <xdr:sp macro="" textlink="">
      <xdr:nvSpPr>
        <xdr:cNvPr id="538" name="フローチャート: 判断 537"/>
        <xdr:cNvSpPr/>
      </xdr:nvSpPr>
      <xdr:spPr>
        <a:xfrm>
          <a:off x="13093700" y="98496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79502</xdr:rowOff>
    </xdr:from>
    <xdr:to>
      <xdr:col>72</xdr:col>
      <xdr:colOff>38100</xdr:colOff>
      <xdr:row>60</xdr:row>
      <xdr:rowOff>9652</xdr:rowOff>
    </xdr:to>
    <xdr:sp macro="" textlink="">
      <xdr:nvSpPr>
        <xdr:cNvPr id="539" name="フローチャート: 判断 538"/>
        <xdr:cNvSpPr/>
      </xdr:nvSpPr>
      <xdr:spPr>
        <a:xfrm>
          <a:off x="12299950" y="98267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42926</xdr:rowOff>
    </xdr:from>
    <xdr:to>
      <xdr:col>67</xdr:col>
      <xdr:colOff>101600</xdr:colOff>
      <xdr:row>59</xdr:row>
      <xdr:rowOff>144526</xdr:rowOff>
    </xdr:to>
    <xdr:sp macro="" textlink="">
      <xdr:nvSpPr>
        <xdr:cNvPr id="540" name="フローチャート: 判断 539"/>
        <xdr:cNvSpPr/>
      </xdr:nvSpPr>
      <xdr:spPr>
        <a:xfrm>
          <a:off x="11487150" y="979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134366</xdr:rowOff>
    </xdr:from>
    <xdr:to>
      <xdr:col>85</xdr:col>
      <xdr:colOff>177800</xdr:colOff>
      <xdr:row>60</xdr:row>
      <xdr:rowOff>64516</xdr:rowOff>
    </xdr:to>
    <xdr:sp macro="" textlink="">
      <xdr:nvSpPr>
        <xdr:cNvPr id="546" name="楕円 545"/>
        <xdr:cNvSpPr/>
      </xdr:nvSpPr>
      <xdr:spPr>
        <a:xfrm>
          <a:off x="14649450" y="988161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112793</xdr:rowOff>
    </xdr:from>
    <xdr:ext cx="405111" cy="259045"/>
    <xdr:sp macro="" textlink="">
      <xdr:nvSpPr>
        <xdr:cNvPr id="547" name="【学校施設】&#10;有形固定資産減価償却率該当値テキスト"/>
        <xdr:cNvSpPr txBox="1"/>
      </xdr:nvSpPr>
      <xdr:spPr>
        <a:xfrm>
          <a:off x="14738350" y="9860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42926</xdr:rowOff>
    </xdr:from>
    <xdr:to>
      <xdr:col>81</xdr:col>
      <xdr:colOff>101600</xdr:colOff>
      <xdr:row>59</xdr:row>
      <xdr:rowOff>144526</xdr:rowOff>
    </xdr:to>
    <xdr:sp macro="" textlink="">
      <xdr:nvSpPr>
        <xdr:cNvPr id="548" name="楕円 547"/>
        <xdr:cNvSpPr/>
      </xdr:nvSpPr>
      <xdr:spPr>
        <a:xfrm>
          <a:off x="13887450" y="979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93726</xdr:rowOff>
    </xdr:from>
    <xdr:to>
      <xdr:col>85</xdr:col>
      <xdr:colOff>127000</xdr:colOff>
      <xdr:row>60</xdr:row>
      <xdr:rowOff>13716</xdr:rowOff>
    </xdr:to>
    <xdr:cxnSp macro="">
      <xdr:nvCxnSpPr>
        <xdr:cNvPr id="549" name="直線コネクタ 548"/>
        <xdr:cNvCxnSpPr/>
      </xdr:nvCxnSpPr>
      <xdr:spPr>
        <a:xfrm>
          <a:off x="13938250" y="9840976"/>
          <a:ext cx="76200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113792</xdr:rowOff>
    </xdr:from>
    <xdr:to>
      <xdr:col>76</xdr:col>
      <xdr:colOff>165100</xdr:colOff>
      <xdr:row>59</xdr:row>
      <xdr:rowOff>43942</xdr:rowOff>
    </xdr:to>
    <xdr:sp macro="" textlink="">
      <xdr:nvSpPr>
        <xdr:cNvPr id="550" name="楕円 549"/>
        <xdr:cNvSpPr/>
      </xdr:nvSpPr>
      <xdr:spPr>
        <a:xfrm>
          <a:off x="13093700" y="96959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164592</xdr:rowOff>
    </xdr:from>
    <xdr:to>
      <xdr:col>81</xdr:col>
      <xdr:colOff>50800</xdr:colOff>
      <xdr:row>59</xdr:row>
      <xdr:rowOff>93726</xdr:rowOff>
    </xdr:to>
    <xdr:cxnSp macro="">
      <xdr:nvCxnSpPr>
        <xdr:cNvPr id="551" name="直線コネクタ 550"/>
        <xdr:cNvCxnSpPr/>
      </xdr:nvCxnSpPr>
      <xdr:spPr>
        <a:xfrm>
          <a:off x="13144500" y="9746742"/>
          <a:ext cx="793750" cy="9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36068</xdr:rowOff>
    </xdr:from>
    <xdr:to>
      <xdr:col>72</xdr:col>
      <xdr:colOff>38100</xdr:colOff>
      <xdr:row>58</xdr:row>
      <xdr:rowOff>137668</xdr:rowOff>
    </xdr:to>
    <xdr:sp macro="" textlink="">
      <xdr:nvSpPr>
        <xdr:cNvPr id="552" name="楕円 551"/>
        <xdr:cNvSpPr/>
      </xdr:nvSpPr>
      <xdr:spPr>
        <a:xfrm>
          <a:off x="12299950" y="96182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86868</xdr:rowOff>
    </xdr:from>
    <xdr:to>
      <xdr:col>76</xdr:col>
      <xdr:colOff>114300</xdr:colOff>
      <xdr:row>58</xdr:row>
      <xdr:rowOff>164592</xdr:rowOff>
    </xdr:to>
    <xdr:cxnSp macro="">
      <xdr:nvCxnSpPr>
        <xdr:cNvPr id="553" name="直線コネクタ 552"/>
        <xdr:cNvCxnSpPr/>
      </xdr:nvCxnSpPr>
      <xdr:spPr>
        <a:xfrm>
          <a:off x="12344400" y="9669018"/>
          <a:ext cx="8001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127508</xdr:rowOff>
    </xdr:from>
    <xdr:to>
      <xdr:col>67</xdr:col>
      <xdr:colOff>101600</xdr:colOff>
      <xdr:row>59</xdr:row>
      <xdr:rowOff>57658</xdr:rowOff>
    </xdr:to>
    <xdr:sp macro="" textlink="">
      <xdr:nvSpPr>
        <xdr:cNvPr id="554" name="楕円 553"/>
        <xdr:cNvSpPr/>
      </xdr:nvSpPr>
      <xdr:spPr>
        <a:xfrm>
          <a:off x="11487150" y="97096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86868</xdr:rowOff>
    </xdr:from>
    <xdr:to>
      <xdr:col>71</xdr:col>
      <xdr:colOff>177800</xdr:colOff>
      <xdr:row>59</xdr:row>
      <xdr:rowOff>6858</xdr:rowOff>
    </xdr:to>
    <xdr:cxnSp macro="">
      <xdr:nvCxnSpPr>
        <xdr:cNvPr id="555" name="直線コネクタ 554"/>
        <xdr:cNvCxnSpPr/>
      </xdr:nvCxnSpPr>
      <xdr:spPr>
        <a:xfrm flipV="1">
          <a:off x="11537950" y="9669018"/>
          <a:ext cx="80645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73931</xdr:rowOff>
    </xdr:from>
    <xdr:ext cx="405111" cy="259045"/>
    <xdr:sp macro="" textlink="">
      <xdr:nvSpPr>
        <xdr:cNvPr id="556" name="n_1aveValue【学校施設】&#10;有形固定資産減価償却率"/>
        <xdr:cNvSpPr txBox="1"/>
      </xdr:nvSpPr>
      <xdr:spPr>
        <a:xfrm>
          <a:off x="13742044" y="9986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23639</xdr:rowOff>
    </xdr:from>
    <xdr:ext cx="405111" cy="259045"/>
    <xdr:sp macro="" textlink="">
      <xdr:nvSpPr>
        <xdr:cNvPr id="557" name="n_2aveValue【学校施設】&#10;有形固定資産減価償却率"/>
        <xdr:cNvSpPr txBox="1"/>
      </xdr:nvSpPr>
      <xdr:spPr>
        <a:xfrm>
          <a:off x="12960994" y="9935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779</xdr:rowOff>
    </xdr:from>
    <xdr:ext cx="405111" cy="259045"/>
    <xdr:sp macro="" textlink="">
      <xdr:nvSpPr>
        <xdr:cNvPr id="558" name="n_3aveValue【学校施設】&#10;有形固定資産減価償却率"/>
        <xdr:cNvSpPr txBox="1"/>
      </xdr:nvSpPr>
      <xdr:spPr>
        <a:xfrm>
          <a:off x="121672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135653</xdr:rowOff>
    </xdr:from>
    <xdr:ext cx="405111" cy="259045"/>
    <xdr:sp macro="" textlink="">
      <xdr:nvSpPr>
        <xdr:cNvPr id="559" name="n_4aveValue【学校施設】&#10;有形固定資産減価償却率"/>
        <xdr:cNvSpPr txBox="1"/>
      </xdr:nvSpPr>
      <xdr:spPr>
        <a:xfrm>
          <a:off x="11354444" y="9882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161053</xdr:rowOff>
    </xdr:from>
    <xdr:ext cx="405111" cy="259045"/>
    <xdr:sp macro="" textlink="">
      <xdr:nvSpPr>
        <xdr:cNvPr id="560" name="n_1mainValue【学校施設】&#10;有形固定資産減価償却率"/>
        <xdr:cNvSpPr txBox="1"/>
      </xdr:nvSpPr>
      <xdr:spPr>
        <a:xfrm>
          <a:off x="13742044" y="9578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60469</xdr:rowOff>
    </xdr:from>
    <xdr:ext cx="405111" cy="259045"/>
    <xdr:sp macro="" textlink="">
      <xdr:nvSpPr>
        <xdr:cNvPr id="561" name="n_2mainValue【学校施設】&#10;有形固定資産減価償却率"/>
        <xdr:cNvSpPr txBox="1"/>
      </xdr:nvSpPr>
      <xdr:spPr>
        <a:xfrm>
          <a:off x="12960994" y="9477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154195</xdr:rowOff>
    </xdr:from>
    <xdr:ext cx="405111" cy="259045"/>
    <xdr:sp macro="" textlink="">
      <xdr:nvSpPr>
        <xdr:cNvPr id="562" name="n_3mainValue【学校施設】&#10;有形固定資産減価償却率"/>
        <xdr:cNvSpPr txBox="1"/>
      </xdr:nvSpPr>
      <xdr:spPr>
        <a:xfrm>
          <a:off x="12167244" y="940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74185</xdr:rowOff>
    </xdr:from>
    <xdr:ext cx="405111" cy="259045"/>
    <xdr:sp macro="" textlink="">
      <xdr:nvSpPr>
        <xdr:cNvPr id="563" name="n_4mainValue【学校施設】&#10;有形固定資産減価償却率"/>
        <xdr:cNvSpPr txBox="1"/>
      </xdr:nvSpPr>
      <xdr:spPr>
        <a:xfrm>
          <a:off x="11354444" y="9491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21336</xdr:rowOff>
    </xdr:from>
    <xdr:to>
      <xdr:col>116</xdr:col>
      <xdr:colOff>62864</xdr:colOff>
      <xdr:row>63</xdr:row>
      <xdr:rowOff>169926</xdr:rowOff>
    </xdr:to>
    <xdr:cxnSp macro="">
      <xdr:nvCxnSpPr>
        <xdr:cNvPr id="588" name="直線コネクタ 587"/>
        <xdr:cNvCxnSpPr/>
      </xdr:nvCxnSpPr>
      <xdr:spPr>
        <a:xfrm flipV="1">
          <a:off x="19951064" y="9108186"/>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2303</xdr:rowOff>
    </xdr:from>
    <xdr:ext cx="469744" cy="259045"/>
    <xdr:sp macro="" textlink="">
      <xdr:nvSpPr>
        <xdr:cNvPr id="589" name="【学校施設】&#10;一人当たり面積最小値テキスト"/>
        <xdr:cNvSpPr txBox="1"/>
      </xdr:nvSpPr>
      <xdr:spPr>
        <a:xfrm>
          <a:off x="19989800" y="1057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169926</xdr:rowOff>
    </xdr:from>
    <xdr:to>
      <xdr:col>116</xdr:col>
      <xdr:colOff>152400</xdr:colOff>
      <xdr:row>63</xdr:row>
      <xdr:rowOff>169926</xdr:rowOff>
    </xdr:to>
    <xdr:cxnSp macro="">
      <xdr:nvCxnSpPr>
        <xdr:cNvPr id="590" name="直線コネクタ 589"/>
        <xdr:cNvCxnSpPr/>
      </xdr:nvCxnSpPr>
      <xdr:spPr>
        <a:xfrm>
          <a:off x="19881850" y="105712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139463</xdr:rowOff>
    </xdr:from>
    <xdr:ext cx="469744" cy="259045"/>
    <xdr:sp macro="" textlink="">
      <xdr:nvSpPr>
        <xdr:cNvPr id="591" name="【学校施設】&#10;一人当たり面積最大値テキスト"/>
        <xdr:cNvSpPr txBox="1"/>
      </xdr:nvSpPr>
      <xdr:spPr>
        <a:xfrm>
          <a:off x="19989800" y="889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21336</xdr:rowOff>
    </xdr:from>
    <xdr:to>
      <xdr:col>116</xdr:col>
      <xdr:colOff>152400</xdr:colOff>
      <xdr:row>55</xdr:row>
      <xdr:rowOff>21336</xdr:rowOff>
    </xdr:to>
    <xdr:cxnSp macro="">
      <xdr:nvCxnSpPr>
        <xdr:cNvPr id="592" name="直線コネクタ 591"/>
        <xdr:cNvCxnSpPr/>
      </xdr:nvCxnSpPr>
      <xdr:spPr>
        <a:xfrm>
          <a:off x="19881850" y="91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155465</xdr:rowOff>
    </xdr:from>
    <xdr:ext cx="469744" cy="259045"/>
    <xdr:sp macro="" textlink="">
      <xdr:nvSpPr>
        <xdr:cNvPr id="593" name="【学校施設】&#10;一人当たり面積平均値テキスト"/>
        <xdr:cNvSpPr txBox="1"/>
      </xdr:nvSpPr>
      <xdr:spPr>
        <a:xfrm>
          <a:off x="19989800" y="10067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5588</xdr:rowOff>
    </xdr:from>
    <xdr:to>
      <xdr:col>116</xdr:col>
      <xdr:colOff>114300</xdr:colOff>
      <xdr:row>61</xdr:row>
      <xdr:rowOff>107188</xdr:rowOff>
    </xdr:to>
    <xdr:sp macro="" textlink="">
      <xdr:nvSpPr>
        <xdr:cNvPr id="594" name="フローチャート: 判断 593"/>
        <xdr:cNvSpPr/>
      </xdr:nvSpPr>
      <xdr:spPr>
        <a:xfrm>
          <a:off x="19900900" y="1008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34544</xdr:rowOff>
    </xdr:from>
    <xdr:to>
      <xdr:col>112</xdr:col>
      <xdr:colOff>38100</xdr:colOff>
      <xdr:row>61</xdr:row>
      <xdr:rowOff>136144</xdr:rowOff>
    </xdr:to>
    <xdr:sp macro="" textlink="">
      <xdr:nvSpPr>
        <xdr:cNvPr id="595" name="フローチャート: 判断 594"/>
        <xdr:cNvSpPr/>
      </xdr:nvSpPr>
      <xdr:spPr>
        <a:xfrm>
          <a:off x="19157950" y="101119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38354</xdr:rowOff>
    </xdr:from>
    <xdr:to>
      <xdr:col>107</xdr:col>
      <xdr:colOff>101600</xdr:colOff>
      <xdr:row>61</xdr:row>
      <xdr:rowOff>139954</xdr:rowOff>
    </xdr:to>
    <xdr:sp macro="" textlink="">
      <xdr:nvSpPr>
        <xdr:cNvPr id="596" name="フローチャート: 判断 595"/>
        <xdr:cNvSpPr/>
      </xdr:nvSpPr>
      <xdr:spPr>
        <a:xfrm>
          <a:off x="18345150" y="1011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74930</xdr:rowOff>
    </xdr:from>
    <xdr:to>
      <xdr:col>102</xdr:col>
      <xdr:colOff>165100</xdr:colOff>
      <xdr:row>62</xdr:row>
      <xdr:rowOff>5080</xdr:rowOff>
    </xdr:to>
    <xdr:sp macro="" textlink="">
      <xdr:nvSpPr>
        <xdr:cNvPr id="597" name="フローチャート: 判断 596"/>
        <xdr:cNvSpPr/>
      </xdr:nvSpPr>
      <xdr:spPr>
        <a:xfrm>
          <a:off x="17551400" y="10152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87884</xdr:rowOff>
    </xdr:from>
    <xdr:to>
      <xdr:col>98</xdr:col>
      <xdr:colOff>38100</xdr:colOff>
      <xdr:row>62</xdr:row>
      <xdr:rowOff>18034</xdr:rowOff>
    </xdr:to>
    <xdr:sp macro="" textlink="">
      <xdr:nvSpPr>
        <xdr:cNvPr id="598" name="フローチャート: 判断 597"/>
        <xdr:cNvSpPr/>
      </xdr:nvSpPr>
      <xdr:spPr>
        <a:xfrm>
          <a:off x="16757650" y="101653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61214</xdr:rowOff>
    </xdr:from>
    <xdr:to>
      <xdr:col>116</xdr:col>
      <xdr:colOff>114300</xdr:colOff>
      <xdr:row>60</xdr:row>
      <xdr:rowOff>162814</xdr:rowOff>
    </xdr:to>
    <xdr:sp macro="" textlink="">
      <xdr:nvSpPr>
        <xdr:cNvPr id="604" name="楕円 603"/>
        <xdr:cNvSpPr/>
      </xdr:nvSpPr>
      <xdr:spPr>
        <a:xfrm>
          <a:off x="19900900" y="99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84091</xdr:rowOff>
    </xdr:from>
    <xdr:ext cx="469744" cy="259045"/>
    <xdr:sp macro="" textlink="">
      <xdr:nvSpPr>
        <xdr:cNvPr id="605" name="【学校施設】&#10;一人当たり面積該当値テキスト"/>
        <xdr:cNvSpPr txBox="1"/>
      </xdr:nvSpPr>
      <xdr:spPr>
        <a:xfrm>
          <a:off x="19989800" y="983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71120</xdr:rowOff>
    </xdr:from>
    <xdr:to>
      <xdr:col>112</xdr:col>
      <xdr:colOff>38100</xdr:colOff>
      <xdr:row>61</xdr:row>
      <xdr:rowOff>1270</xdr:rowOff>
    </xdr:to>
    <xdr:sp macro="" textlink="">
      <xdr:nvSpPr>
        <xdr:cNvPr id="606" name="楕円 605"/>
        <xdr:cNvSpPr/>
      </xdr:nvSpPr>
      <xdr:spPr>
        <a:xfrm>
          <a:off x="19157950" y="99834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112014</xdr:rowOff>
    </xdr:from>
    <xdr:to>
      <xdr:col>116</xdr:col>
      <xdr:colOff>63500</xdr:colOff>
      <xdr:row>60</xdr:row>
      <xdr:rowOff>121920</xdr:rowOff>
    </xdr:to>
    <xdr:cxnSp macro="">
      <xdr:nvCxnSpPr>
        <xdr:cNvPr id="607" name="直線コネクタ 606"/>
        <xdr:cNvCxnSpPr/>
      </xdr:nvCxnSpPr>
      <xdr:spPr>
        <a:xfrm flipV="1">
          <a:off x="19202400" y="10024364"/>
          <a:ext cx="7493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77978</xdr:rowOff>
    </xdr:from>
    <xdr:to>
      <xdr:col>107</xdr:col>
      <xdr:colOff>101600</xdr:colOff>
      <xdr:row>61</xdr:row>
      <xdr:rowOff>8128</xdr:rowOff>
    </xdr:to>
    <xdr:sp macro="" textlink="">
      <xdr:nvSpPr>
        <xdr:cNvPr id="608" name="楕円 607"/>
        <xdr:cNvSpPr/>
      </xdr:nvSpPr>
      <xdr:spPr>
        <a:xfrm>
          <a:off x="18345150" y="99903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121920</xdr:rowOff>
    </xdr:from>
    <xdr:to>
      <xdr:col>111</xdr:col>
      <xdr:colOff>177800</xdr:colOff>
      <xdr:row>60</xdr:row>
      <xdr:rowOff>128778</xdr:rowOff>
    </xdr:to>
    <xdr:cxnSp macro="">
      <xdr:nvCxnSpPr>
        <xdr:cNvPr id="609" name="直線コネクタ 608"/>
        <xdr:cNvCxnSpPr/>
      </xdr:nvCxnSpPr>
      <xdr:spPr>
        <a:xfrm flipV="1">
          <a:off x="18395950" y="10034270"/>
          <a:ext cx="8064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71882</xdr:rowOff>
    </xdr:from>
    <xdr:to>
      <xdr:col>102</xdr:col>
      <xdr:colOff>165100</xdr:colOff>
      <xdr:row>61</xdr:row>
      <xdr:rowOff>2032</xdr:rowOff>
    </xdr:to>
    <xdr:sp macro="" textlink="">
      <xdr:nvSpPr>
        <xdr:cNvPr id="610" name="楕円 609"/>
        <xdr:cNvSpPr/>
      </xdr:nvSpPr>
      <xdr:spPr>
        <a:xfrm>
          <a:off x="17551400" y="99842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122682</xdr:rowOff>
    </xdr:from>
    <xdr:to>
      <xdr:col>107</xdr:col>
      <xdr:colOff>50800</xdr:colOff>
      <xdr:row>60</xdr:row>
      <xdr:rowOff>128778</xdr:rowOff>
    </xdr:to>
    <xdr:cxnSp macro="">
      <xdr:nvCxnSpPr>
        <xdr:cNvPr id="611" name="直線コネクタ 610"/>
        <xdr:cNvCxnSpPr/>
      </xdr:nvCxnSpPr>
      <xdr:spPr>
        <a:xfrm>
          <a:off x="17602200" y="10035032"/>
          <a:ext cx="79375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68834</xdr:rowOff>
    </xdr:from>
    <xdr:to>
      <xdr:col>98</xdr:col>
      <xdr:colOff>38100</xdr:colOff>
      <xdr:row>60</xdr:row>
      <xdr:rowOff>170434</xdr:rowOff>
    </xdr:to>
    <xdr:sp macro="" textlink="">
      <xdr:nvSpPr>
        <xdr:cNvPr id="612" name="楕円 611"/>
        <xdr:cNvSpPr/>
      </xdr:nvSpPr>
      <xdr:spPr>
        <a:xfrm>
          <a:off x="16757650" y="99811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119634</xdr:rowOff>
    </xdr:from>
    <xdr:to>
      <xdr:col>102</xdr:col>
      <xdr:colOff>114300</xdr:colOff>
      <xdr:row>60</xdr:row>
      <xdr:rowOff>122682</xdr:rowOff>
    </xdr:to>
    <xdr:cxnSp macro="">
      <xdr:nvCxnSpPr>
        <xdr:cNvPr id="613" name="直線コネクタ 612"/>
        <xdr:cNvCxnSpPr/>
      </xdr:nvCxnSpPr>
      <xdr:spPr>
        <a:xfrm>
          <a:off x="16802100" y="10031984"/>
          <a:ext cx="8001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127271</xdr:rowOff>
    </xdr:from>
    <xdr:ext cx="469744" cy="259045"/>
    <xdr:sp macro="" textlink="">
      <xdr:nvSpPr>
        <xdr:cNvPr id="614" name="n_1aveValue【学校施設】&#10;一人当たり面積"/>
        <xdr:cNvSpPr txBox="1"/>
      </xdr:nvSpPr>
      <xdr:spPr>
        <a:xfrm>
          <a:off x="18980227" y="1020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131081</xdr:rowOff>
    </xdr:from>
    <xdr:ext cx="469744" cy="259045"/>
    <xdr:sp macro="" textlink="">
      <xdr:nvSpPr>
        <xdr:cNvPr id="615" name="n_2aveValue【学校施設】&#10;一人当たり面積"/>
        <xdr:cNvSpPr txBox="1"/>
      </xdr:nvSpPr>
      <xdr:spPr>
        <a:xfrm>
          <a:off x="18180127" y="1020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167657</xdr:rowOff>
    </xdr:from>
    <xdr:ext cx="469744" cy="259045"/>
    <xdr:sp macro="" textlink="">
      <xdr:nvSpPr>
        <xdr:cNvPr id="616" name="n_3aveValue【学校施設】&#10;一人当たり面積"/>
        <xdr:cNvSpPr txBox="1"/>
      </xdr:nvSpPr>
      <xdr:spPr>
        <a:xfrm>
          <a:off x="17386377" y="1024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9161</xdr:rowOff>
    </xdr:from>
    <xdr:ext cx="469744" cy="259045"/>
    <xdr:sp macro="" textlink="">
      <xdr:nvSpPr>
        <xdr:cNvPr id="617" name="n_4aveValue【学校施設】&#10;一人当たり面積"/>
        <xdr:cNvSpPr txBox="1"/>
      </xdr:nvSpPr>
      <xdr:spPr>
        <a:xfrm>
          <a:off x="16592627" y="1025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17797</xdr:rowOff>
    </xdr:from>
    <xdr:ext cx="469744" cy="259045"/>
    <xdr:sp macro="" textlink="">
      <xdr:nvSpPr>
        <xdr:cNvPr id="618" name="n_1mainValue【学校施設】&#10;一人当たり面積"/>
        <xdr:cNvSpPr txBox="1"/>
      </xdr:nvSpPr>
      <xdr:spPr>
        <a:xfrm>
          <a:off x="18980227" y="976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24655</xdr:rowOff>
    </xdr:from>
    <xdr:ext cx="469744" cy="259045"/>
    <xdr:sp macro="" textlink="">
      <xdr:nvSpPr>
        <xdr:cNvPr id="619" name="n_2mainValue【学校施設】&#10;一人当たり面積"/>
        <xdr:cNvSpPr txBox="1"/>
      </xdr:nvSpPr>
      <xdr:spPr>
        <a:xfrm>
          <a:off x="18180127" y="977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18559</xdr:rowOff>
    </xdr:from>
    <xdr:ext cx="469744" cy="259045"/>
    <xdr:sp macro="" textlink="">
      <xdr:nvSpPr>
        <xdr:cNvPr id="620" name="n_3mainValue【学校施設】&#10;一人当たり面積"/>
        <xdr:cNvSpPr txBox="1"/>
      </xdr:nvSpPr>
      <xdr:spPr>
        <a:xfrm>
          <a:off x="17386377" y="976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15511</xdr:rowOff>
    </xdr:from>
    <xdr:ext cx="469744" cy="259045"/>
    <xdr:sp macro="" textlink="">
      <xdr:nvSpPr>
        <xdr:cNvPr id="621" name="n_4mainValue【学校施設】&#10;一人当たり面積"/>
        <xdr:cNvSpPr txBox="1"/>
      </xdr:nvSpPr>
      <xdr:spPr>
        <a:xfrm>
          <a:off x="16592627" y="976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114300</xdr:rowOff>
    </xdr:to>
    <xdr:cxnSp macro="">
      <xdr:nvCxnSpPr>
        <xdr:cNvPr id="646" name="直線コネクタ 645"/>
        <xdr:cNvCxnSpPr/>
      </xdr:nvCxnSpPr>
      <xdr:spPr>
        <a:xfrm flipV="1">
          <a:off x="14699614" y="1288288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649" name="【児童館】&#10;有形固定資産減価償却率最大値テキスト"/>
        <xdr:cNvSpPr txBox="1"/>
      </xdr:nvSpPr>
      <xdr:spPr>
        <a:xfrm>
          <a:off x="14738350" y="12664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650" name="直線コネクタ 649"/>
        <xdr:cNvCxnSpPr/>
      </xdr:nvCxnSpPr>
      <xdr:spPr>
        <a:xfrm>
          <a:off x="14611350" y="12882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8272</xdr:rowOff>
    </xdr:from>
    <xdr:ext cx="405111" cy="259045"/>
    <xdr:sp macro="" textlink="">
      <xdr:nvSpPr>
        <xdr:cNvPr id="651" name="【児童館】&#10;有形固定資産減価償却率平均値テキスト"/>
        <xdr:cNvSpPr txBox="1"/>
      </xdr:nvSpPr>
      <xdr:spPr>
        <a:xfrm>
          <a:off x="14738350" y="13552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156845</xdr:rowOff>
    </xdr:from>
    <xdr:to>
      <xdr:col>85</xdr:col>
      <xdr:colOff>177800</xdr:colOff>
      <xdr:row>83</xdr:row>
      <xdr:rowOff>86995</xdr:rowOff>
    </xdr:to>
    <xdr:sp macro="" textlink="">
      <xdr:nvSpPr>
        <xdr:cNvPr id="652" name="フローチャート: 判断 651"/>
        <xdr:cNvSpPr/>
      </xdr:nvSpPr>
      <xdr:spPr>
        <a:xfrm>
          <a:off x="14649450" y="137013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653" name="フローチャート: 判断 652"/>
        <xdr:cNvSpPr/>
      </xdr:nvSpPr>
      <xdr:spPr>
        <a:xfrm>
          <a:off x="13887450" y="136594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65405</xdr:rowOff>
    </xdr:from>
    <xdr:to>
      <xdr:col>76</xdr:col>
      <xdr:colOff>165100</xdr:colOff>
      <xdr:row>82</xdr:row>
      <xdr:rowOff>167005</xdr:rowOff>
    </xdr:to>
    <xdr:sp macro="" textlink="">
      <xdr:nvSpPr>
        <xdr:cNvPr id="654" name="フローチャート: 判断 653"/>
        <xdr:cNvSpPr/>
      </xdr:nvSpPr>
      <xdr:spPr>
        <a:xfrm>
          <a:off x="13093700" y="1360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44450</xdr:rowOff>
    </xdr:from>
    <xdr:to>
      <xdr:col>72</xdr:col>
      <xdr:colOff>38100</xdr:colOff>
      <xdr:row>82</xdr:row>
      <xdr:rowOff>146050</xdr:rowOff>
    </xdr:to>
    <xdr:sp macro="" textlink="">
      <xdr:nvSpPr>
        <xdr:cNvPr id="655" name="フローチャート: 判断 654"/>
        <xdr:cNvSpPr/>
      </xdr:nvSpPr>
      <xdr:spPr>
        <a:xfrm>
          <a:off x="12299950" y="13589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31114</xdr:rowOff>
    </xdr:from>
    <xdr:to>
      <xdr:col>67</xdr:col>
      <xdr:colOff>101600</xdr:colOff>
      <xdr:row>82</xdr:row>
      <xdr:rowOff>132714</xdr:rowOff>
    </xdr:to>
    <xdr:sp macro="" textlink="">
      <xdr:nvSpPr>
        <xdr:cNvPr id="656" name="フローチャート: 判断 655"/>
        <xdr:cNvSpPr/>
      </xdr:nvSpPr>
      <xdr:spPr>
        <a:xfrm>
          <a:off x="11487150" y="135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44450</xdr:rowOff>
    </xdr:from>
    <xdr:to>
      <xdr:col>85</xdr:col>
      <xdr:colOff>177800</xdr:colOff>
      <xdr:row>84</xdr:row>
      <xdr:rowOff>146050</xdr:rowOff>
    </xdr:to>
    <xdr:sp macro="" textlink="">
      <xdr:nvSpPr>
        <xdr:cNvPr id="662" name="楕円 661"/>
        <xdr:cNvSpPr/>
      </xdr:nvSpPr>
      <xdr:spPr>
        <a:xfrm>
          <a:off x="14649450" y="139192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22877</xdr:rowOff>
    </xdr:from>
    <xdr:ext cx="405111" cy="259045"/>
    <xdr:sp macro="" textlink="">
      <xdr:nvSpPr>
        <xdr:cNvPr id="663" name="【児童館】&#10;有形固定資産減価償却率該当値テキスト"/>
        <xdr:cNvSpPr txBox="1"/>
      </xdr:nvSpPr>
      <xdr:spPr>
        <a:xfrm>
          <a:off x="14738350"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158750</xdr:rowOff>
    </xdr:from>
    <xdr:to>
      <xdr:col>81</xdr:col>
      <xdr:colOff>101600</xdr:colOff>
      <xdr:row>84</xdr:row>
      <xdr:rowOff>88900</xdr:rowOff>
    </xdr:to>
    <xdr:sp macro="" textlink="">
      <xdr:nvSpPr>
        <xdr:cNvPr id="664" name="楕円 663"/>
        <xdr:cNvSpPr/>
      </xdr:nvSpPr>
      <xdr:spPr>
        <a:xfrm>
          <a:off x="13887450" y="13868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38100</xdr:rowOff>
    </xdr:from>
    <xdr:to>
      <xdr:col>85</xdr:col>
      <xdr:colOff>127000</xdr:colOff>
      <xdr:row>84</xdr:row>
      <xdr:rowOff>95250</xdr:rowOff>
    </xdr:to>
    <xdr:cxnSp macro="">
      <xdr:nvCxnSpPr>
        <xdr:cNvPr id="665" name="直線コネクタ 664"/>
        <xdr:cNvCxnSpPr/>
      </xdr:nvCxnSpPr>
      <xdr:spPr>
        <a:xfrm>
          <a:off x="13938250" y="13912850"/>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101600</xdr:rowOff>
    </xdr:from>
    <xdr:to>
      <xdr:col>76</xdr:col>
      <xdr:colOff>165100</xdr:colOff>
      <xdr:row>84</xdr:row>
      <xdr:rowOff>31750</xdr:rowOff>
    </xdr:to>
    <xdr:sp macro="" textlink="">
      <xdr:nvSpPr>
        <xdr:cNvPr id="666" name="楕円 665"/>
        <xdr:cNvSpPr/>
      </xdr:nvSpPr>
      <xdr:spPr>
        <a:xfrm>
          <a:off x="13093700" y="13811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152400</xdr:rowOff>
    </xdr:from>
    <xdr:to>
      <xdr:col>81</xdr:col>
      <xdr:colOff>50800</xdr:colOff>
      <xdr:row>84</xdr:row>
      <xdr:rowOff>38100</xdr:rowOff>
    </xdr:to>
    <xdr:cxnSp macro="">
      <xdr:nvCxnSpPr>
        <xdr:cNvPr id="667" name="直線コネクタ 666"/>
        <xdr:cNvCxnSpPr/>
      </xdr:nvCxnSpPr>
      <xdr:spPr>
        <a:xfrm>
          <a:off x="13144500" y="13862050"/>
          <a:ext cx="7937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44450</xdr:rowOff>
    </xdr:from>
    <xdr:to>
      <xdr:col>72</xdr:col>
      <xdr:colOff>38100</xdr:colOff>
      <xdr:row>83</xdr:row>
      <xdr:rowOff>146050</xdr:rowOff>
    </xdr:to>
    <xdr:sp macro="" textlink="">
      <xdr:nvSpPr>
        <xdr:cNvPr id="668" name="楕円 667"/>
        <xdr:cNvSpPr/>
      </xdr:nvSpPr>
      <xdr:spPr>
        <a:xfrm>
          <a:off x="12299950" y="13754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95250</xdr:rowOff>
    </xdr:from>
    <xdr:to>
      <xdr:col>76</xdr:col>
      <xdr:colOff>114300</xdr:colOff>
      <xdr:row>83</xdr:row>
      <xdr:rowOff>152400</xdr:rowOff>
    </xdr:to>
    <xdr:cxnSp macro="">
      <xdr:nvCxnSpPr>
        <xdr:cNvPr id="669" name="直線コネクタ 668"/>
        <xdr:cNvCxnSpPr/>
      </xdr:nvCxnSpPr>
      <xdr:spPr>
        <a:xfrm>
          <a:off x="12344400" y="13804900"/>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158750</xdr:rowOff>
    </xdr:from>
    <xdr:to>
      <xdr:col>67</xdr:col>
      <xdr:colOff>101600</xdr:colOff>
      <xdr:row>83</xdr:row>
      <xdr:rowOff>88900</xdr:rowOff>
    </xdr:to>
    <xdr:sp macro="" textlink="">
      <xdr:nvSpPr>
        <xdr:cNvPr id="670" name="楕円 669"/>
        <xdr:cNvSpPr/>
      </xdr:nvSpPr>
      <xdr:spPr>
        <a:xfrm>
          <a:off x="11487150" y="13703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38100</xdr:rowOff>
    </xdr:from>
    <xdr:to>
      <xdr:col>71</xdr:col>
      <xdr:colOff>177800</xdr:colOff>
      <xdr:row>83</xdr:row>
      <xdr:rowOff>95250</xdr:rowOff>
    </xdr:to>
    <xdr:cxnSp macro="">
      <xdr:nvCxnSpPr>
        <xdr:cNvPr id="671" name="直線コネクタ 670"/>
        <xdr:cNvCxnSpPr/>
      </xdr:nvCxnSpPr>
      <xdr:spPr>
        <a:xfrm>
          <a:off x="11537950" y="13747750"/>
          <a:ext cx="8064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61613</xdr:rowOff>
    </xdr:from>
    <xdr:ext cx="405111" cy="259045"/>
    <xdr:sp macro="" textlink="">
      <xdr:nvSpPr>
        <xdr:cNvPr id="672" name="n_1aveValue【児童館】&#10;有形固定資産減価償却率"/>
        <xdr:cNvSpPr txBox="1"/>
      </xdr:nvSpPr>
      <xdr:spPr>
        <a:xfrm>
          <a:off x="13742044" y="1344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12082</xdr:rowOff>
    </xdr:from>
    <xdr:ext cx="405111" cy="259045"/>
    <xdr:sp macro="" textlink="">
      <xdr:nvSpPr>
        <xdr:cNvPr id="673" name="n_2aveValue【児童館】&#10;有形固定資産減価償却率"/>
        <xdr:cNvSpPr txBox="1"/>
      </xdr:nvSpPr>
      <xdr:spPr>
        <a:xfrm>
          <a:off x="12960994" y="1339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162577</xdr:rowOff>
    </xdr:from>
    <xdr:ext cx="405111" cy="259045"/>
    <xdr:sp macro="" textlink="">
      <xdr:nvSpPr>
        <xdr:cNvPr id="674" name="n_3aveValue【児童館】&#10;有形固定資産減価償却率"/>
        <xdr:cNvSpPr txBox="1"/>
      </xdr:nvSpPr>
      <xdr:spPr>
        <a:xfrm>
          <a:off x="12167244" y="1337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149241</xdr:rowOff>
    </xdr:from>
    <xdr:ext cx="405111" cy="259045"/>
    <xdr:sp macro="" textlink="">
      <xdr:nvSpPr>
        <xdr:cNvPr id="675" name="n_4aveValue【児童館】&#10;有形固定資産減価償却率"/>
        <xdr:cNvSpPr txBox="1"/>
      </xdr:nvSpPr>
      <xdr:spPr>
        <a:xfrm>
          <a:off x="11354444"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80027</xdr:rowOff>
    </xdr:from>
    <xdr:ext cx="405111" cy="259045"/>
    <xdr:sp macro="" textlink="">
      <xdr:nvSpPr>
        <xdr:cNvPr id="676" name="n_1mainValue【児童館】&#10;有形固定資産減価償却率"/>
        <xdr:cNvSpPr txBox="1"/>
      </xdr:nvSpPr>
      <xdr:spPr>
        <a:xfrm>
          <a:off x="137420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22877</xdr:rowOff>
    </xdr:from>
    <xdr:ext cx="405111" cy="259045"/>
    <xdr:sp macro="" textlink="">
      <xdr:nvSpPr>
        <xdr:cNvPr id="677" name="n_2mainValue【児童館】&#10;有形固定資産減価償却率"/>
        <xdr:cNvSpPr txBox="1"/>
      </xdr:nvSpPr>
      <xdr:spPr>
        <a:xfrm>
          <a:off x="1296099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137177</xdr:rowOff>
    </xdr:from>
    <xdr:ext cx="405111" cy="259045"/>
    <xdr:sp macro="" textlink="">
      <xdr:nvSpPr>
        <xdr:cNvPr id="678" name="n_3mainValue【児童館】&#10;有形固定資産減価償却率"/>
        <xdr:cNvSpPr txBox="1"/>
      </xdr:nvSpPr>
      <xdr:spPr>
        <a:xfrm>
          <a:off x="12167244" y="1384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80027</xdr:rowOff>
    </xdr:from>
    <xdr:ext cx="405111" cy="259045"/>
    <xdr:sp macro="" textlink="">
      <xdr:nvSpPr>
        <xdr:cNvPr id="679" name="n_4mainValue【児童館】&#10;有形固定資産減価償却率"/>
        <xdr:cNvSpPr txBox="1"/>
      </xdr:nvSpPr>
      <xdr:spPr>
        <a:xfrm>
          <a:off x="11354444" y="1378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703" name="直線コネクタ 702"/>
        <xdr:cNvCxnSpPr/>
      </xdr:nvCxnSpPr>
      <xdr:spPr>
        <a:xfrm flipV="1">
          <a:off x="19951064" y="127571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4" name="【児童館】&#10;一人当たり面積最小値テキスト"/>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5" name="直線コネクタ 704"/>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706" name="【児童館】&#10;一人当たり面積最大値テキスト"/>
        <xdr:cNvSpPr txBox="1"/>
      </xdr:nvSpPr>
      <xdr:spPr>
        <a:xfrm>
          <a:off x="19989800" y="1254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707" name="直線コネクタ 706"/>
        <xdr:cNvCxnSpPr/>
      </xdr:nvCxnSpPr>
      <xdr:spPr>
        <a:xfrm>
          <a:off x="19881850" y="12757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708" name="【児童館】&#10;一人当たり面積平均値テキスト"/>
        <xdr:cNvSpPr txBox="1"/>
      </xdr:nvSpPr>
      <xdr:spPr>
        <a:xfrm>
          <a:off x="19989800" y="1368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09" name="フローチャート: 判断 708"/>
        <xdr:cNvSpPr/>
      </xdr:nvSpPr>
      <xdr:spPr>
        <a:xfrm>
          <a:off x="199009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0" name="フローチャート: 判断 709"/>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1" name="フローチャート: 判断 710"/>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2" name="フローチャート: 判断 711"/>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3" name="フローチャート: 判断 712"/>
        <xdr:cNvSpPr/>
      </xdr:nvSpPr>
      <xdr:spPr>
        <a:xfrm>
          <a:off x="16757650" y="13811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719" name="楕円 718"/>
        <xdr:cNvSpPr/>
      </xdr:nvSpPr>
      <xdr:spPr>
        <a:xfrm>
          <a:off x="199009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720" name="【児童館】&#10;一人当たり面積該当値テキスト"/>
        <xdr:cNvSpPr txBox="1"/>
      </xdr:nvSpPr>
      <xdr:spPr>
        <a:xfrm>
          <a:off x="19989800" y="1408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721" name="楕円 720"/>
        <xdr:cNvSpPr/>
      </xdr:nvSpPr>
      <xdr:spPr>
        <a:xfrm>
          <a:off x="19157950" y="14103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722" name="直線コネクタ 721"/>
        <xdr:cNvCxnSpPr/>
      </xdr:nvCxnSpPr>
      <xdr:spPr>
        <a:xfrm>
          <a:off x="19202400" y="141541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723" name="楕円 722"/>
        <xdr:cNvSpPr/>
      </xdr:nvSpPr>
      <xdr:spPr>
        <a:xfrm>
          <a:off x="1834515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724" name="直線コネクタ 723"/>
        <xdr:cNvCxnSpPr/>
      </xdr:nvCxnSpPr>
      <xdr:spPr>
        <a:xfrm>
          <a:off x="18395950" y="141541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725" name="楕円 724"/>
        <xdr:cNvSpPr/>
      </xdr:nvSpPr>
      <xdr:spPr>
        <a:xfrm>
          <a:off x="175514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726" name="直線コネクタ 725"/>
        <xdr:cNvCxnSpPr/>
      </xdr:nvCxnSpPr>
      <xdr:spPr>
        <a:xfrm>
          <a:off x="17602200" y="141541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727" name="楕円 726"/>
        <xdr:cNvSpPr/>
      </xdr:nvSpPr>
      <xdr:spPr>
        <a:xfrm>
          <a:off x="16757650" y="14103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114300</xdr:rowOff>
    </xdr:from>
    <xdr:to>
      <xdr:col>102</xdr:col>
      <xdr:colOff>114300</xdr:colOff>
      <xdr:row>85</xdr:row>
      <xdr:rowOff>114300</xdr:rowOff>
    </xdr:to>
    <xdr:cxnSp macro="">
      <xdr:nvCxnSpPr>
        <xdr:cNvPr id="728" name="直線コネクタ 727"/>
        <xdr:cNvCxnSpPr/>
      </xdr:nvCxnSpPr>
      <xdr:spPr>
        <a:xfrm>
          <a:off x="16802100" y="141541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9" name="n_1aveValue【児童館】&#10;一人当たり面積"/>
        <xdr:cNvSpPr txBox="1"/>
      </xdr:nvSpPr>
      <xdr:spPr>
        <a:xfrm>
          <a:off x="189802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0" name="n_2aveValue【児童館】&#10;一人当たり面積"/>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1" name="n_3aveValue【児童館】&#10;一人当たり面積"/>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732" name="n_4aveValue【児童館】&#10;一人当たり面積"/>
        <xdr:cNvSpPr txBox="1"/>
      </xdr:nvSpPr>
      <xdr:spPr>
        <a:xfrm>
          <a:off x="165926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33" name="n_1mainValue【児童館】&#10;一人当たり面積"/>
        <xdr:cNvSpPr txBox="1"/>
      </xdr:nvSpPr>
      <xdr:spPr>
        <a:xfrm>
          <a:off x="189802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734" name="n_2mainValue【児童館】&#10;一人当たり面積"/>
        <xdr:cNvSpPr txBox="1"/>
      </xdr:nvSpPr>
      <xdr:spPr>
        <a:xfrm>
          <a:off x="181801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735" name="n_3mainValue【児童館】&#10;一人当たり面積"/>
        <xdr:cNvSpPr txBox="1"/>
      </xdr:nvSpPr>
      <xdr:spPr>
        <a:xfrm>
          <a:off x="1738637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736" name="n_4mainValue【児童館】&#10;一人当たり面積"/>
        <xdr:cNvSpPr txBox="1"/>
      </xdr:nvSpPr>
      <xdr:spPr>
        <a:xfrm>
          <a:off x="165926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5" name="正方形/長方形 744"/>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6" name="正方形/長方形 745"/>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7" name="正方形/長方形 746"/>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8" name="正方形/長方形 747"/>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9" name="正方形/長方形 748"/>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0" name="正方形/長方形 749"/>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1" name="正方形/長方形 750"/>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2" name="正方形/長方形 751"/>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有形固定資産減価償却率が高くなっている施設は、道路、認定こども園・幼稚園・保育所・公営住宅・児童館、学校施設であり、低くなっている施設は、橋りょう・トンネルである。道路について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個別施設計画を策定済みであり、本計画を基に適正な維持補修に努める。学校施設の減価償却率については令和２年度までは類似団体より低くなっていたが、施設の老朽化が進んでおり、特に中学校の減価償却率が高く、令和３年度は類似団体を上回ることとなった。学校施設について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学校施設の管理計画を策定したため、今後は本計画を基に適正な管理に努める。公営住宅については、個別施設計画を策定済みであり、本計画を基に施設の集約化に努める。一人当たりの面積については、認定こども園・幼稚園・保育所、学校施設が類似団体と比較した際に平均水準を上回っている。引き続き維持管理にかかる経費の増加に留意しつつ、認定こども園・幼稚園・保育所を民営化したことによる柔軟な子育て環境の整備に取り組む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92528</xdr:rowOff>
    </xdr:to>
    <xdr:cxnSp macro="">
      <xdr:nvCxnSpPr>
        <xdr:cNvPr id="58" name="直線コネクタ 57"/>
        <xdr:cNvCxnSpPr/>
      </xdr:nvCxnSpPr>
      <xdr:spPr>
        <a:xfrm flipV="1">
          <a:off x="4177665" y="5648597"/>
          <a:ext cx="0" cy="1384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21640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1084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図書館】&#10;有形固定資産減価償却率最大値テキスト"/>
        <xdr:cNvSpPr txBox="1"/>
      </xdr:nvSpPr>
      <xdr:spPr>
        <a:xfrm>
          <a:off x="4216400" y="5436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xdr:cNvCxnSpPr/>
      </xdr:nvCxnSpPr>
      <xdr:spPr>
        <a:xfrm>
          <a:off x="4108450" y="56485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74403</xdr:rowOff>
    </xdr:from>
    <xdr:ext cx="405111" cy="259045"/>
    <xdr:sp macro="" textlink="">
      <xdr:nvSpPr>
        <xdr:cNvPr id="63" name="【図書館】&#10;有形固定資産減価償却率平均値テキスト"/>
        <xdr:cNvSpPr txBox="1"/>
      </xdr:nvSpPr>
      <xdr:spPr>
        <a:xfrm>
          <a:off x="4216400" y="6024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4" name="フローチャート: 判断 63"/>
        <xdr:cNvSpPr/>
      </xdr:nvSpPr>
      <xdr:spPr>
        <a:xfrm>
          <a:off x="4127500" y="61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23767</xdr:rowOff>
    </xdr:from>
    <xdr:to>
      <xdr:col>20</xdr:col>
      <xdr:colOff>38100</xdr:colOff>
      <xdr:row>37</xdr:row>
      <xdr:rowOff>125367</xdr:rowOff>
    </xdr:to>
    <xdr:sp macro="" textlink="">
      <xdr:nvSpPr>
        <xdr:cNvPr id="65" name="フローチャート: 判断 64"/>
        <xdr:cNvSpPr/>
      </xdr:nvSpPr>
      <xdr:spPr>
        <a:xfrm>
          <a:off x="3384550" y="61388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15603</xdr:rowOff>
    </xdr:from>
    <xdr:to>
      <xdr:col>15</xdr:col>
      <xdr:colOff>101600</xdr:colOff>
      <xdr:row>37</xdr:row>
      <xdr:rowOff>117203</xdr:rowOff>
    </xdr:to>
    <xdr:sp macro="" textlink="">
      <xdr:nvSpPr>
        <xdr:cNvPr id="66" name="フローチャート: 判断 65"/>
        <xdr:cNvSpPr/>
      </xdr:nvSpPr>
      <xdr:spPr>
        <a:xfrm>
          <a:off x="2571750" y="613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164193</xdr:rowOff>
    </xdr:from>
    <xdr:to>
      <xdr:col>10</xdr:col>
      <xdr:colOff>165100</xdr:colOff>
      <xdr:row>37</xdr:row>
      <xdr:rowOff>94343</xdr:rowOff>
    </xdr:to>
    <xdr:sp macro="" textlink="">
      <xdr:nvSpPr>
        <xdr:cNvPr id="67" name="フローチャート: 判断 66"/>
        <xdr:cNvSpPr/>
      </xdr:nvSpPr>
      <xdr:spPr>
        <a:xfrm>
          <a:off x="1778000" y="61141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129903</xdr:rowOff>
    </xdr:from>
    <xdr:to>
      <xdr:col>6</xdr:col>
      <xdr:colOff>38100</xdr:colOff>
      <xdr:row>37</xdr:row>
      <xdr:rowOff>60053</xdr:rowOff>
    </xdr:to>
    <xdr:sp macro="" textlink="">
      <xdr:nvSpPr>
        <xdr:cNvPr id="68" name="フローチャート: 判断 67"/>
        <xdr:cNvSpPr/>
      </xdr:nvSpPr>
      <xdr:spPr>
        <a:xfrm>
          <a:off x="984250" y="60798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118473</xdr:rowOff>
    </xdr:from>
    <xdr:to>
      <xdr:col>24</xdr:col>
      <xdr:colOff>114300</xdr:colOff>
      <xdr:row>39</xdr:row>
      <xdr:rowOff>48623</xdr:rowOff>
    </xdr:to>
    <xdr:sp macro="" textlink="">
      <xdr:nvSpPr>
        <xdr:cNvPr id="74" name="楕円 73"/>
        <xdr:cNvSpPr/>
      </xdr:nvSpPr>
      <xdr:spPr>
        <a:xfrm>
          <a:off x="4127500" y="63986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96900</xdr:rowOff>
    </xdr:from>
    <xdr:ext cx="405111" cy="259045"/>
    <xdr:sp macro="" textlink="">
      <xdr:nvSpPr>
        <xdr:cNvPr id="75" name="【図書館】&#10;有形固定資産減価償却率該当値テキスト"/>
        <xdr:cNvSpPr txBox="1"/>
      </xdr:nvSpPr>
      <xdr:spPr>
        <a:xfrm>
          <a:off x="4216400" y="6377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85816</xdr:rowOff>
    </xdr:from>
    <xdr:to>
      <xdr:col>20</xdr:col>
      <xdr:colOff>38100</xdr:colOff>
      <xdr:row>39</xdr:row>
      <xdr:rowOff>15966</xdr:rowOff>
    </xdr:to>
    <xdr:sp macro="" textlink="">
      <xdr:nvSpPr>
        <xdr:cNvPr id="76" name="楕円 75"/>
        <xdr:cNvSpPr/>
      </xdr:nvSpPr>
      <xdr:spPr>
        <a:xfrm>
          <a:off x="3384550" y="636596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136616</xdr:rowOff>
    </xdr:from>
    <xdr:to>
      <xdr:col>24</xdr:col>
      <xdr:colOff>63500</xdr:colOff>
      <xdr:row>38</xdr:row>
      <xdr:rowOff>169273</xdr:rowOff>
    </xdr:to>
    <xdr:cxnSp macro="">
      <xdr:nvCxnSpPr>
        <xdr:cNvPr id="77" name="直線コネクタ 76"/>
        <xdr:cNvCxnSpPr/>
      </xdr:nvCxnSpPr>
      <xdr:spPr>
        <a:xfrm>
          <a:off x="3429000" y="6416766"/>
          <a:ext cx="749300" cy="2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84183</xdr:rowOff>
    </xdr:from>
    <xdr:to>
      <xdr:col>15</xdr:col>
      <xdr:colOff>101600</xdr:colOff>
      <xdr:row>39</xdr:row>
      <xdr:rowOff>14333</xdr:rowOff>
    </xdr:to>
    <xdr:sp macro="" textlink="">
      <xdr:nvSpPr>
        <xdr:cNvPr id="78" name="楕円 77"/>
        <xdr:cNvSpPr/>
      </xdr:nvSpPr>
      <xdr:spPr>
        <a:xfrm>
          <a:off x="2571750" y="63643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134983</xdr:rowOff>
    </xdr:from>
    <xdr:to>
      <xdr:col>19</xdr:col>
      <xdr:colOff>177800</xdr:colOff>
      <xdr:row>38</xdr:row>
      <xdr:rowOff>136616</xdr:rowOff>
    </xdr:to>
    <xdr:cxnSp macro="">
      <xdr:nvCxnSpPr>
        <xdr:cNvPr id="79" name="直線コネクタ 78"/>
        <xdr:cNvCxnSpPr/>
      </xdr:nvCxnSpPr>
      <xdr:spPr>
        <a:xfrm>
          <a:off x="2622550" y="6415133"/>
          <a:ext cx="8064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51526</xdr:rowOff>
    </xdr:from>
    <xdr:to>
      <xdr:col>10</xdr:col>
      <xdr:colOff>165100</xdr:colOff>
      <xdr:row>38</xdr:row>
      <xdr:rowOff>153126</xdr:rowOff>
    </xdr:to>
    <xdr:sp macro="" textlink="">
      <xdr:nvSpPr>
        <xdr:cNvPr id="80" name="楕円 79"/>
        <xdr:cNvSpPr/>
      </xdr:nvSpPr>
      <xdr:spPr>
        <a:xfrm>
          <a:off x="1778000" y="633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102326</xdr:rowOff>
    </xdr:from>
    <xdr:to>
      <xdr:col>15</xdr:col>
      <xdr:colOff>50800</xdr:colOff>
      <xdr:row>38</xdr:row>
      <xdr:rowOff>134983</xdr:rowOff>
    </xdr:to>
    <xdr:cxnSp macro="">
      <xdr:nvCxnSpPr>
        <xdr:cNvPr id="81" name="直線コネクタ 80"/>
        <xdr:cNvCxnSpPr/>
      </xdr:nvCxnSpPr>
      <xdr:spPr>
        <a:xfrm>
          <a:off x="1828800" y="6382476"/>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18869</xdr:rowOff>
    </xdr:from>
    <xdr:to>
      <xdr:col>6</xdr:col>
      <xdr:colOff>38100</xdr:colOff>
      <xdr:row>38</xdr:row>
      <xdr:rowOff>120469</xdr:rowOff>
    </xdr:to>
    <xdr:sp macro="" textlink="">
      <xdr:nvSpPr>
        <xdr:cNvPr id="82" name="楕円 81"/>
        <xdr:cNvSpPr/>
      </xdr:nvSpPr>
      <xdr:spPr>
        <a:xfrm>
          <a:off x="984250" y="62990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69669</xdr:rowOff>
    </xdr:from>
    <xdr:to>
      <xdr:col>10</xdr:col>
      <xdr:colOff>114300</xdr:colOff>
      <xdr:row>38</xdr:row>
      <xdr:rowOff>102326</xdr:rowOff>
    </xdr:to>
    <xdr:cxnSp macro="">
      <xdr:nvCxnSpPr>
        <xdr:cNvPr id="83" name="直線コネクタ 82"/>
        <xdr:cNvCxnSpPr/>
      </xdr:nvCxnSpPr>
      <xdr:spPr>
        <a:xfrm>
          <a:off x="1028700" y="6349819"/>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141894</xdr:rowOff>
    </xdr:from>
    <xdr:ext cx="405111" cy="259045"/>
    <xdr:sp macro="" textlink="">
      <xdr:nvSpPr>
        <xdr:cNvPr id="84" name="n_1aveValue【図書館】&#10;有形固定資産減価償却率"/>
        <xdr:cNvSpPr txBox="1"/>
      </xdr:nvSpPr>
      <xdr:spPr>
        <a:xfrm>
          <a:off x="3239144" y="5926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5" name="n_2aveValue【図書館】&#10;有形固定資産減価償却率"/>
        <xdr:cNvSpPr txBox="1"/>
      </xdr:nvSpPr>
      <xdr:spPr>
        <a:xfrm>
          <a:off x="2439044" y="5918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110870</xdr:rowOff>
    </xdr:from>
    <xdr:ext cx="405111" cy="259045"/>
    <xdr:sp macro="" textlink="">
      <xdr:nvSpPr>
        <xdr:cNvPr id="86" name="n_3aveValue【図書館】&#10;有形固定資産減価償却率"/>
        <xdr:cNvSpPr txBox="1"/>
      </xdr:nvSpPr>
      <xdr:spPr>
        <a:xfrm>
          <a:off x="1645294" y="5895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76580</xdr:rowOff>
    </xdr:from>
    <xdr:ext cx="405111" cy="259045"/>
    <xdr:sp macro="" textlink="">
      <xdr:nvSpPr>
        <xdr:cNvPr id="87" name="n_4aveValue【図書館】&#10;有形固定資産減価償却率"/>
        <xdr:cNvSpPr txBox="1"/>
      </xdr:nvSpPr>
      <xdr:spPr>
        <a:xfrm>
          <a:off x="851544" y="5861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7093</xdr:rowOff>
    </xdr:from>
    <xdr:ext cx="405111" cy="259045"/>
    <xdr:sp macro="" textlink="">
      <xdr:nvSpPr>
        <xdr:cNvPr id="88" name="n_1mainValue【図書館】&#10;有形固定資産減価償却率"/>
        <xdr:cNvSpPr txBox="1"/>
      </xdr:nvSpPr>
      <xdr:spPr>
        <a:xfrm>
          <a:off x="3239144" y="6452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5460</xdr:rowOff>
    </xdr:from>
    <xdr:ext cx="405111" cy="259045"/>
    <xdr:sp macro="" textlink="">
      <xdr:nvSpPr>
        <xdr:cNvPr id="89" name="n_2mainValue【図書館】&#10;有形固定資産減価償却率"/>
        <xdr:cNvSpPr txBox="1"/>
      </xdr:nvSpPr>
      <xdr:spPr>
        <a:xfrm>
          <a:off x="2439044" y="6450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144253</xdr:rowOff>
    </xdr:from>
    <xdr:ext cx="405111" cy="259045"/>
    <xdr:sp macro="" textlink="">
      <xdr:nvSpPr>
        <xdr:cNvPr id="90" name="n_3mainValue【図書館】&#10;有形固定資産減価償却率"/>
        <xdr:cNvSpPr txBox="1"/>
      </xdr:nvSpPr>
      <xdr:spPr>
        <a:xfrm>
          <a:off x="1645294" y="6424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111596</xdr:rowOff>
    </xdr:from>
    <xdr:ext cx="405111" cy="259045"/>
    <xdr:sp macro="" textlink="">
      <xdr:nvSpPr>
        <xdr:cNvPr id="91" name="n_4mainValue【図書館】&#10;有形固定資産減価償却率"/>
        <xdr:cNvSpPr txBox="1"/>
      </xdr:nvSpPr>
      <xdr:spPr>
        <a:xfrm>
          <a:off x="851544" y="6391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41</xdr:row>
      <xdr:rowOff>107950</xdr:rowOff>
    </xdr:to>
    <xdr:cxnSp macro="">
      <xdr:nvCxnSpPr>
        <xdr:cNvPr id="115" name="直線コネクタ 114"/>
        <xdr:cNvCxnSpPr/>
      </xdr:nvCxnSpPr>
      <xdr:spPr>
        <a:xfrm flipV="1">
          <a:off x="9429115" y="5619750"/>
          <a:ext cx="0" cy="1263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9467850"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935990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xdr:cNvSpPr txBox="1"/>
      </xdr:nvSpPr>
      <xdr:spPr>
        <a:xfrm>
          <a:off x="9467850" y="54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xdr:cNvCxnSpPr/>
      </xdr:nvCxnSpPr>
      <xdr:spPr>
        <a:xfrm>
          <a:off x="9359900" y="5619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54627</xdr:rowOff>
    </xdr:from>
    <xdr:ext cx="469744" cy="259045"/>
    <xdr:sp macro="" textlink="">
      <xdr:nvSpPr>
        <xdr:cNvPr id="120" name="【図書館】&#10;一人当たり面積平均値テキスト"/>
        <xdr:cNvSpPr txBox="1"/>
      </xdr:nvSpPr>
      <xdr:spPr>
        <a:xfrm>
          <a:off x="9467850" y="633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21" name="フローチャート: 判断 120"/>
        <xdr:cNvSpPr/>
      </xdr:nvSpPr>
      <xdr:spPr>
        <a:xfrm>
          <a:off x="9398000" y="63563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86360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784225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xdr:cNvSpPr/>
      </xdr:nvSpPr>
      <xdr:spPr>
        <a:xfrm>
          <a:off x="702945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50800</xdr:rowOff>
    </xdr:from>
    <xdr:to>
      <xdr:col>36</xdr:col>
      <xdr:colOff>165100</xdr:colOff>
      <xdr:row>38</xdr:row>
      <xdr:rowOff>152400</xdr:rowOff>
    </xdr:to>
    <xdr:sp macro="" textlink="">
      <xdr:nvSpPr>
        <xdr:cNvPr id="125" name="フローチャート: 判断 124"/>
        <xdr:cNvSpPr/>
      </xdr:nvSpPr>
      <xdr:spPr>
        <a:xfrm>
          <a:off x="62357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120650</xdr:rowOff>
    </xdr:from>
    <xdr:to>
      <xdr:col>55</xdr:col>
      <xdr:colOff>50800</xdr:colOff>
      <xdr:row>34</xdr:row>
      <xdr:rowOff>50800</xdr:rowOff>
    </xdr:to>
    <xdr:sp macro="" textlink="">
      <xdr:nvSpPr>
        <xdr:cNvPr id="131" name="楕円 130"/>
        <xdr:cNvSpPr/>
      </xdr:nvSpPr>
      <xdr:spPr>
        <a:xfrm>
          <a:off x="9398000" y="5575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73677</xdr:rowOff>
    </xdr:from>
    <xdr:ext cx="469744" cy="259045"/>
    <xdr:sp macro="" textlink="">
      <xdr:nvSpPr>
        <xdr:cNvPr id="132" name="【図書館】&#10;一人当たり面積該当値テキスト"/>
        <xdr:cNvSpPr txBox="1"/>
      </xdr:nvSpPr>
      <xdr:spPr>
        <a:xfrm>
          <a:off x="9467850"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133350</xdr:rowOff>
    </xdr:from>
    <xdr:to>
      <xdr:col>50</xdr:col>
      <xdr:colOff>165100</xdr:colOff>
      <xdr:row>34</xdr:row>
      <xdr:rowOff>63500</xdr:rowOff>
    </xdr:to>
    <xdr:sp macro="" textlink="">
      <xdr:nvSpPr>
        <xdr:cNvPr id="133" name="楕円 132"/>
        <xdr:cNvSpPr/>
      </xdr:nvSpPr>
      <xdr:spPr>
        <a:xfrm>
          <a:off x="8636000" y="5588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0</xdr:rowOff>
    </xdr:from>
    <xdr:to>
      <xdr:col>55</xdr:col>
      <xdr:colOff>0</xdr:colOff>
      <xdr:row>34</xdr:row>
      <xdr:rowOff>12700</xdr:rowOff>
    </xdr:to>
    <xdr:cxnSp macro="">
      <xdr:nvCxnSpPr>
        <xdr:cNvPr id="134" name="直線コネクタ 133"/>
        <xdr:cNvCxnSpPr/>
      </xdr:nvCxnSpPr>
      <xdr:spPr>
        <a:xfrm flipV="1">
          <a:off x="8686800" y="5619750"/>
          <a:ext cx="7429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133350</xdr:rowOff>
    </xdr:from>
    <xdr:to>
      <xdr:col>46</xdr:col>
      <xdr:colOff>38100</xdr:colOff>
      <xdr:row>34</xdr:row>
      <xdr:rowOff>63500</xdr:rowOff>
    </xdr:to>
    <xdr:sp macro="" textlink="">
      <xdr:nvSpPr>
        <xdr:cNvPr id="135" name="楕円 134"/>
        <xdr:cNvSpPr/>
      </xdr:nvSpPr>
      <xdr:spPr>
        <a:xfrm>
          <a:off x="7842250" y="5588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12700</xdr:rowOff>
    </xdr:from>
    <xdr:to>
      <xdr:col>50</xdr:col>
      <xdr:colOff>114300</xdr:colOff>
      <xdr:row>34</xdr:row>
      <xdr:rowOff>12700</xdr:rowOff>
    </xdr:to>
    <xdr:cxnSp macro="">
      <xdr:nvCxnSpPr>
        <xdr:cNvPr id="136" name="直線コネクタ 135"/>
        <xdr:cNvCxnSpPr/>
      </xdr:nvCxnSpPr>
      <xdr:spPr>
        <a:xfrm>
          <a:off x="7886700" y="5632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133350</xdr:rowOff>
    </xdr:from>
    <xdr:to>
      <xdr:col>41</xdr:col>
      <xdr:colOff>101600</xdr:colOff>
      <xdr:row>34</xdr:row>
      <xdr:rowOff>63500</xdr:rowOff>
    </xdr:to>
    <xdr:sp macro="" textlink="">
      <xdr:nvSpPr>
        <xdr:cNvPr id="137" name="楕円 136"/>
        <xdr:cNvSpPr/>
      </xdr:nvSpPr>
      <xdr:spPr>
        <a:xfrm>
          <a:off x="7029450" y="5588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12700</xdr:rowOff>
    </xdr:from>
    <xdr:to>
      <xdr:col>45</xdr:col>
      <xdr:colOff>177800</xdr:colOff>
      <xdr:row>34</xdr:row>
      <xdr:rowOff>12700</xdr:rowOff>
    </xdr:to>
    <xdr:cxnSp macro="">
      <xdr:nvCxnSpPr>
        <xdr:cNvPr id="138" name="直線コネクタ 137"/>
        <xdr:cNvCxnSpPr/>
      </xdr:nvCxnSpPr>
      <xdr:spPr>
        <a:xfrm>
          <a:off x="7080250" y="5632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120650</xdr:rowOff>
    </xdr:from>
    <xdr:to>
      <xdr:col>36</xdr:col>
      <xdr:colOff>165100</xdr:colOff>
      <xdr:row>34</xdr:row>
      <xdr:rowOff>50800</xdr:rowOff>
    </xdr:to>
    <xdr:sp macro="" textlink="">
      <xdr:nvSpPr>
        <xdr:cNvPr id="139" name="楕円 138"/>
        <xdr:cNvSpPr/>
      </xdr:nvSpPr>
      <xdr:spPr>
        <a:xfrm>
          <a:off x="6235700" y="5575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0</xdr:rowOff>
    </xdr:from>
    <xdr:to>
      <xdr:col>41</xdr:col>
      <xdr:colOff>50800</xdr:colOff>
      <xdr:row>34</xdr:row>
      <xdr:rowOff>12700</xdr:rowOff>
    </xdr:to>
    <xdr:cxnSp macro="">
      <xdr:nvCxnSpPr>
        <xdr:cNvPr id="140" name="直線コネクタ 139"/>
        <xdr:cNvCxnSpPr/>
      </xdr:nvCxnSpPr>
      <xdr:spPr>
        <a:xfrm>
          <a:off x="6286500" y="5619750"/>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84582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xdr:cNvSpPr txBox="1"/>
      </xdr:nvSpPr>
      <xdr:spPr>
        <a:xfrm>
          <a:off x="76772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3" name="n_3aveValue【図書館】&#10;一人当たり面積"/>
        <xdr:cNvSpPr txBox="1"/>
      </xdr:nvSpPr>
      <xdr:spPr>
        <a:xfrm>
          <a:off x="68644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143527</xdr:rowOff>
    </xdr:from>
    <xdr:ext cx="469744" cy="259045"/>
    <xdr:sp macro="" textlink="">
      <xdr:nvSpPr>
        <xdr:cNvPr id="144" name="n_4aveValue【図書館】&#10;一人当たり面積"/>
        <xdr:cNvSpPr txBox="1"/>
      </xdr:nvSpPr>
      <xdr:spPr>
        <a:xfrm>
          <a:off x="6070677" y="64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80027</xdr:rowOff>
    </xdr:from>
    <xdr:ext cx="469744" cy="259045"/>
    <xdr:sp macro="" textlink="">
      <xdr:nvSpPr>
        <xdr:cNvPr id="145" name="n_1mainValue【図書館】&#10;一人当たり面積"/>
        <xdr:cNvSpPr txBox="1"/>
      </xdr:nvSpPr>
      <xdr:spPr>
        <a:xfrm>
          <a:off x="8458277"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80027</xdr:rowOff>
    </xdr:from>
    <xdr:ext cx="469744" cy="259045"/>
    <xdr:sp macro="" textlink="">
      <xdr:nvSpPr>
        <xdr:cNvPr id="146" name="n_2mainValue【図書館】&#10;一人当たり面積"/>
        <xdr:cNvSpPr txBox="1"/>
      </xdr:nvSpPr>
      <xdr:spPr>
        <a:xfrm>
          <a:off x="7677227"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80027</xdr:rowOff>
    </xdr:from>
    <xdr:ext cx="469744" cy="259045"/>
    <xdr:sp macro="" textlink="">
      <xdr:nvSpPr>
        <xdr:cNvPr id="147" name="n_3mainValue【図書館】&#10;一人当たり面積"/>
        <xdr:cNvSpPr txBox="1"/>
      </xdr:nvSpPr>
      <xdr:spPr>
        <a:xfrm>
          <a:off x="6864427"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67327</xdr:rowOff>
    </xdr:from>
    <xdr:ext cx="469744" cy="259045"/>
    <xdr:sp macro="" textlink="">
      <xdr:nvSpPr>
        <xdr:cNvPr id="148" name="n_4mainValue【図書館】&#10;一人当たり面積"/>
        <xdr:cNvSpPr txBox="1"/>
      </xdr:nvSpPr>
      <xdr:spPr>
        <a:xfrm>
          <a:off x="6070677" y="535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64</xdr:row>
      <xdr:rowOff>101237</xdr:rowOff>
    </xdr:to>
    <xdr:cxnSp macro="">
      <xdr:nvCxnSpPr>
        <xdr:cNvPr id="174" name="直線コネクタ 173"/>
        <xdr:cNvCxnSpPr/>
      </xdr:nvCxnSpPr>
      <xdr:spPr>
        <a:xfrm flipV="1">
          <a:off x="4177665" y="9327062"/>
          <a:ext cx="0" cy="1346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5" name="【体育館・プール】&#10;有形固定資産減価償却率最小値テキスト"/>
        <xdr:cNvSpPr txBox="1"/>
      </xdr:nvSpPr>
      <xdr:spPr>
        <a:xfrm>
          <a:off x="4216400" y="10677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6" name="直線コネクタ 175"/>
        <xdr:cNvCxnSpPr/>
      </xdr:nvCxnSpPr>
      <xdr:spPr>
        <a:xfrm>
          <a:off x="4108450" y="1067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7" name="【体育館・プール】&#10;有形固定資産減価償却率最大値テキスト"/>
        <xdr:cNvSpPr txBox="1"/>
      </xdr:nvSpPr>
      <xdr:spPr>
        <a:xfrm>
          <a:off x="4216400" y="9108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8" name="直線コネクタ 177"/>
        <xdr:cNvCxnSpPr/>
      </xdr:nvCxnSpPr>
      <xdr:spPr>
        <a:xfrm>
          <a:off x="4108450" y="93270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17797</xdr:rowOff>
    </xdr:from>
    <xdr:ext cx="405111" cy="259045"/>
    <xdr:sp macro="" textlink="">
      <xdr:nvSpPr>
        <xdr:cNvPr id="179" name="【体育館・プール】&#10;有形固定資産減価償却率平均値テキスト"/>
        <xdr:cNvSpPr txBox="1"/>
      </xdr:nvSpPr>
      <xdr:spPr>
        <a:xfrm>
          <a:off x="4216400" y="9930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0" name="フローチャート: 判断 179"/>
        <xdr:cNvSpPr/>
      </xdr:nvSpPr>
      <xdr:spPr>
        <a:xfrm>
          <a:off x="4127500" y="10078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150041</xdr:rowOff>
    </xdr:from>
    <xdr:to>
      <xdr:col>20</xdr:col>
      <xdr:colOff>38100</xdr:colOff>
      <xdr:row>61</xdr:row>
      <xdr:rowOff>80191</xdr:rowOff>
    </xdr:to>
    <xdr:sp macro="" textlink="">
      <xdr:nvSpPr>
        <xdr:cNvPr id="181" name="フローチャート: 判断 180"/>
        <xdr:cNvSpPr/>
      </xdr:nvSpPr>
      <xdr:spPr>
        <a:xfrm>
          <a:off x="3384550" y="1006239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141877</xdr:rowOff>
    </xdr:from>
    <xdr:to>
      <xdr:col>15</xdr:col>
      <xdr:colOff>101600</xdr:colOff>
      <xdr:row>61</xdr:row>
      <xdr:rowOff>72027</xdr:rowOff>
    </xdr:to>
    <xdr:sp macro="" textlink="">
      <xdr:nvSpPr>
        <xdr:cNvPr id="182" name="フローチャート: 判断 181"/>
        <xdr:cNvSpPr/>
      </xdr:nvSpPr>
      <xdr:spPr>
        <a:xfrm>
          <a:off x="2571750" y="100542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xdr:cNvSpPr/>
      </xdr:nvSpPr>
      <xdr:spPr>
        <a:xfrm>
          <a:off x="1778000" y="100623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4" name="フローチャート: 判断 183"/>
        <xdr:cNvSpPr/>
      </xdr:nvSpPr>
      <xdr:spPr>
        <a:xfrm>
          <a:off x="984250" y="1003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58601</xdr:rowOff>
    </xdr:from>
    <xdr:to>
      <xdr:col>24</xdr:col>
      <xdr:colOff>114300</xdr:colOff>
      <xdr:row>62</xdr:row>
      <xdr:rowOff>160201</xdr:rowOff>
    </xdr:to>
    <xdr:sp macro="" textlink="">
      <xdr:nvSpPr>
        <xdr:cNvPr id="190" name="楕円 189"/>
        <xdr:cNvSpPr/>
      </xdr:nvSpPr>
      <xdr:spPr>
        <a:xfrm>
          <a:off x="4127500" y="1030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37028</xdr:rowOff>
    </xdr:from>
    <xdr:ext cx="405111" cy="259045"/>
    <xdr:sp macro="" textlink="">
      <xdr:nvSpPr>
        <xdr:cNvPr id="191" name="【体育館・プール】&#10;有形固定資産減価償却率該当値テキスト"/>
        <xdr:cNvSpPr txBox="1"/>
      </xdr:nvSpPr>
      <xdr:spPr>
        <a:xfrm>
          <a:off x="4216400" y="10279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94524</xdr:rowOff>
    </xdr:from>
    <xdr:to>
      <xdr:col>20</xdr:col>
      <xdr:colOff>38100</xdr:colOff>
      <xdr:row>63</xdr:row>
      <xdr:rowOff>24674</xdr:rowOff>
    </xdr:to>
    <xdr:sp macro="" textlink="">
      <xdr:nvSpPr>
        <xdr:cNvPr id="192" name="楕円 191"/>
        <xdr:cNvSpPr/>
      </xdr:nvSpPr>
      <xdr:spPr>
        <a:xfrm>
          <a:off x="3384550" y="103370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109401</xdr:rowOff>
    </xdr:from>
    <xdr:to>
      <xdr:col>24</xdr:col>
      <xdr:colOff>63500</xdr:colOff>
      <xdr:row>62</xdr:row>
      <xdr:rowOff>145324</xdr:rowOff>
    </xdr:to>
    <xdr:cxnSp macro="">
      <xdr:nvCxnSpPr>
        <xdr:cNvPr id="193" name="直線コネクタ 192"/>
        <xdr:cNvCxnSpPr/>
      </xdr:nvCxnSpPr>
      <xdr:spPr>
        <a:xfrm flipV="1">
          <a:off x="3429000" y="10351951"/>
          <a:ext cx="7493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68399</xdr:rowOff>
    </xdr:from>
    <xdr:to>
      <xdr:col>15</xdr:col>
      <xdr:colOff>101600</xdr:colOff>
      <xdr:row>62</xdr:row>
      <xdr:rowOff>169999</xdr:rowOff>
    </xdr:to>
    <xdr:sp macro="" textlink="">
      <xdr:nvSpPr>
        <xdr:cNvPr id="194" name="楕円 193"/>
        <xdr:cNvSpPr/>
      </xdr:nvSpPr>
      <xdr:spPr>
        <a:xfrm>
          <a:off x="2571750" y="103109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119199</xdr:rowOff>
    </xdr:from>
    <xdr:to>
      <xdr:col>19</xdr:col>
      <xdr:colOff>177800</xdr:colOff>
      <xdr:row>62</xdr:row>
      <xdr:rowOff>145324</xdr:rowOff>
    </xdr:to>
    <xdr:cxnSp macro="">
      <xdr:nvCxnSpPr>
        <xdr:cNvPr id="195" name="直線コネクタ 194"/>
        <xdr:cNvCxnSpPr/>
      </xdr:nvCxnSpPr>
      <xdr:spPr>
        <a:xfrm>
          <a:off x="2622550" y="10361749"/>
          <a:ext cx="80645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35741</xdr:rowOff>
    </xdr:from>
    <xdr:to>
      <xdr:col>10</xdr:col>
      <xdr:colOff>165100</xdr:colOff>
      <xdr:row>62</xdr:row>
      <xdr:rowOff>137341</xdr:rowOff>
    </xdr:to>
    <xdr:sp macro="" textlink="">
      <xdr:nvSpPr>
        <xdr:cNvPr id="196" name="楕円 195"/>
        <xdr:cNvSpPr/>
      </xdr:nvSpPr>
      <xdr:spPr>
        <a:xfrm>
          <a:off x="1778000" y="1027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86541</xdr:rowOff>
    </xdr:from>
    <xdr:to>
      <xdr:col>15</xdr:col>
      <xdr:colOff>50800</xdr:colOff>
      <xdr:row>62</xdr:row>
      <xdr:rowOff>119199</xdr:rowOff>
    </xdr:to>
    <xdr:cxnSp macro="">
      <xdr:nvCxnSpPr>
        <xdr:cNvPr id="197" name="直線コネクタ 196"/>
        <xdr:cNvCxnSpPr/>
      </xdr:nvCxnSpPr>
      <xdr:spPr>
        <a:xfrm>
          <a:off x="1828800" y="10329091"/>
          <a:ext cx="7937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4717</xdr:rowOff>
    </xdr:from>
    <xdr:to>
      <xdr:col>6</xdr:col>
      <xdr:colOff>38100</xdr:colOff>
      <xdr:row>62</xdr:row>
      <xdr:rowOff>106317</xdr:rowOff>
    </xdr:to>
    <xdr:sp macro="" textlink="">
      <xdr:nvSpPr>
        <xdr:cNvPr id="198" name="楕円 197"/>
        <xdr:cNvSpPr/>
      </xdr:nvSpPr>
      <xdr:spPr>
        <a:xfrm>
          <a:off x="984250" y="1024726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55517</xdr:rowOff>
    </xdr:from>
    <xdr:to>
      <xdr:col>10</xdr:col>
      <xdr:colOff>114300</xdr:colOff>
      <xdr:row>62</xdr:row>
      <xdr:rowOff>86541</xdr:rowOff>
    </xdr:to>
    <xdr:cxnSp macro="">
      <xdr:nvCxnSpPr>
        <xdr:cNvPr id="199" name="直線コネクタ 198"/>
        <xdr:cNvCxnSpPr/>
      </xdr:nvCxnSpPr>
      <xdr:spPr>
        <a:xfrm>
          <a:off x="1028700" y="10298067"/>
          <a:ext cx="8001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96718</xdr:rowOff>
    </xdr:from>
    <xdr:ext cx="405111" cy="259045"/>
    <xdr:sp macro="" textlink="">
      <xdr:nvSpPr>
        <xdr:cNvPr id="200" name="n_1aveValue【体育館・プール】&#10;有形固定資産減価償却率"/>
        <xdr:cNvSpPr txBox="1"/>
      </xdr:nvSpPr>
      <xdr:spPr>
        <a:xfrm>
          <a:off x="3239144" y="984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88554</xdr:rowOff>
    </xdr:from>
    <xdr:ext cx="405111" cy="259045"/>
    <xdr:sp macro="" textlink="">
      <xdr:nvSpPr>
        <xdr:cNvPr id="201" name="n_2aveValue【体育館・プール】&#10;有形固定資産減価償却率"/>
        <xdr:cNvSpPr txBox="1"/>
      </xdr:nvSpPr>
      <xdr:spPr>
        <a:xfrm>
          <a:off x="2439044" y="9835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202" name="n_3aveValue【体育館・プール】&#10;有形固定資産減価償却率"/>
        <xdr:cNvSpPr txBox="1"/>
      </xdr:nvSpPr>
      <xdr:spPr>
        <a:xfrm>
          <a:off x="1645294" y="984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67327</xdr:rowOff>
    </xdr:from>
    <xdr:ext cx="405111" cy="259045"/>
    <xdr:sp macro="" textlink="">
      <xdr:nvSpPr>
        <xdr:cNvPr id="203" name="n_4aveValue【体育館・プール】&#10;有形固定資産減価償却率"/>
        <xdr:cNvSpPr txBox="1"/>
      </xdr:nvSpPr>
      <xdr:spPr>
        <a:xfrm>
          <a:off x="851544" y="981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15801</xdr:rowOff>
    </xdr:from>
    <xdr:ext cx="405111" cy="259045"/>
    <xdr:sp macro="" textlink="">
      <xdr:nvSpPr>
        <xdr:cNvPr id="204" name="n_1mainValue【体育館・プール】&#10;有形固定資産減価償却率"/>
        <xdr:cNvSpPr txBox="1"/>
      </xdr:nvSpPr>
      <xdr:spPr>
        <a:xfrm>
          <a:off x="3239144" y="10423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161126</xdr:rowOff>
    </xdr:from>
    <xdr:ext cx="405111" cy="259045"/>
    <xdr:sp macro="" textlink="">
      <xdr:nvSpPr>
        <xdr:cNvPr id="205" name="n_2mainValue【体育館・プール】&#10;有形固定資産減価償却率"/>
        <xdr:cNvSpPr txBox="1"/>
      </xdr:nvSpPr>
      <xdr:spPr>
        <a:xfrm>
          <a:off x="2439044" y="10403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128468</xdr:rowOff>
    </xdr:from>
    <xdr:ext cx="405111" cy="259045"/>
    <xdr:sp macro="" textlink="">
      <xdr:nvSpPr>
        <xdr:cNvPr id="206" name="n_3mainValue【体育館・プール】&#10;有形固定資産減価償却率"/>
        <xdr:cNvSpPr txBox="1"/>
      </xdr:nvSpPr>
      <xdr:spPr>
        <a:xfrm>
          <a:off x="1645294" y="10371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97444</xdr:rowOff>
    </xdr:from>
    <xdr:ext cx="405111" cy="259045"/>
    <xdr:sp macro="" textlink="">
      <xdr:nvSpPr>
        <xdr:cNvPr id="207" name="n_4mainValue【体育館・プール】&#10;有形固定資産減価償却率"/>
        <xdr:cNvSpPr txBox="1"/>
      </xdr:nvSpPr>
      <xdr:spPr>
        <a:xfrm>
          <a:off x="851544" y="10339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60960</xdr:rowOff>
    </xdr:to>
    <xdr:cxnSp macro="">
      <xdr:nvCxnSpPr>
        <xdr:cNvPr id="231" name="直線コネクタ 230"/>
        <xdr:cNvCxnSpPr/>
      </xdr:nvCxnSpPr>
      <xdr:spPr>
        <a:xfrm flipV="1">
          <a:off x="9429115" y="9259570"/>
          <a:ext cx="0" cy="1374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946785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935990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4" name="【体育館・プール】&#10;一人当たり面積最大値テキスト"/>
        <xdr:cNvSpPr txBox="1"/>
      </xdr:nvSpPr>
      <xdr:spPr>
        <a:xfrm>
          <a:off x="9467850" y="904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5" name="直線コネクタ 234"/>
        <xdr:cNvCxnSpPr/>
      </xdr:nvCxnSpPr>
      <xdr:spPr>
        <a:xfrm>
          <a:off x="9359900" y="9259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652</xdr:rowOff>
    </xdr:from>
    <xdr:ext cx="469744" cy="259045"/>
    <xdr:sp macro="" textlink="">
      <xdr:nvSpPr>
        <xdr:cNvPr id="236" name="【体育館・プール】&#10;一人当たり面積平均値テキスト"/>
        <xdr:cNvSpPr txBox="1"/>
      </xdr:nvSpPr>
      <xdr:spPr>
        <a:xfrm>
          <a:off x="9467850" y="10078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149225</xdr:rowOff>
    </xdr:from>
    <xdr:to>
      <xdr:col>55</xdr:col>
      <xdr:colOff>50800</xdr:colOff>
      <xdr:row>62</xdr:row>
      <xdr:rowOff>79375</xdr:rowOff>
    </xdr:to>
    <xdr:sp macro="" textlink="">
      <xdr:nvSpPr>
        <xdr:cNvPr id="237" name="フローチャート: 判断 236"/>
        <xdr:cNvSpPr/>
      </xdr:nvSpPr>
      <xdr:spPr>
        <a:xfrm>
          <a:off x="9398000" y="102266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23495</xdr:rowOff>
    </xdr:from>
    <xdr:to>
      <xdr:col>50</xdr:col>
      <xdr:colOff>165100</xdr:colOff>
      <xdr:row>62</xdr:row>
      <xdr:rowOff>125095</xdr:rowOff>
    </xdr:to>
    <xdr:sp macro="" textlink="">
      <xdr:nvSpPr>
        <xdr:cNvPr id="238" name="フローチャート: 判断 237"/>
        <xdr:cNvSpPr/>
      </xdr:nvSpPr>
      <xdr:spPr>
        <a:xfrm>
          <a:off x="8636000" y="1026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12065</xdr:rowOff>
    </xdr:from>
    <xdr:to>
      <xdr:col>46</xdr:col>
      <xdr:colOff>38100</xdr:colOff>
      <xdr:row>62</xdr:row>
      <xdr:rowOff>113665</xdr:rowOff>
    </xdr:to>
    <xdr:sp macro="" textlink="">
      <xdr:nvSpPr>
        <xdr:cNvPr id="239" name="フローチャート: 判断 238"/>
        <xdr:cNvSpPr/>
      </xdr:nvSpPr>
      <xdr:spPr>
        <a:xfrm>
          <a:off x="7842250" y="102546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107315</xdr:rowOff>
    </xdr:from>
    <xdr:to>
      <xdr:col>41</xdr:col>
      <xdr:colOff>101600</xdr:colOff>
      <xdr:row>62</xdr:row>
      <xdr:rowOff>37465</xdr:rowOff>
    </xdr:to>
    <xdr:sp macro="" textlink="">
      <xdr:nvSpPr>
        <xdr:cNvPr id="240" name="フローチャート: 判断 239"/>
        <xdr:cNvSpPr/>
      </xdr:nvSpPr>
      <xdr:spPr>
        <a:xfrm>
          <a:off x="7029450" y="101847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103505</xdr:rowOff>
    </xdr:from>
    <xdr:to>
      <xdr:col>36</xdr:col>
      <xdr:colOff>165100</xdr:colOff>
      <xdr:row>62</xdr:row>
      <xdr:rowOff>33655</xdr:rowOff>
    </xdr:to>
    <xdr:sp macro="" textlink="">
      <xdr:nvSpPr>
        <xdr:cNvPr id="241" name="フローチャート: 判断 240"/>
        <xdr:cNvSpPr/>
      </xdr:nvSpPr>
      <xdr:spPr>
        <a:xfrm>
          <a:off x="6235700" y="10180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168275</xdr:rowOff>
    </xdr:from>
    <xdr:to>
      <xdr:col>55</xdr:col>
      <xdr:colOff>50800</xdr:colOff>
      <xdr:row>63</xdr:row>
      <xdr:rowOff>98425</xdr:rowOff>
    </xdr:to>
    <xdr:sp macro="" textlink="">
      <xdr:nvSpPr>
        <xdr:cNvPr id="247" name="楕円 246"/>
        <xdr:cNvSpPr/>
      </xdr:nvSpPr>
      <xdr:spPr>
        <a:xfrm>
          <a:off x="9398000" y="104044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146702</xdr:rowOff>
    </xdr:from>
    <xdr:ext cx="469744" cy="259045"/>
    <xdr:sp macro="" textlink="">
      <xdr:nvSpPr>
        <xdr:cNvPr id="248" name="【体育館・プール】&#10;一人当たり面積該当値テキスト"/>
        <xdr:cNvSpPr txBox="1"/>
      </xdr:nvSpPr>
      <xdr:spPr>
        <a:xfrm>
          <a:off x="9467850" y="1038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168275</xdr:rowOff>
    </xdr:from>
    <xdr:to>
      <xdr:col>50</xdr:col>
      <xdr:colOff>165100</xdr:colOff>
      <xdr:row>63</xdr:row>
      <xdr:rowOff>98425</xdr:rowOff>
    </xdr:to>
    <xdr:sp macro="" textlink="">
      <xdr:nvSpPr>
        <xdr:cNvPr id="249" name="楕円 248"/>
        <xdr:cNvSpPr/>
      </xdr:nvSpPr>
      <xdr:spPr>
        <a:xfrm>
          <a:off x="8636000" y="1040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47625</xdr:rowOff>
    </xdr:from>
    <xdr:to>
      <xdr:col>55</xdr:col>
      <xdr:colOff>0</xdr:colOff>
      <xdr:row>63</xdr:row>
      <xdr:rowOff>47625</xdr:rowOff>
    </xdr:to>
    <xdr:cxnSp macro="">
      <xdr:nvCxnSpPr>
        <xdr:cNvPr id="250" name="直線コネクタ 249"/>
        <xdr:cNvCxnSpPr/>
      </xdr:nvCxnSpPr>
      <xdr:spPr>
        <a:xfrm>
          <a:off x="8686800" y="104552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170180</xdr:rowOff>
    </xdr:from>
    <xdr:to>
      <xdr:col>46</xdr:col>
      <xdr:colOff>38100</xdr:colOff>
      <xdr:row>63</xdr:row>
      <xdr:rowOff>100330</xdr:rowOff>
    </xdr:to>
    <xdr:sp macro="" textlink="">
      <xdr:nvSpPr>
        <xdr:cNvPr id="251" name="楕円 250"/>
        <xdr:cNvSpPr/>
      </xdr:nvSpPr>
      <xdr:spPr>
        <a:xfrm>
          <a:off x="7842250" y="10406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47625</xdr:rowOff>
    </xdr:from>
    <xdr:to>
      <xdr:col>50</xdr:col>
      <xdr:colOff>114300</xdr:colOff>
      <xdr:row>63</xdr:row>
      <xdr:rowOff>49530</xdr:rowOff>
    </xdr:to>
    <xdr:cxnSp macro="">
      <xdr:nvCxnSpPr>
        <xdr:cNvPr id="252" name="直線コネクタ 251"/>
        <xdr:cNvCxnSpPr/>
      </xdr:nvCxnSpPr>
      <xdr:spPr>
        <a:xfrm flipV="1">
          <a:off x="7886700" y="10455275"/>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168275</xdr:rowOff>
    </xdr:from>
    <xdr:to>
      <xdr:col>41</xdr:col>
      <xdr:colOff>101600</xdr:colOff>
      <xdr:row>63</xdr:row>
      <xdr:rowOff>98425</xdr:rowOff>
    </xdr:to>
    <xdr:sp macro="" textlink="">
      <xdr:nvSpPr>
        <xdr:cNvPr id="253" name="楕円 252"/>
        <xdr:cNvSpPr/>
      </xdr:nvSpPr>
      <xdr:spPr>
        <a:xfrm>
          <a:off x="7029450" y="1040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47625</xdr:rowOff>
    </xdr:from>
    <xdr:to>
      <xdr:col>45</xdr:col>
      <xdr:colOff>177800</xdr:colOff>
      <xdr:row>63</xdr:row>
      <xdr:rowOff>49530</xdr:rowOff>
    </xdr:to>
    <xdr:cxnSp macro="">
      <xdr:nvCxnSpPr>
        <xdr:cNvPr id="254" name="直線コネクタ 253"/>
        <xdr:cNvCxnSpPr/>
      </xdr:nvCxnSpPr>
      <xdr:spPr>
        <a:xfrm>
          <a:off x="7080250" y="10455275"/>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168275</xdr:rowOff>
    </xdr:from>
    <xdr:to>
      <xdr:col>36</xdr:col>
      <xdr:colOff>165100</xdr:colOff>
      <xdr:row>63</xdr:row>
      <xdr:rowOff>98425</xdr:rowOff>
    </xdr:to>
    <xdr:sp macro="" textlink="">
      <xdr:nvSpPr>
        <xdr:cNvPr id="255" name="楕円 254"/>
        <xdr:cNvSpPr/>
      </xdr:nvSpPr>
      <xdr:spPr>
        <a:xfrm>
          <a:off x="6235700" y="1040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47625</xdr:rowOff>
    </xdr:from>
    <xdr:to>
      <xdr:col>41</xdr:col>
      <xdr:colOff>50800</xdr:colOff>
      <xdr:row>63</xdr:row>
      <xdr:rowOff>47625</xdr:rowOff>
    </xdr:to>
    <xdr:cxnSp macro="">
      <xdr:nvCxnSpPr>
        <xdr:cNvPr id="256" name="直線コネクタ 255"/>
        <xdr:cNvCxnSpPr/>
      </xdr:nvCxnSpPr>
      <xdr:spPr>
        <a:xfrm>
          <a:off x="6286500" y="1045527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141622</xdr:rowOff>
    </xdr:from>
    <xdr:ext cx="469744" cy="259045"/>
    <xdr:sp macro="" textlink="">
      <xdr:nvSpPr>
        <xdr:cNvPr id="257" name="n_1aveValue【体育館・プール】&#10;一人当たり面積"/>
        <xdr:cNvSpPr txBox="1"/>
      </xdr:nvSpPr>
      <xdr:spPr>
        <a:xfrm>
          <a:off x="8458277" y="1005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130192</xdr:rowOff>
    </xdr:from>
    <xdr:ext cx="469744" cy="259045"/>
    <xdr:sp macro="" textlink="">
      <xdr:nvSpPr>
        <xdr:cNvPr id="258" name="n_2aveValue【体育館・プール】&#10;一人当たり面積"/>
        <xdr:cNvSpPr txBox="1"/>
      </xdr:nvSpPr>
      <xdr:spPr>
        <a:xfrm>
          <a:off x="7677227" y="1004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53992</xdr:rowOff>
    </xdr:from>
    <xdr:ext cx="469744" cy="259045"/>
    <xdr:sp macro="" textlink="">
      <xdr:nvSpPr>
        <xdr:cNvPr id="259" name="n_3aveValue【体育館・プール】&#10;一人当たり面積"/>
        <xdr:cNvSpPr txBox="1"/>
      </xdr:nvSpPr>
      <xdr:spPr>
        <a:xfrm>
          <a:off x="6864427" y="996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50182</xdr:rowOff>
    </xdr:from>
    <xdr:ext cx="469744" cy="259045"/>
    <xdr:sp macro="" textlink="">
      <xdr:nvSpPr>
        <xdr:cNvPr id="260" name="n_4aveValue【体育館・プール】&#10;一人当たり面積"/>
        <xdr:cNvSpPr txBox="1"/>
      </xdr:nvSpPr>
      <xdr:spPr>
        <a:xfrm>
          <a:off x="6070677" y="996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89552</xdr:rowOff>
    </xdr:from>
    <xdr:ext cx="469744" cy="259045"/>
    <xdr:sp macro="" textlink="">
      <xdr:nvSpPr>
        <xdr:cNvPr id="261" name="n_1mainValue【体育館・プール】&#10;一人当たり面積"/>
        <xdr:cNvSpPr txBox="1"/>
      </xdr:nvSpPr>
      <xdr:spPr>
        <a:xfrm>
          <a:off x="8458277" y="1049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91457</xdr:rowOff>
    </xdr:from>
    <xdr:ext cx="469744" cy="259045"/>
    <xdr:sp macro="" textlink="">
      <xdr:nvSpPr>
        <xdr:cNvPr id="262" name="n_2mainValue【体育館・プール】&#10;一人当たり面積"/>
        <xdr:cNvSpPr txBox="1"/>
      </xdr:nvSpPr>
      <xdr:spPr>
        <a:xfrm>
          <a:off x="76772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89552</xdr:rowOff>
    </xdr:from>
    <xdr:ext cx="469744" cy="259045"/>
    <xdr:sp macro="" textlink="">
      <xdr:nvSpPr>
        <xdr:cNvPr id="263" name="n_3mainValue【体育館・プール】&#10;一人当たり面積"/>
        <xdr:cNvSpPr txBox="1"/>
      </xdr:nvSpPr>
      <xdr:spPr>
        <a:xfrm>
          <a:off x="6864427" y="1049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89552</xdr:rowOff>
    </xdr:from>
    <xdr:ext cx="469744" cy="259045"/>
    <xdr:sp macro="" textlink="">
      <xdr:nvSpPr>
        <xdr:cNvPr id="264" name="n_4mainValue【体育館・プール】&#10;一人当たり面積"/>
        <xdr:cNvSpPr txBox="1"/>
      </xdr:nvSpPr>
      <xdr:spPr>
        <a:xfrm>
          <a:off x="6070677" y="1049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11430</xdr:rowOff>
    </xdr:from>
    <xdr:to>
      <xdr:col>24</xdr:col>
      <xdr:colOff>62865</xdr:colOff>
      <xdr:row>86</xdr:row>
      <xdr:rowOff>108586</xdr:rowOff>
    </xdr:to>
    <xdr:cxnSp macro="">
      <xdr:nvCxnSpPr>
        <xdr:cNvPr id="289" name="直線コネクタ 288"/>
        <xdr:cNvCxnSpPr/>
      </xdr:nvCxnSpPr>
      <xdr:spPr>
        <a:xfrm flipV="1">
          <a:off x="4177665" y="13060680"/>
          <a:ext cx="0" cy="1252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90" name="【福祉施設】&#10;有形固定資産減価償却率最小値テキスト"/>
        <xdr:cNvSpPr txBox="1"/>
      </xdr:nvSpPr>
      <xdr:spPr>
        <a:xfrm>
          <a:off x="4216400" y="1431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91" name="直線コネクタ 290"/>
        <xdr:cNvCxnSpPr/>
      </xdr:nvCxnSpPr>
      <xdr:spPr>
        <a:xfrm>
          <a:off x="4108450" y="14313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129557</xdr:rowOff>
    </xdr:from>
    <xdr:ext cx="405111" cy="259045"/>
    <xdr:sp macro="" textlink="">
      <xdr:nvSpPr>
        <xdr:cNvPr id="292" name="【福祉施設】&#10;有形固定資産減価償却率最大値テキスト"/>
        <xdr:cNvSpPr txBox="1"/>
      </xdr:nvSpPr>
      <xdr:spPr>
        <a:xfrm>
          <a:off x="4216400" y="1284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11430</xdr:rowOff>
    </xdr:from>
    <xdr:to>
      <xdr:col>24</xdr:col>
      <xdr:colOff>152400</xdr:colOff>
      <xdr:row>79</xdr:row>
      <xdr:rowOff>11430</xdr:rowOff>
    </xdr:to>
    <xdr:cxnSp macro="">
      <xdr:nvCxnSpPr>
        <xdr:cNvPr id="293" name="直線コネクタ 292"/>
        <xdr:cNvCxnSpPr/>
      </xdr:nvCxnSpPr>
      <xdr:spPr>
        <a:xfrm>
          <a:off x="4108450" y="13060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13352</xdr:rowOff>
    </xdr:from>
    <xdr:ext cx="405111" cy="259045"/>
    <xdr:sp macro="" textlink="">
      <xdr:nvSpPr>
        <xdr:cNvPr id="294" name="【福祉施設】&#10;有形固定資産減価償却率平均値テキスト"/>
        <xdr:cNvSpPr txBox="1"/>
      </xdr:nvSpPr>
      <xdr:spPr>
        <a:xfrm>
          <a:off x="4216400" y="13557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34925</xdr:rowOff>
    </xdr:from>
    <xdr:to>
      <xdr:col>24</xdr:col>
      <xdr:colOff>114300</xdr:colOff>
      <xdr:row>82</xdr:row>
      <xdr:rowOff>136525</xdr:rowOff>
    </xdr:to>
    <xdr:sp macro="" textlink="">
      <xdr:nvSpPr>
        <xdr:cNvPr id="295" name="フローチャート: 判断 294"/>
        <xdr:cNvSpPr/>
      </xdr:nvSpPr>
      <xdr:spPr>
        <a:xfrm>
          <a:off x="4127500" y="1357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xdr:cNvSpPr/>
      </xdr:nvSpPr>
      <xdr:spPr>
        <a:xfrm>
          <a:off x="3384550" y="135566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97" name="フローチャート: 判断 296"/>
        <xdr:cNvSpPr/>
      </xdr:nvSpPr>
      <xdr:spPr>
        <a:xfrm>
          <a:off x="2571750" y="13500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84455</xdr:rowOff>
    </xdr:from>
    <xdr:to>
      <xdr:col>10</xdr:col>
      <xdr:colOff>165100</xdr:colOff>
      <xdr:row>82</xdr:row>
      <xdr:rowOff>14605</xdr:rowOff>
    </xdr:to>
    <xdr:sp macro="" textlink="">
      <xdr:nvSpPr>
        <xdr:cNvPr id="298" name="フローチャート: 判断 297"/>
        <xdr:cNvSpPr/>
      </xdr:nvSpPr>
      <xdr:spPr>
        <a:xfrm>
          <a:off x="1778000" y="134639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44450</xdr:rowOff>
    </xdr:from>
    <xdr:to>
      <xdr:col>6</xdr:col>
      <xdr:colOff>38100</xdr:colOff>
      <xdr:row>81</xdr:row>
      <xdr:rowOff>146050</xdr:rowOff>
    </xdr:to>
    <xdr:sp macro="" textlink="">
      <xdr:nvSpPr>
        <xdr:cNvPr id="299" name="フローチャート: 判断 298"/>
        <xdr:cNvSpPr/>
      </xdr:nvSpPr>
      <xdr:spPr>
        <a:xfrm>
          <a:off x="984250" y="134239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160655</xdr:rowOff>
    </xdr:from>
    <xdr:to>
      <xdr:col>24</xdr:col>
      <xdr:colOff>114300</xdr:colOff>
      <xdr:row>80</xdr:row>
      <xdr:rowOff>90805</xdr:rowOff>
    </xdr:to>
    <xdr:sp macro="" textlink="">
      <xdr:nvSpPr>
        <xdr:cNvPr id="305" name="楕円 304"/>
        <xdr:cNvSpPr/>
      </xdr:nvSpPr>
      <xdr:spPr>
        <a:xfrm>
          <a:off x="4127500" y="132099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12082</xdr:rowOff>
    </xdr:from>
    <xdr:ext cx="405111" cy="259045"/>
    <xdr:sp macro="" textlink="">
      <xdr:nvSpPr>
        <xdr:cNvPr id="306" name="【福祉施設】&#10;有形固定資産減価償却率該当値テキスト"/>
        <xdr:cNvSpPr txBox="1"/>
      </xdr:nvSpPr>
      <xdr:spPr>
        <a:xfrm>
          <a:off x="4216400" y="1306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99695</xdr:rowOff>
    </xdr:from>
    <xdr:to>
      <xdr:col>20</xdr:col>
      <xdr:colOff>38100</xdr:colOff>
      <xdr:row>80</xdr:row>
      <xdr:rowOff>29845</xdr:rowOff>
    </xdr:to>
    <xdr:sp macro="" textlink="">
      <xdr:nvSpPr>
        <xdr:cNvPr id="307" name="楕円 306"/>
        <xdr:cNvSpPr/>
      </xdr:nvSpPr>
      <xdr:spPr>
        <a:xfrm>
          <a:off x="3384550" y="131489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150495</xdr:rowOff>
    </xdr:from>
    <xdr:to>
      <xdr:col>24</xdr:col>
      <xdr:colOff>63500</xdr:colOff>
      <xdr:row>80</xdr:row>
      <xdr:rowOff>40005</xdr:rowOff>
    </xdr:to>
    <xdr:cxnSp macro="">
      <xdr:nvCxnSpPr>
        <xdr:cNvPr id="308" name="直線コネクタ 307"/>
        <xdr:cNvCxnSpPr/>
      </xdr:nvCxnSpPr>
      <xdr:spPr>
        <a:xfrm>
          <a:off x="3429000" y="13199745"/>
          <a:ext cx="7493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126364</xdr:rowOff>
    </xdr:from>
    <xdr:to>
      <xdr:col>15</xdr:col>
      <xdr:colOff>101600</xdr:colOff>
      <xdr:row>81</xdr:row>
      <xdr:rowOff>56514</xdr:rowOff>
    </xdr:to>
    <xdr:sp macro="" textlink="">
      <xdr:nvSpPr>
        <xdr:cNvPr id="309" name="楕円 308"/>
        <xdr:cNvSpPr/>
      </xdr:nvSpPr>
      <xdr:spPr>
        <a:xfrm>
          <a:off x="2571750" y="133407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150495</xdr:rowOff>
    </xdr:from>
    <xdr:to>
      <xdr:col>19</xdr:col>
      <xdr:colOff>177800</xdr:colOff>
      <xdr:row>81</xdr:row>
      <xdr:rowOff>5714</xdr:rowOff>
    </xdr:to>
    <xdr:cxnSp macro="">
      <xdr:nvCxnSpPr>
        <xdr:cNvPr id="310" name="直線コネクタ 309"/>
        <xdr:cNvCxnSpPr/>
      </xdr:nvCxnSpPr>
      <xdr:spPr>
        <a:xfrm flipV="1">
          <a:off x="2622550" y="13199745"/>
          <a:ext cx="806450" cy="18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69214</xdr:rowOff>
    </xdr:from>
    <xdr:to>
      <xdr:col>10</xdr:col>
      <xdr:colOff>165100</xdr:colOff>
      <xdr:row>80</xdr:row>
      <xdr:rowOff>170814</xdr:rowOff>
    </xdr:to>
    <xdr:sp macro="" textlink="">
      <xdr:nvSpPr>
        <xdr:cNvPr id="311" name="楕円 310"/>
        <xdr:cNvSpPr/>
      </xdr:nvSpPr>
      <xdr:spPr>
        <a:xfrm>
          <a:off x="1778000" y="132835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120014</xdr:rowOff>
    </xdr:from>
    <xdr:to>
      <xdr:col>15</xdr:col>
      <xdr:colOff>50800</xdr:colOff>
      <xdr:row>81</xdr:row>
      <xdr:rowOff>5714</xdr:rowOff>
    </xdr:to>
    <xdr:cxnSp macro="">
      <xdr:nvCxnSpPr>
        <xdr:cNvPr id="312" name="直線コネクタ 311"/>
        <xdr:cNvCxnSpPr/>
      </xdr:nvCxnSpPr>
      <xdr:spPr>
        <a:xfrm>
          <a:off x="1828800" y="13334364"/>
          <a:ext cx="7937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10161</xdr:rowOff>
    </xdr:from>
    <xdr:to>
      <xdr:col>6</xdr:col>
      <xdr:colOff>38100</xdr:colOff>
      <xdr:row>80</xdr:row>
      <xdr:rowOff>111761</xdr:rowOff>
    </xdr:to>
    <xdr:sp macro="" textlink="">
      <xdr:nvSpPr>
        <xdr:cNvPr id="313" name="楕円 312"/>
        <xdr:cNvSpPr/>
      </xdr:nvSpPr>
      <xdr:spPr>
        <a:xfrm>
          <a:off x="984250" y="132245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60961</xdr:rowOff>
    </xdr:from>
    <xdr:to>
      <xdr:col>10</xdr:col>
      <xdr:colOff>114300</xdr:colOff>
      <xdr:row>80</xdr:row>
      <xdr:rowOff>120014</xdr:rowOff>
    </xdr:to>
    <xdr:cxnSp macro="">
      <xdr:nvCxnSpPr>
        <xdr:cNvPr id="314" name="直線コネクタ 313"/>
        <xdr:cNvCxnSpPr/>
      </xdr:nvCxnSpPr>
      <xdr:spPr>
        <a:xfrm>
          <a:off x="1028700" y="13275311"/>
          <a:ext cx="8001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104791</xdr:rowOff>
    </xdr:from>
    <xdr:ext cx="405111" cy="259045"/>
    <xdr:sp macro="" textlink="">
      <xdr:nvSpPr>
        <xdr:cNvPr id="315" name="n_1aveValue【福祉施設】&#10;有形固定資産減価償却率"/>
        <xdr:cNvSpPr txBox="1"/>
      </xdr:nvSpPr>
      <xdr:spPr>
        <a:xfrm>
          <a:off x="3239144" y="13649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41927</xdr:rowOff>
    </xdr:from>
    <xdr:ext cx="405111" cy="259045"/>
    <xdr:sp macro="" textlink="">
      <xdr:nvSpPr>
        <xdr:cNvPr id="316" name="n_2aveValue【福祉施設】&#10;有形固定資産減価償却率"/>
        <xdr:cNvSpPr txBox="1"/>
      </xdr:nvSpPr>
      <xdr:spPr>
        <a:xfrm>
          <a:off x="2439044" y="1358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5732</xdr:rowOff>
    </xdr:from>
    <xdr:ext cx="405111" cy="259045"/>
    <xdr:sp macro="" textlink="">
      <xdr:nvSpPr>
        <xdr:cNvPr id="317" name="n_3aveValue【福祉施設】&#10;有形固定資産減価償却率"/>
        <xdr:cNvSpPr txBox="1"/>
      </xdr:nvSpPr>
      <xdr:spPr>
        <a:xfrm>
          <a:off x="1645294" y="13550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137177</xdr:rowOff>
    </xdr:from>
    <xdr:ext cx="405111" cy="259045"/>
    <xdr:sp macro="" textlink="">
      <xdr:nvSpPr>
        <xdr:cNvPr id="318" name="n_4aveValue【福祉施設】&#10;有形固定資産減価償却率"/>
        <xdr:cNvSpPr txBox="1"/>
      </xdr:nvSpPr>
      <xdr:spPr>
        <a:xfrm>
          <a:off x="85154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46372</xdr:rowOff>
    </xdr:from>
    <xdr:ext cx="405111" cy="259045"/>
    <xdr:sp macro="" textlink="">
      <xdr:nvSpPr>
        <xdr:cNvPr id="319" name="n_1mainValue【福祉施設】&#10;有形固定資産減価償却率"/>
        <xdr:cNvSpPr txBox="1"/>
      </xdr:nvSpPr>
      <xdr:spPr>
        <a:xfrm>
          <a:off x="3239144" y="12930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73041</xdr:rowOff>
    </xdr:from>
    <xdr:ext cx="405111" cy="259045"/>
    <xdr:sp macro="" textlink="">
      <xdr:nvSpPr>
        <xdr:cNvPr id="320" name="n_2mainValue【福祉施設】&#10;有形固定資産減価償却率"/>
        <xdr:cNvSpPr txBox="1"/>
      </xdr:nvSpPr>
      <xdr:spPr>
        <a:xfrm>
          <a:off x="2439044" y="1312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15891</xdr:rowOff>
    </xdr:from>
    <xdr:ext cx="405111" cy="259045"/>
    <xdr:sp macro="" textlink="">
      <xdr:nvSpPr>
        <xdr:cNvPr id="321" name="n_3mainValue【福祉施設】&#10;有形固定資産減価償却率"/>
        <xdr:cNvSpPr txBox="1"/>
      </xdr:nvSpPr>
      <xdr:spPr>
        <a:xfrm>
          <a:off x="164529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128288</xdr:rowOff>
    </xdr:from>
    <xdr:ext cx="405111" cy="259045"/>
    <xdr:sp macro="" textlink="">
      <xdr:nvSpPr>
        <xdr:cNvPr id="322" name="n_4mainValue【福祉施設】&#10;有形固定資産減価償却率"/>
        <xdr:cNvSpPr txBox="1"/>
      </xdr:nvSpPr>
      <xdr:spPr>
        <a:xfrm>
          <a:off x="851544" y="13012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76963</xdr:rowOff>
    </xdr:from>
    <xdr:to>
      <xdr:col>54</xdr:col>
      <xdr:colOff>189865</xdr:colOff>
      <xdr:row>86</xdr:row>
      <xdr:rowOff>24385</xdr:rowOff>
    </xdr:to>
    <xdr:cxnSp macro="">
      <xdr:nvCxnSpPr>
        <xdr:cNvPr id="344" name="直線コネクタ 343"/>
        <xdr:cNvCxnSpPr/>
      </xdr:nvCxnSpPr>
      <xdr:spPr>
        <a:xfrm flipV="1">
          <a:off x="9429115" y="12796013"/>
          <a:ext cx="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xdr:cNvSpPr txBox="1"/>
      </xdr:nvSpPr>
      <xdr:spPr>
        <a:xfrm>
          <a:off x="9467850" y="1423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xdr:cNvCxnSpPr/>
      </xdr:nvCxnSpPr>
      <xdr:spPr>
        <a:xfrm>
          <a:off x="9359900" y="142293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23640</xdr:rowOff>
    </xdr:from>
    <xdr:ext cx="469744" cy="259045"/>
    <xdr:sp macro="" textlink="">
      <xdr:nvSpPr>
        <xdr:cNvPr id="347" name="【福祉施設】&#10;一人当たり面積最大値テキスト"/>
        <xdr:cNvSpPr txBox="1"/>
      </xdr:nvSpPr>
      <xdr:spPr>
        <a:xfrm>
          <a:off x="9467850" y="1257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76963</xdr:rowOff>
    </xdr:from>
    <xdr:to>
      <xdr:col>55</xdr:col>
      <xdr:colOff>88900</xdr:colOff>
      <xdr:row>77</xdr:row>
      <xdr:rowOff>76963</xdr:rowOff>
    </xdr:to>
    <xdr:cxnSp macro="">
      <xdr:nvCxnSpPr>
        <xdr:cNvPr id="348" name="直線コネクタ 347"/>
        <xdr:cNvCxnSpPr/>
      </xdr:nvCxnSpPr>
      <xdr:spPr>
        <a:xfrm>
          <a:off x="9359900" y="127960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154195</xdr:rowOff>
    </xdr:from>
    <xdr:ext cx="469744" cy="259045"/>
    <xdr:sp macro="" textlink="">
      <xdr:nvSpPr>
        <xdr:cNvPr id="349" name="【福祉施設】&#10;一人当たり面積平均値テキスト"/>
        <xdr:cNvSpPr txBox="1"/>
      </xdr:nvSpPr>
      <xdr:spPr>
        <a:xfrm>
          <a:off x="9467850" y="13698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131318</xdr:rowOff>
    </xdr:from>
    <xdr:to>
      <xdr:col>55</xdr:col>
      <xdr:colOff>50800</xdr:colOff>
      <xdr:row>84</xdr:row>
      <xdr:rowOff>61468</xdr:rowOff>
    </xdr:to>
    <xdr:sp macro="" textlink="">
      <xdr:nvSpPr>
        <xdr:cNvPr id="350" name="フローチャート: 判断 349"/>
        <xdr:cNvSpPr/>
      </xdr:nvSpPr>
      <xdr:spPr>
        <a:xfrm>
          <a:off x="9398000" y="138409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351" name="フローチャート: 判断 350"/>
        <xdr:cNvSpPr/>
      </xdr:nvSpPr>
      <xdr:spPr>
        <a:xfrm>
          <a:off x="8636000" y="138546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99313</xdr:rowOff>
    </xdr:from>
    <xdr:to>
      <xdr:col>46</xdr:col>
      <xdr:colOff>38100</xdr:colOff>
      <xdr:row>84</xdr:row>
      <xdr:rowOff>29463</xdr:rowOff>
    </xdr:to>
    <xdr:sp macro="" textlink="">
      <xdr:nvSpPr>
        <xdr:cNvPr id="352" name="フローチャート: 判断 351"/>
        <xdr:cNvSpPr/>
      </xdr:nvSpPr>
      <xdr:spPr>
        <a:xfrm>
          <a:off x="7842250" y="138089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113030</xdr:rowOff>
    </xdr:from>
    <xdr:to>
      <xdr:col>41</xdr:col>
      <xdr:colOff>101600</xdr:colOff>
      <xdr:row>84</xdr:row>
      <xdr:rowOff>43180</xdr:rowOff>
    </xdr:to>
    <xdr:sp macro="" textlink="">
      <xdr:nvSpPr>
        <xdr:cNvPr id="353" name="フローチャート: 判断 352"/>
        <xdr:cNvSpPr/>
      </xdr:nvSpPr>
      <xdr:spPr>
        <a:xfrm>
          <a:off x="7029450" y="138226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117602</xdr:rowOff>
    </xdr:from>
    <xdr:to>
      <xdr:col>36</xdr:col>
      <xdr:colOff>165100</xdr:colOff>
      <xdr:row>84</xdr:row>
      <xdr:rowOff>47752</xdr:rowOff>
    </xdr:to>
    <xdr:sp macro="" textlink="">
      <xdr:nvSpPr>
        <xdr:cNvPr id="354" name="フローチャート: 判断 353"/>
        <xdr:cNvSpPr/>
      </xdr:nvSpPr>
      <xdr:spPr>
        <a:xfrm>
          <a:off x="6235700" y="138272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65024</xdr:rowOff>
    </xdr:from>
    <xdr:to>
      <xdr:col>55</xdr:col>
      <xdr:colOff>50800</xdr:colOff>
      <xdr:row>84</xdr:row>
      <xdr:rowOff>166624</xdr:rowOff>
    </xdr:to>
    <xdr:sp macro="" textlink="">
      <xdr:nvSpPr>
        <xdr:cNvPr id="360" name="楕円 359"/>
        <xdr:cNvSpPr/>
      </xdr:nvSpPr>
      <xdr:spPr>
        <a:xfrm>
          <a:off x="9398000" y="139397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43451</xdr:rowOff>
    </xdr:from>
    <xdr:ext cx="469744" cy="259045"/>
    <xdr:sp macro="" textlink="">
      <xdr:nvSpPr>
        <xdr:cNvPr id="361" name="【福祉施設】&#10;一人当たり面積該当値テキスト"/>
        <xdr:cNvSpPr txBox="1"/>
      </xdr:nvSpPr>
      <xdr:spPr>
        <a:xfrm>
          <a:off x="9467850" y="139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69596</xdr:rowOff>
    </xdr:from>
    <xdr:to>
      <xdr:col>50</xdr:col>
      <xdr:colOff>165100</xdr:colOff>
      <xdr:row>84</xdr:row>
      <xdr:rowOff>171196</xdr:rowOff>
    </xdr:to>
    <xdr:sp macro="" textlink="">
      <xdr:nvSpPr>
        <xdr:cNvPr id="362" name="楕円 361"/>
        <xdr:cNvSpPr/>
      </xdr:nvSpPr>
      <xdr:spPr>
        <a:xfrm>
          <a:off x="8636000" y="139443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115824</xdr:rowOff>
    </xdr:from>
    <xdr:to>
      <xdr:col>55</xdr:col>
      <xdr:colOff>0</xdr:colOff>
      <xdr:row>84</xdr:row>
      <xdr:rowOff>120396</xdr:rowOff>
    </xdr:to>
    <xdr:cxnSp macro="">
      <xdr:nvCxnSpPr>
        <xdr:cNvPr id="363" name="直線コネクタ 362"/>
        <xdr:cNvCxnSpPr/>
      </xdr:nvCxnSpPr>
      <xdr:spPr>
        <a:xfrm flipV="1">
          <a:off x="8686800" y="13990574"/>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69596</xdr:rowOff>
    </xdr:from>
    <xdr:to>
      <xdr:col>46</xdr:col>
      <xdr:colOff>38100</xdr:colOff>
      <xdr:row>84</xdr:row>
      <xdr:rowOff>171196</xdr:rowOff>
    </xdr:to>
    <xdr:sp macro="" textlink="">
      <xdr:nvSpPr>
        <xdr:cNvPr id="364" name="楕円 363"/>
        <xdr:cNvSpPr/>
      </xdr:nvSpPr>
      <xdr:spPr>
        <a:xfrm>
          <a:off x="7842250" y="139443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120396</xdr:rowOff>
    </xdr:from>
    <xdr:to>
      <xdr:col>50</xdr:col>
      <xdr:colOff>114300</xdr:colOff>
      <xdr:row>84</xdr:row>
      <xdr:rowOff>120396</xdr:rowOff>
    </xdr:to>
    <xdr:cxnSp macro="">
      <xdr:nvCxnSpPr>
        <xdr:cNvPr id="365" name="直線コネクタ 364"/>
        <xdr:cNvCxnSpPr/>
      </xdr:nvCxnSpPr>
      <xdr:spPr>
        <a:xfrm>
          <a:off x="7886700" y="1399514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69596</xdr:rowOff>
    </xdr:from>
    <xdr:to>
      <xdr:col>41</xdr:col>
      <xdr:colOff>101600</xdr:colOff>
      <xdr:row>84</xdr:row>
      <xdr:rowOff>171196</xdr:rowOff>
    </xdr:to>
    <xdr:sp macro="" textlink="">
      <xdr:nvSpPr>
        <xdr:cNvPr id="366" name="楕円 365"/>
        <xdr:cNvSpPr/>
      </xdr:nvSpPr>
      <xdr:spPr>
        <a:xfrm>
          <a:off x="7029450" y="139443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120396</xdr:rowOff>
    </xdr:from>
    <xdr:to>
      <xdr:col>45</xdr:col>
      <xdr:colOff>177800</xdr:colOff>
      <xdr:row>84</xdr:row>
      <xdr:rowOff>120396</xdr:rowOff>
    </xdr:to>
    <xdr:cxnSp macro="">
      <xdr:nvCxnSpPr>
        <xdr:cNvPr id="367" name="直線コネクタ 366"/>
        <xdr:cNvCxnSpPr/>
      </xdr:nvCxnSpPr>
      <xdr:spPr>
        <a:xfrm>
          <a:off x="7080250" y="13995146"/>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60452</xdr:rowOff>
    </xdr:from>
    <xdr:to>
      <xdr:col>36</xdr:col>
      <xdr:colOff>165100</xdr:colOff>
      <xdr:row>84</xdr:row>
      <xdr:rowOff>162052</xdr:rowOff>
    </xdr:to>
    <xdr:sp macro="" textlink="">
      <xdr:nvSpPr>
        <xdr:cNvPr id="368" name="楕円 367"/>
        <xdr:cNvSpPr/>
      </xdr:nvSpPr>
      <xdr:spPr>
        <a:xfrm>
          <a:off x="6235700" y="1393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111252</xdr:rowOff>
    </xdr:from>
    <xdr:to>
      <xdr:col>41</xdr:col>
      <xdr:colOff>50800</xdr:colOff>
      <xdr:row>84</xdr:row>
      <xdr:rowOff>120396</xdr:rowOff>
    </xdr:to>
    <xdr:cxnSp macro="">
      <xdr:nvCxnSpPr>
        <xdr:cNvPr id="369" name="直線コネクタ 368"/>
        <xdr:cNvCxnSpPr/>
      </xdr:nvCxnSpPr>
      <xdr:spPr>
        <a:xfrm>
          <a:off x="6286500" y="13986002"/>
          <a:ext cx="7937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91712</xdr:rowOff>
    </xdr:from>
    <xdr:ext cx="469744" cy="259045"/>
    <xdr:sp macro="" textlink="">
      <xdr:nvSpPr>
        <xdr:cNvPr id="370" name="n_1aveValue【福祉施設】&#10;一人当たり面積"/>
        <xdr:cNvSpPr txBox="1"/>
      </xdr:nvSpPr>
      <xdr:spPr>
        <a:xfrm>
          <a:off x="8458277" y="1363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45990</xdr:rowOff>
    </xdr:from>
    <xdr:ext cx="469744" cy="259045"/>
    <xdr:sp macro="" textlink="">
      <xdr:nvSpPr>
        <xdr:cNvPr id="371" name="n_2aveValue【福祉施設】&#10;一人当たり面積"/>
        <xdr:cNvSpPr txBox="1"/>
      </xdr:nvSpPr>
      <xdr:spPr>
        <a:xfrm>
          <a:off x="7677227" y="13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59707</xdr:rowOff>
    </xdr:from>
    <xdr:ext cx="469744" cy="259045"/>
    <xdr:sp macro="" textlink="">
      <xdr:nvSpPr>
        <xdr:cNvPr id="372" name="n_3aveValue【福祉施設】&#10;一人当たり面積"/>
        <xdr:cNvSpPr txBox="1"/>
      </xdr:nvSpPr>
      <xdr:spPr>
        <a:xfrm>
          <a:off x="6864427" y="1360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64279</xdr:rowOff>
    </xdr:from>
    <xdr:ext cx="469744" cy="259045"/>
    <xdr:sp macro="" textlink="">
      <xdr:nvSpPr>
        <xdr:cNvPr id="373" name="n_4aveValue【福祉施設】&#10;一人当たり面積"/>
        <xdr:cNvSpPr txBox="1"/>
      </xdr:nvSpPr>
      <xdr:spPr>
        <a:xfrm>
          <a:off x="6070677" y="1360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162323</xdr:rowOff>
    </xdr:from>
    <xdr:ext cx="469744" cy="259045"/>
    <xdr:sp macro="" textlink="">
      <xdr:nvSpPr>
        <xdr:cNvPr id="374" name="n_1mainValue【福祉施設】&#10;一人当たり面積"/>
        <xdr:cNvSpPr txBox="1"/>
      </xdr:nvSpPr>
      <xdr:spPr>
        <a:xfrm>
          <a:off x="8458277" y="1403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162323</xdr:rowOff>
    </xdr:from>
    <xdr:ext cx="469744" cy="259045"/>
    <xdr:sp macro="" textlink="">
      <xdr:nvSpPr>
        <xdr:cNvPr id="375" name="n_2mainValue【福祉施設】&#10;一人当たり面積"/>
        <xdr:cNvSpPr txBox="1"/>
      </xdr:nvSpPr>
      <xdr:spPr>
        <a:xfrm>
          <a:off x="7677227" y="1403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162323</xdr:rowOff>
    </xdr:from>
    <xdr:ext cx="469744" cy="259045"/>
    <xdr:sp macro="" textlink="">
      <xdr:nvSpPr>
        <xdr:cNvPr id="376" name="n_3mainValue【福祉施設】&#10;一人当たり面積"/>
        <xdr:cNvSpPr txBox="1"/>
      </xdr:nvSpPr>
      <xdr:spPr>
        <a:xfrm>
          <a:off x="6864427" y="1403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153179</xdr:rowOff>
    </xdr:from>
    <xdr:ext cx="469744" cy="259045"/>
    <xdr:sp macro="" textlink="">
      <xdr:nvSpPr>
        <xdr:cNvPr id="377" name="n_4mainValue【福祉施設】&#10;一人当たり面積"/>
        <xdr:cNvSpPr txBox="1"/>
      </xdr:nvSpPr>
      <xdr:spPr>
        <a:xfrm>
          <a:off x="6070677" y="140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59055</xdr:rowOff>
    </xdr:from>
    <xdr:to>
      <xdr:col>24</xdr:col>
      <xdr:colOff>62865</xdr:colOff>
      <xdr:row>108</xdr:row>
      <xdr:rowOff>140970</xdr:rowOff>
    </xdr:to>
    <xdr:cxnSp macro="">
      <xdr:nvCxnSpPr>
        <xdr:cNvPr id="402" name="直線コネクタ 401"/>
        <xdr:cNvCxnSpPr/>
      </xdr:nvCxnSpPr>
      <xdr:spPr>
        <a:xfrm flipV="1">
          <a:off x="4177665" y="16461105"/>
          <a:ext cx="0" cy="162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144797</xdr:rowOff>
    </xdr:from>
    <xdr:ext cx="405111" cy="259045"/>
    <xdr:sp macro="" textlink="">
      <xdr:nvSpPr>
        <xdr:cNvPr id="403" name="【市民会館】&#10;有形固定資産減価償却率最小値テキスト"/>
        <xdr:cNvSpPr txBox="1"/>
      </xdr:nvSpPr>
      <xdr:spPr>
        <a:xfrm>
          <a:off x="4216400" y="1808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140970</xdr:rowOff>
    </xdr:from>
    <xdr:to>
      <xdr:col>24</xdr:col>
      <xdr:colOff>152400</xdr:colOff>
      <xdr:row>108</xdr:row>
      <xdr:rowOff>140970</xdr:rowOff>
    </xdr:to>
    <xdr:cxnSp macro="">
      <xdr:nvCxnSpPr>
        <xdr:cNvPr id="404" name="直線コネクタ 403"/>
        <xdr:cNvCxnSpPr/>
      </xdr:nvCxnSpPr>
      <xdr:spPr>
        <a:xfrm>
          <a:off x="4108450" y="180860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5732</xdr:rowOff>
    </xdr:from>
    <xdr:ext cx="405111" cy="259045"/>
    <xdr:sp macro="" textlink="">
      <xdr:nvSpPr>
        <xdr:cNvPr id="405" name="【市民会館】&#10;有形固定資産減価償却率最大値テキスト"/>
        <xdr:cNvSpPr txBox="1"/>
      </xdr:nvSpPr>
      <xdr:spPr>
        <a:xfrm>
          <a:off x="4216400" y="16236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59055</xdr:rowOff>
    </xdr:from>
    <xdr:to>
      <xdr:col>24</xdr:col>
      <xdr:colOff>152400</xdr:colOff>
      <xdr:row>99</xdr:row>
      <xdr:rowOff>59055</xdr:rowOff>
    </xdr:to>
    <xdr:cxnSp macro="">
      <xdr:nvCxnSpPr>
        <xdr:cNvPr id="406" name="直線コネクタ 405"/>
        <xdr:cNvCxnSpPr/>
      </xdr:nvCxnSpPr>
      <xdr:spPr>
        <a:xfrm>
          <a:off x="4108450" y="164611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116857</xdr:rowOff>
    </xdr:from>
    <xdr:ext cx="405111" cy="259045"/>
    <xdr:sp macro="" textlink="">
      <xdr:nvSpPr>
        <xdr:cNvPr id="407" name="【市民会館】&#10;有形固定資産減価償却率平均値テキスト"/>
        <xdr:cNvSpPr txBox="1"/>
      </xdr:nvSpPr>
      <xdr:spPr>
        <a:xfrm>
          <a:off x="4216400" y="17033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408" name="フローチャート: 判断 407"/>
        <xdr:cNvSpPr/>
      </xdr:nvSpPr>
      <xdr:spPr>
        <a:xfrm>
          <a:off x="4127500" y="1718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52070</xdr:rowOff>
    </xdr:from>
    <xdr:to>
      <xdr:col>20</xdr:col>
      <xdr:colOff>38100</xdr:colOff>
      <xdr:row>103</xdr:row>
      <xdr:rowOff>153670</xdr:rowOff>
    </xdr:to>
    <xdr:sp macro="" textlink="">
      <xdr:nvSpPr>
        <xdr:cNvPr id="409" name="フローチャート: 判断 408"/>
        <xdr:cNvSpPr/>
      </xdr:nvSpPr>
      <xdr:spPr>
        <a:xfrm>
          <a:off x="3384550" y="171399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33020</xdr:rowOff>
    </xdr:from>
    <xdr:to>
      <xdr:col>15</xdr:col>
      <xdr:colOff>101600</xdr:colOff>
      <xdr:row>103</xdr:row>
      <xdr:rowOff>134620</xdr:rowOff>
    </xdr:to>
    <xdr:sp macro="" textlink="">
      <xdr:nvSpPr>
        <xdr:cNvPr id="410" name="フローチャート: 判断 409"/>
        <xdr:cNvSpPr/>
      </xdr:nvSpPr>
      <xdr:spPr>
        <a:xfrm>
          <a:off x="2571750" y="1712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29211</xdr:rowOff>
    </xdr:from>
    <xdr:to>
      <xdr:col>10</xdr:col>
      <xdr:colOff>165100</xdr:colOff>
      <xdr:row>103</xdr:row>
      <xdr:rowOff>130811</xdr:rowOff>
    </xdr:to>
    <xdr:sp macro="" textlink="">
      <xdr:nvSpPr>
        <xdr:cNvPr id="411" name="フローチャート: 判断 410"/>
        <xdr:cNvSpPr/>
      </xdr:nvSpPr>
      <xdr:spPr>
        <a:xfrm>
          <a:off x="1778000" y="1711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166370</xdr:rowOff>
    </xdr:from>
    <xdr:to>
      <xdr:col>6</xdr:col>
      <xdr:colOff>38100</xdr:colOff>
      <xdr:row>103</xdr:row>
      <xdr:rowOff>96520</xdr:rowOff>
    </xdr:to>
    <xdr:sp macro="" textlink="">
      <xdr:nvSpPr>
        <xdr:cNvPr id="412" name="フローチャート: 判断 411"/>
        <xdr:cNvSpPr/>
      </xdr:nvSpPr>
      <xdr:spPr>
        <a:xfrm>
          <a:off x="984250" y="170827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xdr:rowOff>
    </xdr:from>
    <xdr:to>
      <xdr:col>24</xdr:col>
      <xdr:colOff>114300</xdr:colOff>
      <xdr:row>105</xdr:row>
      <xdr:rowOff>109855</xdr:rowOff>
    </xdr:to>
    <xdr:sp macro="" textlink="">
      <xdr:nvSpPr>
        <xdr:cNvPr id="418" name="楕円 417"/>
        <xdr:cNvSpPr/>
      </xdr:nvSpPr>
      <xdr:spPr>
        <a:xfrm>
          <a:off x="41275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158132</xdr:rowOff>
    </xdr:from>
    <xdr:ext cx="405111" cy="259045"/>
    <xdr:sp macro="" textlink="">
      <xdr:nvSpPr>
        <xdr:cNvPr id="419" name="【市民会館】&#10;有形固定資産減価償却率該当値テキスト"/>
        <xdr:cNvSpPr txBox="1"/>
      </xdr:nvSpPr>
      <xdr:spPr>
        <a:xfrm>
          <a:off x="4216400" y="1741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137795</xdr:rowOff>
    </xdr:from>
    <xdr:to>
      <xdr:col>20</xdr:col>
      <xdr:colOff>38100</xdr:colOff>
      <xdr:row>105</xdr:row>
      <xdr:rowOff>67945</xdr:rowOff>
    </xdr:to>
    <xdr:sp macro="" textlink="">
      <xdr:nvSpPr>
        <xdr:cNvPr id="420" name="楕円 419"/>
        <xdr:cNvSpPr/>
      </xdr:nvSpPr>
      <xdr:spPr>
        <a:xfrm>
          <a:off x="3384550" y="173970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17145</xdr:rowOff>
    </xdr:from>
    <xdr:to>
      <xdr:col>24</xdr:col>
      <xdr:colOff>63500</xdr:colOff>
      <xdr:row>105</xdr:row>
      <xdr:rowOff>59055</xdr:rowOff>
    </xdr:to>
    <xdr:cxnSp macro="">
      <xdr:nvCxnSpPr>
        <xdr:cNvPr id="421" name="直線コネクタ 420"/>
        <xdr:cNvCxnSpPr/>
      </xdr:nvCxnSpPr>
      <xdr:spPr>
        <a:xfrm>
          <a:off x="3429000" y="17447895"/>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99695</xdr:rowOff>
    </xdr:from>
    <xdr:to>
      <xdr:col>15</xdr:col>
      <xdr:colOff>101600</xdr:colOff>
      <xdr:row>105</xdr:row>
      <xdr:rowOff>29845</xdr:rowOff>
    </xdr:to>
    <xdr:sp macro="" textlink="">
      <xdr:nvSpPr>
        <xdr:cNvPr id="422" name="楕円 421"/>
        <xdr:cNvSpPr/>
      </xdr:nvSpPr>
      <xdr:spPr>
        <a:xfrm>
          <a:off x="2571750" y="1735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150495</xdr:rowOff>
    </xdr:from>
    <xdr:to>
      <xdr:col>19</xdr:col>
      <xdr:colOff>177800</xdr:colOff>
      <xdr:row>105</xdr:row>
      <xdr:rowOff>17145</xdr:rowOff>
    </xdr:to>
    <xdr:cxnSp macro="">
      <xdr:nvCxnSpPr>
        <xdr:cNvPr id="423" name="直線コネクタ 422"/>
        <xdr:cNvCxnSpPr/>
      </xdr:nvCxnSpPr>
      <xdr:spPr>
        <a:xfrm>
          <a:off x="2622550" y="1740979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57786</xdr:rowOff>
    </xdr:from>
    <xdr:to>
      <xdr:col>10</xdr:col>
      <xdr:colOff>165100</xdr:colOff>
      <xdr:row>104</xdr:row>
      <xdr:rowOff>159386</xdr:rowOff>
    </xdr:to>
    <xdr:sp macro="" textlink="">
      <xdr:nvSpPr>
        <xdr:cNvPr id="424" name="楕円 423"/>
        <xdr:cNvSpPr/>
      </xdr:nvSpPr>
      <xdr:spPr>
        <a:xfrm>
          <a:off x="1778000" y="1731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108586</xdr:rowOff>
    </xdr:from>
    <xdr:to>
      <xdr:col>15</xdr:col>
      <xdr:colOff>50800</xdr:colOff>
      <xdr:row>104</xdr:row>
      <xdr:rowOff>150495</xdr:rowOff>
    </xdr:to>
    <xdr:cxnSp macro="">
      <xdr:nvCxnSpPr>
        <xdr:cNvPr id="425" name="直線コネクタ 424"/>
        <xdr:cNvCxnSpPr/>
      </xdr:nvCxnSpPr>
      <xdr:spPr>
        <a:xfrm>
          <a:off x="1828800" y="17367886"/>
          <a:ext cx="7937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17780</xdr:rowOff>
    </xdr:from>
    <xdr:to>
      <xdr:col>6</xdr:col>
      <xdr:colOff>38100</xdr:colOff>
      <xdr:row>104</xdr:row>
      <xdr:rowOff>119380</xdr:rowOff>
    </xdr:to>
    <xdr:sp macro="" textlink="">
      <xdr:nvSpPr>
        <xdr:cNvPr id="426" name="楕円 425"/>
        <xdr:cNvSpPr/>
      </xdr:nvSpPr>
      <xdr:spPr>
        <a:xfrm>
          <a:off x="984250" y="17277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68580</xdr:rowOff>
    </xdr:from>
    <xdr:to>
      <xdr:col>10</xdr:col>
      <xdr:colOff>114300</xdr:colOff>
      <xdr:row>104</xdr:row>
      <xdr:rowOff>108586</xdr:rowOff>
    </xdr:to>
    <xdr:cxnSp macro="">
      <xdr:nvCxnSpPr>
        <xdr:cNvPr id="427" name="直線コネクタ 426"/>
        <xdr:cNvCxnSpPr/>
      </xdr:nvCxnSpPr>
      <xdr:spPr>
        <a:xfrm>
          <a:off x="1028700" y="17327880"/>
          <a:ext cx="8001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170197</xdr:rowOff>
    </xdr:from>
    <xdr:ext cx="405111" cy="259045"/>
    <xdr:sp macro="" textlink="">
      <xdr:nvSpPr>
        <xdr:cNvPr id="428" name="n_1aveValue【市民会館】&#10;有形固定資産減価償却率"/>
        <xdr:cNvSpPr txBox="1"/>
      </xdr:nvSpPr>
      <xdr:spPr>
        <a:xfrm>
          <a:off x="3239144" y="1691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151147</xdr:rowOff>
    </xdr:from>
    <xdr:ext cx="405111" cy="259045"/>
    <xdr:sp macro="" textlink="">
      <xdr:nvSpPr>
        <xdr:cNvPr id="429" name="n_2aveValue【市民会館】&#10;有形固定資産減価償却率"/>
        <xdr:cNvSpPr txBox="1"/>
      </xdr:nvSpPr>
      <xdr:spPr>
        <a:xfrm>
          <a:off x="2439044" y="1689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147338</xdr:rowOff>
    </xdr:from>
    <xdr:ext cx="405111" cy="259045"/>
    <xdr:sp macro="" textlink="">
      <xdr:nvSpPr>
        <xdr:cNvPr id="430" name="n_3aveValue【市民会館】&#10;有形固定資産減価償却率"/>
        <xdr:cNvSpPr txBox="1"/>
      </xdr:nvSpPr>
      <xdr:spPr>
        <a:xfrm>
          <a:off x="1645294" y="1689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113047</xdr:rowOff>
    </xdr:from>
    <xdr:ext cx="405111" cy="259045"/>
    <xdr:sp macro="" textlink="">
      <xdr:nvSpPr>
        <xdr:cNvPr id="431" name="n_4aveValue【市民会館】&#10;有形固定資産減価償却率"/>
        <xdr:cNvSpPr txBox="1"/>
      </xdr:nvSpPr>
      <xdr:spPr>
        <a:xfrm>
          <a:off x="851544" y="1685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59072</xdr:rowOff>
    </xdr:from>
    <xdr:ext cx="405111" cy="259045"/>
    <xdr:sp macro="" textlink="">
      <xdr:nvSpPr>
        <xdr:cNvPr id="432" name="n_1mainValue【市民会館】&#10;有形固定資産減価償却率"/>
        <xdr:cNvSpPr txBox="1"/>
      </xdr:nvSpPr>
      <xdr:spPr>
        <a:xfrm>
          <a:off x="3239144" y="17489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20972</xdr:rowOff>
    </xdr:from>
    <xdr:ext cx="405111" cy="259045"/>
    <xdr:sp macro="" textlink="">
      <xdr:nvSpPr>
        <xdr:cNvPr id="433" name="n_2mainValue【市民会館】&#10;有形固定資産減価償却率"/>
        <xdr:cNvSpPr txBox="1"/>
      </xdr:nvSpPr>
      <xdr:spPr>
        <a:xfrm>
          <a:off x="2439044" y="1745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150513</xdr:rowOff>
    </xdr:from>
    <xdr:ext cx="405111" cy="259045"/>
    <xdr:sp macro="" textlink="">
      <xdr:nvSpPr>
        <xdr:cNvPr id="434" name="n_3mainValue【市民会館】&#10;有形固定資産減価償却率"/>
        <xdr:cNvSpPr txBox="1"/>
      </xdr:nvSpPr>
      <xdr:spPr>
        <a:xfrm>
          <a:off x="1645294" y="1740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110507</xdr:rowOff>
    </xdr:from>
    <xdr:ext cx="405111" cy="259045"/>
    <xdr:sp macro="" textlink="">
      <xdr:nvSpPr>
        <xdr:cNvPr id="435" name="n_4mainValue【市民会館】&#10;有形固定資産減価償却率"/>
        <xdr:cNvSpPr txBox="1"/>
      </xdr:nvSpPr>
      <xdr:spPr>
        <a:xfrm>
          <a:off x="851544" y="17369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59" name="直線コネクタ 458"/>
        <xdr:cNvCxnSpPr/>
      </xdr:nvCxnSpPr>
      <xdr:spPr>
        <a:xfrm flipV="1">
          <a:off x="9429115" y="165849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0" name="【市民会館】&#10;一人当たり面積最小値テキスト"/>
        <xdr:cNvSpPr txBox="1"/>
      </xdr:nvSpPr>
      <xdr:spPr>
        <a:xfrm>
          <a:off x="9467850"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1" name="直線コネクタ 460"/>
        <xdr:cNvCxnSpPr/>
      </xdr:nvCxnSpPr>
      <xdr:spPr>
        <a:xfrm>
          <a:off x="9359900" y="17983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2" name="【市民会館】&#10;一人当たり面積最大値テキスト"/>
        <xdr:cNvSpPr txBox="1"/>
      </xdr:nvSpPr>
      <xdr:spPr>
        <a:xfrm>
          <a:off x="9467850" y="1636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3" name="直線コネクタ 462"/>
        <xdr:cNvCxnSpPr/>
      </xdr:nvCxnSpPr>
      <xdr:spPr>
        <a:xfrm>
          <a:off x="9359900" y="16584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86377</xdr:rowOff>
    </xdr:from>
    <xdr:ext cx="469744" cy="259045"/>
    <xdr:sp macro="" textlink="">
      <xdr:nvSpPr>
        <xdr:cNvPr id="464" name="【市民会館】&#10;一人当たり面積平均値テキスト"/>
        <xdr:cNvSpPr txBox="1"/>
      </xdr:nvSpPr>
      <xdr:spPr>
        <a:xfrm>
          <a:off x="9467850" y="17345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63500</xdr:rowOff>
    </xdr:from>
    <xdr:to>
      <xdr:col>55</xdr:col>
      <xdr:colOff>50800</xdr:colOff>
      <xdr:row>105</xdr:row>
      <xdr:rowOff>165100</xdr:rowOff>
    </xdr:to>
    <xdr:sp macro="" textlink="">
      <xdr:nvSpPr>
        <xdr:cNvPr id="465" name="フローチャート: 判断 464"/>
        <xdr:cNvSpPr/>
      </xdr:nvSpPr>
      <xdr:spPr>
        <a:xfrm>
          <a:off x="9398000" y="17494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86361</xdr:rowOff>
    </xdr:from>
    <xdr:to>
      <xdr:col>50</xdr:col>
      <xdr:colOff>165100</xdr:colOff>
      <xdr:row>106</xdr:row>
      <xdr:rowOff>16511</xdr:rowOff>
    </xdr:to>
    <xdr:sp macro="" textlink="">
      <xdr:nvSpPr>
        <xdr:cNvPr id="466" name="フローチャート: 判断 465"/>
        <xdr:cNvSpPr/>
      </xdr:nvSpPr>
      <xdr:spPr>
        <a:xfrm>
          <a:off x="8636000" y="1751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67" name="フローチャート: 判断 466"/>
        <xdr:cNvSpPr/>
      </xdr:nvSpPr>
      <xdr:spPr>
        <a:xfrm>
          <a:off x="7842250" y="17513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93980</xdr:rowOff>
    </xdr:from>
    <xdr:to>
      <xdr:col>41</xdr:col>
      <xdr:colOff>101600</xdr:colOff>
      <xdr:row>106</xdr:row>
      <xdr:rowOff>24130</xdr:rowOff>
    </xdr:to>
    <xdr:sp macro="" textlink="">
      <xdr:nvSpPr>
        <xdr:cNvPr id="468" name="フローチャート: 判断 467"/>
        <xdr:cNvSpPr/>
      </xdr:nvSpPr>
      <xdr:spPr>
        <a:xfrm>
          <a:off x="702945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69" name="フローチャート: 判断 468"/>
        <xdr:cNvSpPr/>
      </xdr:nvSpPr>
      <xdr:spPr>
        <a:xfrm>
          <a:off x="623570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158750</xdr:rowOff>
    </xdr:from>
    <xdr:to>
      <xdr:col>55</xdr:col>
      <xdr:colOff>50800</xdr:colOff>
      <xdr:row>108</xdr:row>
      <xdr:rowOff>88900</xdr:rowOff>
    </xdr:to>
    <xdr:sp macro="" textlink="">
      <xdr:nvSpPr>
        <xdr:cNvPr id="475" name="楕円 474"/>
        <xdr:cNvSpPr/>
      </xdr:nvSpPr>
      <xdr:spPr>
        <a:xfrm>
          <a:off x="9398000" y="17932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73677</xdr:rowOff>
    </xdr:from>
    <xdr:ext cx="469744" cy="259045"/>
    <xdr:sp macro="" textlink="">
      <xdr:nvSpPr>
        <xdr:cNvPr id="476" name="【市民会館】&#10;一人当たり面積該当値テキスト"/>
        <xdr:cNvSpPr txBox="1"/>
      </xdr:nvSpPr>
      <xdr:spPr>
        <a:xfrm>
          <a:off x="9467850" y="1784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158750</xdr:rowOff>
    </xdr:from>
    <xdr:to>
      <xdr:col>50</xdr:col>
      <xdr:colOff>165100</xdr:colOff>
      <xdr:row>108</xdr:row>
      <xdr:rowOff>88900</xdr:rowOff>
    </xdr:to>
    <xdr:sp macro="" textlink="">
      <xdr:nvSpPr>
        <xdr:cNvPr id="477" name="楕円 476"/>
        <xdr:cNvSpPr/>
      </xdr:nvSpPr>
      <xdr:spPr>
        <a:xfrm>
          <a:off x="86360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38100</xdr:rowOff>
    </xdr:from>
    <xdr:to>
      <xdr:col>55</xdr:col>
      <xdr:colOff>0</xdr:colOff>
      <xdr:row>108</xdr:row>
      <xdr:rowOff>38100</xdr:rowOff>
    </xdr:to>
    <xdr:cxnSp macro="">
      <xdr:nvCxnSpPr>
        <xdr:cNvPr id="478" name="直線コネクタ 477"/>
        <xdr:cNvCxnSpPr/>
      </xdr:nvCxnSpPr>
      <xdr:spPr>
        <a:xfrm>
          <a:off x="8686800" y="17983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158750</xdr:rowOff>
    </xdr:from>
    <xdr:to>
      <xdr:col>46</xdr:col>
      <xdr:colOff>38100</xdr:colOff>
      <xdr:row>108</xdr:row>
      <xdr:rowOff>88900</xdr:rowOff>
    </xdr:to>
    <xdr:sp macro="" textlink="">
      <xdr:nvSpPr>
        <xdr:cNvPr id="479" name="楕円 478"/>
        <xdr:cNvSpPr/>
      </xdr:nvSpPr>
      <xdr:spPr>
        <a:xfrm>
          <a:off x="7842250" y="17932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38100</xdr:rowOff>
    </xdr:from>
    <xdr:to>
      <xdr:col>50</xdr:col>
      <xdr:colOff>114300</xdr:colOff>
      <xdr:row>108</xdr:row>
      <xdr:rowOff>38100</xdr:rowOff>
    </xdr:to>
    <xdr:cxnSp macro="">
      <xdr:nvCxnSpPr>
        <xdr:cNvPr id="480" name="直線コネクタ 479"/>
        <xdr:cNvCxnSpPr/>
      </xdr:nvCxnSpPr>
      <xdr:spPr>
        <a:xfrm>
          <a:off x="7886700" y="17983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158750</xdr:rowOff>
    </xdr:from>
    <xdr:to>
      <xdr:col>41</xdr:col>
      <xdr:colOff>101600</xdr:colOff>
      <xdr:row>108</xdr:row>
      <xdr:rowOff>88900</xdr:rowOff>
    </xdr:to>
    <xdr:sp macro="" textlink="">
      <xdr:nvSpPr>
        <xdr:cNvPr id="481" name="楕円 480"/>
        <xdr:cNvSpPr/>
      </xdr:nvSpPr>
      <xdr:spPr>
        <a:xfrm>
          <a:off x="702945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38100</xdr:rowOff>
    </xdr:from>
    <xdr:to>
      <xdr:col>45</xdr:col>
      <xdr:colOff>177800</xdr:colOff>
      <xdr:row>108</xdr:row>
      <xdr:rowOff>38100</xdr:rowOff>
    </xdr:to>
    <xdr:cxnSp macro="">
      <xdr:nvCxnSpPr>
        <xdr:cNvPr id="482" name="直線コネクタ 481"/>
        <xdr:cNvCxnSpPr/>
      </xdr:nvCxnSpPr>
      <xdr:spPr>
        <a:xfrm>
          <a:off x="7080250" y="17983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158750</xdr:rowOff>
    </xdr:from>
    <xdr:to>
      <xdr:col>36</xdr:col>
      <xdr:colOff>165100</xdr:colOff>
      <xdr:row>108</xdr:row>
      <xdr:rowOff>88900</xdr:rowOff>
    </xdr:to>
    <xdr:sp macro="" textlink="">
      <xdr:nvSpPr>
        <xdr:cNvPr id="483" name="楕円 482"/>
        <xdr:cNvSpPr/>
      </xdr:nvSpPr>
      <xdr:spPr>
        <a:xfrm>
          <a:off x="62357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38100</xdr:rowOff>
    </xdr:from>
    <xdr:to>
      <xdr:col>41</xdr:col>
      <xdr:colOff>50800</xdr:colOff>
      <xdr:row>108</xdr:row>
      <xdr:rowOff>38100</xdr:rowOff>
    </xdr:to>
    <xdr:cxnSp macro="">
      <xdr:nvCxnSpPr>
        <xdr:cNvPr id="484" name="直線コネクタ 483"/>
        <xdr:cNvCxnSpPr/>
      </xdr:nvCxnSpPr>
      <xdr:spPr>
        <a:xfrm>
          <a:off x="6286500" y="179832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33038</xdr:rowOff>
    </xdr:from>
    <xdr:ext cx="469744" cy="259045"/>
    <xdr:sp macro="" textlink="">
      <xdr:nvSpPr>
        <xdr:cNvPr id="485" name="n_1aveValue【市民会館】&#10;一人当たり面積"/>
        <xdr:cNvSpPr txBox="1"/>
      </xdr:nvSpPr>
      <xdr:spPr>
        <a:xfrm>
          <a:off x="8458277" y="1729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29227</xdr:rowOff>
    </xdr:from>
    <xdr:ext cx="469744" cy="259045"/>
    <xdr:sp macro="" textlink="">
      <xdr:nvSpPr>
        <xdr:cNvPr id="486" name="n_2aveValue【市民会館】&#10;一人当たり面積"/>
        <xdr:cNvSpPr txBox="1"/>
      </xdr:nvSpPr>
      <xdr:spPr>
        <a:xfrm>
          <a:off x="76772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40657</xdr:rowOff>
    </xdr:from>
    <xdr:ext cx="469744" cy="259045"/>
    <xdr:sp macro="" textlink="">
      <xdr:nvSpPr>
        <xdr:cNvPr id="487" name="n_3aveValue【市民会館】&#10;一人当たり面積"/>
        <xdr:cNvSpPr txBox="1"/>
      </xdr:nvSpPr>
      <xdr:spPr>
        <a:xfrm>
          <a:off x="6864427" y="1729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40657</xdr:rowOff>
    </xdr:from>
    <xdr:ext cx="469744" cy="259045"/>
    <xdr:sp macro="" textlink="">
      <xdr:nvSpPr>
        <xdr:cNvPr id="488" name="n_4aveValue【市民会館】&#10;一人当たり面積"/>
        <xdr:cNvSpPr txBox="1"/>
      </xdr:nvSpPr>
      <xdr:spPr>
        <a:xfrm>
          <a:off x="6070677" y="1729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80027</xdr:rowOff>
    </xdr:from>
    <xdr:ext cx="469744" cy="259045"/>
    <xdr:sp macro="" textlink="">
      <xdr:nvSpPr>
        <xdr:cNvPr id="489" name="n_1mainValue【市民会館】&#10;一人当たり面積"/>
        <xdr:cNvSpPr txBox="1"/>
      </xdr:nvSpPr>
      <xdr:spPr>
        <a:xfrm>
          <a:off x="8458277"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80027</xdr:rowOff>
    </xdr:from>
    <xdr:ext cx="469744" cy="259045"/>
    <xdr:sp macro="" textlink="">
      <xdr:nvSpPr>
        <xdr:cNvPr id="490" name="n_2mainValue【市民会館】&#10;一人当たり面積"/>
        <xdr:cNvSpPr txBox="1"/>
      </xdr:nvSpPr>
      <xdr:spPr>
        <a:xfrm>
          <a:off x="7677227"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80027</xdr:rowOff>
    </xdr:from>
    <xdr:ext cx="469744" cy="259045"/>
    <xdr:sp macro="" textlink="">
      <xdr:nvSpPr>
        <xdr:cNvPr id="491" name="n_3mainValue【市民会館】&#10;一人当たり面積"/>
        <xdr:cNvSpPr txBox="1"/>
      </xdr:nvSpPr>
      <xdr:spPr>
        <a:xfrm>
          <a:off x="6864427"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80027</xdr:rowOff>
    </xdr:from>
    <xdr:ext cx="469744" cy="259045"/>
    <xdr:sp macro="" textlink="">
      <xdr:nvSpPr>
        <xdr:cNvPr id="492" name="n_4mainValue【市民会館】&#10;一人当たり面積"/>
        <xdr:cNvSpPr txBox="1"/>
      </xdr:nvSpPr>
      <xdr:spPr>
        <a:xfrm>
          <a:off x="6070677"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41</xdr:row>
      <xdr:rowOff>167640</xdr:rowOff>
    </xdr:to>
    <xdr:cxnSp macro="">
      <xdr:nvCxnSpPr>
        <xdr:cNvPr id="518" name="直線コネクタ 517"/>
        <xdr:cNvCxnSpPr/>
      </xdr:nvCxnSpPr>
      <xdr:spPr>
        <a:xfrm flipV="1">
          <a:off x="14699614" y="5660027"/>
          <a:ext cx="0" cy="1283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19" name="【一般廃棄物処理施設】&#10;有形固定資産減価償却率最小値テキスト"/>
        <xdr:cNvSpPr txBox="1"/>
      </xdr:nvSpPr>
      <xdr:spPr>
        <a:xfrm>
          <a:off x="14738350" y="694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0" name="直線コネクタ 519"/>
        <xdr:cNvCxnSpPr/>
      </xdr:nvCxnSpPr>
      <xdr:spPr>
        <a:xfrm>
          <a:off x="14611350" y="6943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521" name="【一般廃棄物処理施設】&#10;有形固定資産減価償却率最大値テキスト"/>
        <xdr:cNvSpPr txBox="1"/>
      </xdr:nvSpPr>
      <xdr:spPr>
        <a:xfrm>
          <a:off x="14738350" y="5447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522" name="直線コネクタ 521"/>
        <xdr:cNvCxnSpPr/>
      </xdr:nvCxnSpPr>
      <xdr:spPr>
        <a:xfrm>
          <a:off x="14611350" y="56600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138084</xdr:rowOff>
    </xdr:from>
    <xdr:ext cx="405111" cy="259045"/>
    <xdr:sp macro="" textlink="">
      <xdr:nvSpPr>
        <xdr:cNvPr id="523" name="【一般廃棄物処理施設】&#10;有形固定資産減価償却率平均値テキスト"/>
        <xdr:cNvSpPr txBox="1"/>
      </xdr:nvSpPr>
      <xdr:spPr>
        <a:xfrm>
          <a:off x="14738350" y="6253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524" name="フローチャート: 判断 523"/>
        <xdr:cNvSpPr/>
      </xdr:nvSpPr>
      <xdr:spPr>
        <a:xfrm>
          <a:off x="14649450" y="639535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116840</xdr:rowOff>
    </xdr:from>
    <xdr:to>
      <xdr:col>81</xdr:col>
      <xdr:colOff>101600</xdr:colOff>
      <xdr:row>39</xdr:row>
      <xdr:rowOff>46990</xdr:rowOff>
    </xdr:to>
    <xdr:sp macro="" textlink="">
      <xdr:nvSpPr>
        <xdr:cNvPr id="525" name="フローチャート: 判断 524"/>
        <xdr:cNvSpPr/>
      </xdr:nvSpPr>
      <xdr:spPr>
        <a:xfrm>
          <a:off x="13887450" y="6396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25400</xdr:rowOff>
    </xdr:from>
    <xdr:to>
      <xdr:col>76</xdr:col>
      <xdr:colOff>165100</xdr:colOff>
      <xdr:row>39</xdr:row>
      <xdr:rowOff>127000</xdr:rowOff>
    </xdr:to>
    <xdr:sp macro="" textlink="">
      <xdr:nvSpPr>
        <xdr:cNvPr id="526" name="フローチャート: 判断 525"/>
        <xdr:cNvSpPr/>
      </xdr:nvSpPr>
      <xdr:spPr>
        <a:xfrm>
          <a:off x="13093700" y="64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157662</xdr:rowOff>
    </xdr:from>
    <xdr:to>
      <xdr:col>72</xdr:col>
      <xdr:colOff>38100</xdr:colOff>
      <xdr:row>39</xdr:row>
      <xdr:rowOff>87812</xdr:rowOff>
    </xdr:to>
    <xdr:sp macro="" textlink="">
      <xdr:nvSpPr>
        <xdr:cNvPr id="527" name="フローチャート: 判断 526"/>
        <xdr:cNvSpPr/>
      </xdr:nvSpPr>
      <xdr:spPr>
        <a:xfrm>
          <a:off x="12299950" y="643781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13970</xdr:rowOff>
    </xdr:from>
    <xdr:to>
      <xdr:col>67</xdr:col>
      <xdr:colOff>101600</xdr:colOff>
      <xdr:row>39</xdr:row>
      <xdr:rowOff>115570</xdr:rowOff>
    </xdr:to>
    <xdr:sp macro="" textlink="">
      <xdr:nvSpPr>
        <xdr:cNvPr id="528" name="フローチャート: 判断 527"/>
        <xdr:cNvSpPr/>
      </xdr:nvSpPr>
      <xdr:spPr>
        <a:xfrm>
          <a:off x="11487150" y="645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121738</xdr:rowOff>
    </xdr:from>
    <xdr:to>
      <xdr:col>85</xdr:col>
      <xdr:colOff>177800</xdr:colOff>
      <xdr:row>40</xdr:row>
      <xdr:rowOff>51888</xdr:rowOff>
    </xdr:to>
    <xdr:sp macro="" textlink="">
      <xdr:nvSpPr>
        <xdr:cNvPr id="534" name="楕円 533"/>
        <xdr:cNvSpPr/>
      </xdr:nvSpPr>
      <xdr:spPr>
        <a:xfrm>
          <a:off x="14649450" y="656698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100165</xdr:rowOff>
    </xdr:from>
    <xdr:ext cx="405111" cy="259045"/>
    <xdr:sp macro="" textlink="">
      <xdr:nvSpPr>
        <xdr:cNvPr id="535" name="【一般廃棄物処理施設】&#10;有形固定資産減価償却率該当値テキスト"/>
        <xdr:cNvSpPr txBox="1"/>
      </xdr:nvSpPr>
      <xdr:spPr>
        <a:xfrm>
          <a:off x="14738350" y="6545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72753</xdr:rowOff>
    </xdr:from>
    <xdr:to>
      <xdr:col>81</xdr:col>
      <xdr:colOff>101600</xdr:colOff>
      <xdr:row>40</xdr:row>
      <xdr:rowOff>2903</xdr:rowOff>
    </xdr:to>
    <xdr:sp macro="" textlink="">
      <xdr:nvSpPr>
        <xdr:cNvPr id="536" name="楕円 535"/>
        <xdr:cNvSpPr/>
      </xdr:nvSpPr>
      <xdr:spPr>
        <a:xfrm>
          <a:off x="13887450" y="65180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123553</xdr:rowOff>
    </xdr:from>
    <xdr:to>
      <xdr:col>85</xdr:col>
      <xdr:colOff>127000</xdr:colOff>
      <xdr:row>40</xdr:row>
      <xdr:rowOff>1088</xdr:rowOff>
    </xdr:to>
    <xdr:cxnSp macro="">
      <xdr:nvCxnSpPr>
        <xdr:cNvPr id="537" name="直線コネクタ 536"/>
        <xdr:cNvCxnSpPr/>
      </xdr:nvCxnSpPr>
      <xdr:spPr>
        <a:xfrm>
          <a:off x="13938250" y="6568803"/>
          <a:ext cx="762000" cy="4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25400</xdr:rowOff>
    </xdr:from>
    <xdr:to>
      <xdr:col>76</xdr:col>
      <xdr:colOff>165100</xdr:colOff>
      <xdr:row>39</xdr:row>
      <xdr:rowOff>127000</xdr:rowOff>
    </xdr:to>
    <xdr:sp macro="" textlink="">
      <xdr:nvSpPr>
        <xdr:cNvPr id="538" name="楕円 537"/>
        <xdr:cNvSpPr/>
      </xdr:nvSpPr>
      <xdr:spPr>
        <a:xfrm>
          <a:off x="13093700" y="647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76200</xdr:rowOff>
    </xdr:from>
    <xdr:to>
      <xdr:col>81</xdr:col>
      <xdr:colOff>50800</xdr:colOff>
      <xdr:row>39</xdr:row>
      <xdr:rowOff>123553</xdr:rowOff>
    </xdr:to>
    <xdr:cxnSp macro="">
      <xdr:nvCxnSpPr>
        <xdr:cNvPr id="539" name="直線コネクタ 538"/>
        <xdr:cNvCxnSpPr/>
      </xdr:nvCxnSpPr>
      <xdr:spPr>
        <a:xfrm>
          <a:off x="13144500" y="6521450"/>
          <a:ext cx="79375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151130</xdr:rowOff>
    </xdr:from>
    <xdr:to>
      <xdr:col>72</xdr:col>
      <xdr:colOff>38100</xdr:colOff>
      <xdr:row>39</xdr:row>
      <xdr:rowOff>81280</xdr:rowOff>
    </xdr:to>
    <xdr:sp macro="" textlink="">
      <xdr:nvSpPr>
        <xdr:cNvPr id="540" name="楕円 539"/>
        <xdr:cNvSpPr/>
      </xdr:nvSpPr>
      <xdr:spPr>
        <a:xfrm>
          <a:off x="12299950" y="64312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30480</xdr:rowOff>
    </xdr:from>
    <xdr:to>
      <xdr:col>76</xdr:col>
      <xdr:colOff>114300</xdr:colOff>
      <xdr:row>39</xdr:row>
      <xdr:rowOff>76200</xdr:rowOff>
    </xdr:to>
    <xdr:cxnSp macro="">
      <xdr:nvCxnSpPr>
        <xdr:cNvPr id="541" name="直線コネクタ 540"/>
        <xdr:cNvCxnSpPr/>
      </xdr:nvCxnSpPr>
      <xdr:spPr>
        <a:xfrm>
          <a:off x="12344400" y="6475730"/>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102144</xdr:rowOff>
    </xdr:from>
    <xdr:to>
      <xdr:col>67</xdr:col>
      <xdr:colOff>101600</xdr:colOff>
      <xdr:row>39</xdr:row>
      <xdr:rowOff>32294</xdr:rowOff>
    </xdr:to>
    <xdr:sp macro="" textlink="">
      <xdr:nvSpPr>
        <xdr:cNvPr id="542" name="楕円 541"/>
        <xdr:cNvSpPr/>
      </xdr:nvSpPr>
      <xdr:spPr>
        <a:xfrm>
          <a:off x="11487150" y="63822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152944</xdr:rowOff>
    </xdr:from>
    <xdr:to>
      <xdr:col>71</xdr:col>
      <xdr:colOff>177800</xdr:colOff>
      <xdr:row>39</xdr:row>
      <xdr:rowOff>30480</xdr:rowOff>
    </xdr:to>
    <xdr:cxnSp macro="">
      <xdr:nvCxnSpPr>
        <xdr:cNvPr id="543" name="直線コネクタ 542"/>
        <xdr:cNvCxnSpPr/>
      </xdr:nvCxnSpPr>
      <xdr:spPr>
        <a:xfrm>
          <a:off x="11537950" y="6433094"/>
          <a:ext cx="806450" cy="4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63517</xdr:rowOff>
    </xdr:from>
    <xdr:ext cx="405111" cy="259045"/>
    <xdr:sp macro="" textlink="">
      <xdr:nvSpPr>
        <xdr:cNvPr id="544" name="n_1aveValue【一般廃棄物処理施設】&#10;有形固定資産減価償却率"/>
        <xdr:cNvSpPr txBox="1"/>
      </xdr:nvSpPr>
      <xdr:spPr>
        <a:xfrm>
          <a:off x="137420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118127</xdr:rowOff>
    </xdr:from>
    <xdr:ext cx="405111" cy="259045"/>
    <xdr:sp macro="" textlink="">
      <xdr:nvSpPr>
        <xdr:cNvPr id="545" name="n_2aveValue【一般廃棄物処理施設】&#10;有形固定資産減価償却率"/>
        <xdr:cNvSpPr txBox="1"/>
      </xdr:nvSpPr>
      <xdr:spPr>
        <a:xfrm>
          <a:off x="12960994" y="656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78939</xdr:rowOff>
    </xdr:from>
    <xdr:ext cx="405111" cy="259045"/>
    <xdr:sp macro="" textlink="">
      <xdr:nvSpPr>
        <xdr:cNvPr id="546" name="n_3aveValue【一般廃棄物処理施設】&#10;有形固定資産減価償却率"/>
        <xdr:cNvSpPr txBox="1"/>
      </xdr:nvSpPr>
      <xdr:spPr>
        <a:xfrm>
          <a:off x="12167244" y="6524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106697</xdr:rowOff>
    </xdr:from>
    <xdr:ext cx="405111" cy="259045"/>
    <xdr:sp macro="" textlink="">
      <xdr:nvSpPr>
        <xdr:cNvPr id="547" name="n_4aveValue【一般廃棄物処理施設】&#10;有形固定資産減価償却率"/>
        <xdr:cNvSpPr txBox="1"/>
      </xdr:nvSpPr>
      <xdr:spPr>
        <a:xfrm>
          <a:off x="11354444" y="655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165480</xdr:rowOff>
    </xdr:from>
    <xdr:ext cx="405111" cy="259045"/>
    <xdr:sp macro="" textlink="">
      <xdr:nvSpPr>
        <xdr:cNvPr id="548" name="n_1mainValue【一般廃棄物処理施設】&#10;有形固定資産減価償却率"/>
        <xdr:cNvSpPr txBox="1"/>
      </xdr:nvSpPr>
      <xdr:spPr>
        <a:xfrm>
          <a:off x="13742044" y="6610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143527</xdr:rowOff>
    </xdr:from>
    <xdr:ext cx="405111" cy="259045"/>
    <xdr:sp macro="" textlink="">
      <xdr:nvSpPr>
        <xdr:cNvPr id="549" name="n_2mainValue【一般廃棄物処理施設】&#10;有形固定資産減価償却率"/>
        <xdr:cNvSpPr txBox="1"/>
      </xdr:nvSpPr>
      <xdr:spPr>
        <a:xfrm>
          <a:off x="1296099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97807</xdr:rowOff>
    </xdr:from>
    <xdr:ext cx="405111" cy="259045"/>
    <xdr:sp macro="" textlink="">
      <xdr:nvSpPr>
        <xdr:cNvPr id="550" name="n_3mainValue【一般廃棄物処理施設】&#10;有形固定資産減価償却率"/>
        <xdr:cNvSpPr txBox="1"/>
      </xdr:nvSpPr>
      <xdr:spPr>
        <a:xfrm>
          <a:off x="121672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48821</xdr:rowOff>
    </xdr:from>
    <xdr:ext cx="405111" cy="259045"/>
    <xdr:sp macro="" textlink="">
      <xdr:nvSpPr>
        <xdr:cNvPr id="551" name="n_4mainValue【一般廃棄物処理施設】&#10;有形固定資産減価償却率"/>
        <xdr:cNvSpPr txBox="1"/>
      </xdr:nvSpPr>
      <xdr:spPr>
        <a:xfrm>
          <a:off x="113544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xdr:cNvSpPr txBox="1"/>
      </xdr:nvSpPr>
      <xdr:spPr>
        <a:xfrm>
          <a:off x="1593998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83063</xdr:rowOff>
    </xdr:from>
    <xdr:to>
      <xdr:col>116</xdr:col>
      <xdr:colOff>62864</xdr:colOff>
      <xdr:row>41</xdr:row>
      <xdr:rowOff>131306</xdr:rowOff>
    </xdr:to>
    <xdr:cxnSp macro="">
      <xdr:nvCxnSpPr>
        <xdr:cNvPr id="573" name="直線コネクタ 572"/>
        <xdr:cNvCxnSpPr/>
      </xdr:nvCxnSpPr>
      <xdr:spPr>
        <a:xfrm flipV="1">
          <a:off x="19951064" y="5702813"/>
          <a:ext cx="0" cy="120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135133</xdr:rowOff>
    </xdr:from>
    <xdr:ext cx="378565" cy="259045"/>
    <xdr:sp macro="" textlink="">
      <xdr:nvSpPr>
        <xdr:cNvPr id="574" name="【一般廃棄物処理施設】&#10;一人当たり有形固定資産（償却資産）額最小値テキスト"/>
        <xdr:cNvSpPr txBox="1"/>
      </xdr:nvSpPr>
      <xdr:spPr>
        <a:xfrm>
          <a:off x="19989800" y="6910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131306</xdr:rowOff>
    </xdr:from>
    <xdr:to>
      <xdr:col>116</xdr:col>
      <xdr:colOff>152400</xdr:colOff>
      <xdr:row>41</xdr:row>
      <xdr:rowOff>131306</xdr:rowOff>
    </xdr:to>
    <xdr:cxnSp macro="">
      <xdr:nvCxnSpPr>
        <xdr:cNvPr id="575" name="直線コネクタ 574"/>
        <xdr:cNvCxnSpPr/>
      </xdr:nvCxnSpPr>
      <xdr:spPr>
        <a:xfrm>
          <a:off x="19881850" y="69067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29740</xdr:rowOff>
    </xdr:from>
    <xdr:ext cx="599010" cy="259045"/>
    <xdr:sp macro="" textlink="">
      <xdr:nvSpPr>
        <xdr:cNvPr id="576" name="【一般廃棄物処理施設】&#10;一人当たり有形固定資産（償却資産）額最大値テキスト"/>
        <xdr:cNvSpPr txBox="1"/>
      </xdr:nvSpPr>
      <xdr:spPr>
        <a:xfrm>
          <a:off x="19989800" y="5484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83063</xdr:rowOff>
    </xdr:from>
    <xdr:to>
      <xdr:col>116</xdr:col>
      <xdr:colOff>152400</xdr:colOff>
      <xdr:row>34</xdr:row>
      <xdr:rowOff>83063</xdr:rowOff>
    </xdr:to>
    <xdr:cxnSp macro="">
      <xdr:nvCxnSpPr>
        <xdr:cNvPr id="577" name="直線コネクタ 576"/>
        <xdr:cNvCxnSpPr/>
      </xdr:nvCxnSpPr>
      <xdr:spPr>
        <a:xfrm>
          <a:off x="19881850" y="57028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53832</xdr:rowOff>
    </xdr:from>
    <xdr:ext cx="534377" cy="259045"/>
    <xdr:sp macro="" textlink="">
      <xdr:nvSpPr>
        <xdr:cNvPr id="578" name="【一般廃棄物処理施設】&#10;一人当たり有形固定資産（償却資産）額平均値テキスト"/>
        <xdr:cNvSpPr txBox="1"/>
      </xdr:nvSpPr>
      <xdr:spPr>
        <a:xfrm>
          <a:off x="19989800" y="6333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30955</xdr:rowOff>
    </xdr:from>
    <xdr:to>
      <xdr:col>116</xdr:col>
      <xdr:colOff>114300</xdr:colOff>
      <xdr:row>39</xdr:row>
      <xdr:rowOff>132555</xdr:rowOff>
    </xdr:to>
    <xdr:sp macro="" textlink="">
      <xdr:nvSpPr>
        <xdr:cNvPr id="579" name="フローチャート: 判断 578"/>
        <xdr:cNvSpPr/>
      </xdr:nvSpPr>
      <xdr:spPr>
        <a:xfrm>
          <a:off x="19900900" y="64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6893</xdr:rowOff>
    </xdr:from>
    <xdr:to>
      <xdr:col>112</xdr:col>
      <xdr:colOff>38100</xdr:colOff>
      <xdr:row>39</xdr:row>
      <xdr:rowOff>108493</xdr:rowOff>
    </xdr:to>
    <xdr:sp macro="" textlink="">
      <xdr:nvSpPr>
        <xdr:cNvPr id="580" name="フローチャート: 判断 579"/>
        <xdr:cNvSpPr/>
      </xdr:nvSpPr>
      <xdr:spPr>
        <a:xfrm>
          <a:off x="19157950" y="64521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4021</xdr:rowOff>
    </xdr:from>
    <xdr:to>
      <xdr:col>107</xdr:col>
      <xdr:colOff>101600</xdr:colOff>
      <xdr:row>39</xdr:row>
      <xdr:rowOff>105621</xdr:rowOff>
    </xdr:to>
    <xdr:sp macro="" textlink="">
      <xdr:nvSpPr>
        <xdr:cNvPr id="581" name="フローチャート: 判断 580"/>
        <xdr:cNvSpPr/>
      </xdr:nvSpPr>
      <xdr:spPr>
        <a:xfrm>
          <a:off x="18345150" y="644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1288</xdr:rowOff>
    </xdr:from>
    <xdr:to>
      <xdr:col>102</xdr:col>
      <xdr:colOff>165100</xdr:colOff>
      <xdr:row>39</xdr:row>
      <xdr:rowOff>102888</xdr:rowOff>
    </xdr:to>
    <xdr:sp macro="" textlink="">
      <xdr:nvSpPr>
        <xdr:cNvPr id="582" name="フローチャート: 判断 581"/>
        <xdr:cNvSpPr/>
      </xdr:nvSpPr>
      <xdr:spPr>
        <a:xfrm>
          <a:off x="17551400" y="644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24655</xdr:rowOff>
    </xdr:from>
    <xdr:to>
      <xdr:col>98</xdr:col>
      <xdr:colOff>38100</xdr:colOff>
      <xdr:row>39</xdr:row>
      <xdr:rowOff>126255</xdr:rowOff>
    </xdr:to>
    <xdr:sp macro="" textlink="">
      <xdr:nvSpPr>
        <xdr:cNvPr id="583" name="フローチャート: 判断 582"/>
        <xdr:cNvSpPr/>
      </xdr:nvSpPr>
      <xdr:spPr>
        <a:xfrm>
          <a:off x="16757650" y="64699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17637</xdr:rowOff>
    </xdr:from>
    <xdr:to>
      <xdr:col>116</xdr:col>
      <xdr:colOff>114300</xdr:colOff>
      <xdr:row>40</xdr:row>
      <xdr:rowOff>119237</xdr:rowOff>
    </xdr:to>
    <xdr:sp macro="" textlink="">
      <xdr:nvSpPr>
        <xdr:cNvPr id="589" name="楕円 588"/>
        <xdr:cNvSpPr/>
      </xdr:nvSpPr>
      <xdr:spPr>
        <a:xfrm>
          <a:off x="19900900" y="662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167514</xdr:rowOff>
    </xdr:from>
    <xdr:ext cx="534377" cy="259045"/>
    <xdr:sp macro="" textlink="">
      <xdr:nvSpPr>
        <xdr:cNvPr id="590" name="【一般廃棄物処理施設】&#10;一人当たり有形固定資産（償却資産）額該当値テキスト"/>
        <xdr:cNvSpPr txBox="1"/>
      </xdr:nvSpPr>
      <xdr:spPr>
        <a:xfrm>
          <a:off x="19989800" y="661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19850</xdr:rowOff>
    </xdr:from>
    <xdr:to>
      <xdr:col>112</xdr:col>
      <xdr:colOff>38100</xdr:colOff>
      <xdr:row>40</xdr:row>
      <xdr:rowOff>121450</xdr:rowOff>
    </xdr:to>
    <xdr:sp macro="" textlink="">
      <xdr:nvSpPr>
        <xdr:cNvPr id="591" name="楕円 590"/>
        <xdr:cNvSpPr/>
      </xdr:nvSpPr>
      <xdr:spPr>
        <a:xfrm>
          <a:off x="19157950" y="6630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68437</xdr:rowOff>
    </xdr:from>
    <xdr:to>
      <xdr:col>116</xdr:col>
      <xdr:colOff>63500</xdr:colOff>
      <xdr:row>40</xdr:row>
      <xdr:rowOff>70650</xdr:rowOff>
    </xdr:to>
    <xdr:cxnSp macro="">
      <xdr:nvCxnSpPr>
        <xdr:cNvPr id="592" name="直線コネクタ 591"/>
        <xdr:cNvCxnSpPr/>
      </xdr:nvCxnSpPr>
      <xdr:spPr>
        <a:xfrm flipV="1">
          <a:off x="19202400" y="6678787"/>
          <a:ext cx="749300" cy="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20439</xdr:rowOff>
    </xdr:from>
    <xdr:to>
      <xdr:col>107</xdr:col>
      <xdr:colOff>101600</xdr:colOff>
      <xdr:row>40</xdr:row>
      <xdr:rowOff>122039</xdr:rowOff>
    </xdr:to>
    <xdr:sp macro="" textlink="">
      <xdr:nvSpPr>
        <xdr:cNvPr id="593" name="楕円 592"/>
        <xdr:cNvSpPr/>
      </xdr:nvSpPr>
      <xdr:spPr>
        <a:xfrm>
          <a:off x="18345150" y="663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70650</xdr:rowOff>
    </xdr:from>
    <xdr:to>
      <xdr:col>111</xdr:col>
      <xdr:colOff>177800</xdr:colOff>
      <xdr:row>40</xdr:row>
      <xdr:rowOff>71239</xdr:rowOff>
    </xdr:to>
    <xdr:cxnSp macro="">
      <xdr:nvCxnSpPr>
        <xdr:cNvPr id="594" name="直線コネクタ 593"/>
        <xdr:cNvCxnSpPr/>
      </xdr:nvCxnSpPr>
      <xdr:spPr>
        <a:xfrm flipV="1">
          <a:off x="18395950" y="6681000"/>
          <a:ext cx="80645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20686</xdr:rowOff>
    </xdr:from>
    <xdr:to>
      <xdr:col>102</xdr:col>
      <xdr:colOff>165100</xdr:colOff>
      <xdr:row>40</xdr:row>
      <xdr:rowOff>122286</xdr:rowOff>
    </xdr:to>
    <xdr:sp macro="" textlink="">
      <xdr:nvSpPr>
        <xdr:cNvPr id="595" name="楕円 594"/>
        <xdr:cNvSpPr/>
      </xdr:nvSpPr>
      <xdr:spPr>
        <a:xfrm>
          <a:off x="17551400" y="663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71239</xdr:rowOff>
    </xdr:from>
    <xdr:to>
      <xdr:col>107</xdr:col>
      <xdr:colOff>50800</xdr:colOff>
      <xdr:row>40</xdr:row>
      <xdr:rowOff>71486</xdr:rowOff>
    </xdr:to>
    <xdr:cxnSp macro="">
      <xdr:nvCxnSpPr>
        <xdr:cNvPr id="596" name="直線コネクタ 595"/>
        <xdr:cNvCxnSpPr/>
      </xdr:nvCxnSpPr>
      <xdr:spPr>
        <a:xfrm flipV="1">
          <a:off x="17602200" y="6681589"/>
          <a:ext cx="79375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19333</xdr:rowOff>
    </xdr:from>
    <xdr:to>
      <xdr:col>98</xdr:col>
      <xdr:colOff>38100</xdr:colOff>
      <xdr:row>40</xdr:row>
      <xdr:rowOff>120933</xdr:rowOff>
    </xdr:to>
    <xdr:sp macro="" textlink="">
      <xdr:nvSpPr>
        <xdr:cNvPr id="597" name="楕円 596"/>
        <xdr:cNvSpPr/>
      </xdr:nvSpPr>
      <xdr:spPr>
        <a:xfrm>
          <a:off x="16757650" y="66296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70133</xdr:rowOff>
    </xdr:from>
    <xdr:to>
      <xdr:col>102</xdr:col>
      <xdr:colOff>114300</xdr:colOff>
      <xdr:row>40</xdr:row>
      <xdr:rowOff>71486</xdr:rowOff>
    </xdr:to>
    <xdr:cxnSp macro="">
      <xdr:nvCxnSpPr>
        <xdr:cNvPr id="598" name="直線コネクタ 597"/>
        <xdr:cNvCxnSpPr/>
      </xdr:nvCxnSpPr>
      <xdr:spPr>
        <a:xfrm>
          <a:off x="16802100" y="6680483"/>
          <a:ext cx="8001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125020</xdr:rowOff>
    </xdr:from>
    <xdr:ext cx="534377" cy="259045"/>
    <xdr:sp macro="" textlink="">
      <xdr:nvSpPr>
        <xdr:cNvPr id="599" name="n_1aveValue【一般廃棄物処理施設】&#10;一人当たり有形固定資産（償却資産）額"/>
        <xdr:cNvSpPr txBox="1"/>
      </xdr:nvSpPr>
      <xdr:spPr>
        <a:xfrm>
          <a:off x="18947911" y="6240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122148</xdr:rowOff>
    </xdr:from>
    <xdr:ext cx="534377" cy="259045"/>
    <xdr:sp macro="" textlink="">
      <xdr:nvSpPr>
        <xdr:cNvPr id="600" name="n_2aveValue【一般廃棄物処理施設】&#10;一人当たり有形固定資産（償却資産）額"/>
        <xdr:cNvSpPr txBox="1"/>
      </xdr:nvSpPr>
      <xdr:spPr>
        <a:xfrm>
          <a:off x="18166861" y="623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119414</xdr:rowOff>
    </xdr:from>
    <xdr:ext cx="534377" cy="259045"/>
    <xdr:sp macro="" textlink="">
      <xdr:nvSpPr>
        <xdr:cNvPr id="601" name="n_3aveValue【一般廃棄物処理施設】&#10;一人当たり有形固定資産（償却資産）額"/>
        <xdr:cNvSpPr txBox="1"/>
      </xdr:nvSpPr>
      <xdr:spPr>
        <a:xfrm>
          <a:off x="17354061" y="623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142782</xdr:rowOff>
    </xdr:from>
    <xdr:ext cx="534377" cy="259045"/>
    <xdr:sp macro="" textlink="">
      <xdr:nvSpPr>
        <xdr:cNvPr id="602" name="n_4aveValue【一般廃棄物処理施設】&#10;一人当たり有形固定資産（償却資産）額"/>
        <xdr:cNvSpPr txBox="1"/>
      </xdr:nvSpPr>
      <xdr:spPr>
        <a:xfrm>
          <a:off x="16560311" y="625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112577</xdr:rowOff>
    </xdr:from>
    <xdr:ext cx="534377" cy="259045"/>
    <xdr:sp macro="" textlink="">
      <xdr:nvSpPr>
        <xdr:cNvPr id="603" name="n_1mainValue【一般廃棄物処理施設】&#10;一人当たり有形固定資産（償却資産）額"/>
        <xdr:cNvSpPr txBox="1"/>
      </xdr:nvSpPr>
      <xdr:spPr>
        <a:xfrm>
          <a:off x="18947911" y="67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113166</xdr:rowOff>
    </xdr:from>
    <xdr:ext cx="534377" cy="259045"/>
    <xdr:sp macro="" textlink="">
      <xdr:nvSpPr>
        <xdr:cNvPr id="604" name="n_2mainValue【一般廃棄物処理施設】&#10;一人当たり有形固定資産（償却資産）額"/>
        <xdr:cNvSpPr txBox="1"/>
      </xdr:nvSpPr>
      <xdr:spPr>
        <a:xfrm>
          <a:off x="18166861" y="672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113413</xdr:rowOff>
    </xdr:from>
    <xdr:ext cx="534377" cy="259045"/>
    <xdr:sp macro="" textlink="">
      <xdr:nvSpPr>
        <xdr:cNvPr id="605" name="n_3mainValue【一般廃棄物処理施設】&#10;一人当たり有形固定資産（償却資産）額"/>
        <xdr:cNvSpPr txBox="1"/>
      </xdr:nvSpPr>
      <xdr:spPr>
        <a:xfrm>
          <a:off x="17354061" y="672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112060</xdr:rowOff>
    </xdr:from>
    <xdr:ext cx="534377" cy="259045"/>
    <xdr:sp macro="" textlink="">
      <xdr:nvSpPr>
        <xdr:cNvPr id="606" name="n_4mainValue【一般廃棄物処理施設】&#10;一人当たり有形固定資産（償却資産）額"/>
        <xdr:cNvSpPr txBox="1"/>
      </xdr:nvSpPr>
      <xdr:spPr>
        <a:xfrm>
          <a:off x="16560311" y="672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156754</xdr:rowOff>
    </xdr:from>
    <xdr:to>
      <xdr:col>85</xdr:col>
      <xdr:colOff>126364</xdr:colOff>
      <xdr:row>64</xdr:row>
      <xdr:rowOff>130628</xdr:rowOff>
    </xdr:to>
    <xdr:cxnSp macro="">
      <xdr:nvCxnSpPr>
        <xdr:cNvPr id="632" name="直線コネクタ 631"/>
        <xdr:cNvCxnSpPr/>
      </xdr:nvCxnSpPr>
      <xdr:spPr>
        <a:xfrm flipV="1">
          <a:off x="14699614" y="924360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103431</xdr:rowOff>
    </xdr:from>
    <xdr:ext cx="340478" cy="259045"/>
    <xdr:sp macro="" textlink="">
      <xdr:nvSpPr>
        <xdr:cNvPr id="635" name="【保健センター・保健所】&#10;有形固定資産減価償却率最大値テキスト"/>
        <xdr:cNvSpPr txBox="1"/>
      </xdr:nvSpPr>
      <xdr:spPr>
        <a:xfrm>
          <a:off x="14738350" y="90251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156754</xdr:rowOff>
    </xdr:from>
    <xdr:to>
      <xdr:col>86</xdr:col>
      <xdr:colOff>25400</xdr:colOff>
      <xdr:row>55</xdr:row>
      <xdr:rowOff>156754</xdr:rowOff>
    </xdr:to>
    <xdr:cxnSp macro="">
      <xdr:nvCxnSpPr>
        <xdr:cNvPr id="636" name="直線コネクタ 635"/>
        <xdr:cNvCxnSpPr/>
      </xdr:nvCxnSpPr>
      <xdr:spPr>
        <a:xfrm>
          <a:off x="14611350" y="92436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637" name="【保健センター・保健所】&#10;有形固定資産減価償却率平均値テキスト"/>
        <xdr:cNvSpPr txBox="1"/>
      </xdr:nvSpPr>
      <xdr:spPr>
        <a:xfrm>
          <a:off x="14738350" y="97830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638" name="フローチャート: 判断 637"/>
        <xdr:cNvSpPr/>
      </xdr:nvSpPr>
      <xdr:spPr>
        <a:xfrm>
          <a:off x="14649450" y="992523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639" name="フローチャート: 判断 638"/>
        <xdr:cNvSpPr/>
      </xdr:nvSpPr>
      <xdr:spPr>
        <a:xfrm>
          <a:off x="13887450" y="9913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640" name="フローチャート: 判断 639"/>
        <xdr:cNvSpPr/>
      </xdr:nvSpPr>
      <xdr:spPr>
        <a:xfrm>
          <a:off x="13093700" y="98956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119017</xdr:rowOff>
    </xdr:from>
    <xdr:to>
      <xdr:col>72</xdr:col>
      <xdr:colOff>38100</xdr:colOff>
      <xdr:row>60</xdr:row>
      <xdr:rowOff>49167</xdr:rowOff>
    </xdr:to>
    <xdr:sp macro="" textlink="">
      <xdr:nvSpPr>
        <xdr:cNvPr id="641" name="フローチャート: 判断 640"/>
        <xdr:cNvSpPr/>
      </xdr:nvSpPr>
      <xdr:spPr>
        <a:xfrm>
          <a:off x="12299950" y="98662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642" name="フローチャート: 判断 641"/>
        <xdr:cNvSpPr/>
      </xdr:nvSpPr>
      <xdr:spPr>
        <a:xfrm>
          <a:off x="11487150" y="9833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132080</xdr:rowOff>
    </xdr:from>
    <xdr:to>
      <xdr:col>85</xdr:col>
      <xdr:colOff>177800</xdr:colOff>
      <xdr:row>62</xdr:row>
      <xdr:rowOff>62230</xdr:rowOff>
    </xdr:to>
    <xdr:sp macro="" textlink="">
      <xdr:nvSpPr>
        <xdr:cNvPr id="648" name="楕円 647"/>
        <xdr:cNvSpPr/>
      </xdr:nvSpPr>
      <xdr:spPr>
        <a:xfrm>
          <a:off x="14649450" y="102095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110507</xdr:rowOff>
    </xdr:from>
    <xdr:ext cx="405111" cy="259045"/>
    <xdr:sp macro="" textlink="">
      <xdr:nvSpPr>
        <xdr:cNvPr id="649" name="【保健センター・保健所】&#10;有形固定資産減価償却率該当値テキスト"/>
        <xdr:cNvSpPr txBox="1"/>
      </xdr:nvSpPr>
      <xdr:spPr>
        <a:xfrm>
          <a:off x="14738350"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97790</xdr:rowOff>
    </xdr:from>
    <xdr:to>
      <xdr:col>81</xdr:col>
      <xdr:colOff>101600</xdr:colOff>
      <xdr:row>62</xdr:row>
      <xdr:rowOff>27940</xdr:rowOff>
    </xdr:to>
    <xdr:sp macro="" textlink="">
      <xdr:nvSpPr>
        <xdr:cNvPr id="650" name="楕円 649"/>
        <xdr:cNvSpPr/>
      </xdr:nvSpPr>
      <xdr:spPr>
        <a:xfrm>
          <a:off x="13887450" y="101752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148590</xdr:rowOff>
    </xdr:from>
    <xdr:to>
      <xdr:col>85</xdr:col>
      <xdr:colOff>127000</xdr:colOff>
      <xdr:row>62</xdr:row>
      <xdr:rowOff>11430</xdr:rowOff>
    </xdr:to>
    <xdr:cxnSp macro="">
      <xdr:nvCxnSpPr>
        <xdr:cNvPr id="651" name="直線コネクタ 650"/>
        <xdr:cNvCxnSpPr/>
      </xdr:nvCxnSpPr>
      <xdr:spPr>
        <a:xfrm>
          <a:off x="13938250" y="10226040"/>
          <a:ext cx="762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61867</xdr:rowOff>
    </xdr:from>
    <xdr:to>
      <xdr:col>76</xdr:col>
      <xdr:colOff>165100</xdr:colOff>
      <xdr:row>61</xdr:row>
      <xdr:rowOff>163467</xdr:rowOff>
    </xdr:to>
    <xdr:sp macro="" textlink="">
      <xdr:nvSpPr>
        <xdr:cNvPr id="652" name="楕円 651"/>
        <xdr:cNvSpPr/>
      </xdr:nvSpPr>
      <xdr:spPr>
        <a:xfrm>
          <a:off x="13093700" y="1013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112667</xdr:rowOff>
    </xdr:from>
    <xdr:to>
      <xdr:col>81</xdr:col>
      <xdr:colOff>50800</xdr:colOff>
      <xdr:row>61</xdr:row>
      <xdr:rowOff>148590</xdr:rowOff>
    </xdr:to>
    <xdr:cxnSp macro="">
      <xdr:nvCxnSpPr>
        <xdr:cNvPr id="653" name="直線コネクタ 652"/>
        <xdr:cNvCxnSpPr/>
      </xdr:nvCxnSpPr>
      <xdr:spPr>
        <a:xfrm>
          <a:off x="13144500" y="10190117"/>
          <a:ext cx="7937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30843</xdr:rowOff>
    </xdr:from>
    <xdr:to>
      <xdr:col>72</xdr:col>
      <xdr:colOff>38100</xdr:colOff>
      <xdr:row>61</xdr:row>
      <xdr:rowOff>132443</xdr:rowOff>
    </xdr:to>
    <xdr:sp macro="" textlink="">
      <xdr:nvSpPr>
        <xdr:cNvPr id="654" name="楕円 653"/>
        <xdr:cNvSpPr/>
      </xdr:nvSpPr>
      <xdr:spPr>
        <a:xfrm>
          <a:off x="12299950" y="101082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81643</xdr:rowOff>
    </xdr:from>
    <xdr:to>
      <xdr:col>76</xdr:col>
      <xdr:colOff>114300</xdr:colOff>
      <xdr:row>61</xdr:row>
      <xdr:rowOff>112667</xdr:rowOff>
    </xdr:to>
    <xdr:cxnSp macro="">
      <xdr:nvCxnSpPr>
        <xdr:cNvPr id="655" name="直線コネクタ 654"/>
        <xdr:cNvCxnSpPr/>
      </xdr:nvCxnSpPr>
      <xdr:spPr>
        <a:xfrm>
          <a:off x="12344400" y="10159093"/>
          <a:ext cx="8001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168003</xdr:rowOff>
    </xdr:from>
    <xdr:to>
      <xdr:col>67</xdr:col>
      <xdr:colOff>101600</xdr:colOff>
      <xdr:row>61</xdr:row>
      <xdr:rowOff>98153</xdr:rowOff>
    </xdr:to>
    <xdr:sp macro="" textlink="">
      <xdr:nvSpPr>
        <xdr:cNvPr id="656" name="楕円 655"/>
        <xdr:cNvSpPr/>
      </xdr:nvSpPr>
      <xdr:spPr>
        <a:xfrm>
          <a:off x="11487150" y="100803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47353</xdr:rowOff>
    </xdr:from>
    <xdr:to>
      <xdr:col>71</xdr:col>
      <xdr:colOff>177800</xdr:colOff>
      <xdr:row>61</xdr:row>
      <xdr:rowOff>81643</xdr:rowOff>
    </xdr:to>
    <xdr:cxnSp macro="">
      <xdr:nvCxnSpPr>
        <xdr:cNvPr id="657" name="直線コネクタ 656"/>
        <xdr:cNvCxnSpPr/>
      </xdr:nvCxnSpPr>
      <xdr:spPr>
        <a:xfrm>
          <a:off x="11537950" y="10124803"/>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119578</xdr:rowOff>
    </xdr:from>
    <xdr:ext cx="405111" cy="259045"/>
    <xdr:sp macro="" textlink="">
      <xdr:nvSpPr>
        <xdr:cNvPr id="658" name="n_1aveValue【保健センター・保健所】&#10;有形固定資産減価償却率"/>
        <xdr:cNvSpPr txBox="1"/>
      </xdr:nvSpPr>
      <xdr:spPr>
        <a:xfrm>
          <a:off x="13742044" y="970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95086</xdr:rowOff>
    </xdr:from>
    <xdr:ext cx="405111" cy="259045"/>
    <xdr:sp macro="" textlink="">
      <xdr:nvSpPr>
        <xdr:cNvPr id="659" name="n_2aveValue【保健センター・保健所】&#10;有形固定資産減価償却率"/>
        <xdr:cNvSpPr txBox="1"/>
      </xdr:nvSpPr>
      <xdr:spPr>
        <a:xfrm>
          <a:off x="12960994" y="967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65694</xdr:rowOff>
    </xdr:from>
    <xdr:ext cx="405111" cy="259045"/>
    <xdr:sp macro="" textlink="">
      <xdr:nvSpPr>
        <xdr:cNvPr id="660" name="n_3aveValue【保健センター・保健所】&#10;有形固定資産減価償却率"/>
        <xdr:cNvSpPr txBox="1"/>
      </xdr:nvSpPr>
      <xdr:spPr>
        <a:xfrm>
          <a:off x="12167244" y="964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33037</xdr:rowOff>
    </xdr:from>
    <xdr:ext cx="405111" cy="259045"/>
    <xdr:sp macro="" textlink="">
      <xdr:nvSpPr>
        <xdr:cNvPr id="661" name="n_4aveValue【保健センター・保健所】&#10;有形固定資産減価償却率"/>
        <xdr:cNvSpPr txBox="1"/>
      </xdr:nvSpPr>
      <xdr:spPr>
        <a:xfrm>
          <a:off x="1135444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19067</xdr:rowOff>
    </xdr:from>
    <xdr:ext cx="405111" cy="259045"/>
    <xdr:sp macro="" textlink="">
      <xdr:nvSpPr>
        <xdr:cNvPr id="662" name="n_1mainValue【保健センター・保健所】&#10;有形固定資産減価償却率"/>
        <xdr:cNvSpPr txBox="1"/>
      </xdr:nvSpPr>
      <xdr:spPr>
        <a:xfrm>
          <a:off x="13742044" y="10261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154594</xdr:rowOff>
    </xdr:from>
    <xdr:ext cx="405111" cy="259045"/>
    <xdr:sp macro="" textlink="">
      <xdr:nvSpPr>
        <xdr:cNvPr id="663" name="n_2mainValue【保健センター・保健所】&#10;有形固定資産減価償却率"/>
        <xdr:cNvSpPr txBox="1"/>
      </xdr:nvSpPr>
      <xdr:spPr>
        <a:xfrm>
          <a:off x="12960994" y="10232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123570</xdr:rowOff>
    </xdr:from>
    <xdr:ext cx="405111" cy="259045"/>
    <xdr:sp macro="" textlink="">
      <xdr:nvSpPr>
        <xdr:cNvPr id="664" name="n_3mainValue【保健センター・保健所】&#10;有形固定資産減価償却率"/>
        <xdr:cNvSpPr txBox="1"/>
      </xdr:nvSpPr>
      <xdr:spPr>
        <a:xfrm>
          <a:off x="12167244" y="10201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89280</xdr:rowOff>
    </xdr:from>
    <xdr:ext cx="405111" cy="259045"/>
    <xdr:sp macro="" textlink="">
      <xdr:nvSpPr>
        <xdr:cNvPr id="665" name="n_4mainValue【保健センター・保健所】&#10;有形固定資産減価償却率"/>
        <xdr:cNvSpPr txBox="1"/>
      </xdr:nvSpPr>
      <xdr:spPr>
        <a:xfrm>
          <a:off x="11354444" y="10166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91" name="直線コネクタ 690"/>
        <xdr:cNvCxnSpPr/>
      </xdr:nvCxnSpPr>
      <xdr:spPr>
        <a:xfrm flipV="1">
          <a:off x="19951064" y="9317265"/>
          <a:ext cx="0" cy="136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2" name="【保健センター・保健所】&#10;一人当たり面積最小値テキスト"/>
        <xdr:cNvSpPr txBox="1"/>
      </xdr:nvSpPr>
      <xdr:spPr>
        <a:xfrm>
          <a:off x="19989800" y="1068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3" name="直線コネクタ 692"/>
        <xdr:cNvCxnSpPr/>
      </xdr:nvCxnSpPr>
      <xdr:spPr>
        <a:xfrm>
          <a:off x="19881850" y="10681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94" name="【保健センター・保健所】&#10;一人当たり面積最大値テキスト"/>
        <xdr:cNvSpPr txBox="1"/>
      </xdr:nvSpPr>
      <xdr:spPr>
        <a:xfrm>
          <a:off x="19989800" y="909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95" name="直線コネクタ 694"/>
        <xdr:cNvCxnSpPr/>
      </xdr:nvCxnSpPr>
      <xdr:spPr>
        <a:xfrm>
          <a:off x="19881850" y="9317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137177</xdr:rowOff>
    </xdr:from>
    <xdr:ext cx="469744" cy="259045"/>
    <xdr:sp macro="" textlink="">
      <xdr:nvSpPr>
        <xdr:cNvPr id="696" name="【保健センター・保健所】&#10;一人当たり面積平均値テキスト"/>
        <xdr:cNvSpPr txBox="1"/>
      </xdr:nvSpPr>
      <xdr:spPr>
        <a:xfrm>
          <a:off x="19989800" y="1021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697" name="フローチャート: 判断 696"/>
        <xdr:cNvSpPr/>
      </xdr:nvSpPr>
      <xdr:spPr>
        <a:xfrm>
          <a:off x="19900900" y="10236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xdr:cNvSpPr/>
      </xdr:nvSpPr>
      <xdr:spPr>
        <a:xfrm>
          <a:off x="19157950" y="102144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xdr:cNvSpPr/>
      </xdr:nvSpPr>
      <xdr:spPr>
        <a:xfrm>
          <a:off x="1834515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xdr:cNvSpPr/>
      </xdr:nvSpPr>
      <xdr:spPr>
        <a:xfrm>
          <a:off x="17551400" y="10214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147865</xdr:rowOff>
    </xdr:from>
    <xdr:to>
      <xdr:col>98</xdr:col>
      <xdr:colOff>38100</xdr:colOff>
      <xdr:row>62</xdr:row>
      <xdr:rowOff>78015</xdr:rowOff>
    </xdr:to>
    <xdr:sp macro="" textlink="">
      <xdr:nvSpPr>
        <xdr:cNvPr id="701" name="フローチャート: 判断 700"/>
        <xdr:cNvSpPr/>
      </xdr:nvSpPr>
      <xdr:spPr>
        <a:xfrm>
          <a:off x="16757650" y="10225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49893</xdr:rowOff>
    </xdr:from>
    <xdr:to>
      <xdr:col>116</xdr:col>
      <xdr:colOff>114300</xdr:colOff>
      <xdr:row>61</xdr:row>
      <xdr:rowOff>151493</xdr:rowOff>
    </xdr:to>
    <xdr:sp macro="" textlink="">
      <xdr:nvSpPr>
        <xdr:cNvPr id="707" name="楕円 706"/>
        <xdr:cNvSpPr/>
      </xdr:nvSpPr>
      <xdr:spPr>
        <a:xfrm>
          <a:off x="19900900" y="1012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72770</xdr:rowOff>
    </xdr:from>
    <xdr:ext cx="469744" cy="259045"/>
    <xdr:sp macro="" textlink="">
      <xdr:nvSpPr>
        <xdr:cNvPr id="708" name="【保健センター・保健所】&#10;一人当たり面積該当値テキスト"/>
        <xdr:cNvSpPr txBox="1"/>
      </xdr:nvSpPr>
      <xdr:spPr>
        <a:xfrm>
          <a:off x="19989800" y="9985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49893</xdr:rowOff>
    </xdr:from>
    <xdr:to>
      <xdr:col>112</xdr:col>
      <xdr:colOff>38100</xdr:colOff>
      <xdr:row>61</xdr:row>
      <xdr:rowOff>151493</xdr:rowOff>
    </xdr:to>
    <xdr:sp macro="" textlink="">
      <xdr:nvSpPr>
        <xdr:cNvPr id="709" name="楕円 708"/>
        <xdr:cNvSpPr/>
      </xdr:nvSpPr>
      <xdr:spPr>
        <a:xfrm>
          <a:off x="19157950" y="101273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100693</xdr:rowOff>
    </xdr:from>
    <xdr:to>
      <xdr:col>116</xdr:col>
      <xdr:colOff>63500</xdr:colOff>
      <xdr:row>61</xdr:row>
      <xdr:rowOff>100693</xdr:rowOff>
    </xdr:to>
    <xdr:cxnSp macro="">
      <xdr:nvCxnSpPr>
        <xdr:cNvPr id="710" name="直線コネクタ 709"/>
        <xdr:cNvCxnSpPr/>
      </xdr:nvCxnSpPr>
      <xdr:spPr>
        <a:xfrm>
          <a:off x="19202400" y="10178143"/>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49893</xdr:rowOff>
    </xdr:from>
    <xdr:to>
      <xdr:col>107</xdr:col>
      <xdr:colOff>101600</xdr:colOff>
      <xdr:row>61</xdr:row>
      <xdr:rowOff>151493</xdr:rowOff>
    </xdr:to>
    <xdr:sp macro="" textlink="">
      <xdr:nvSpPr>
        <xdr:cNvPr id="711" name="楕円 710"/>
        <xdr:cNvSpPr/>
      </xdr:nvSpPr>
      <xdr:spPr>
        <a:xfrm>
          <a:off x="18345150" y="1012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100693</xdr:rowOff>
    </xdr:from>
    <xdr:to>
      <xdr:col>111</xdr:col>
      <xdr:colOff>177800</xdr:colOff>
      <xdr:row>61</xdr:row>
      <xdr:rowOff>100693</xdr:rowOff>
    </xdr:to>
    <xdr:cxnSp macro="">
      <xdr:nvCxnSpPr>
        <xdr:cNvPr id="712" name="直線コネクタ 711"/>
        <xdr:cNvCxnSpPr/>
      </xdr:nvCxnSpPr>
      <xdr:spPr>
        <a:xfrm>
          <a:off x="18395950" y="1017814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49893</xdr:rowOff>
    </xdr:from>
    <xdr:to>
      <xdr:col>102</xdr:col>
      <xdr:colOff>165100</xdr:colOff>
      <xdr:row>61</xdr:row>
      <xdr:rowOff>151493</xdr:rowOff>
    </xdr:to>
    <xdr:sp macro="" textlink="">
      <xdr:nvSpPr>
        <xdr:cNvPr id="713" name="楕円 712"/>
        <xdr:cNvSpPr/>
      </xdr:nvSpPr>
      <xdr:spPr>
        <a:xfrm>
          <a:off x="17551400" y="1012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100693</xdr:rowOff>
    </xdr:from>
    <xdr:to>
      <xdr:col>107</xdr:col>
      <xdr:colOff>50800</xdr:colOff>
      <xdr:row>61</xdr:row>
      <xdr:rowOff>100693</xdr:rowOff>
    </xdr:to>
    <xdr:cxnSp macro="">
      <xdr:nvCxnSpPr>
        <xdr:cNvPr id="714" name="直線コネクタ 713"/>
        <xdr:cNvCxnSpPr/>
      </xdr:nvCxnSpPr>
      <xdr:spPr>
        <a:xfrm>
          <a:off x="17602200" y="1017814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49893</xdr:rowOff>
    </xdr:from>
    <xdr:to>
      <xdr:col>98</xdr:col>
      <xdr:colOff>38100</xdr:colOff>
      <xdr:row>61</xdr:row>
      <xdr:rowOff>151493</xdr:rowOff>
    </xdr:to>
    <xdr:sp macro="" textlink="">
      <xdr:nvSpPr>
        <xdr:cNvPr id="715" name="楕円 714"/>
        <xdr:cNvSpPr/>
      </xdr:nvSpPr>
      <xdr:spPr>
        <a:xfrm>
          <a:off x="16757650" y="101273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100693</xdr:rowOff>
    </xdr:from>
    <xdr:to>
      <xdr:col>102</xdr:col>
      <xdr:colOff>114300</xdr:colOff>
      <xdr:row>61</xdr:row>
      <xdr:rowOff>100693</xdr:rowOff>
    </xdr:to>
    <xdr:cxnSp macro="">
      <xdr:nvCxnSpPr>
        <xdr:cNvPr id="716" name="直線コネクタ 715"/>
        <xdr:cNvCxnSpPr/>
      </xdr:nvCxnSpPr>
      <xdr:spPr>
        <a:xfrm>
          <a:off x="16802100" y="1017814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7" name="n_1aveValue【保健センター・保健所】&#10;一人当たり面積"/>
        <xdr:cNvSpPr txBox="1"/>
      </xdr:nvSpPr>
      <xdr:spPr>
        <a:xfrm>
          <a:off x="18980227" y="1030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18" name="n_2aveValue【保健センター・保健所】&#10;一人当たり面積"/>
        <xdr:cNvSpPr txBox="1"/>
      </xdr:nvSpPr>
      <xdr:spPr>
        <a:xfrm>
          <a:off x="18180127" y="1030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9" name="n_3aveValue【保健センター・保健所】&#10;一人当たり面積"/>
        <xdr:cNvSpPr txBox="1"/>
      </xdr:nvSpPr>
      <xdr:spPr>
        <a:xfrm>
          <a:off x="17386377" y="1030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69142</xdr:rowOff>
    </xdr:from>
    <xdr:ext cx="469744" cy="259045"/>
    <xdr:sp macro="" textlink="">
      <xdr:nvSpPr>
        <xdr:cNvPr id="720" name="n_4aveValue【保健センター・保健所】&#10;一人当たり面積"/>
        <xdr:cNvSpPr txBox="1"/>
      </xdr:nvSpPr>
      <xdr:spPr>
        <a:xfrm>
          <a:off x="16592627" y="10311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168020</xdr:rowOff>
    </xdr:from>
    <xdr:ext cx="469744" cy="259045"/>
    <xdr:sp macro="" textlink="">
      <xdr:nvSpPr>
        <xdr:cNvPr id="721" name="n_1mainValue【保健センター・保健所】&#10;一人当たり面積"/>
        <xdr:cNvSpPr txBox="1"/>
      </xdr:nvSpPr>
      <xdr:spPr>
        <a:xfrm>
          <a:off x="18980227" y="991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168020</xdr:rowOff>
    </xdr:from>
    <xdr:ext cx="469744" cy="259045"/>
    <xdr:sp macro="" textlink="">
      <xdr:nvSpPr>
        <xdr:cNvPr id="722" name="n_2mainValue【保健センター・保健所】&#10;一人当たり面積"/>
        <xdr:cNvSpPr txBox="1"/>
      </xdr:nvSpPr>
      <xdr:spPr>
        <a:xfrm>
          <a:off x="18180127" y="991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168020</xdr:rowOff>
    </xdr:from>
    <xdr:ext cx="469744" cy="259045"/>
    <xdr:sp macro="" textlink="">
      <xdr:nvSpPr>
        <xdr:cNvPr id="723" name="n_3mainValue【保健センター・保健所】&#10;一人当たり面積"/>
        <xdr:cNvSpPr txBox="1"/>
      </xdr:nvSpPr>
      <xdr:spPr>
        <a:xfrm>
          <a:off x="17386377" y="991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168020</xdr:rowOff>
    </xdr:from>
    <xdr:ext cx="469744" cy="259045"/>
    <xdr:sp macro="" textlink="">
      <xdr:nvSpPr>
        <xdr:cNvPr id="724" name="n_4mainValue【保健センター・保健所】&#10;一人当たり面積"/>
        <xdr:cNvSpPr txBox="1"/>
      </xdr:nvSpPr>
      <xdr:spPr>
        <a:xfrm>
          <a:off x="16592627" y="991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134438</xdr:rowOff>
    </xdr:to>
    <xdr:cxnSp macro="">
      <xdr:nvCxnSpPr>
        <xdr:cNvPr id="750" name="直線コネクタ 749"/>
        <xdr:cNvCxnSpPr/>
      </xdr:nvCxnSpPr>
      <xdr:spPr>
        <a:xfrm flipV="1">
          <a:off x="14699614" y="12928781"/>
          <a:ext cx="0" cy="1410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138265</xdr:rowOff>
    </xdr:from>
    <xdr:ext cx="405111" cy="259045"/>
    <xdr:sp macro="" textlink="">
      <xdr:nvSpPr>
        <xdr:cNvPr id="751" name="【消防施設】&#10;有形固定資産減価償却率最小値テキスト"/>
        <xdr:cNvSpPr txBox="1"/>
      </xdr:nvSpPr>
      <xdr:spPr>
        <a:xfrm>
          <a:off x="14738350" y="14343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134438</xdr:rowOff>
    </xdr:from>
    <xdr:to>
      <xdr:col>86</xdr:col>
      <xdr:colOff>25400</xdr:colOff>
      <xdr:row>86</xdr:row>
      <xdr:rowOff>134438</xdr:rowOff>
    </xdr:to>
    <xdr:cxnSp macro="">
      <xdr:nvCxnSpPr>
        <xdr:cNvPr id="752" name="直線コネクタ 751"/>
        <xdr:cNvCxnSpPr/>
      </xdr:nvCxnSpPr>
      <xdr:spPr>
        <a:xfrm>
          <a:off x="14611350" y="143393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753" name="【消防施設】&#10;有形固定資産減価償却率最大値テキスト"/>
        <xdr:cNvSpPr txBox="1"/>
      </xdr:nvSpPr>
      <xdr:spPr>
        <a:xfrm>
          <a:off x="14738350" y="127167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754" name="直線コネクタ 753"/>
        <xdr:cNvCxnSpPr/>
      </xdr:nvCxnSpPr>
      <xdr:spPr>
        <a:xfrm>
          <a:off x="14611350" y="129287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165298</xdr:rowOff>
    </xdr:from>
    <xdr:ext cx="405111" cy="259045"/>
    <xdr:sp macro="" textlink="">
      <xdr:nvSpPr>
        <xdr:cNvPr id="755" name="【消防施設】&#10;有形固定資産減価償却率平均値テキスト"/>
        <xdr:cNvSpPr txBox="1"/>
      </xdr:nvSpPr>
      <xdr:spPr>
        <a:xfrm>
          <a:off x="14738350" y="13544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6" name="フローチャート: 判断 755"/>
        <xdr:cNvSpPr/>
      </xdr:nvSpPr>
      <xdr:spPr>
        <a:xfrm>
          <a:off x="14649450" y="1368697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757" name="フローチャート: 判断 756"/>
        <xdr:cNvSpPr/>
      </xdr:nvSpPr>
      <xdr:spPr>
        <a:xfrm>
          <a:off x="13887450" y="136641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152219</xdr:rowOff>
    </xdr:from>
    <xdr:to>
      <xdr:col>76</xdr:col>
      <xdr:colOff>165100</xdr:colOff>
      <xdr:row>83</xdr:row>
      <xdr:rowOff>82369</xdr:rowOff>
    </xdr:to>
    <xdr:sp macro="" textlink="">
      <xdr:nvSpPr>
        <xdr:cNvPr id="758" name="フローチャート: 判断 757"/>
        <xdr:cNvSpPr/>
      </xdr:nvSpPr>
      <xdr:spPr>
        <a:xfrm>
          <a:off x="13093700" y="13696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759" name="フローチャート: 判断 758"/>
        <xdr:cNvSpPr/>
      </xdr:nvSpPr>
      <xdr:spPr>
        <a:xfrm>
          <a:off x="12299950" y="13688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124461</xdr:rowOff>
    </xdr:from>
    <xdr:to>
      <xdr:col>67</xdr:col>
      <xdr:colOff>101600</xdr:colOff>
      <xdr:row>83</xdr:row>
      <xdr:rowOff>54611</xdr:rowOff>
    </xdr:to>
    <xdr:sp macro="" textlink="">
      <xdr:nvSpPr>
        <xdr:cNvPr id="760" name="フローチャート: 判断 759"/>
        <xdr:cNvSpPr/>
      </xdr:nvSpPr>
      <xdr:spPr>
        <a:xfrm>
          <a:off x="11487150" y="13669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135889</xdr:rowOff>
    </xdr:from>
    <xdr:to>
      <xdr:col>85</xdr:col>
      <xdr:colOff>177800</xdr:colOff>
      <xdr:row>84</xdr:row>
      <xdr:rowOff>66039</xdr:rowOff>
    </xdr:to>
    <xdr:sp macro="" textlink="">
      <xdr:nvSpPr>
        <xdr:cNvPr id="766" name="楕円 765"/>
        <xdr:cNvSpPr/>
      </xdr:nvSpPr>
      <xdr:spPr>
        <a:xfrm>
          <a:off x="14649450" y="138455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114316</xdr:rowOff>
    </xdr:from>
    <xdr:ext cx="405111" cy="259045"/>
    <xdr:sp macro="" textlink="">
      <xdr:nvSpPr>
        <xdr:cNvPr id="767" name="【消防施設】&#10;有形固定資産減価償却率該当値テキスト"/>
        <xdr:cNvSpPr txBox="1"/>
      </xdr:nvSpPr>
      <xdr:spPr>
        <a:xfrm>
          <a:off x="14738350" y="1382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111398</xdr:rowOff>
    </xdr:from>
    <xdr:to>
      <xdr:col>81</xdr:col>
      <xdr:colOff>101600</xdr:colOff>
      <xdr:row>84</xdr:row>
      <xdr:rowOff>41548</xdr:rowOff>
    </xdr:to>
    <xdr:sp macro="" textlink="">
      <xdr:nvSpPr>
        <xdr:cNvPr id="768" name="楕円 767"/>
        <xdr:cNvSpPr/>
      </xdr:nvSpPr>
      <xdr:spPr>
        <a:xfrm>
          <a:off x="13887450" y="1382104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162198</xdr:rowOff>
    </xdr:from>
    <xdr:to>
      <xdr:col>85</xdr:col>
      <xdr:colOff>127000</xdr:colOff>
      <xdr:row>84</xdr:row>
      <xdr:rowOff>15239</xdr:rowOff>
    </xdr:to>
    <xdr:cxnSp macro="">
      <xdr:nvCxnSpPr>
        <xdr:cNvPr id="769" name="直線コネクタ 768"/>
        <xdr:cNvCxnSpPr/>
      </xdr:nvCxnSpPr>
      <xdr:spPr>
        <a:xfrm>
          <a:off x="13938250" y="13871848"/>
          <a:ext cx="762000" cy="1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86905</xdr:rowOff>
    </xdr:from>
    <xdr:to>
      <xdr:col>76</xdr:col>
      <xdr:colOff>165100</xdr:colOff>
      <xdr:row>84</xdr:row>
      <xdr:rowOff>17055</xdr:rowOff>
    </xdr:to>
    <xdr:sp macro="" textlink="">
      <xdr:nvSpPr>
        <xdr:cNvPr id="770" name="楕円 769"/>
        <xdr:cNvSpPr/>
      </xdr:nvSpPr>
      <xdr:spPr>
        <a:xfrm>
          <a:off x="13093700" y="137965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137705</xdr:rowOff>
    </xdr:from>
    <xdr:to>
      <xdr:col>81</xdr:col>
      <xdr:colOff>50800</xdr:colOff>
      <xdr:row>83</xdr:row>
      <xdr:rowOff>162198</xdr:rowOff>
    </xdr:to>
    <xdr:cxnSp macro="">
      <xdr:nvCxnSpPr>
        <xdr:cNvPr id="771" name="直線コネクタ 770"/>
        <xdr:cNvCxnSpPr/>
      </xdr:nvCxnSpPr>
      <xdr:spPr>
        <a:xfrm>
          <a:off x="13144500" y="13847355"/>
          <a:ext cx="7937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62412</xdr:rowOff>
    </xdr:from>
    <xdr:to>
      <xdr:col>72</xdr:col>
      <xdr:colOff>38100</xdr:colOff>
      <xdr:row>83</xdr:row>
      <xdr:rowOff>164012</xdr:rowOff>
    </xdr:to>
    <xdr:sp macro="" textlink="">
      <xdr:nvSpPr>
        <xdr:cNvPr id="772" name="楕円 771"/>
        <xdr:cNvSpPr/>
      </xdr:nvSpPr>
      <xdr:spPr>
        <a:xfrm>
          <a:off x="12299950" y="137720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113212</xdr:rowOff>
    </xdr:from>
    <xdr:to>
      <xdr:col>76</xdr:col>
      <xdr:colOff>114300</xdr:colOff>
      <xdr:row>83</xdr:row>
      <xdr:rowOff>137705</xdr:rowOff>
    </xdr:to>
    <xdr:cxnSp macro="">
      <xdr:nvCxnSpPr>
        <xdr:cNvPr id="773" name="直線コネクタ 772"/>
        <xdr:cNvCxnSpPr/>
      </xdr:nvCxnSpPr>
      <xdr:spPr>
        <a:xfrm>
          <a:off x="12344400" y="13822862"/>
          <a:ext cx="8001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33020</xdr:rowOff>
    </xdr:from>
    <xdr:to>
      <xdr:col>67</xdr:col>
      <xdr:colOff>101600</xdr:colOff>
      <xdr:row>83</xdr:row>
      <xdr:rowOff>134620</xdr:rowOff>
    </xdr:to>
    <xdr:sp macro="" textlink="">
      <xdr:nvSpPr>
        <xdr:cNvPr id="774" name="楕円 773"/>
        <xdr:cNvSpPr/>
      </xdr:nvSpPr>
      <xdr:spPr>
        <a:xfrm>
          <a:off x="11487150" y="1374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83820</xdr:rowOff>
    </xdr:from>
    <xdr:to>
      <xdr:col>71</xdr:col>
      <xdr:colOff>177800</xdr:colOff>
      <xdr:row>83</xdr:row>
      <xdr:rowOff>113212</xdr:rowOff>
    </xdr:to>
    <xdr:cxnSp macro="">
      <xdr:nvCxnSpPr>
        <xdr:cNvPr id="775" name="直線コネクタ 774"/>
        <xdr:cNvCxnSpPr/>
      </xdr:nvCxnSpPr>
      <xdr:spPr>
        <a:xfrm>
          <a:off x="11537950" y="13793470"/>
          <a:ext cx="80645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66239</xdr:rowOff>
    </xdr:from>
    <xdr:ext cx="405111" cy="259045"/>
    <xdr:sp macro="" textlink="">
      <xdr:nvSpPr>
        <xdr:cNvPr id="776" name="n_1aveValue【消防施設】&#10;有形固定資産減価償却率"/>
        <xdr:cNvSpPr txBox="1"/>
      </xdr:nvSpPr>
      <xdr:spPr>
        <a:xfrm>
          <a:off x="13742044" y="13445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98896</xdr:rowOff>
    </xdr:from>
    <xdr:ext cx="405111" cy="259045"/>
    <xdr:sp macro="" textlink="">
      <xdr:nvSpPr>
        <xdr:cNvPr id="777" name="n_2aveValue【消防施設】&#10;有形固定資産減価償却率"/>
        <xdr:cNvSpPr txBox="1"/>
      </xdr:nvSpPr>
      <xdr:spPr>
        <a:xfrm>
          <a:off x="12960994" y="13478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90732</xdr:rowOff>
    </xdr:from>
    <xdr:ext cx="405111" cy="259045"/>
    <xdr:sp macro="" textlink="">
      <xdr:nvSpPr>
        <xdr:cNvPr id="778" name="n_3aveValue【消防施設】&#10;有形固定資産減価償却率"/>
        <xdr:cNvSpPr txBox="1"/>
      </xdr:nvSpPr>
      <xdr:spPr>
        <a:xfrm>
          <a:off x="12167244" y="1347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71138</xdr:rowOff>
    </xdr:from>
    <xdr:ext cx="405111" cy="259045"/>
    <xdr:sp macro="" textlink="">
      <xdr:nvSpPr>
        <xdr:cNvPr id="779" name="n_4aveValue【消防施設】&#10;有形固定資産減価償却率"/>
        <xdr:cNvSpPr txBox="1"/>
      </xdr:nvSpPr>
      <xdr:spPr>
        <a:xfrm>
          <a:off x="11354444" y="13450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32675</xdr:rowOff>
    </xdr:from>
    <xdr:ext cx="405111" cy="259045"/>
    <xdr:sp macro="" textlink="">
      <xdr:nvSpPr>
        <xdr:cNvPr id="780" name="n_1mainValue【消防施設】&#10;有形固定資産減価償却率"/>
        <xdr:cNvSpPr txBox="1"/>
      </xdr:nvSpPr>
      <xdr:spPr>
        <a:xfrm>
          <a:off x="13742044" y="13907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8182</xdr:rowOff>
    </xdr:from>
    <xdr:ext cx="405111" cy="259045"/>
    <xdr:sp macro="" textlink="">
      <xdr:nvSpPr>
        <xdr:cNvPr id="781" name="n_2mainValue【消防施設】&#10;有形固定資産減価償却率"/>
        <xdr:cNvSpPr txBox="1"/>
      </xdr:nvSpPr>
      <xdr:spPr>
        <a:xfrm>
          <a:off x="12960994" y="13882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155139</xdr:rowOff>
    </xdr:from>
    <xdr:ext cx="405111" cy="259045"/>
    <xdr:sp macro="" textlink="">
      <xdr:nvSpPr>
        <xdr:cNvPr id="782" name="n_3mainValue【消防施設】&#10;有形固定資産減価償却率"/>
        <xdr:cNvSpPr txBox="1"/>
      </xdr:nvSpPr>
      <xdr:spPr>
        <a:xfrm>
          <a:off x="12167244" y="13864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125747</xdr:rowOff>
    </xdr:from>
    <xdr:ext cx="405111" cy="259045"/>
    <xdr:sp macro="" textlink="">
      <xdr:nvSpPr>
        <xdr:cNvPr id="783" name="n_4mainValue【消防施設】&#10;有形固定資産減価償却率"/>
        <xdr:cNvSpPr txBox="1"/>
      </xdr:nvSpPr>
      <xdr:spPr>
        <a:xfrm>
          <a:off x="113544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4" name="直線コネクタ 793"/>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5" name="テキスト ボックス 794"/>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6" name="直線コネクタ 795"/>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7" name="テキスト ボックス 796"/>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8" name="直線コネクタ 797"/>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9" name="テキスト ボックス 798"/>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0" name="直線コネクタ 799"/>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1" name="テキスト ボックス 800"/>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6096</xdr:rowOff>
    </xdr:to>
    <xdr:cxnSp macro="">
      <xdr:nvCxnSpPr>
        <xdr:cNvPr id="805" name="直線コネクタ 804"/>
        <xdr:cNvCxnSpPr/>
      </xdr:nvCxnSpPr>
      <xdr:spPr>
        <a:xfrm flipV="1">
          <a:off x="19951064" y="13098780"/>
          <a:ext cx="0" cy="111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6" name="【消防施設】&#10;一人当たり面積最小値テキスト"/>
        <xdr:cNvSpPr txBox="1"/>
      </xdr:nvSpPr>
      <xdr:spPr>
        <a:xfrm>
          <a:off x="19989800" y="1421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7" name="直線コネクタ 806"/>
        <xdr:cNvCxnSpPr/>
      </xdr:nvCxnSpPr>
      <xdr:spPr>
        <a:xfrm>
          <a:off x="19881850" y="14211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8" name="【消防施設】&#10;一人当たり面積最大値テキスト"/>
        <xdr:cNvSpPr txBox="1"/>
      </xdr:nvSpPr>
      <xdr:spPr>
        <a:xfrm>
          <a:off x="19989800" y="1288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9" name="直線コネクタ 808"/>
        <xdr:cNvCxnSpPr/>
      </xdr:nvCxnSpPr>
      <xdr:spPr>
        <a:xfrm>
          <a:off x="19881850" y="1309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108475</xdr:rowOff>
    </xdr:from>
    <xdr:ext cx="469744" cy="259045"/>
    <xdr:sp macro="" textlink="">
      <xdr:nvSpPr>
        <xdr:cNvPr id="810" name="【消防施設】&#10;一人当たり面積平均値テキスト"/>
        <xdr:cNvSpPr txBox="1"/>
      </xdr:nvSpPr>
      <xdr:spPr>
        <a:xfrm>
          <a:off x="19989800" y="1365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811" name="フローチャート: 判断 810"/>
        <xdr:cNvSpPr/>
      </xdr:nvSpPr>
      <xdr:spPr>
        <a:xfrm>
          <a:off x="19900900" y="137952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126746</xdr:rowOff>
    </xdr:from>
    <xdr:to>
      <xdr:col>112</xdr:col>
      <xdr:colOff>38100</xdr:colOff>
      <xdr:row>84</xdr:row>
      <xdr:rowOff>56896</xdr:rowOff>
    </xdr:to>
    <xdr:sp macro="" textlink="">
      <xdr:nvSpPr>
        <xdr:cNvPr id="812" name="フローチャート: 判断 811"/>
        <xdr:cNvSpPr/>
      </xdr:nvSpPr>
      <xdr:spPr>
        <a:xfrm>
          <a:off x="19157950" y="138363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3" name="フローチャート: 判断 812"/>
        <xdr:cNvSpPr/>
      </xdr:nvSpPr>
      <xdr:spPr>
        <a:xfrm>
          <a:off x="18345150" y="13799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71882</xdr:rowOff>
    </xdr:from>
    <xdr:to>
      <xdr:col>102</xdr:col>
      <xdr:colOff>165100</xdr:colOff>
      <xdr:row>84</xdr:row>
      <xdr:rowOff>2032</xdr:rowOff>
    </xdr:to>
    <xdr:sp macro="" textlink="">
      <xdr:nvSpPr>
        <xdr:cNvPr id="814" name="フローチャート: 判断 813"/>
        <xdr:cNvSpPr/>
      </xdr:nvSpPr>
      <xdr:spPr>
        <a:xfrm>
          <a:off x="17551400" y="137815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815" name="フローチャート: 判断 814"/>
        <xdr:cNvSpPr/>
      </xdr:nvSpPr>
      <xdr:spPr>
        <a:xfrm>
          <a:off x="16757650" y="137998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821" name="楕円 820"/>
        <xdr:cNvSpPr/>
      </xdr:nvSpPr>
      <xdr:spPr>
        <a:xfrm>
          <a:off x="19900900" y="13976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822" name="【消防施設】&#10;一人当たり面積該当値テキスト"/>
        <xdr:cNvSpPr txBox="1"/>
      </xdr:nvSpPr>
      <xdr:spPr>
        <a:xfrm>
          <a:off x="19989800"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823" name="楕円 822"/>
        <xdr:cNvSpPr/>
      </xdr:nvSpPr>
      <xdr:spPr>
        <a:xfrm>
          <a:off x="19157950" y="13980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84</xdr:row>
      <xdr:rowOff>156972</xdr:rowOff>
    </xdr:to>
    <xdr:cxnSp macro="">
      <xdr:nvCxnSpPr>
        <xdr:cNvPr id="824" name="直線コネクタ 823"/>
        <xdr:cNvCxnSpPr/>
      </xdr:nvCxnSpPr>
      <xdr:spPr>
        <a:xfrm flipV="1">
          <a:off x="19202400" y="14027150"/>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825" name="楕円 824"/>
        <xdr:cNvSpPr/>
      </xdr:nvSpPr>
      <xdr:spPr>
        <a:xfrm>
          <a:off x="18345150" y="13980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156972</xdr:rowOff>
    </xdr:to>
    <xdr:cxnSp macro="">
      <xdr:nvCxnSpPr>
        <xdr:cNvPr id="826" name="直線コネクタ 825"/>
        <xdr:cNvCxnSpPr/>
      </xdr:nvCxnSpPr>
      <xdr:spPr>
        <a:xfrm>
          <a:off x="18395950" y="1403172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106172</xdr:rowOff>
    </xdr:from>
    <xdr:to>
      <xdr:col>102</xdr:col>
      <xdr:colOff>165100</xdr:colOff>
      <xdr:row>85</xdr:row>
      <xdr:rowOff>36322</xdr:rowOff>
    </xdr:to>
    <xdr:sp macro="" textlink="">
      <xdr:nvSpPr>
        <xdr:cNvPr id="827" name="楕円 826"/>
        <xdr:cNvSpPr/>
      </xdr:nvSpPr>
      <xdr:spPr>
        <a:xfrm>
          <a:off x="17551400" y="13980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156972</xdr:rowOff>
    </xdr:from>
    <xdr:to>
      <xdr:col>107</xdr:col>
      <xdr:colOff>50800</xdr:colOff>
      <xdr:row>84</xdr:row>
      <xdr:rowOff>156972</xdr:rowOff>
    </xdr:to>
    <xdr:cxnSp macro="">
      <xdr:nvCxnSpPr>
        <xdr:cNvPr id="828" name="直線コネクタ 827"/>
        <xdr:cNvCxnSpPr/>
      </xdr:nvCxnSpPr>
      <xdr:spPr>
        <a:xfrm>
          <a:off x="17602200" y="1403172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106172</xdr:rowOff>
    </xdr:from>
    <xdr:to>
      <xdr:col>98</xdr:col>
      <xdr:colOff>38100</xdr:colOff>
      <xdr:row>85</xdr:row>
      <xdr:rowOff>36322</xdr:rowOff>
    </xdr:to>
    <xdr:sp macro="" textlink="">
      <xdr:nvSpPr>
        <xdr:cNvPr id="829" name="楕円 828"/>
        <xdr:cNvSpPr/>
      </xdr:nvSpPr>
      <xdr:spPr>
        <a:xfrm>
          <a:off x="16757650" y="13980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156972</xdr:rowOff>
    </xdr:from>
    <xdr:to>
      <xdr:col>102</xdr:col>
      <xdr:colOff>114300</xdr:colOff>
      <xdr:row>84</xdr:row>
      <xdr:rowOff>156972</xdr:rowOff>
    </xdr:to>
    <xdr:cxnSp macro="">
      <xdr:nvCxnSpPr>
        <xdr:cNvPr id="830" name="直線コネクタ 829"/>
        <xdr:cNvCxnSpPr/>
      </xdr:nvCxnSpPr>
      <xdr:spPr>
        <a:xfrm>
          <a:off x="16802100" y="1403172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73423</xdr:rowOff>
    </xdr:from>
    <xdr:ext cx="469744" cy="259045"/>
    <xdr:sp macro="" textlink="">
      <xdr:nvSpPr>
        <xdr:cNvPr id="831" name="n_1aveValue【消防施設】&#10;一人当たり面積"/>
        <xdr:cNvSpPr txBox="1"/>
      </xdr:nvSpPr>
      <xdr:spPr>
        <a:xfrm>
          <a:off x="18980227" y="1361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832" name="n_2aveValue【消防施設】&#10;一人当たり面積"/>
        <xdr:cNvSpPr txBox="1"/>
      </xdr:nvSpPr>
      <xdr:spPr>
        <a:xfrm>
          <a:off x="18180127"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18559</xdr:rowOff>
    </xdr:from>
    <xdr:ext cx="469744" cy="259045"/>
    <xdr:sp macro="" textlink="">
      <xdr:nvSpPr>
        <xdr:cNvPr id="833" name="n_3aveValue【消防施設】&#10;一人当たり面積"/>
        <xdr:cNvSpPr txBox="1"/>
      </xdr:nvSpPr>
      <xdr:spPr>
        <a:xfrm>
          <a:off x="17386377" y="1356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36847</xdr:rowOff>
    </xdr:from>
    <xdr:ext cx="469744" cy="259045"/>
    <xdr:sp macro="" textlink="">
      <xdr:nvSpPr>
        <xdr:cNvPr id="834" name="n_4aveValue【消防施設】&#10;一人当たり面積"/>
        <xdr:cNvSpPr txBox="1"/>
      </xdr:nvSpPr>
      <xdr:spPr>
        <a:xfrm>
          <a:off x="16592627"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835" name="n_1mainValue【消防施設】&#10;一人当たり面積"/>
        <xdr:cNvSpPr txBox="1"/>
      </xdr:nvSpPr>
      <xdr:spPr>
        <a:xfrm>
          <a:off x="1898022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27449</xdr:rowOff>
    </xdr:from>
    <xdr:ext cx="469744" cy="259045"/>
    <xdr:sp macro="" textlink="">
      <xdr:nvSpPr>
        <xdr:cNvPr id="836" name="n_2mainValue【消防施設】&#10;一人当たり面積"/>
        <xdr:cNvSpPr txBox="1"/>
      </xdr:nvSpPr>
      <xdr:spPr>
        <a:xfrm>
          <a:off x="1818012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27449</xdr:rowOff>
    </xdr:from>
    <xdr:ext cx="469744" cy="259045"/>
    <xdr:sp macro="" textlink="">
      <xdr:nvSpPr>
        <xdr:cNvPr id="837" name="n_3mainValue【消防施設】&#10;一人当たり面積"/>
        <xdr:cNvSpPr txBox="1"/>
      </xdr:nvSpPr>
      <xdr:spPr>
        <a:xfrm>
          <a:off x="1738637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27449</xdr:rowOff>
    </xdr:from>
    <xdr:ext cx="469744" cy="259045"/>
    <xdr:sp macro="" textlink="">
      <xdr:nvSpPr>
        <xdr:cNvPr id="838" name="n_4mainValue【消防施設】&#10;一人当たり面積"/>
        <xdr:cNvSpPr txBox="1"/>
      </xdr:nvSpPr>
      <xdr:spPr>
        <a:xfrm>
          <a:off x="1659262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33745</xdr:rowOff>
    </xdr:to>
    <xdr:cxnSp macro="">
      <xdr:nvCxnSpPr>
        <xdr:cNvPr id="864" name="直線コネクタ 863"/>
        <xdr:cNvCxnSpPr/>
      </xdr:nvCxnSpPr>
      <xdr:spPr>
        <a:xfrm flipV="1">
          <a:off x="14699614" y="1662683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xdr:cNvSpPr txBox="1"/>
      </xdr:nvSpPr>
      <xdr:spPr>
        <a:xfrm>
          <a:off x="14738350" y="1815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xdr:cNvCxnSpPr/>
      </xdr:nvCxnSpPr>
      <xdr:spPr>
        <a:xfrm>
          <a:off x="14611350" y="181502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867" name="【庁舎】&#10;有形固定資産減価償却率最大値テキスト"/>
        <xdr:cNvSpPr txBox="1"/>
      </xdr:nvSpPr>
      <xdr:spPr>
        <a:xfrm>
          <a:off x="14738350" y="164020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868" name="直線コネクタ 867"/>
        <xdr:cNvCxnSpPr/>
      </xdr:nvCxnSpPr>
      <xdr:spPr>
        <a:xfrm>
          <a:off x="14611350" y="166268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53176</xdr:rowOff>
    </xdr:from>
    <xdr:ext cx="405111" cy="259045"/>
    <xdr:sp macro="" textlink="">
      <xdr:nvSpPr>
        <xdr:cNvPr id="869" name="【庁舎】&#10;有形固定資産減価償却率平均値テキスト"/>
        <xdr:cNvSpPr txBox="1"/>
      </xdr:nvSpPr>
      <xdr:spPr>
        <a:xfrm>
          <a:off x="14738350" y="171410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30299</xdr:rowOff>
    </xdr:from>
    <xdr:to>
      <xdr:col>85</xdr:col>
      <xdr:colOff>177800</xdr:colOff>
      <xdr:row>104</xdr:row>
      <xdr:rowOff>131899</xdr:rowOff>
    </xdr:to>
    <xdr:sp macro="" textlink="">
      <xdr:nvSpPr>
        <xdr:cNvPr id="870" name="フローチャート: 判断 869"/>
        <xdr:cNvSpPr/>
      </xdr:nvSpPr>
      <xdr:spPr>
        <a:xfrm>
          <a:off x="14649450" y="1728959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38463</xdr:rowOff>
    </xdr:from>
    <xdr:to>
      <xdr:col>81</xdr:col>
      <xdr:colOff>101600</xdr:colOff>
      <xdr:row>104</xdr:row>
      <xdr:rowOff>140063</xdr:rowOff>
    </xdr:to>
    <xdr:sp macro="" textlink="">
      <xdr:nvSpPr>
        <xdr:cNvPr id="871" name="フローチャート: 判断 870"/>
        <xdr:cNvSpPr/>
      </xdr:nvSpPr>
      <xdr:spPr>
        <a:xfrm>
          <a:off x="13887450" y="17297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72" name="フローチャート: 判断 871"/>
        <xdr:cNvSpPr/>
      </xdr:nvSpPr>
      <xdr:spPr>
        <a:xfrm>
          <a:off x="13093700" y="1735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873" name="フローチャート: 判断 872"/>
        <xdr:cNvSpPr/>
      </xdr:nvSpPr>
      <xdr:spPr>
        <a:xfrm>
          <a:off x="12299950" y="174087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156029</xdr:rowOff>
    </xdr:from>
    <xdr:to>
      <xdr:col>67</xdr:col>
      <xdr:colOff>101600</xdr:colOff>
      <xdr:row>105</xdr:row>
      <xdr:rowOff>86179</xdr:rowOff>
    </xdr:to>
    <xdr:sp macro="" textlink="">
      <xdr:nvSpPr>
        <xdr:cNvPr id="874" name="フローチャート: 判断 873"/>
        <xdr:cNvSpPr/>
      </xdr:nvSpPr>
      <xdr:spPr>
        <a:xfrm>
          <a:off x="11487150" y="17415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107043</xdr:rowOff>
    </xdr:from>
    <xdr:to>
      <xdr:col>85</xdr:col>
      <xdr:colOff>177800</xdr:colOff>
      <xdr:row>107</xdr:row>
      <xdr:rowOff>37193</xdr:rowOff>
    </xdr:to>
    <xdr:sp macro="" textlink="">
      <xdr:nvSpPr>
        <xdr:cNvPr id="880" name="楕円 879"/>
        <xdr:cNvSpPr/>
      </xdr:nvSpPr>
      <xdr:spPr>
        <a:xfrm>
          <a:off x="14649450" y="1770924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85470</xdr:rowOff>
    </xdr:from>
    <xdr:ext cx="405111" cy="259045"/>
    <xdr:sp macro="" textlink="">
      <xdr:nvSpPr>
        <xdr:cNvPr id="881" name="【庁舎】&#10;有形固定資産減価償却率該当値テキスト"/>
        <xdr:cNvSpPr txBox="1"/>
      </xdr:nvSpPr>
      <xdr:spPr>
        <a:xfrm>
          <a:off x="14738350" y="1768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77651</xdr:rowOff>
    </xdr:from>
    <xdr:to>
      <xdr:col>81</xdr:col>
      <xdr:colOff>101600</xdr:colOff>
      <xdr:row>107</xdr:row>
      <xdr:rowOff>7801</xdr:rowOff>
    </xdr:to>
    <xdr:sp macro="" textlink="">
      <xdr:nvSpPr>
        <xdr:cNvPr id="882" name="楕円 881"/>
        <xdr:cNvSpPr/>
      </xdr:nvSpPr>
      <xdr:spPr>
        <a:xfrm>
          <a:off x="13887450" y="1767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128451</xdr:rowOff>
    </xdr:from>
    <xdr:to>
      <xdr:col>85</xdr:col>
      <xdr:colOff>127000</xdr:colOff>
      <xdr:row>106</xdr:row>
      <xdr:rowOff>157843</xdr:rowOff>
    </xdr:to>
    <xdr:cxnSp macro="">
      <xdr:nvCxnSpPr>
        <xdr:cNvPr id="883" name="直線コネクタ 882"/>
        <xdr:cNvCxnSpPr/>
      </xdr:nvCxnSpPr>
      <xdr:spPr>
        <a:xfrm>
          <a:off x="13938250" y="17730651"/>
          <a:ext cx="762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51526</xdr:rowOff>
    </xdr:from>
    <xdr:to>
      <xdr:col>76</xdr:col>
      <xdr:colOff>165100</xdr:colOff>
      <xdr:row>106</xdr:row>
      <xdr:rowOff>153126</xdr:rowOff>
    </xdr:to>
    <xdr:sp macro="" textlink="">
      <xdr:nvSpPr>
        <xdr:cNvPr id="884" name="楕円 883"/>
        <xdr:cNvSpPr/>
      </xdr:nvSpPr>
      <xdr:spPr>
        <a:xfrm>
          <a:off x="13093700" y="176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102326</xdr:rowOff>
    </xdr:from>
    <xdr:to>
      <xdr:col>81</xdr:col>
      <xdr:colOff>50800</xdr:colOff>
      <xdr:row>106</xdr:row>
      <xdr:rowOff>128451</xdr:rowOff>
    </xdr:to>
    <xdr:cxnSp macro="">
      <xdr:nvCxnSpPr>
        <xdr:cNvPr id="885" name="直線コネクタ 884"/>
        <xdr:cNvCxnSpPr/>
      </xdr:nvCxnSpPr>
      <xdr:spPr>
        <a:xfrm>
          <a:off x="13144500" y="17704526"/>
          <a:ext cx="79375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43362</xdr:rowOff>
    </xdr:from>
    <xdr:to>
      <xdr:col>72</xdr:col>
      <xdr:colOff>38100</xdr:colOff>
      <xdr:row>106</xdr:row>
      <xdr:rowOff>144962</xdr:rowOff>
    </xdr:to>
    <xdr:sp macro="" textlink="">
      <xdr:nvSpPr>
        <xdr:cNvPr id="886" name="楕円 885"/>
        <xdr:cNvSpPr/>
      </xdr:nvSpPr>
      <xdr:spPr>
        <a:xfrm>
          <a:off x="12299950" y="176455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94162</xdr:rowOff>
    </xdr:from>
    <xdr:to>
      <xdr:col>76</xdr:col>
      <xdr:colOff>114300</xdr:colOff>
      <xdr:row>106</xdr:row>
      <xdr:rowOff>102326</xdr:rowOff>
    </xdr:to>
    <xdr:cxnSp macro="">
      <xdr:nvCxnSpPr>
        <xdr:cNvPr id="887" name="直線コネクタ 886"/>
        <xdr:cNvCxnSpPr/>
      </xdr:nvCxnSpPr>
      <xdr:spPr>
        <a:xfrm>
          <a:off x="12344400" y="17696362"/>
          <a:ext cx="8001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9071</xdr:rowOff>
    </xdr:from>
    <xdr:to>
      <xdr:col>67</xdr:col>
      <xdr:colOff>101600</xdr:colOff>
      <xdr:row>106</xdr:row>
      <xdr:rowOff>110671</xdr:rowOff>
    </xdr:to>
    <xdr:sp macro="" textlink="">
      <xdr:nvSpPr>
        <xdr:cNvPr id="888" name="楕円 887"/>
        <xdr:cNvSpPr/>
      </xdr:nvSpPr>
      <xdr:spPr>
        <a:xfrm>
          <a:off x="1148715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59871</xdr:rowOff>
    </xdr:from>
    <xdr:to>
      <xdr:col>71</xdr:col>
      <xdr:colOff>177800</xdr:colOff>
      <xdr:row>106</xdr:row>
      <xdr:rowOff>94162</xdr:rowOff>
    </xdr:to>
    <xdr:cxnSp macro="">
      <xdr:nvCxnSpPr>
        <xdr:cNvPr id="889" name="直線コネクタ 888"/>
        <xdr:cNvCxnSpPr/>
      </xdr:nvCxnSpPr>
      <xdr:spPr>
        <a:xfrm>
          <a:off x="11537950" y="17662071"/>
          <a:ext cx="8064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156590</xdr:rowOff>
    </xdr:from>
    <xdr:ext cx="405111" cy="259045"/>
    <xdr:sp macro="" textlink="">
      <xdr:nvSpPr>
        <xdr:cNvPr id="890" name="n_1aveValue【庁舎】&#10;有形固定資産減価償却率"/>
        <xdr:cNvSpPr txBox="1"/>
      </xdr:nvSpPr>
      <xdr:spPr>
        <a:xfrm>
          <a:off x="13742044" y="1707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891" name="n_2aveValue【庁舎】&#10;有形固定資産減価償却率"/>
        <xdr:cNvSpPr txBox="1"/>
      </xdr:nvSpPr>
      <xdr:spPr>
        <a:xfrm>
          <a:off x="12960994" y="1712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96175</xdr:rowOff>
    </xdr:from>
    <xdr:ext cx="405111" cy="259045"/>
    <xdr:sp macro="" textlink="">
      <xdr:nvSpPr>
        <xdr:cNvPr id="892" name="n_3aveValue【庁舎】&#10;有形固定資産減価償却率"/>
        <xdr:cNvSpPr txBox="1"/>
      </xdr:nvSpPr>
      <xdr:spPr>
        <a:xfrm>
          <a:off x="12167244" y="1718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102706</xdr:rowOff>
    </xdr:from>
    <xdr:ext cx="405111" cy="259045"/>
    <xdr:sp macro="" textlink="">
      <xdr:nvSpPr>
        <xdr:cNvPr id="893" name="n_4aveValue【庁舎】&#10;有形固定資産減価償却率"/>
        <xdr:cNvSpPr txBox="1"/>
      </xdr:nvSpPr>
      <xdr:spPr>
        <a:xfrm>
          <a:off x="11354444" y="1719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170378</xdr:rowOff>
    </xdr:from>
    <xdr:ext cx="405111" cy="259045"/>
    <xdr:sp macro="" textlink="">
      <xdr:nvSpPr>
        <xdr:cNvPr id="894" name="n_1mainValue【庁舎】&#10;有形固定資産減価償却率"/>
        <xdr:cNvSpPr txBox="1"/>
      </xdr:nvSpPr>
      <xdr:spPr>
        <a:xfrm>
          <a:off x="13742044" y="1777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144253</xdr:rowOff>
    </xdr:from>
    <xdr:ext cx="405111" cy="259045"/>
    <xdr:sp macro="" textlink="">
      <xdr:nvSpPr>
        <xdr:cNvPr id="895" name="n_2mainValue【庁舎】&#10;有形固定資産減価償却率"/>
        <xdr:cNvSpPr txBox="1"/>
      </xdr:nvSpPr>
      <xdr:spPr>
        <a:xfrm>
          <a:off x="12960994" y="17746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136089</xdr:rowOff>
    </xdr:from>
    <xdr:ext cx="405111" cy="259045"/>
    <xdr:sp macro="" textlink="">
      <xdr:nvSpPr>
        <xdr:cNvPr id="896" name="n_3mainValue【庁舎】&#10;有形固定資産減価償却率"/>
        <xdr:cNvSpPr txBox="1"/>
      </xdr:nvSpPr>
      <xdr:spPr>
        <a:xfrm>
          <a:off x="12167244" y="17738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101798</xdr:rowOff>
    </xdr:from>
    <xdr:ext cx="405111" cy="259045"/>
    <xdr:sp macro="" textlink="">
      <xdr:nvSpPr>
        <xdr:cNvPr id="897" name="n_4mainValue【庁舎】&#10;有形固定資産減価償却率"/>
        <xdr:cNvSpPr txBox="1"/>
      </xdr:nvSpPr>
      <xdr:spPr>
        <a:xfrm>
          <a:off x="11354444" y="17703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xdr:cNvSpPr txBox="1"/>
      </xdr:nvSpPr>
      <xdr:spPr>
        <a:xfrm>
          <a:off x="1604917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xdr:cNvSpPr txBox="1"/>
      </xdr:nvSpPr>
      <xdr:spPr>
        <a:xfrm>
          <a:off x="1604917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xdr:cNvCxnSpPr/>
      </xdr:nvCxnSpPr>
      <xdr:spPr>
        <a:xfrm>
          <a:off x="16459200" y="17621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xdr:cNvSpPr txBox="1"/>
      </xdr:nvSpPr>
      <xdr:spPr>
        <a:xfrm>
          <a:off x="1604917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xdr:cNvCxnSpPr/>
      </xdr:nvCxnSpPr>
      <xdr:spPr>
        <a:xfrm>
          <a:off x="16459200" y="1676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xdr:cNvSpPr txBox="1"/>
      </xdr:nvSpPr>
      <xdr:spPr>
        <a:xfrm>
          <a:off x="1604917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xdr:cNvCxnSpPr/>
      </xdr:nvCxnSpPr>
      <xdr:spPr>
        <a:xfrm>
          <a:off x="16459200" y="1647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xdr:cNvSpPr txBox="1"/>
      </xdr:nvSpPr>
      <xdr:spPr>
        <a:xfrm>
          <a:off x="16049171" y="16336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56198</xdr:rowOff>
    </xdr:to>
    <xdr:cxnSp macro="">
      <xdr:nvCxnSpPr>
        <xdr:cNvPr id="925" name="直線コネクタ 924"/>
        <xdr:cNvCxnSpPr/>
      </xdr:nvCxnSpPr>
      <xdr:spPr>
        <a:xfrm flipV="1">
          <a:off x="19951064" y="16592550"/>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xdr:cNvSpPr txBox="1"/>
      </xdr:nvSpPr>
      <xdr:spPr>
        <a:xfrm>
          <a:off x="19989800" y="1800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xdr:cNvCxnSpPr/>
      </xdr:nvCxnSpPr>
      <xdr:spPr>
        <a:xfrm>
          <a:off x="19881850" y="180012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928" name="【庁舎】&#10;一人当たり面積最大値テキスト"/>
        <xdr:cNvSpPr txBox="1"/>
      </xdr:nvSpPr>
      <xdr:spPr>
        <a:xfrm>
          <a:off x="19989800" y="1636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929" name="直線コネクタ 928"/>
        <xdr:cNvCxnSpPr/>
      </xdr:nvCxnSpPr>
      <xdr:spPr>
        <a:xfrm>
          <a:off x="19881850" y="16592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43832</xdr:rowOff>
    </xdr:from>
    <xdr:ext cx="469744" cy="259045"/>
    <xdr:sp macro="" textlink="">
      <xdr:nvSpPr>
        <xdr:cNvPr id="930" name="【庁舎】&#10;一人当たり面積平均値テキスト"/>
        <xdr:cNvSpPr txBox="1"/>
      </xdr:nvSpPr>
      <xdr:spPr>
        <a:xfrm>
          <a:off x="19989800" y="174745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931" name="フローチャート: 判断 930"/>
        <xdr:cNvSpPr/>
      </xdr:nvSpPr>
      <xdr:spPr>
        <a:xfrm>
          <a:off x="1990090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32" name="フローチャート: 判断 931"/>
        <xdr:cNvSpPr/>
      </xdr:nvSpPr>
      <xdr:spPr>
        <a:xfrm>
          <a:off x="19157950" y="175247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65405</xdr:rowOff>
    </xdr:from>
    <xdr:to>
      <xdr:col>107</xdr:col>
      <xdr:colOff>101600</xdr:colOff>
      <xdr:row>105</xdr:row>
      <xdr:rowOff>167005</xdr:rowOff>
    </xdr:to>
    <xdr:sp macro="" textlink="">
      <xdr:nvSpPr>
        <xdr:cNvPr id="933" name="フローチャート: 判断 932"/>
        <xdr:cNvSpPr/>
      </xdr:nvSpPr>
      <xdr:spPr>
        <a:xfrm>
          <a:off x="1834515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102552</xdr:rowOff>
    </xdr:from>
    <xdr:to>
      <xdr:col>102</xdr:col>
      <xdr:colOff>165100</xdr:colOff>
      <xdr:row>106</xdr:row>
      <xdr:rowOff>32702</xdr:rowOff>
    </xdr:to>
    <xdr:sp macro="" textlink="">
      <xdr:nvSpPr>
        <xdr:cNvPr id="934" name="フローチャート: 判断 933"/>
        <xdr:cNvSpPr/>
      </xdr:nvSpPr>
      <xdr:spPr>
        <a:xfrm>
          <a:off x="17551400" y="1753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113982</xdr:rowOff>
    </xdr:from>
    <xdr:to>
      <xdr:col>98</xdr:col>
      <xdr:colOff>38100</xdr:colOff>
      <xdr:row>106</xdr:row>
      <xdr:rowOff>44132</xdr:rowOff>
    </xdr:to>
    <xdr:sp macro="" textlink="">
      <xdr:nvSpPr>
        <xdr:cNvPr id="935" name="フローチャート: 判断 934"/>
        <xdr:cNvSpPr/>
      </xdr:nvSpPr>
      <xdr:spPr>
        <a:xfrm>
          <a:off x="16757650" y="175447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128270</xdr:rowOff>
    </xdr:from>
    <xdr:to>
      <xdr:col>116</xdr:col>
      <xdr:colOff>114300</xdr:colOff>
      <xdr:row>104</xdr:row>
      <xdr:rowOff>58420</xdr:rowOff>
    </xdr:to>
    <xdr:sp macro="" textlink="">
      <xdr:nvSpPr>
        <xdr:cNvPr id="941" name="楕円 940"/>
        <xdr:cNvSpPr/>
      </xdr:nvSpPr>
      <xdr:spPr>
        <a:xfrm>
          <a:off x="199009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151147</xdr:rowOff>
    </xdr:from>
    <xdr:ext cx="469744" cy="259045"/>
    <xdr:sp macro="" textlink="">
      <xdr:nvSpPr>
        <xdr:cNvPr id="942" name="【庁舎】&#10;一人当たり面積該当値テキスト"/>
        <xdr:cNvSpPr txBox="1"/>
      </xdr:nvSpPr>
      <xdr:spPr>
        <a:xfrm>
          <a:off x="19989800"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19686</xdr:rowOff>
    </xdr:from>
    <xdr:to>
      <xdr:col>112</xdr:col>
      <xdr:colOff>38100</xdr:colOff>
      <xdr:row>104</xdr:row>
      <xdr:rowOff>121286</xdr:rowOff>
    </xdr:to>
    <xdr:sp macro="" textlink="">
      <xdr:nvSpPr>
        <xdr:cNvPr id="943" name="楕円 942"/>
        <xdr:cNvSpPr/>
      </xdr:nvSpPr>
      <xdr:spPr>
        <a:xfrm>
          <a:off x="19157950" y="172789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xdr:rowOff>
    </xdr:from>
    <xdr:to>
      <xdr:col>116</xdr:col>
      <xdr:colOff>63500</xdr:colOff>
      <xdr:row>104</xdr:row>
      <xdr:rowOff>70486</xdr:rowOff>
    </xdr:to>
    <xdr:cxnSp macro="">
      <xdr:nvCxnSpPr>
        <xdr:cNvPr id="944" name="直線コネクタ 943"/>
        <xdr:cNvCxnSpPr/>
      </xdr:nvCxnSpPr>
      <xdr:spPr>
        <a:xfrm flipV="1">
          <a:off x="19202400" y="17266920"/>
          <a:ext cx="7493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22543</xdr:rowOff>
    </xdr:from>
    <xdr:to>
      <xdr:col>107</xdr:col>
      <xdr:colOff>101600</xdr:colOff>
      <xdr:row>104</xdr:row>
      <xdr:rowOff>124143</xdr:rowOff>
    </xdr:to>
    <xdr:sp macro="" textlink="">
      <xdr:nvSpPr>
        <xdr:cNvPr id="945" name="楕円 944"/>
        <xdr:cNvSpPr/>
      </xdr:nvSpPr>
      <xdr:spPr>
        <a:xfrm>
          <a:off x="18345150" y="172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70486</xdr:rowOff>
    </xdr:from>
    <xdr:to>
      <xdr:col>111</xdr:col>
      <xdr:colOff>177800</xdr:colOff>
      <xdr:row>104</xdr:row>
      <xdr:rowOff>73343</xdr:rowOff>
    </xdr:to>
    <xdr:cxnSp macro="">
      <xdr:nvCxnSpPr>
        <xdr:cNvPr id="946" name="直線コネクタ 945"/>
        <xdr:cNvCxnSpPr/>
      </xdr:nvCxnSpPr>
      <xdr:spPr>
        <a:xfrm flipV="1">
          <a:off x="18395950" y="17329786"/>
          <a:ext cx="80645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136843</xdr:rowOff>
    </xdr:from>
    <xdr:to>
      <xdr:col>102</xdr:col>
      <xdr:colOff>165100</xdr:colOff>
      <xdr:row>104</xdr:row>
      <xdr:rowOff>66993</xdr:rowOff>
    </xdr:to>
    <xdr:sp macro="" textlink="">
      <xdr:nvSpPr>
        <xdr:cNvPr id="947" name="楕円 946"/>
        <xdr:cNvSpPr/>
      </xdr:nvSpPr>
      <xdr:spPr>
        <a:xfrm>
          <a:off x="17551400" y="1722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16193</xdr:rowOff>
    </xdr:from>
    <xdr:to>
      <xdr:col>107</xdr:col>
      <xdr:colOff>50800</xdr:colOff>
      <xdr:row>104</xdr:row>
      <xdr:rowOff>73343</xdr:rowOff>
    </xdr:to>
    <xdr:cxnSp macro="">
      <xdr:nvCxnSpPr>
        <xdr:cNvPr id="948" name="直線コネクタ 947"/>
        <xdr:cNvCxnSpPr/>
      </xdr:nvCxnSpPr>
      <xdr:spPr>
        <a:xfrm>
          <a:off x="17602200" y="17275493"/>
          <a:ext cx="7937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133986</xdr:rowOff>
    </xdr:from>
    <xdr:to>
      <xdr:col>98</xdr:col>
      <xdr:colOff>38100</xdr:colOff>
      <xdr:row>104</xdr:row>
      <xdr:rowOff>64136</xdr:rowOff>
    </xdr:to>
    <xdr:sp macro="" textlink="">
      <xdr:nvSpPr>
        <xdr:cNvPr id="949" name="楕円 948"/>
        <xdr:cNvSpPr/>
      </xdr:nvSpPr>
      <xdr:spPr>
        <a:xfrm>
          <a:off x="16757650" y="172218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13336</xdr:rowOff>
    </xdr:from>
    <xdr:to>
      <xdr:col>102</xdr:col>
      <xdr:colOff>114300</xdr:colOff>
      <xdr:row>104</xdr:row>
      <xdr:rowOff>16193</xdr:rowOff>
    </xdr:to>
    <xdr:cxnSp macro="">
      <xdr:nvCxnSpPr>
        <xdr:cNvPr id="950" name="直線コネクタ 949"/>
        <xdr:cNvCxnSpPr/>
      </xdr:nvCxnSpPr>
      <xdr:spPr>
        <a:xfrm>
          <a:off x="16802100" y="17272636"/>
          <a:ext cx="8001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15257</xdr:rowOff>
    </xdr:from>
    <xdr:ext cx="469744" cy="259045"/>
    <xdr:sp macro="" textlink="">
      <xdr:nvSpPr>
        <xdr:cNvPr id="951" name="n_1aveValue【庁舎】&#10;一人当たり面積"/>
        <xdr:cNvSpPr txBox="1"/>
      </xdr:nvSpPr>
      <xdr:spPr>
        <a:xfrm>
          <a:off x="18980227" y="1761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158132</xdr:rowOff>
    </xdr:from>
    <xdr:ext cx="469744" cy="259045"/>
    <xdr:sp macro="" textlink="">
      <xdr:nvSpPr>
        <xdr:cNvPr id="952" name="n_2aveValue【庁舎】&#10;一人当たり面積"/>
        <xdr:cNvSpPr txBox="1"/>
      </xdr:nvSpPr>
      <xdr:spPr>
        <a:xfrm>
          <a:off x="18180127" y="1758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23829</xdr:rowOff>
    </xdr:from>
    <xdr:ext cx="469744" cy="259045"/>
    <xdr:sp macro="" textlink="">
      <xdr:nvSpPr>
        <xdr:cNvPr id="953" name="n_3aveValue【庁舎】&#10;一人当たり面積"/>
        <xdr:cNvSpPr txBox="1"/>
      </xdr:nvSpPr>
      <xdr:spPr>
        <a:xfrm>
          <a:off x="17386377" y="17626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35259</xdr:rowOff>
    </xdr:from>
    <xdr:ext cx="469744" cy="259045"/>
    <xdr:sp macro="" textlink="">
      <xdr:nvSpPr>
        <xdr:cNvPr id="954" name="n_4aveValue【庁舎】&#10;一人当たり面積"/>
        <xdr:cNvSpPr txBox="1"/>
      </xdr:nvSpPr>
      <xdr:spPr>
        <a:xfrm>
          <a:off x="16592627" y="1763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137813</xdr:rowOff>
    </xdr:from>
    <xdr:ext cx="469744" cy="259045"/>
    <xdr:sp macro="" textlink="">
      <xdr:nvSpPr>
        <xdr:cNvPr id="955" name="n_1mainValue【庁舎】&#10;一人当たり面積"/>
        <xdr:cNvSpPr txBox="1"/>
      </xdr:nvSpPr>
      <xdr:spPr>
        <a:xfrm>
          <a:off x="18980227" y="17054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140670</xdr:rowOff>
    </xdr:from>
    <xdr:ext cx="469744" cy="259045"/>
    <xdr:sp macro="" textlink="">
      <xdr:nvSpPr>
        <xdr:cNvPr id="956" name="n_2mainValue【庁舎】&#10;一人当たり面積"/>
        <xdr:cNvSpPr txBox="1"/>
      </xdr:nvSpPr>
      <xdr:spPr>
        <a:xfrm>
          <a:off x="18180127" y="1705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83520</xdr:rowOff>
    </xdr:from>
    <xdr:ext cx="469744" cy="259045"/>
    <xdr:sp macro="" textlink="">
      <xdr:nvSpPr>
        <xdr:cNvPr id="957" name="n_3mainValue【庁舎】&#10;一人当たり面積"/>
        <xdr:cNvSpPr txBox="1"/>
      </xdr:nvSpPr>
      <xdr:spPr>
        <a:xfrm>
          <a:off x="17386377" y="1699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80663</xdr:rowOff>
    </xdr:from>
    <xdr:ext cx="469744" cy="259045"/>
    <xdr:sp macro="" textlink="">
      <xdr:nvSpPr>
        <xdr:cNvPr id="958" name="n_4mainValue【庁舎】&#10;一人当たり面積"/>
        <xdr:cNvSpPr txBox="1"/>
      </xdr:nvSpPr>
      <xdr:spPr>
        <a:xfrm>
          <a:off x="16592627" y="16997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図書館、一般廃棄物処理施設、体育館、プール、保健センター・保健所、消防施設、市民会館、庁舎の有形固定資産減価償却率は、類似団体の平均水準を上回っている。これは、どの類型においても昭和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建設または整備された施設等が多くあり、そのような施設の老朽化が進んでいるためである。庁舎に関しては、災害時の防災拠点となる重要な施設でもあることから、公共施設総合管理計画に基づき、他施設との複合化も見据えた個別計画を策定し、庁舎整備事業を進めているところである。また、一人あたりの面積においては、図書館、保健センター・保健所、庁舎は類似団体の平均水準を上回っており、上記と同様、他施設との複合化も見据えた個別施設計画を策定し、施設の総量削減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0099222" cy="592470"/>
    <xdr:sp macro="" textlink="">
      <xdr:nvSpPr>
        <xdr:cNvPr id="35" name="テキスト ボックス 34"/>
        <xdr:cNvSpPr txBox="1"/>
      </xdr:nvSpPr>
      <xdr:spPr>
        <a:xfrm>
          <a:off x="745671" y="4675414"/>
          <a:ext cx="10099222"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しかし、近年は社会保障関連経費の増加により低下傾向であるため、今後も課税客体の的確な把握や徴収強化等により、税収の確保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33867</xdr:rowOff>
    </xdr:to>
    <xdr:cxnSp macro="">
      <xdr:nvCxnSpPr>
        <xdr:cNvPr id="64" name="直線コネクタ 63"/>
        <xdr:cNvCxnSpPr/>
      </xdr:nvCxnSpPr>
      <xdr:spPr>
        <a:xfrm flipV="1">
          <a:off x="4953000" y="63013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103011</xdr:rowOff>
    </xdr:from>
    <xdr:to>
      <xdr:col>23</xdr:col>
      <xdr:colOff>133350</xdr:colOff>
      <xdr:row>41</xdr:row>
      <xdr:rowOff>129822</xdr:rowOff>
    </xdr:to>
    <xdr:cxnSp macro="">
      <xdr:nvCxnSpPr>
        <xdr:cNvPr id="69" name="直線コネクタ 68"/>
        <xdr:cNvCxnSpPr/>
      </xdr:nvCxnSpPr>
      <xdr:spPr>
        <a:xfrm>
          <a:off x="4114800" y="713246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0" name="財政力平均値テキスト"/>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1" name="フローチャート: 判断 70"/>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89605</xdr:rowOff>
    </xdr:from>
    <xdr:to>
      <xdr:col>19</xdr:col>
      <xdr:colOff>133350</xdr:colOff>
      <xdr:row>41</xdr:row>
      <xdr:rowOff>103011</xdr:rowOff>
    </xdr:to>
    <xdr:cxnSp macro="">
      <xdr:nvCxnSpPr>
        <xdr:cNvPr id="72" name="直線コネクタ 71"/>
        <xdr:cNvCxnSpPr/>
      </xdr:nvCxnSpPr>
      <xdr:spPr>
        <a:xfrm>
          <a:off x="3225800" y="711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62795</xdr:rowOff>
    </xdr:from>
    <xdr:to>
      <xdr:col>15</xdr:col>
      <xdr:colOff>82550</xdr:colOff>
      <xdr:row>41</xdr:row>
      <xdr:rowOff>89605</xdr:rowOff>
    </xdr:to>
    <xdr:cxnSp macro="">
      <xdr:nvCxnSpPr>
        <xdr:cNvPr id="75" name="直線コネクタ 74"/>
        <xdr:cNvCxnSpPr/>
      </xdr:nvCxnSpPr>
      <xdr:spPr>
        <a:xfrm>
          <a:off x="2336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62795</xdr:rowOff>
    </xdr:to>
    <xdr:cxnSp macro="">
      <xdr:nvCxnSpPr>
        <xdr:cNvPr id="78" name="直線コネクタ 77"/>
        <xdr:cNvCxnSpPr/>
      </xdr:nvCxnSpPr>
      <xdr:spPr>
        <a:xfrm>
          <a:off x="1447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79022</xdr:rowOff>
    </xdr:from>
    <xdr:to>
      <xdr:col>23</xdr:col>
      <xdr:colOff>184150</xdr:colOff>
      <xdr:row>42</xdr:row>
      <xdr:rowOff>9172</xdr:rowOff>
    </xdr:to>
    <xdr:sp macro="" textlink="">
      <xdr:nvSpPr>
        <xdr:cNvPr id="88" name="楕円 87"/>
        <xdr:cNvSpPr/>
      </xdr:nvSpPr>
      <xdr:spPr>
        <a:xfrm>
          <a:off x="49022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95549</xdr:rowOff>
    </xdr:from>
    <xdr:ext cx="762000" cy="259045"/>
    <xdr:sp macro="" textlink="">
      <xdr:nvSpPr>
        <xdr:cNvPr id="89" name="財政力該当値テキスト"/>
        <xdr:cNvSpPr txBox="1"/>
      </xdr:nvSpPr>
      <xdr:spPr>
        <a:xfrm>
          <a:off x="5041900" y="69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52211</xdr:rowOff>
    </xdr:from>
    <xdr:to>
      <xdr:col>19</xdr:col>
      <xdr:colOff>184150</xdr:colOff>
      <xdr:row>41</xdr:row>
      <xdr:rowOff>153811</xdr:rowOff>
    </xdr:to>
    <xdr:sp macro="" textlink="">
      <xdr:nvSpPr>
        <xdr:cNvPr id="90" name="楕円 89"/>
        <xdr:cNvSpPr/>
      </xdr:nvSpPr>
      <xdr:spPr>
        <a:xfrm>
          <a:off x="4064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163988</xdr:rowOff>
    </xdr:from>
    <xdr:ext cx="736600" cy="259045"/>
    <xdr:sp macro="" textlink="">
      <xdr:nvSpPr>
        <xdr:cNvPr id="91" name="テキスト ボックス 90"/>
        <xdr:cNvSpPr txBox="1"/>
      </xdr:nvSpPr>
      <xdr:spPr>
        <a:xfrm>
          <a:off x="3733800" y="685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38805</xdr:rowOff>
    </xdr:from>
    <xdr:to>
      <xdr:col>15</xdr:col>
      <xdr:colOff>133350</xdr:colOff>
      <xdr:row>41</xdr:row>
      <xdr:rowOff>140405</xdr:rowOff>
    </xdr:to>
    <xdr:sp macro="" textlink="">
      <xdr:nvSpPr>
        <xdr:cNvPr id="92" name="楕円 91"/>
        <xdr:cNvSpPr/>
      </xdr:nvSpPr>
      <xdr:spPr>
        <a:xfrm>
          <a:off x="3175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150582</xdr:rowOff>
    </xdr:from>
    <xdr:ext cx="762000" cy="259045"/>
    <xdr:sp macro="" textlink="">
      <xdr:nvSpPr>
        <xdr:cNvPr id="93" name="テキスト ボックス 92"/>
        <xdr:cNvSpPr txBox="1"/>
      </xdr:nvSpPr>
      <xdr:spPr>
        <a:xfrm>
          <a:off x="2844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11995</xdr:rowOff>
    </xdr:from>
    <xdr:to>
      <xdr:col>11</xdr:col>
      <xdr:colOff>82550</xdr:colOff>
      <xdr:row>41</xdr:row>
      <xdr:rowOff>113595</xdr:rowOff>
    </xdr:to>
    <xdr:sp macro="" textlink="">
      <xdr:nvSpPr>
        <xdr:cNvPr id="94" name="楕円 93"/>
        <xdr:cNvSpPr/>
      </xdr:nvSpPr>
      <xdr:spPr>
        <a:xfrm>
          <a:off x="2286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123772</xdr:rowOff>
    </xdr:from>
    <xdr:ext cx="762000" cy="259045"/>
    <xdr:sp macro="" textlink="">
      <xdr:nvSpPr>
        <xdr:cNvPr id="95" name="テキスト ボックス 94"/>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6" name="楕円 95"/>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7" name="テキスト ボックス 96"/>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両町の均衡ある発展に資する事業および義務教育施設の耐震化事業等を積極的に実施してきたことによる公債費の増、障害福祉サービスや高齢福祉サービス利用の増加による扶助費の増など、社会保障関連経費をはじめとする経常的支出額が増加し比率が高い水準にあったが、令和３年度は、経常一般財源である地方消費税交付金や普通交付税の増加により前年度と比較して低い数値となった。長期財政計画では、最終年度である令和９年度決算ま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90.7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％以下を期間中の目標に定めているため、今後も現在の水準の維持に努める。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11176</xdr:rowOff>
    </xdr:from>
    <xdr:to>
      <xdr:col>23</xdr:col>
      <xdr:colOff>133350</xdr:colOff>
      <xdr:row>67</xdr:row>
      <xdr:rowOff>89662</xdr:rowOff>
    </xdr:to>
    <xdr:cxnSp macro="">
      <xdr:nvCxnSpPr>
        <xdr:cNvPr id="125" name="直線コネクタ 124"/>
        <xdr:cNvCxnSpPr/>
      </xdr:nvCxnSpPr>
      <xdr:spPr>
        <a:xfrm flipV="1">
          <a:off x="4953000" y="9955276"/>
          <a:ext cx="0" cy="16215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61739</xdr:rowOff>
    </xdr:from>
    <xdr:ext cx="762000" cy="259045"/>
    <xdr:sp macro="" textlink="">
      <xdr:nvSpPr>
        <xdr:cNvPr id="126" name="財政構造の弾力性最小値テキスト"/>
        <xdr:cNvSpPr txBox="1"/>
      </xdr:nvSpPr>
      <xdr:spPr>
        <a:xfrm>
          <a:off x="5041900" y="1154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89662</xdr:rowOff>
    </xdr:from>
    <xdr:to>
      <xdr:col>24</xdr:col>
      <xdr:colOff>12700</xdr:colOff>
      <xdr:row>67</xdr:row>
      <xdr:rowOff>89662</xdr:rowOff>
    </xdr:to>
    <xdr:cxnSp macro="">
      <xdr:nvCxnSpPr>
        <xdr:cNvPr id="127" name="直線コネクタ 126"/>
        <xdr:cNvCxnSpPr/>
      </xdr:nvCxnSpPr>
      <xdr:spPr>
        <a:xfrm>
          <a:off x="4864100" y="1157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97553</xdr:rowOff>
    </xdr:from>
    <xdr:ext cx="762000" cy="259045"/>
    <xdr:sp macro="" textlink="">
      <xdr:nvSpPr>
        <xdr:cNvPr id="128" name="財政構造の弾力性最大値テキスト"/>
        <xdr:cNvSpPr txBox="1"/>
      </xdr:nvSpPr>
      <xdr:spPr>
        <a:xfrm>
          <a:off x="5041900" y="969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11176</xdr:rowOff>
    </xdr:from>
    <xdr:to>
      <xdr:col>24</xdr:col>
      <xdr:colOff>12700</xdr:colOff>
      <xdr:row>58</xdr:row>
      <xdr:rowOff>11176</xdr:rowOff>
    </xdr:to>
    <xdr:cxnSp macro="">
      <xdr:nvCxnSpPr>
        <xdr:cNvPr id="129" name="直線コネクタ 128"/>
        <xdr:cNvCxnSpPr/>
      </xdr:nvCxnSpPr>
      <xdr:spPr>
        <a:xfrm>
          <a:off x="4864100" y="995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35052</xdr:rowOff>
    </xdr:from>
    <xdr:to>
      <xdr:col>23</xdr:col>
      <xdr:colOff>133350</xdr:colOff>
      <xdr:row>63</xdr:row>
      <xdr:rowOff>61214</xdr:rowOff>
    </xdr:to>
    <xdr:cxnSp macro="">
      <xdr:nvCxnSpPr>
        <xdr:cNvPr id="130" name="直線コネクタ 129"/>
        <xdr:cNvCxnSpPr/>
      </xdr:nvCxnSpPr>
      <xdr:spPr>
        <a:xfrm flipV="1">
          <a:off x="4114800" y="10322052"/>
          <a:ext cx="838200" cy="540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67073</xdr:rowOff>
    </xdr:from>
    <xdr:ext cx="762000" cy="259045"/>
    <xdr:sp macro="" textlink="">
      <xdr:nvSpPr>
        <xdr:cNvPr id="131" name="財政構造の弾力性平均値テキスト"/>
        <xdr:cNvSpPr txBox="1"/>
      </xdr:nvSpPr>
      <xdr:spPr>
        <a:xfrm>
          <a:off x="5041900" y="1069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61214</xdr:rowOff>
    </xdr:from>
    <xdr:to>
      <xdr:col>19</xdr:col>
      <xdr:colOff>133350</xdr:colOff>
      <xdr:row>63</xdr:row>
      <xdr:rowOff>167386</xdr:rowOff>
    </xdr:to>
    <xdr:cxnSp macro="">
      <xdr:nvCxnSpPr>
        <xdr:cNvPr id="133" name="直線コネクタ 132"/>
        <xdr:cNvCxnSpPr/>
      </xdr:nvCxnSpPr>
      <xdr:spPr>
        <a:xfrm flipV="1">
          <a:off x="3225800" y="1086256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14986</xdr:rowOff>
    </xdr:from>
    <xdr:to>
      <xdr:col>19</xdr:col>
      <xdr:colOff>184150</xdr:colOff>
      <xdr:row>65</xdr:row>
      <xdr:rowOff>116586</xdr:rowOff>
    </xdr:to>
    <xdr:sp macro="" textlink="">
      <xdr:nvSpPr>
        <xdr:cNvPr id="134" name="フローチャート: 判断 133"/>
        <xdr:cNvSpPr/>
      </xdr:nvSpPr>
      <xdr:spPr>
        <a:xfrm>
          <a:off x="4064000" y="1115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101363</xdr:rowOff>
    </xdr:from>
    <xdr:ext cx="736600" cy="259045"/>
    <xdr:sp macro="" textlink="">
      <xdr:nvSpPr>
        <xdr:cNvPr id="135" name="テキスト ボックス 134"/>
        <xdr:cNvSpPr txBox="1"/>
      </xdr:nvSpPr>
      <xdr:spPr>
        <a:xfrm>
          <a:off x="3733800" y="1124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70866</xdr:rowOff>
    </xdr:from>
    <xdr:to>
      <xdr:col>15</xdr:col>
      <xdr:colOff>82550</xdr:colOff>
      <xdr:row>63</xdr:row>
      <xdr:rowOff>167386</xdr:rowOff>
    </xdr:to>
    <xdr:cxnSp macro="">
      <xdr:nvCxnSpPr>
        <xdr:cNvPr id="136" name="直線コネクタ 135"/>
        <xdr:cNvCxnSpPr/>
      </xdr:nvCxnSpPr>
      <xdr:spPr>
        <a:xfrm>
          <a:off x="2336800" y="1087221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34290</xdr:rowOff>
    </xdr:from>
    <xdr:to>
      <xdr:col>15</xdr:col>
      <xdr:colOff>133350</xdr:colOff>
      <xdr:row>65</xdr:row>
      <xdr:rowOff>135890</xdr:rowOff>
    </xdr:to>
    <xdr:sp macro="" textlink="">
      <xdr:nvSpPr>
        <xdr:cNvPr id="137" name="フローチャート: 判断 136"/>
        <xdr:cNvSpPr/>
      </xdr:nvSpPr>
      <xdr:spPr>
        <a:xfrm>
          <a:off x="3175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120667</xdr:rowOff>
    </xdr:from>
    <xdr:ext cx="762000" cy="259045"/>
    <xdr:sp macro="" textlink="">
      <xdr:nvSpPr>
        <xdr:cNvPr id="138" name="テキスト ボックス 137"/>
        <xdr:cNvSpPr txBox="1"/>
      </xdr:nvSpPr>
      <xdr:spPr>
        <a:xfrm>
          <a:off x="2844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70866</xdr:rowOff>
    </xdr:from>
    <xdr:to>
      <xdr:col>11</xdr:col>
      <xdr:colOff>31750</xdr:colOff>
      <xdr:row>66</xdr:row>
      <xdr:rowOff>19812</xdr:rowOff>
    </xdr:to>
    <xdr:cxnSp macro="">
      <xdr:nvCxnSpPr>
        <xdr:cNvPr id="139" name="直線コネクタ 138"/>
        <xdr:cNvCxnSpPr/>
      </xdr:nvCxnSpPr>
      <xdr:spPr>
        <a:xfrm flipV="1">
          <a:off x="1447800" y="10872216"/>
          <a:ext cx="889000" cy="46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0" name="フローチャート: 判断 139"/>
        <xdr:cNvSpPr/>
      </xdr:nvSpPr>
      <xdr:spPr>
        <a:xfrm>
          <a:off x="2286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41" name="テキスト ボックス 140"/>
        <xdr:cNvSpPr txBox="1"/>
      </xdr:nvSpPr>
      <xdr:spPr>
        <a:xfrm>
          <a:off x="1955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167132</xdr:rowOff>
    </xdr:from>
    <xdr:to>
      <xdr:col>7</xdr:col>
      <xdr:colOff>31750</xdr:colOff>
      <xdr:row>65</xdr:row>
      <xdr:rowOff>97282</xdr:rowOff>
    </xdr:to>
    <xdr:sp macro="" textlink="">
      <xdr:nvSpPr>
        <xdr:cNvPr id="142" name="フローチャート: 判断 141"/>
        <xdr:cNvSpPr/>
      </xdr:nvSpPr>
      <xdr:spPr>
        <a:xfrm>
          <a:off x="1397000" y="11139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107459</xdr:rowOff>
    </xdr:from>
    <xdr:ext cx="762000" cy="259045"/>
    <xdr:sp macro="" textlink="">
      <xdr:nvSpPr>
        <xdr:cNvPr id="143" name="テキスト ボックス 142"/>
        <xdr:cNvSpPr txBox="1"/>
      </xdr:nvSpPr>
      <xdr:spPr>
        <a:xfrm>
          <a:off x="1066800" y="1090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155702</xdr:rowOff>
    </xdr:from>
    <xdr:to>
      <xdr:col>23</xdr:col>
      <xdr:colOff>184150</xdr:colOff>
      <xdr:row>60</xdr:row>
      <xdr:rowOff>85852</xdr:rowOff>
    </xdr:to>
    <xdr:sp macro="" textlink="">
      <xdr:nvSpPr>
        <xdr:cNvPr id="149" name="楕円 148"/>
        <xdr:cNvSpPr/>
      </xdr:nvSpPr>
      <xdr:spPr>
        <a:xfrm>
          <a:off x="4902200" y="1027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779</xdr:rowOff>
    </xdr:from>
    <xdr:ext cx="762000" cy="259045"/>
    <xdr:sp macro="" textlink="">
      <xdr:nvSpPr>
        <xdr:cNvPr id="150" name="財政構造の弾力性該当値テキスト"/>
        <xdr:cNvSpPr txBox="1"/>
      </xdr:nvSpPr>
      <xdr:spPr>
        <a:xfrm>
          <a:off x="5041900" y="1011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10414</xdr:rowOff>
    </xdr:from>
    <xdr:to>
      <xdr:col>19</xdr:col>
      <xdr:colOff>184150</xdr:colOff>
      <xdr:row>63</xdr:row>
      <xdr:rowOff>112014</xdr:rowOff>
    </xdr:to>
    <xdr:sp macro="" textlink="">
      <xdr:nvSpPr>
        <xdr:cNvPr id="151" name="楕円 150"/>
        <xdr:cNvSpPr/>
      </xdr:nvSpPr>
      <xdr:spPr>
        <a:xfrm>
          <a:off x="4064000" y="1081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122191</xdr:rowOff>
    </xdr:from>
    <xdr:ext cx="736600" cy="259045"/>
    <xdr:sp macro="" textlink="">
      <xdr:nvSpPr>
        <xdr:cNvPr id="152" name="テキスト ボックス 151"/>
        <xdr:cNvSpPr txBox="1"/>
      </xdr:nvSpPr>
      <xdr:spPr>
        <a:xfrm>
          <a:off x="3733800" y="1058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116586</xdr:rowOff>
    </xdr:from>
    <xdr:to>
      <xdr:col>15</xdr:col>
      <xdr:colOff>133350</xdr:colOff>
      <xdr:row>64</xdr:row>
      <xdr:rowOff>46736</xdr:rowOff>
    </xdr:to>
    <xdr:sp macro="" textlink="">
      <xdr:nvSpPr>
        <xdr:cNvPr id="153" name="楕円 152"/>
        <xdr:cNvSpPr/>
      </xdr:nvSpPr>
      <xdr:spPr>
        <a:xfrm>
          <a:off x="31750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56913</xdr:rowOff>
    </xdr:from>
    <xdr:ext cx="762000" cy="259045"/>
    <xdr:sp macro="" textlink="">
      <xdr:nvSpPr>
        <xdr:cNvPr id="154" name="テキスト ボックス 153"/>
        <xdr:cNvSpPr txBox="1"/>
      </xdr:nvSpPr>
      <xdr:spPr>
        <a:xfrm>
          <a:off x="2844800" y="1068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20066</xdr:rowOff>
    </xdr:from>
    <xdr:to>
      <xdr:col>11</xdr:col>
      <xdr:colOff>82550</xdr:colOff>
      <xdr:row>63</xdr:row>
      <xdr:rowOff>121666</xdr:rowOff>
    </xdr:to>
    <xdr:sp macro="" textlink="">
      <xdr:nvSpPr>
        <xdr:cNvPr id="155" name="楕円 154"/>
        <xdr:cNvSpPr/>
      </xdr:nvSpPr>
      <xdr:spPr>
        <a:xfrm>
          <a:off x="2286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131843</xdr:rowOff>
    </xdr:from>
    <xdr:ext cx="762000" cy="259045"/>
    <xdr:sp macro="" textlink="">
      <xdr:nvSpPr>
        <xdr:cNvPr id="156" name="テキスト ボックス 155"/>
        <xdr:cNvSpPr txBox="1"/>
      </xdr:nvSpPr>
      <xdr:spPr>
        <a:xfrm>
          <a:off x="1955800" y="1059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140462</xdr:rowOff>
    </xdr:from>
    <xdr:to>
      <xdr:col>7</xdr:col>
      <xdr:colOff>31750</xdr:colOff>
      <xdr:row>66</xdr:row>
      <xdr:rowOff>70612</xdr:rowOff>
    </xdr:to>
    <xdr:sp macro="" textlink="">
      <xdr:nvSpPr>
        <xdr:cNvPr id="157" name="楕円 156"/>
        <xdr:cNvSpPr/>
      </xdr:nvSpPr>
      <xdr:spPr>
        <a:xfrm>
          <a:off x="13970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55389</xdr:rowOff>
    </xdr:from>
    <xdr:ext cx="762000" cy="259045"/>
    <xdr:sp macro="" textlink="">
      <xdr:nvSpPr>
        <xdr:cNvPr id="158" name="テキスト ボックス 157"/>
        <xdr:cNvSpPr txBox="1"/>
      </xdr:nvSpPr>
      <xdr:spPr>
        <a:xfrm>
          <a:off x="1066800" y="1137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[128,441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人口１人あたりの金額が類似団体平均と比較し低くなっている要因として、ごみ処理業務や、消防業務などを一部事務組合で行っていることが挙げられる。長期財政計画の最終年度である令和９年度決算まで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128,000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円以下を期間中の目標に定めているため、事務事業の見直しや、公共施設等総合管理計画に基づく施設ごとの個別管理計画を策定し総量縮減を行い、現在の水準の維持に努める。</a:t>
          </a:r>
          <a:endParaRPr lang="ja-JP" altLang="ja-JP">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792</xdr:rowOff>
    </xdr:from>
    <xdr:to>
      <xdr:col>23</xdr:col>
      <xdr:colOff>133350</xdr:colOff>
      <xdr:row>90</xdr:row>
      <xdr:rowOff>1705</xdr:rowOff>
    </xdr:to>
    <xdr:cxnSp macro="">
      <xdr:nvCxnSpPr>
        <xdr:cNvPr id="186" name="直線コネクタ 185"/>
        <xdr:cNvCxnSpPr/>
      </xdr:nvCxnSpPr>
      <xdr:spPr>
        <a:xfrm flipV="1">
          <a:off x="4953000" y="13888242"/>
          <a:ext cx="0" cy="1543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145232</xdr:rowOff>
    </xdr:from>
    <xdr:ext cx="762000" cy="259045"/>
    <xdr:sp macro="" textlink="">
      <xdr:nvSpPr>
        <xdr:cNvPr id="187" name="人件費・物件費等の状況最小値テキスト"/>
        <xdr:cNvSpPr txBox="1"/>
      </xdr:nvSpPr>
      <xdr:spPr>
        <a:xfrm>
          <a:off x="5041900" y="154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1705</xdr:rowOff>
    </xdr:from>
    <xdr:to>
      <xdr:col>24</xdr:col>
      <xdr:colOff>12700</xdr:colOff>
      <xdr:row>90</xdr:row>
      <xdr:rowOff>1705</xdr:rowOff>
    </xdr:to>
    <xdr:cxnSp macro="">
      <xdr:nvCxnSpPr>
        <xdr:cNvPr id="188" name="直線コネクタ 187"/>
        <xdr:cNvCxnSpPr/>
      </xdr:nvCxnSpPr>
      <xdr:spPr>
        <a:xfrm>
          <a:off x="4864100" y="1543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87169</xdr:rowOff>
    </xdr:from>
    <xdr:ext cx="762000" cy="259045"/>
    <xdr:sp macro="" textlink="">
      <xdr:nvSpPr>
        <xdr:cNvPr id="189" name="人件費・物件費等の状況最大値テキスト"/>
        <xdr:cNvSpPr txBox="1"/>
      </xdr:nvSpPr>
      <xdr:spPr>
        <a:xfrm>
          <a:off x="5041900" y="136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792</xdr:rowOff>
    </xdr:from>
    <xdr:to>
      <xdr:col>24</xdr:col>
      <xdr:colOff>12700</xdr:colOff>
      <xdr:row>81</xdr:row>
      <xdr:rowOff>792</xdr:rowOff>
    </xdr:to>
    <xdr:cxnSp macro="">
      <xdr:nvCxnSpPr>
        <xdr:cNvPr id="190" name="直線コネクタ 189"/>
        <xdr:cNvCxnSpPr/>
      </xdr:nvCxnSpPr>
      <xdr:spPr>
        <a:xfrm>
          <a:off x="4864100" y="13888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60971</xdr:rowOff>
    </xdr:from>
    <xdr:to>
      <xdr:col>23</xdr:col>
      <xdr:colOff>133350</xdr:colOff>
      <xdr:row>82</xdr:row>
      <xdr:rowOff>96712</xdr:rowOff>
    </xdr:to>
    <xdr:cxnSp macro="">
      <xdr:nvCxnSpPr>
        <xdr:cNvPr id="191" name="直線コネクタ 190"/>
        <xdr:cNvCxnSpPr/>
      </xdr:nvCxnSpPr>
      <xdr:spPr>
        <a:xfrm>
          <a:off x="4114800" y="14119871"/>
          <a:ext cx="838200" cy="3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6907</xdr:rowOff>
    </xdr:from>
    <xdr:ext cx="762000" cy="259045"/>
    <xdr:sp macro="" textlink="">
      <xdr:nvSpPr>
        <xdr:cNvPr id="192" name="人件費・物件費等の状況平均値テキスト"/>
        <xdr:cNvSpPr txBox="1"/>
      </xdr:nvSpPr>
      <xdr:spPr>
        <a:xfrm>
          <a:off x="5041900" y="14237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34830</xdr:rowOff>
    </xdr:from>
    <xdr:to>
      <xdr:col>23</xdr:col>
      <xdr:colOff>184150</xdr:colOff>
      <xdr:row>83</xdr:row>
      <xdr:rowOff>136430</xdr:rowOff>
    </xdr:to>
    <xdr:sp macro="" textlink="">
      <xdr:nvSpPr>
        <xdr:cNvPr id="193" name="フローチャート: 判断 192"/>
        <xdr:cNvSpPr/>
      </xdr:nvSpPr>
      <xdr:spPr>
        <a:xfrm>
          <a:off x="4902200" y="1426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8869</xdr:rowOff>
    </xdr:from>
    <xdr:to>
      <xdr:col>19</xdr:col>
      <xdr:colOff>133350</xdr:colOff>
      <xdr:row>82</xdr:row>
      <xdr:rowOff>60971</xdr:rowOff>
    </xdr:to>
    <xdr:cxnSp macro="">
      <xdr:nvCxnSpPr>
        <xdr:cNvPr id="194" name="直線コネクタ 193"/>
        <xdr:cNvCxnSpPr/>
      </xdr:nvCxnSpPr>
      <xdr:spPr>
        <a:xfrm>
          <a:off x="3225800" y="14067769"/>
          <a:ext cx="889000" cy="5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140791</xdr:rowOff>
    </xdr:from>
    <xdr:to>
      <xdr:col>19</xdr:col>
      <xdr:colOff>184150</xdr:colOff>
      <xdr:row>83</xdr:row>
      <xdr:rowOff>70941</xdr:rowOff>
    </xdr:to>
    <xdr:sp macro="" textlink="">
      <xdr:nvSpPr>
        <xdr:cNvPr id="195" name="フローチャート: 判断 194"/>
        <xdr:cNvSpPr/>
      </xdr:nvSpPr>
      <xdr:spPr>
        <a:xfrm>
          <a:off x="4064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55718</xdr:rowOff>
    </xdr:from>
    <xdr:ext cx="736600" cy="259045"/>
    <xdr:sp macro="" textlink="">
      <xdr:nvSpPr>
        <xdr:cNvPr id="196" name="テキスト ボックス 195"/>
        <xdr:cNvSpPr txBox="1"/>
      </xdr:nvSpPr>
      <xdr:spPr>
        <a:xfrm>
          <a:off x="3733800" y="14286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152715</xdr:rowOff>
    </xdr:from>
    <xdr:to>
      <xdr:col>15</xdr:col>
      <xdr:colOff>82550</xdr:colOff>
      <xdr:row>82</xdr:row>
      <xdr:rowOff>8869</xdr:rowOff>
    </xdr:to>
    <xdr:cxnSp macro="">
      <xdr:nvCxnSpPr>
        <xdr:cNvPr id="197" name="直線コネクタ 196"/>
        <xdr:cNvCxnSpPr/>
      </xdr:nvCxnSpPr>
      <xdr:spPr>
        <a:xfrm>
          <a:off x="2336800" y="14040165"/>
          <a:ext cx="889000" cy="2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46038</xdr:rowOff>
    </xdr:from>
    <xdr:to>
      <xdr:col>15</xdr:col>
      <xdr:colOff>133350</xdr:colOff>
      <xdr:row>82</xdr:row>
      <xdr:rowOff>147638</xdr:rowOff>
    </xdr:to>
    <xdr:sp macro="" textlink="">
      <xdr:nvSpPr>
        <xdr:cNvPr id="198" name="フローチャート: 判断 197"/>
        <xdr:cNvSpPr/>
      </xdr:nvSpPr>
      <xdr:spPr>
        <a:xfrm>
          <a:off x="31750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132415</xdr:rowOff>
    </xdr:from>
    <xdr:ext cx="762000" cy="259045"/>
    <xdr:sp macro="" textlink="">
      <xdr:nvSpPr>
        <xdr:cNvPr id="199" name="テキスト ボックス 198"/>
        <xdr:cNvSpPr txBox="1"/>
      </xdr:nvSpPr>
      <xdr:spPr>
        <a:xfrm>
          <a:off x="2844800" y="1419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150919</xdr:rowOff>
    </xdr:from>
    <xdr:to>
      <xdr:col>11</xdr:col>
      <xdr:colOff>31750</xdr:colOff>
      <xdr:row>81</xdr:row>
      <xdr:rowOff>152715</xdr:rowOff>
    </xdr:to>
    <xdr:cxnSp macro="">
      <xdr:nvCxnSpPr>
        <xdr:cNvPr id="200" name="直線コネクタ 199"/>
        <xdr:cNvCxnSpPr/>
      </xdr:nvCxnSpPr>
      <xdr:spPr>
        <a:xfrm>
          <a:off x="1447800" y="14038369"/>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12266</xdr:rowOff>
    </xdr:from>
    <xdr:to>
      <xdr:col>11</xdr:col>
      <xdr:colOff>82550</xdr:colOff>
      <xdr:row>82</xdr:row>
      <xdr:rowOff>113866</xdr:rowOff>
    </xdr:to>
    <xdr:sp macro="" textlink="">
      <xdr:nvSpPr>
        <xdr:cNvPr id="201" name="フローチャート: 判断 200"/>
        <xdr:cNvSpPr/>
      </xdr:nvSpPr>
      <xdr:spPr>
        <a:xfrm>
          <a:off x="2286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98643</xdr:rowOff>
    </xdr:from>
    <xdr:ext cx="762000" cy="259045"/>
    <xdr:sp macro="" textlink="">
      <xdr:nvSpPr>
        <xdr:cNvPr id="202" name="テキスト ボックス 201"/>
        <xdr:cNvSpPr txBox="1"/>
      </xdr:nvSpPr>
      <xdr:spPr>
        <a:xfrm>
          <a:off x="1955800" y="1415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9640</xdr:rowOff>
    </xdr:from>
    <xdr:to>
      <xdr:col>7</xdr:col>
      <xdr:colOff>31750</xdr:colOff>
      <xdr:row>82</xdr:row>
      <xdr:rowOff>111240</xdr:rowOff>
    </xdr:to>
    <xdr:sp macro="" textlink="">
      <xdr:nvSpPr>
        <xdr:cNvPr id="203" name="フローチャート: 判断 202"/>
        <xdr:cNvSpPr/>
      </xdr:nvSpPr>
      <xdr:spPr>
        <a:xfrm>
          <a:off x="1397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96017</xdr:rowOff>
    </xdr:from>
    <xdr:ext cx="762000" cy="259045"/>
    <xdr:sp macro="" textlink="">
      <xdr:nvSpPr>
        <xdr:cNvPr id="204" name="テキスト ボックス 203"/>
        <xdr:cNvSpPr txBox="1"/>
      </xdr:nvSpPr>
      <xdr:spPr>
        <a:xfrm>
          <a:off x="1066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45912</xdr:rowOff>
    </xdr:from>
    <xdr:to>
      <xdr:col>23</xdr:col>
      <xdr:colOff>184150</xdr:colOff>
      <xdr:row>82</xdr:row>
      <xdr:rowOff>147512</xdr:rowOff>
    </xdr:to>
    <xdr:sp macro="" textlink="">
      <xdr:nvSpPr>
        <xdr:cNvPr id="210" name="楕円 209"/>
        <xdr:cNvSpPr/>
      </xdr:nvSpPr>
      <xdr:spPr>
        <a:xfrm>
          <a:off x="4902200" y="1410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62439</xdr:rowOff>
    </xdr:from>
    <xdr:ext cx="762000" cy="259045"/>
    <xdr:sp macro="" textlink="">
      <xdr:nvSpPr>
        <xdr:cNvPr id="211" name="人件費・物件費等の状況該当値テキスト"/>
        <xdr:cNvSpPr txBox="1"/>
      </xdr:nvSpPr>
      <xdr:spPr>
        <a:xfrm>
          <a:off x="5041900" y="13949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10171</xdr:rowOff>
    </xdr:from>
    <xdr:to>
      <xdr:col>19</xdr:col>
      <xdr:colOff>184150</xdr:colOff>
      <xdr:row>82</xdr:row>
      <xdr:rowOff>111771</xdr:rowOff>
    </xdr:to>
    <xdr:sp macro="" textlink="">
      <xdr:nvSpPr>
        <xdr:cNvPr id="212" name="楕円 211"/>
        <xdr:cNvSpPr/>
      </xdr:nvSpPr>
      <xdr:spPr>
        <a:xfrm>
          <a:off x="4064000" y="1406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121948</xdr:rowOff>
    </xdr:from>
    <xdr:ext cx="736600" cy="259045"/>
    <xdr:sp macro="" textlink="">
      <xdr:nvSpPr>
        <xdr:cNvPr id="213" name="テキスト ボックス 212"/>
        <xdr:cNvSpPr txBox="1"/>
      </xdr:nvSpPr>
      <xdr:spPr>
        <a:xfrm>
          <a:off x="3733800" y="13837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129519</xdr:rowOff>
    </xdr:from>
    <xdr:to>
      <xdr:col>15</xdr:col>
      <xdr:colOff>133350</xdr:colOff>
      <xdr:row>82</xdr:row>
      <xdr:rowOff>59669</xdr:rowOff>
    </xdr:to>
    <xdr:sp macro="" textlink="">
      <xdr:nvSpPr>
        <xdr:cNvPr id="214" name="楕円 213"/>
        <xdr:cNvSpPr/>
      </xdr:nvSpPr>
      <xdr:spPr>
        <a:xfrm>
          <a:off x="3175000" y="1401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69846</xdr:rowOff>
    </xdr:from>
    <xdr:ext cx="762000" cy="259045"/>
    <xdr:sp macro="" textlink="">
      <xdr:nvSpPr>
        <xdr:cNvPr id="215" name="テキスト ボックス 214"/>
        <xdr:cNvSpPr txBox="1"/>
      </xdr:nvSpPr>
      <xdr:spPr>
        <a:xfrm>
          <a:off x="2844800" y="13785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101915</xdr:rowOff>
    </xdr:from>
    <xdr:to>
      <xdr:col>11</xdr:col>
      <xdr:colOff>82550</xdr:colOff>
      <xdr:row>82</xdr:row>
      <xdr:rowOff>32065</xdr:rowOff>
    </xdr:to>
    <xdr:sp macro="" textlink="">
      <xdr:nvSpPr>
        <xdr:cNvPr id="216" name="楕円 215"/>
        <xdr:cNvSpPr/>
      </xdr:nvSpPr>
      <xdr:spPr>
        <a:xfrm>
          <a:off x="2286000" y="139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42242</xdr:rowOff>
    </xdr:from>
    <xdr:ext cx="762000" cy="259045"/>
    <xdr:sp macro="" textlink="">
      <xdr:nvSpPr>
        <xdr:cNvPr id="217" name="テキスト ボックス 216"/>
        <xdr:cNvSpPr txBox="1"/>
      </xdr:nvSpPr>
      <xdr:spPr>
        <a:xfrm>
          <a:off x="1955800" y="1375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100119</xdr:rowOff>
    </xdr:from>
    <xdr:to>
      <xdr:col>7</xdr:col>
      <xdr:colOff>31750</xdr:colOff>
      <xdr:row>82</xdr:row>
      <xdr:rowOff>30269</xdr:rowOff>
    </xdr:to>
    <xdr:sp macro="" textlink="">
      <xdr:nvSpPr>
        <xdr:cNvPr id="218" name="楕円 217"/>
        <xdr:cNvSpPr/>
      </xdr:nvSpPr>
      <xdr:spPr>
        <a:xfrm>
          <a:off x="1397000" y="1398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40446</xdr:rowOff>
    </xdr:from>
    <xdr:ext cx="762000" cy="259045"/>
    <xdr:sp macro="" textlink="">
      <xdr:nvSpPr>
        <xdr:cNvPr id="219" name="テキスト ボックス 218"/>
        <xdr:cNvSpPr txBox="1"/>
      </xdr:nvSpPr>
      <xdr:spPr>
        <a:xfrm>
          <a:off x="1066800" y="1375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退職や国の年齢階層人員が多い階層での異動が多かったことにより、職員分布が変動した。国の水準を下回っているが、類似団体平均より上回る</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99.4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引き続き、年齢階層など職員構成の適正化を図り、また、職員育成人事考課反映などにより、国の水準以下となるよう努めていく。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85372</xdr:rowOff>
    </xdr:to>
    <xdr:cxnSp macro="">
      <xdr:nvCxnSpPr>
        <xdr:cNvPr id="253" name="直線コネクタ 252"/>
        <xdr:cNvCxnSpPr/>
      </xdr:nvCxnSpPr>
      <xdr:spPr>
        <a:xfrm>
          <a:off x="16179800" y="146586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85372</xdr:rowOff>
    </xdr:from>
    <xdr:to>
      <xdr:col>77</xdr:col>
      <xdr:colOff>44450</xdr:colOff>
      <xdr:row>85</xdr:row>
      <xdr:rowOff>125589</xdr:rowOff>
    </xdr:to>
    <xdr:cxnSp macro="">
      <xdr:nvCxnSpPr>
        <xdr:cNvPr id="256" name="直線コネクタ 255"/>
        <xdr:cNvCxnSpPr/>
      </xdr:nvCxnSpPr>
      <xdr:spPr>
        <a:xfrm flipV="1">
          <a:off x="15290800" y="1465862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58" name="テキスト ボックス 257"/>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98778</xdr:rowOff>
    </xdr:from>
    <xdr:to>
      <xdr:col>72</xdr:col>
      <xdr:colOff>203200</xdr:colOff>
      <xdr:row>85</xdr:row>
      <xdr:rowOff>125589</xdr:rowOff>
    </xdr:to>
    <xdr:cxnSp macro="">
      <xdr:nvCxnSpPr>
        <xdr:cNvPr id="259" name="直線コネクタ 258"/>
        <xdr:cNvCxnSpPr/>
      </xdr:nvCxnSpPr>
      <xdr:spPr>
        <a:xfrm>
          <a:off x="14401800" y="14672028"/>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0" name="フローチャート: 判断 259"/>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1" name="テキスト ボックス 260"/>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98778</xdr:rowOff>
    </xdr:from>
    <xdr:to>
      <xdr:col>68</xdr:col>
      <xdr:colOff>152400</xdr:colOff>
      <xdr:row>86</xdr:row>
      <xdr:rowOff>168628</xdr:rowOff>
    </xdr:to>
    <xdr:cxnSp macro="">
      <xdr:nvCxnSpPr>
        <xdr:cNvPr id="262" name="直線コネクタ 261"/>
        <xdr:cNvCxnSpPr/>
      </xdr:nvCxnSpPr>
      <xdr:spPr>
        <a:xfrm flipV="1">
          <a:off x="13512800" y="14672028"/>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5" name="フローチャート: 判断 264"/>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66" name="テキスト ボックス 265"/>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2" name="楕円 271"/>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6649</xdr:rowOff>
    </xdr:from>
    <xdr:ext cx="762000" cy="259045"/>
    <xdr:sp macro="" textlink="">
      <xdr:nvSpPr>
        <xdr:cNvPr id="273" name="給与水準   （国との比較）該当値テキスト"/>
        <xdr:cNvSpPr txBox="1"/>
      </xdr:nvSpPr>
      <xdr:spPr>
        <a:xfrm>
          <a:off x="17106900" y="1457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34572</xdr:rowOff>
    </xdr:from>
    <xdr:to>
      <xdr:col>77</xdr:col>
      <xdr:colOff>95250</xdr:colOff>
      <xdr:row>85</xdr:row>
      <xdr:rowOff>136172</xdr:rowOff>
    </xdr:to>
    <xdr:sp macro="" textlink="">
      <xdr:nvSpPr>
        <xdr:cNvPr id="274" name="楕円 273"/>
        <xdr:cNvSpPr/>
      </xdr:nvSpPr>
      <xdr:spPr>
        <a:xfrm>
          <a:off x="16129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75" name="テキスト ボックス 274"/>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74789</xdr:rowOff>
    </xdr:from>
    <xdr:to>
      <xdr:col>73</xdr:col>
      <xdr:colOff>44450</xdr:colOff>
      <xdr:row>86</xdr:row>
      <xdr:rowOff>4939</xdr:rowOff>
    </xdr:to>
    <xdr:sp macro="" textlink="">
      <xdr:nvSpPr>
        <xdr:cNvPr id="276" name="楕円 275"/>
        <xdr:cNvSpPr/>
      </xdr:nvSpPr>
      <xdr:spPr>
        <a:xfrm>
          <a:off x="15240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77" name="テキスト ボックス 276"/>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47978</xdr:rowOff>
    </xdr:from>
    <xdr:to>
      <xdr:col>68</xdr:col>
      <xdr:colOff>203200</xdr:colOff>
      <xdr:row>85</xdr:row>
      <xdr:rowOff>149578</xdr:rowOff>
    </xdr:to>
    <xdr:sp macro="" textlink="">
      <xdr:nvSpPr>
        <xdr:cNvPr id="278" name="楕円 277"/>
        <xdr:cNvSpPr/>
      </xdr:nvSpPr>
      <xdr:spPr>
        <a:xfrm>
          <a:off x="14351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134355</xdr:rowOff>
    </xdr:from>
    <xdr:ext cx="762000" cy="259045"/>
    <xdr:sp macro="" textlink="">
      <xdr:nvSpPr>
        <xdr:cNvPr id="279" name="テキスト ボックス 278"/>
        <xdr:cNvSpPr txBox="1"/>
      </xdr:nvSpPr>
      <xdr:spPr>
        <a:xfrm>
          <a:off x="14020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117828</xdr:rowOff>
    </xdr:from>
    <xdr:to>
      <xdr:col>64</xdr:col>
      <xdr:colOff>152400</xdr:colOff>
      <xdr:row>87</xdr:row>
      <xdr:rowOff>47978</xdr:rowOff>
    </xdr:to>
    <xdr:sp macro="" textlink="">
      <xdr:nvSpPr>
        <xdr:cNvPr id="280" name="楕円 279"/>
        <xdr:cNvSpPr/>
      </xdr:nvSpPr>
      <xdr:spPr>
        <a:xfrm>
          <a:off x="13462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32755</xdr:rowOff>
    </xdr:from>
    <xdr:ext cx="762000" cy="259045"/>
    <xdr:sp macro="" textlink="">
      <xdr:nvSpPr>
        <xdr:cNvPr id="281" name="テキスト ボックス 280"/>
        <xdr:cNvSpPr txBox="1"/>
      </xdr:nvSpPr>
      <xdr:spPr>
        <a:xfrm>
          <a:off x="13131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年４月に策定した定員適正化計画では６年間で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名の職員削減を目標とし職員数の調整を行ってきた。また、令和２年度より公立保育園の一部を民営化したことにより保育職を退職不補充としたことから目標値を達成し、類似団体の平均値以下まで削減すること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年４月に策定した定員適正化計画に基づき、平成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年４月から６年間で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名の職員増加とする方針である。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67</xdr:row>
      <xdr:rowOff>82021</xdr:rowOff>
    </xdr:to>
    <xdr:cxnSp macro="">
      <xdr:nvCxnSpPr>
        <xdr:cNvPr id="311" name="直線コネクタ 310"/>
        <xdr:cNvCxnSpPr/>
      </xdr:nvCxnSpPr>
      <xdr:spPr>
        <a:xfrm flipV="1">
          <a:off x="17018000" y="10139469"/>
          <a:ext cx="0" cy="14297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2" name="定員管理の状況最小値テキスト"/>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3" name="直線コネクタ 312"/>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4" name="定員管理の状況最大値テキスト"/>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5" name="直線コネクタ 314"/>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131445</xdr:rowOff>
    </xdr:from>
    <xdr:to>
      <xdr:col>81</xdr:col>
      <xdr:colOff>44450</xdr:colOff>
      <xdr:row>61</xdr:row>
      <xdr:rowOff>141499</xdr:rowOff>
    </xdr:to>
    <xdr:cxnSp macro="">
      <xdr:nvCxnSpPr>
        <xdr:cNvPr id="316" name="直線コネクタ 315"/>
        <xdr:cNvCxnSpPr/>
      </xdr:nvCxnSpPr>
      <xdr:spPr>
        <a:xfrm>
          <a:off x="16179800" y="10589895"/>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157285</xdr:rowOff>
    </xdr:from>
    <xdr:ext cx="762000" cy="259045"/>
    <xdr:sp macro="" textlink="">
      <xdr:nvSpPr>
        <xdr:cNvPr id="317" name="定員管理の状況平均値テキスト"/>
        <xdr:cNvSpPr txBox="1"/>
      </xdr:nvSpPr>
      <xdr:spPr>
        <a:xfrm>
          <a:off x="17106900" y="1061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13758</xdr:rowOff>
    </xdr:from>
    <xdr:to>
      <xdr:col>81</xdr:col>
      <xdr:colOff>95250</xdr:colOff>
      <xdr:row>62</xdr:row>
      <xdr:rowOff>115358</xdr:rowOff>
    </xdr:to>
    <xdr:sp macro="" textlink="">
      <xdr:nvSpPr>
        <xdr:cNvPr id="318" name="フローチャート: 判断 317"/>
        <xdr:cNvSpPr/>
      </xdr:nvSpPr>
      <xdr:spPr>
        <a:xfrm>
          <a:off x="169672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109326</xdr:rowOff>
    </xdr:from>
    <xdr:to>
      <xdr:col>77</xdr:col>
      <xdr:colOff>44450</xdr:colOff>
      <xdr:row>61</xdr:row>
      <xdr:rowOff>131445</xdr:rowOff>
    </xdr:to>
    <xdr:cxnSp macro="">
      <xdr:nvCxnSpPr>
        <xdr:cNvPr id="319" name="直線コネクタ 318"/>
        <xdr:cNvCxnSpPr/>
      </xdr:nvCxnSpPr>
      <xdr:spPr>
        <a:xfrm>
          <a:off x="15290800" y="1056777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147003</xdr:rowOff>
    </xdr:from>
    <xdr:to>
      <xdr:col>77</xdr:col>
      <xdr:colOff>95250</xdr:colOff>
      <xdr:row>62</xdr:row>
      <xdr:rowOff>77153</xdr:rowOff>
    </xdr:to>
    <xdr:sp macro="" textlink="">
      <xdr:nvSpPr>
        <xdr:cNvPr id="320" name="フローチャート: 判断 319"/>
        <xdr:cNvSpPr/>
      </xdr:nvSpPr>
      <xdr:spPr>
        <a:xfrm>
          <a:off x="16129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61930</xdr:rowOff>
    </xdr:from>
    <xdr:ext cx="736600" cy="259045"/>
    <xdr:sp macro="" textlink="">
      <xdr:nvSpPr>
        <xdr:cNvPr id="321" name="テキスト ボックス 320"/>
        <xdr:cNvSpPr txBox="1"/>
      </xdr:nvSpPr>
      <xdr:spPr>
        <a:xfrm>
          <a:off x="15798800" y="1069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109326</xdr:rowOff>
    </xdr:from>
    <xdr:to>
      <xdr:col>72</xdr:col>
      <xdr:colOff>203200</xdr:colOff>
      <xdr:row>61</xdr:row>
      <xdr:rowOff>151554</xdr:rowOff>
    </xdr:to>
    <xdr:cxnSp macro="">
      <xdr:nvCxnSpPr>
        <xdr:cNvPr id="322" name="直線コネクタ 321"/>
        <xdr:cNvCxnSpPr/>
      </xdr:nvCxnSpPr>
      <xdr:spPr>
        <a:xfrm flipV="1">
          <a:off x="14401800" y="10567776"/>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167111</xdr:rowOff>
    </xdr:from>
    <xdr:to>
      <xdr:col>73</xdr:col>
      <xdr:colOff>44450</xdr:colOff>
      <xdr:row>62</xdr:row>
      <xdr:rowOff>97261</xdr:rowOff>
    </xdr:to>
    <xdr:sp macro="" textlink="">
      <xdr:nvSpPr>
        <xdr:cNvPr id="323" name="フローチャート: 判断 322"/>
        <xdr:cNvSpPr/>
      </xdr:nvSpPr>
      <xdr:spPr>
        <a:xfrm>
          <a:off x="15240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82038</xdr:rowOff>
    </xdr:from>
    <xdr:ext cx="762000" cy="259045"/>
    <xdr:sp macro="" textlink="">
      <xdr:nvSpPr>
        <xdr:cNvPr id="324" name="テキスト ボックス 323"/>
        <xdr:cNvSpPr txBox="1"/>
      </xdr:nvSpPr>
      <xdr:spPr>
        <a:xfrm>
          <a:off x="14909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151554</xdr:rowOff>
    </xdr:from>
    <xdr:to>
      <xdr:col>68</xdr:col>
      <xdr:colOff>152400</xdr:colOff>
      <xdr:row>61</xdr:row>
      <xdr:rowOff>163619</xdr:rowOff>
    </xdr:to>
    <xdr:cxnSp macro="">
      <xdr:nvCxnSpPr>
        <xdr:cNvPr id="325" name="直線コネクタ 324"/>
        <xdr:cNvCxnSpPr/>
      </xdr:nvCxnSpPr>
      <xdr:spPr>
        <a:xfrm flipV="1">
          <a:off x="13512800" y="1061000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26" name="フローチャート: 判断 325"/>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27" name="テキスト ボックス 326"/>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28" name="フローチャート: 判断 327"/>
        <xdr:cNvSpPr/>
      </xdr:nvSpPr>
      <xdr:spPr>
        <a:xfrm>
          <a:off x="13462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49865</xdr:rowOff>
    </xdr:from>
    <xdr:ext cx="762000" cy="259045"/>
    <xdr:sp macro="" textlink="">
      <xdr:nvSpPr>
        <xdr:cNvPr id="329" name="テキスト ボックス 328"/>
        <xdr:cNvSpPr txBox="1"/>
      </xdr:nvSpPr>
      <xdr:spPr>
        <a:xfrm>
          <a:off x="13131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90699</xdr:rowOff>
    </xdr:from>
    <xdr:to>
      <xdr:col>81</xdr:col>
      <xdr:colOff>95250</xdr:colOff>
      <xdr:row>62</xdr:row>
      <xdr:rowOff>20849</xdr:rowOff>
    </xdr:to>
    <xdr:sp macro="" textlink="">
      <xdr:nvSpPr>
        <xdr:cNvPr id="335" name="楕円 334"/>
        <xdr:cNvSpPr/>
      </xdr:nvSpPr>
      <xdr:spPr>
        <a:xfrm>
          <a:off x="16967200" y="1054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107226</xdr:rowOff>
    </xdr:from>
    <xdr:ext cx="762000" cy="259045"/>
    <xdr:sp macro="" textlink="">
      <xdr:nvSpPr>
        <xdr:cNvPr id="336" name="定員管理の状況該当値テキスト"/>
        <xdr:cNvSpPr txBox="1"/>
      </xdr:nvSpPr>
      <xdr:spPr>
        <a:xfrm>
          <a:off x="17106900" y="10394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80645</xdr:rowOff>
    </xdr:from>
    <xdr:to>
      <xdr:col>77</xdr:col>
      <xdr:colOff>95250</xdr:colOff>
      <xdr:row>62</xdr:row>
      <xdr:rowOff>10795</xdr:rowOff>
    </xdr:to>
    <xdr:sp macro="" textlink="">
      <xdr:nvSpPr>
        <xdr:cNvPr id="337" name="楕円 336"/>
        <xdr:cNvSpPr/>
      </xdr:nvSpPr>
      <xdr:spPr>
        <a:xfrm>
          <a:off x="16129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20972</xdr:rowOff>
    </xdr:from>
    <xdr:ext cx="736600" cy="259045"/>
    <xdr:sp macro="" textlink="">
      <xdr:nvSpPr>
        <xdr:cNvPr id="338" name="テキスト ボックス 337"/>
        <xdr:cNvSpPr txBox="1"/>
      </xdr:nvSpPr>
      <xdr:spPr>
        <a:xfrm>
          <a:off x="15798800" y="10307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58526</xdr:rowOff>
    </xdr:from>
    <xdr:to>
      <xdr:col>73</xdr:col>
      <xdr:colOff>44450</xdr:colOff>
      <xdr:row>61</xdr:row>
      <xdr:rowOff>160126</xdr:rowOff>
    </xdr:to>
    <xdr:sp macro="" textlink="">
      <xdr:nvSpPr>
        <xdr:cNvPr id="339" name="楕円 338"/>
        <xdr:cNvSpPr/>
      </xdr:nvSpPr>
      <xdr:spPr>
        <a:xfrm>
          <a:off x="15240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170303</xdr:rowOff>
    </xdr:from>
    <xdr:ext cx="762000" cy="259045"/>
    <xdr:sp macro="" textlink="">
      <xdr:nvSpPr>
        <xdr:cNvPr id="340" name="テキスト ボックス 339"/>
        <xdr:cNvSpPr txBox="1"/>
      </xdr:nvSpPr>
      <xdr:spPr>
        <a:xfrm>
          <a:off x="14909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100754</xdr:rowOff>
    </xdr:from>
    <xdr:to>
      <xdr:col>68</xdr:col>
      <xdr:colOff>203200</xdr:colOff>
      <xdr:row>62</xdr:row>
      <xdr:rowOff>30904</xdr:rowOff>
    </xdr:to>
    <xdr:sp macro="" textlink="">
      <xdr:nvSpPr>
        <xdr:cNvPr id="341" name="楕円 340"/>
        <xdr:cNvSpPr/>
      </xdr:nvSpPr>
      <xdr:spPr>
        <a:xfrm>
          <a:off x="14351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41081</xdr:rowOff>
    </xdr:from>
    <xdr:ext cx="762000" cy="259045"/>
    <xdr:sp macro="" textlink="">
      <xdr:nvSpPr>
        <xdr:cNvPr id="342" name="テキスト ボックス 341"/>
        <xdr:cNvSpPr txBox="1"/>
      </xdr:nvSpPr>
      <xdr:spPr>
        <a:xfrm>
          <a:off x="14020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112819</xdr:rowOff>
    </xdr:from>
    <xdr:to>
      <xdr:col>64</xdr:col>
      <xdr:colOff>152400</xdr:colOff>
      <xdr:row>62</xdr:row>
      <xdr:rowOff>42969</xdr:rowOff>
    </xdr:to>
    <xdr:sp macro="" textlink="">
      <xdr:nvSpPr>
        <xdr:cNvPr id="343" name="楕円 342"/>
        <xdr:cNvSpPr/>
      </xdr:nvSpPr>
      <xdr:spPr>
        <a:xfrm>
          <a:off x="13462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53146</xdr:rowOff>
    </xdr:from>
    <xdr:ext cx="762000" cy="259045"/>
    <xdr:sp macro="" textlink="">
      <xdr:nvSpPr>
        <xdr:cNvPr id="344" name="テキスト ボックス 343"/>
        <xdr:cNvSpPr txBox="1"/>
      </xdr:nvSpPr>
      <xdr:spPr>
        <a:xfrm>
          <a:off x="13131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両町の均衡ある発展に資する事業および懸案事項であった義務教育施設の耐震化事業等を積極的に実施してきたことによる起債の償還により、比率は類似団体を上回っている。今年度は、組合等が起こした地方債の元利償還金に対する負担金や公営企業債の元利償還金に対する繰入金の減少、また、算入公債費等の額が増加したことにより比率が改善した。今後実施する投資的事業においては、後年に過度の負担とならないよう費用対効果、事業手法等を再検討し、基金などの財源を確保しつつ、起債に依存しない手法により事業を実施することで比率の改善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70866</xdr:rowOff>
    </xdr:to>
    <xdr:cxnSp macro="">
      <xdr:nvCxnSpPr>
        <xdr:cNvPr id="371" name="直線コネクタ 370"/>
        <xdr:cNvCxnSpPr/>
      </xdr:nvCxnSpPr>
      <xdr:spPr>
        <a:xfrm flipV="1">
          <a:off x="17018000" y="6183884"/>
          <a:ext cx="0" cy="1602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2" name="公債費負担の状況最小値テキスト"/>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3" name="直線コネクタ 372"/>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4" name="公債費負担の状況最大値テキスト"/>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5" name="直線コネクタ 374"/>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32766</xdr:rowOff>
    </xdr:from>
    <xdr:to>
      <xdr:col>81</xdr:col>
      <xdr:colOff>44450</xdr:colOff>
      <xdr:row>41</xdr:row>
      <xdr:rowOff>52070</xdr:rowOff>
    </xdr:to>
    <xdr:cxnSp macro="">
      <xdr:nvCxnSpPr>
        <xdr:cNvPr id="376" name="直線コネクタ 375"/>
        <xdr:cNvCxnSpPr/>
      </xdr:nvCxnSpPr>
      <xdr:spPr>
        <a:xfrm flipV="1">
          <a:off x="16179800" y="706221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5859</xdr:rowOff>
    </xdr:from>
    <xdr:ext cx="762000" cy="259045"/>
    <xdr:sp macro="" textlink="">
      <xdr:nvSpPr>
        <xdr:cNvPr id="377" name="公債費負担の状況平均値テキスト"/>
        <xdr:cNvSpPr txBox="1"/>
      </xdr:nvSpPr>
      <xdr:spPr>
        <a:xfrm>
          <a:off x="17106900" y="6692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78" name="フローチャート: 判断 377"/>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109982</xdr:rowOff>
    </xdr:to>
    <xdr:cxnSp macro="">
      <xdr:nvCxnSpPr>
        <xdr:cNvPr id="379" name="直線コネクタ 378"/>
        <xdr:cNvCxnSpPr/>
      </xdr:nvCxnSpPr>
      <xdr:spPr>
        <a:xfrm flipV="1">
          <a:off x="15290800" y="70815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0" name="フローチャート: 判断 379"/>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81805</xdr:rowOff>
    </xdr:from>
    <xdr:ext cx="736600" cy="259045"/>
    <xdr:sp macro="" textlink="">
      <xdr:nvSpPr>
        <xdr:cNvPr id="381" name="テキスト ボックス 380"/>
        <xdr:cNvSpPr txBox="1"/>
      </xdr:nvSpPr>
      <xdr:spPr>
        <a:xfrm>
          <a:off x="15798800" y="659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90678</xdr:rowOff>
    </xdr:from>
    <xdr:to>
      <xdr:col>72</xdr:col>
      <xdr:colOff>203200</xdr:colOff>
      <xdr:row>41</xdr:row>
      <xdr:rowOff>109982</xdr:rowOff>
    </xdr:to>
    <xdr:cxnSp macro="">
      <xdr:nvCxnSpPr>
        <xdr:cNvPr id="382" name="直線コネクタ 381"/>
        <xdr:cNvCxnSpPr/>
      </xdr:nvCxnSpPr>
      <xdr:spPr>
        <a:xfrm>
          <a:off x="14401800" y="71201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3" name="フローチャート: 判断 382"/>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101109</xdr:rowOff>
    </xdr:from>
    <xdr:ext cx="762000" cy="259045"/>
    <xdr:sp macro="" textlink="">
      <xdr:nvSpPr>
        <xdr:cNvPr id="384" name="テキスト ボックス 383"/>
        <xdr:cNvSpPr txBox="1"/>
      </xdr:nvSpPr>
      <xdr:spPr>
        <a:xfrm>
          <a:off x="14909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90678</xdr:rowOff>
    </xdr:from>
    <xdr:to>
      <xdr:col>68</xdr:col>
      <xdr:colOff>152400</xdr:colOff>
      <xdr:row>41</xdr:row>
      <xdr:rowOff>167894</xdr:rowOff>
    </xdr:to>
    <xdr:cxnSp macro="">
      <xdr:nvCxnSpPr>
        <xdr:cNvPr id="385" name="直線コネクタ 384"/>
        <xdr:cNvCxnSpPr/>
      </xdr:nvCxnSpPr>
      <xdr:spPr>
        <a:xfrm flipV="1">
          <a:off x="13512800" y="712012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18288</xdr:rowOff>
    </xdr:from>
    <xdr:to>
      <xdr:col>68</xdr:col>
      <xdr:colOff>203200</xdr:colOff>
      <xdr:row>40</xdr:row>
      <xdr:rowOff>119888</xdr:rowOff>
    </xdr:to>
    <xdr:sp macro="" textlink="">
      <xdr:nvSpPr>
        <xdr:cNvPr id="386" name="フローチャート: 判断 385"/>
        <xdr:cNvSpPr/>
      </xdr:nvSpPr>
      <xdr:spPr>
        <a:xfrm>
          <a:off x="14351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130065</xdr:rowOff>
    </xdr:from>
    <xdr:ext cx="762000" cy="259045"/>
    <xdr:sp macro="" textlink="">
      <xdr:nvSpPr>
        <xdr:cNvPr id="387" name="テキスト ボックス 386"/>
        <xdr:cNvSpPr txBox="1"/>
      </xdr:nvSpPr>
      <xdr:spPr>
        <a:xfrm>
          <a:off x="14020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47244</xdr:rowOff>
    </xdr:from>
    <xdr:to>
      <xdr:col>64</xdr:col>
      <xdr:colOff>152400</xdr:colOff>
      <xdr:row>40</xdr:row>
      <xdr:rowOff>148844</xdr:rowOff>
    </xdr:to>
    <xdr:sp macro="" textlink="">
      <xdr:nvSpPr>
        <xdr:cNvPr id="388" name="フローチャート: 判断 387"/>
        <xdr:cNvSpPr/>
      </xdr:nvSpPr>
      <xdr:spPr>
        <a:xfrm>
          <a:off x="13462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159021</xdr:rowOff>
    </xdr:from>
    <xdr:ext cx="762000" cy="259045"/>
    <xdr:sp macro="" textlink="">
      <xdr:nvSpPr>
        <xdr:cNvPr id="389" name="テキスト ボックス 388"/>
        <xdr:cNvSpPr txBox="1"/>
      </xdr:nvSpPr>
      <xdr:spPr>
        <a:xfrm>
          <a:off x="13131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95" name="楕円 394"/>
        <xdr:cNvSpPr/>
      </xdr:nvSpPr>
      <xdr:spPr>
        <a:xfrm>
          <a:off x="169672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125493</xdr:rowOff>
    </xdr:from>
    <xdr:ext cx="762000" cy="259045"/>
    <xdr:sp macro="" textlink="">
      <xdr:nvSpPr>
        <xdr:cNvPr id="396" name="公債費負担の状況該当値テキスト"/>
        <xdr:cNvSpPr txBox="1"/>
      </xdr:nvSpPr>
      <xdr:spPr>
        <a:xfrm>
          <a:off x="17106900" y="698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397" name="楕円 396"/>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98" name="テキスト ボックス 397"/>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59182</xdr:rowOff>
    </xdr:from>
    <xdr:to>
      <xdr:col>73</xdr:col>
      <xdr:colOff>44450</xdr:colOff>
      <xdr:row>41</xdr:row>
      <xdr:rowOff>160782</xdr:rowOff>
    </xdr:to>
    <xdr:sp macro="" textlink="">
      <xdr:nvSpPr>
        <xdr:cNvPr id="399" name="楕円 398"/>
        <xdr:cNvSpPr/>
      </xdr:nvSpPr>
      <xdr:spPr>
        <a:xfrm>
          <a:off x="15240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145559</xdr:rowOff>
    </xdr:from>
    <xdr:ext cx="762000" cy="259045"/>
    <xdr:sp macro="" textlink="">
      <xdr:nvSpPr>
        <xdr:cNvPr id="400" name="テキスト ボックス 399"/>
        <xdr:cNvSpPr txBox="1"/>
      </xdr:nvSpPr>
      <xdr:spPr>
        <a:xfrm>
          <a:off x="14909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39878</xdr:rowOff>
    </xdr:from>
    <xdr:to>
      <xdr:col>68</xdr:col>
      <xdr:colOff>203200</xdr:colOff>
      <xdr:row>41</xdr:row>
      <xdr:rowOff>141478</xdr:rowOff>
    </xdr:to>
    <xdr:sp macro="" textlink="">
      <xdr:nvSpPr>
        <xdr:cNvPr id="401" name="楕円 400"/>
        <xdr:cNvSpPr/>
      </xdr:nvSpPr>
      <xdr:spPr>
        <a:xfrm>
          <a:off x="14351000" y="70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126255</xdr:rowOff>
    </xdr:from>
    <xdr:ext cx="762000" cy="259045"/>
    <xdr:sp macro="" textlink="">
      <xdr:nvSpPr>
        <xdr:cNvPr id="402" name="テキスト ボックス 401"/>
        <xdr:cNvSpPr txBox="1"/>
      </xdr:nvSpPr>
      <xdr:spPr>
        <a:xfrm>
          <a:off x="14020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117094</xdr:rowOff>
    </xdr:from>
    <xdr:to>
      <xdr:col>64</xdr:col>
      <xdr:colOff>152400</xdr:colOff>
      <xdr:row>42</xdr:row>
      <xdr:rowOff>47244</xdr:rowOff>
    </xdr:to>
    <xdr:sp macro="" textlink="">
      <xdr:nvSpPr>
        <xdr:cNvPr id="403" name="楕円 402"/>
        <xdr:cNvSpPr/>
      </xdr:nvSpPr>
      <xdr:spPr>
        <a:xfrm>
          <a:off x="13462000" y="71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32021</xdr:rowOff>
    </xdr:from>
    <xdr:ext cx="762000" cy="259045"/>
    <xdr:sp macro="" textlink="">
      <xdr:nvSpPr>
        <xdr:cNvPr id="404" name="テキスト ボックス 403"/>
        <xdr:cNvSpPr txBox="1"/>
      </xdr:nvSpPr>
      <xdr:spPr>
        <a:xfrm>
          <a:off x="13131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義務教育施設の耐震化をはじめとする大型投資事業の財源を地方債に依存してきたことから、一般会計地方債残高が増加し、類似団体平均を大幅に上回っていたが、地域総合整備事業や防災対策事業の償還終了に伴い現在高が減少したこと、充当可能基金については財政調整基金、減債基金に必要となる一般財源の一部を積み立てたことにより、充当可能基金が増え、全体として比率が減少した。今後においては石部駅周辺整備事業等の、比率に大きく影響を及ぼす大きな事業も控えていることから、実施事業の平準化を図り財政の健全化に努める。</a:t>
          </a:r>
          <a:endParaRPr lang="ja-JP" altLang="ja-JP">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67513</xdr:rowOff>
    </xdr:to>
    <xdr:cxnSp macro="">
      <xdr:nvCxnSpPr>
        <xdr:cNvPr id="431" name="直線コネクタ 430"/>
        <xdr:cNvCxnSpPr/>
      </xdr:nvCxnSpPr>
      <xdr:spPr>
        <a:xfrm flipV="1">
          <a:off x="17018000" y="2451100"/>
          <a:ext cx="0" cy="15597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39590</xdr:rowOff>
    </xdr:from>
    <xdr:ext cx="762000" cy="259045"/>
    <xdr:sp macro="" textlink="">
      <xdr:nvSpPr>
        <xdr:cNvPr id="432" name="将来負担の状況最小値テキスト"/>
        <xdr:cNvSpPr txBox="1"/>
      </xdr:nvSpPr>
      <xdr:spPr>
        <a:xfrm>
          <a:off x="17106900" y="398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67513</xdr:rowOff>
    </xdr:from>
    <xdr:to>
      <xdr:col>81</xdr:col>
      <xdr:colOff>133350</xdr:colOff>
      <xdr:row>23</xdr:row>
      <xdr:rowOff>67513</xdr:rowOff>
    </xdr:to>
    <xdr:cxnSp macro="">
      <xdr:nvCxnSpPr>
        <xdr:cNvPr id="433" name="直線コネクタ 432"/>
        <xdr:cNvCxnSpPr/>
      </xdr:nvCxnSpPr>
      <xdr:spPr>
        <a:xfrm>
          <a:off x="16929100" y="401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4"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26060</xdr:rowOff>
    </xdr:from>
    <xdr:to>
      <xdr:col>81</xdr:col>
      <xdr:colOff>44450</xdr:colOff>
      <xdr:row>15</xdr:row>
      <xdr:rowOff>94590</xdr:rowOff>
    </xdr:to>
    <xdr:cxnSp macro="">
      <xdr:nvCxnSpPr>
        <xdr:cNvPr id="436" name="直線コネクタ 435"/>
        <xdr:cNvCxnSpPr/>
      </xdr:nvCxnSpPr>
      <xdr:spPr>
        <a:xfrm flipV="1">
          <a:off x="16179800" y="2597810"/>
          <a:ext cx="838200" cy="68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145813</xdr:rowOff>
    </xdr:from>
    <xdr:ext cx="762000" cy="259045"/>
    <xdr:sp macro="" textlink="">
      <xdr:nvSpPr>
        <xdr:cNvPr id="437" name="将来負担の状況平均値テキスト"/>
        <xdr:cNvSpPr txBox="1"/>
      </xdr:nvSpPr>
      <xdr:spPr>
        <a:xfrm>
          <a:off x="17106900" y="2546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38" name="フローチャート: 判断 437"/>
        <xdr:cNvSpPr/>
      </xdr:nvSpPr>
      <xdr:spPr>
        <a:xfrm>
          <a:off x="169672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94590</xdr:rowOff>
    </xdr:from>
    <xdr:to>
      <xdr:col>77</xdr:col>
      <xdr:colOff>44450</xdr:colOff>
      <xdr:row>16</xdr:row>
      <xdr:rowOff>12903</xdr:rowOff>
    </xdr:to>
    <xdr:cxnSp macro="">
      <xdr:nvCxnSpPr>
        <xdr:cNvPr id="439" name="直線コネクタ 438"/>
        <xdr:cNvCxnSpPr/>
      </xdr:nvCxnSpPr>
      <xdr:spPr>
        <a:xfrm flipV="1">
          <a:off x="15290800" y="2666340"/>
          <a:ext cx="889000" cy="8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70815</xdr:rowOff>
    </xdr:from>
    <xdr:to>
      <xdr:col>77</xdr:col>
      <xdr:colOff>95250</xdr:colOff>
      <xdr:row>16</xdr:row>
      <xdr:rowOff>965</xdr:rowOff>
    </xdr:to>
    <xdr:sp macro="" textlink="">
      <xdr:nvSpPr>
        <xdr:cNvPr id="440" name="フローチャート: 判断 439"/>
        <xdr:cNvSpPr/>
      </xdr:nvSpPr>
      <xdr:spPr>
        <a:xfrm>
          <a:off x="16129000" y="26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157192</xdr:rowOff>
    </xdr:from>
    <xdr:ext cx="736600" cy="259045"/>
    <xdr:sp macro="" textlink="">
      <xdr:nvSpPr>
        <xdr:cNvPr id="441" name="テキスト ボックス 440"/>
        <xdr:cNvSpPr txBox="1"/>
      </xdr:nvSpPr>
      <xdr:spPr>
        <a:xfrm>
          <a:off x="15798800" y="2728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12903</xdr:rowOff>
    </xdr:from>
    <xdr:to>
      <xdr:col>72</xdr:col>
      <xdr:colOff>203200</xdr:colOff>
      <xdr:row>16</xdr:row>
      <xdr:rowOff>58268</xdr:rowOff>
    </xdr:to>
    <xdr:cxnSp macro="">
      <xdr:nvCxnSpPr>
        <xdr:cNvPr id="442" name="直線コネクタ 441"/>
        <xdr:cNvCxnSpPr/>
      </xdr:nvCxnSpPr>
      <xdr:spPr>
        <a:xfrm flipV="1">
          <a:off x="14401800" y="2756103"/>
          <a:ext cx="889000" cy="4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74676</xdr:rowOff>
    </xdr:from>
    <xdr:to>
      <xdr:col>73</xdr:col>
      <xdr:colOff>44450</xdr:colOff>
      <xdr:row>16</xdr:row>
      <xdr:rowOff>4826</xdr:rowOff>
    </xdr:to>
    <xdr:sp macro="" textlink="">
      <xdr:nvSpPr>
        <xdr:cNvPr id="443" name="フローチャート: 判断 442"/>
        <xdr:cNvSpPr/>
      </xdr:nvSpPr>
      <xdr:spPr>
        <a:xfrm>
          <a:off x="15240000" y="2646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15003</xdr:rowOff>
    </xdr:from>
    <xdr:ext cx="762000" cy="259045"/>
    <xdr:sp macro="" textlink="">
      <xdr:nvSpPr>
        <xdr:cNvPr id="444" name="テキスト ボックス 443"/>
        <xdr:cNvSpPr txBox="1"/>
      </xdr:nvSpPr>
      <xdr:spPr>
        <a:xfrm>
          <a:off x="14909800" y="241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58268</xdr:rowOff>
    </xdr:from>
    <xdr:to>
      <xdr:col>68</xdr:col>
      <xdr:colOff>152400</xdr:colOff>
      <xdr:row>17</xdr:row>
      <xdr:rowOff>143561</xdr:rowOff>
    </xdr:to>
    <xdr:cxnSp macro="">
      <xdr:nvCxnSpPr>
        <xdr:cNvPr id="445" name="直線コネクタ 444"/>
        <xdr:cNvCxnSpPr/>
      </xdr:nvCxnSpPr>
      <xdr:spPr>
        <a:xfrm flipV="1">
          <a:off x="13512800" y="2801468"/>
          <a:ext cx="889000" cy="256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72746</xdr:rowOff>
    </xdr:from>
    <xdr:to>
      <xdr:col>68</xdr:col>
      <xdr:colOff>203200</xdr:colOff>
      <xdr:row>16</xdr:row>
      <xdr:rowOff>2896</xdr:rowOff>
    </xdr:to>
    <xdr:sp macro="" textlink="">
      <xdr:nvSpPr>
        <xdr:cNvPr id="446" name="フローチャート: 判断 445"/>
        <xdr:cNvSpPr/>
      </xdr:nvSpPr>
      <xdr:spPr>
        <a:xfrm>
          <a:off x="14351000" y="26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13073</xdr:rowOff>
    </xdr:from>
    <xdr:ext cx="762000" cy="259045"/>
    <xdr:sp macro="" textlink="">
      <xdr:nvSpPr>
        <xdr:cNvPr id="447" name="テキスト ボックス 446"/>
        <xdr:cNvSpPr txBox="1"/>
      </xdr:nvSpPr>
      <xdr:spPr>
        <a:xfrm>
          <a:off x="14020800" y="241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130658</xdr:rowOff>
    </xdr:from>
    <xdr:to>
      <xdr:col>64</xdr:col>
      <xdr:colOff>152400</xdr:colOff>
      <xdr:row>16</xdr:row>
      <xdr:rowOff>60808</xdr:rowOff>
    </xdr:to>
    <xdr:sp macro="" textlink="">
      <xdr:nvSpPr>
        <xdr:cNvPr id="448" name="フローチャート: 判断 447"/>
        <xdr:cNvSpPr/>
      </xdr:nvSpPr>
      <xdr:spPr>
        <a:xfrm>
          <a:off x="13462000" y="270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70985</xdr:rowOff>
    </xdr:from>
    <xdr:ext cx="762000" cy="259045"/>
    <xdr:sp macro="" textlink="">
      <xdr:nvSpPr>
        <xdr:cNvPr id="449" name="テキスト ボックス 448"/>
        <xdr:cNvSpPr txBox="1"/>
      </xdr:nvSpPr>
      <xdr:spPr>
        <a:xfrm>
          <a:off x="13131800" y="247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146710</xdr:rowOff>
    </xdr:from>
    <xdr:to>
      <xdr:col>81</xdr:col>
      <xdr:colOff>95250</xdr:colOff>
      <xdr:row>15</xdr:row>
      <xdr:rowOff>76860</xdr:rowOff>
    </xdr:to>
    <xdr:sp macro="" textlink="">
      <xdr:nvSpPr>
        <xdr:cNvPr id="455" name="楕円 454"/>
        <xdr:cNvSpPr/>
      </xdr:nvSpPr>
      <xdr:spPr>
        <a:xfrm>
          <a:off x="16967200" y="254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163237</xdr:rowOff>
    </xdr:from>
    <xdr:ext cx="762000" cy="259045"/>
    <xdr:sp macro="" textlink="">
      <xdr:nvSpPr>
        <xdr:cNvPr id="456" name="将来負担の状況該当値テキスト"/>
        <xdr:cNvSpPr txBox="1"/>
      </xdr:nvSpPr>
      <xdr:spPr>
        <a:xfrm>
          <a:off x="17106900" y="239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43790</xdr:rowOff>
    </xdr:from>
    <xdr:to>
      <xdr:col>77</xdr:col>
      <xdr:colOff>95250</xdr:colOff>
      <xdr:row>15</xdr:row>
      <xdr:rowOff>145390</xdr:rowOff>
    </xdr:to>
    <xdr:sp macro="" textlink="">
      <xdr:nvSpPr>
        <xdr:cNvPr id="457" name="楕円 456"/>
        <xdr:cNvSpPr/>
      </xdr:nvSpPr>
      <xdr:spPr>
        <a:xfrm>
          <a:off x="16129000" y="261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155567</xdr:rowOff>
    </xdr:from>
    <xdr:ext cx="736600" cy="259045"/>
    <xdr:sp macro="" textlink="">
      <xdr:nvSpPr>
        <xdr:cNvPr id="458" name="テキスト ボックス 457"/>
        <xdr:cNvSpPr txBox="1"/>
      </xdr:nvSpPr>
      <xdr:spPr>
        <a:xfrm>
          <a:off x="15798800" y="238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133553</xdr:rowOff>
    </xdr:from>
    <xdr:to>
      <xdr:col>73</xdr:col>
      <xdr:colOff>44450</xdr:colOff>
      <xdr:row>16</xdr:row>
      <xdr:rowOff>63703</xdr:rowOff>
    </xdr:to>
    <xdr:sp macro="" textlink="">
      <xdr:nvSpPr>
        <xdr:cNvPr id="459" name="楕円 458"/>
        <xdr:cNvSpPr/>
      </xdr:nvSpPr>
      <xdr:spPr>
        <a:xfrm>
          <a:off x="15240000" y="270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48480</xdr:rowOff>
    </xdr:from>
    <xdr:ext cx="762000" cy="259045"/>
    <xdr:sp macro="" textlink="">
      <xdr:nvSpPr>
        <xdr:cNvPr id="460" name="テキスト ボックス 459"/>
        <xdr:cNvSpPr txBox="1"/>
      </xdr:nvSpPr>
      <xdr:spPr>
        <a:xfrm>
          <a:off x="14909800" y="2791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7468</xdr:rowOff>
    </xdr:from>
    <xdr:to>
      <xdr:col>68</xdr:col>
      <xdr:colOff>203200</xdr:colOff>
      <xdr:row>16</xdr:row>
      <xdr:rowOff>109068</xdr:rowOff>
    </xdr:to>
    <xdr:sp macro="" textlink="">
      <xdr:nvSpPr>
        <xdr:cNvPr id="461" name="楕円 460"/>
        <xdr:cNvSpPr/>
      </xdr:nvSpPr>
      <xdr:spPr>
        <a:xfrm>
          <a:off x="14351000" y="275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93845</xdr:rowOff>
    </xdr:from>
    <xdr:ext cx="762000" cy="259045"/>
    <xdr:sp macro="" textlink="">
      <xdr:nvSpPr>
        <xdr:cNvPr id="462" name="テキスト ボックス 461"/>
        <xdr:cNvSpPr txBox="1"/>
      </xdr:nvSpPr>
      <xdr:spPr>
        <a:xfrm>
          <a:off x="14020800" y="283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92761</xdr:rowOff>
    </xdr:from>
    <xdr:to>
      <xdr:col>64</xdr:col>
      <xdr:colOff>152400</xdr:colOff>
      <xdr:row>18</xdr:row>
      <xdr:rowOff>22911</xdr:rowOff>
    </xdr:to>
    <xdr:sp macro="" textlink="">
      <xdr:nvSpPr>
        <xdr:cNvPr id="463" name="楕円 462"/>
        <xdr:cNvSpPr/>
      </xdr:nvSpPr>
      <xdr:spPr>
        <a:xfrm>
          <a:off x="13462000" y="300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7688</xdr:rowOff>
    </xdr:from>
    <xdr:ext cx="762000" cy="259045"/>
    <xdr:sp macro="" textlink="">
      <xdr:nvSpPr>
        <xdr:cNvPr id="464" name="テキスト ボックス 463"/>
        <xdr:cNvSpPr txBox="1"/>
      </xdr:nvSpPr>
      <xdr:spPr>
        <a:xfrm>
          <a:off x="13131800" y="309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職員の削減や、ワークライフバランスの実現のため時間外勤務の削減等に取り組んだことにより、類似団体の平均値を下回った。今後は時間外勤務の削減や職員構成の平準化に加えて、ＲＰＡやＡＩの導入を図るなどし人件費の抑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42</xdr:row>
      <xdr:rowOff>43180</xdr:rowOff>
    </xdr:to>
    <xdr:cxnSp macro="">
      <xdr:nvCxnSpPr>
        <xdr:cNvPr id="61" name="直線コネクタ 60"/>
        <xdr:cNvCxnSpPr/>
      </xdr:nvCxnSpPr>
      <xdr:spPr>
        <a:xfrm flipV="1">
          <a:off x="4826000" y="5842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4" name="人件費最大値テキスト"/>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5" name="直線コネクタ 64"/>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123190</xdr:rowOff>
    </xdr:from>
    <xdr:to>
      <xdr:col>24</xdr:col>
      <xdr:colOff>25400</xdr:colOff>
      <xdr:row>36</xdr:row>
      <xdr:rowOff>111760</xdr:rowOff>
    </xdr:to>
    <xdr:cxnSp macro="">
      <xdr:nvCxnSpPr>
        <xdr:cNvPr id="66" name="直線コネクタ 65"/>
        <xdr:cNvCxnSpPr/>
      </xdr:nvCxnSpPr>
      <xdr:spPr>
        <a:xfrm flipV="1">
          <a:off x="3987800" y="612394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36</xdr:row>
      <xdr:rowOff>111760</xdr:rowOff>
    </xdr:to>
    <xdr:cxnSp macro="">
      <xdr:nvCxnSpPr>
        <xdr:cNvPr id="69" name="直線コネクタ 68"/>
        <xdr:cNvCxnSpPr/>
      </xdr:nvCxnSpPr>
      <xdr:spPr>
        <a:xfrm>
          <a:off x="3098800" y="61468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34290</xdr:rowOff>
    </xdr:from>
    <xdr:to>
      <xdr:col>20</xdr:col>
      <xdr:colOff>38100</xdr:colOff>
      <xdr:row>37</xdr:row>
      <xdr:rowOff>135890</xdr:rowOff>
    </xdr:to>
    <xdr:sp macro="" textlink="">
      <xdr:nvSpPr>
        <xdr:cNvPr id="70" name="フローチャート: 判断 69"/>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120667</xdr:rowOff>
    </xdr:from>
    <xdr:ext cx="736600" cy="259045"/>
    <xdr:sp macro="" textlink="">
      <xdr:nvSpPr>
        <xdr:cNvPr id="71" name="テキスト ボックス 70"/>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62230</xdr:rowOff>
    </xdr:from>
    <xdr:to>
      <xdr:col>15</xdr:col>
      <xdr:colOff>98425</xdr:colOff>
      <xdr:row>35</xdr:row>
      <xdr:rowOff>146050</xdr:rowOff>
    </xdr:to>
    <xdr:cxnSp macro="">
      <xdr:nvCxnSpPr>
        <xdr:cNvPr id="72" name="直線コネクタ 71"/>
        <xdr:cNvCxnSpPr/>
      </xdr:nvCxnSpPr>
      <xdr:spPr>
        <a:xfrm>
          <a:off x="2209800" y="60629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62230</xdr:rowOff>
    </xdr:from>
    <xdr:to>
      <xdr:col>11</xdr:col>
      <xdr:colOff>9525</xdr:colOff>
      <xdr:row>35</xdr:row>
      <xdr:rowOff>92710</xdr:rowOff>
    </xdr:to>
    <xdr:cxnSp macro="">
      <xdr:nvCxnSpPr>
        <xdr:cNvPr id="75" name="直線コネクタ 74"/>
        <xdr:cNvCxnSpPr/>
      </xdr:nvCxnSpPr>
      <xdr:spPr>
        <a:xfrm flipV="1">
          <a:off x="1320800" y="60629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72390</xdr:rowOff>
    </xdr:from>
    <xdr:to>
      <xdr:col>24</xdr:col>
      <xdr:colOff>76200</xdr:colOff>
      <xdr:row>36</xdr:row>
      <xdr:rowOff>2540</xdr:rowOff>
    </xdr:to>
    <xdr:sp macro="" textlink="">
      <xdr:nvSpPr>
        <xdr:cNvPr id="85" name="楕円 84"/>
        <xdr:cNvSpPr/>
      </xdr:nvSpPr>
      <xdr:spPr>
        <a:xfrm>
          <a:off x="47752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88917</xdr:rowOff>
    </xdr:from>
    <xdr:ext cx="762000" cy="259045"/>
    <xdr:sp macro="" textlink="">
      <xdr:nvSpPr>
        <xdr:cNvPr id="86" name="人件費該当値テキスト"/>
        <xdr:cNvSpPr txBox="1"/>
      </xdr:nvSpPr>
      <xdr:spPr>
        <a:xfrm>
          <a:off x="49149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60960</xdr:rowOff>
    </xdr:from>
    <xdr:to>
      <xdr:col>20</xdr:col>
      <xdr:colOff>38100</xdr:colOff>
      <xdr:row>36</xdr:row>
      <xdr:rowOff>162560</xdr:rowOff>
    </xdr:to>
    <xdr:sp macro="" textlink="">
      <xdr:nvSpPr>
        <xdr:cNvPr id="87" name="楕円 86"/>
        <xdr:cNvSpPr/>
      </xdr:nvSpPr>
      <xdr:spPr>
        <a:xfrm>
          <a:off x="3937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1287</xdr:rowOff>
    </xdr:from>
    <xdr:ext cx="736600" cy="259045"/>
    <xdr:sp macro="" textlink="">
      <xdr:nvSpPr>
        <xdr:cNvPr id="88" name="テキスト ボックス 87"/>
        <xdr:cNvSpPr txBox="1"/>
      </xdr:nvSpPr>
      <xdr:spPr>
        <a:xfrm>
          <a:off x="3606800" y="600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11430</xdr:rowOff>
    </xdr:from>
    <xdr:to>
      <xdr:col>11</xdr:col>
      <xdr:colOff>60325</xdr:colOff>
      <xdr:row>35</xdr:row>
      <xdr:rowOff>113030</xdr:rowOff>
    </xdr:to>
    <xdr:sp macro="" textlink="">
      <xdr:nvSpPr>
        <xdr:cNvPr id="91" name="楕円 90"/>
        <xdr:cNvSpPr/>
      </xdr:nvSpPr>
      <xdr:spPr>
        <a:xfrm>
          <a:off x="2159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123207</xdr:rowOff>
    </xdr:from>
    <xdr:ext cx="762000" cy="259045"/>
    <xdr:sp macro="" textlink="">
      <xdr:nvSpPr>
        <xdr:cNvPr id="92" name="テキスト ボックス 91"/>
        <xdr:cNvSpPr txBox="1"/>
      </xdr:nvSpPr>
      <xdr:spPr>
        <a:xfrm>
          <a:off x="1828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41910</xdr:rowOff>
    </xdr:from>
    <xdr:to>
      <xdr:col>6</xdr:col>
      <xdr:colOff>171450</xdr:colOff>
      <xdr:row>35</xdr:row>
      <xdr:rowOff>143510</xdr:rowOff>
    </xdr:to>
    <xdr:sp macro="" textlink="">
      <xdr:nvSpPr>
        <xdr:cNvPr id="93" name="楕円 92"/>
        <xdr:cNvSpPr/>
      </xdr:nvSpPr>
      <xdr:spPr>
        <a:xfrm>
          <a:off x="1270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153687</xdr:rowOff>
    </xdr:from>
    <xdr:ext cx="762000" cy="259045"/>
    <xdr:sp macro="" textlink="">
      <xdr:nvSpPr>
        <xdr:cNvPr id="94" name="テキスト ボックス 93"/>
        <xdr:cNvSpPr txBox="1"/>
      </xdr:nvSpPr>
      <xdr:spPr>
        <a:xfrm>
          <a:off x="939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物件費については学童保育所運営事業の委託料の増や社会体育施設管理運営事業の除却工事の増があった一方、普通交付税の増などにより経常一般財源等が増加し、比率自体は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168910</xdr:rowOff>
    </xdr:from>
    <xdr:to>
      <xdr:col>82</xdr:col>
      <xdr:colOff>107950</xdr:colOff>
      <xdr:row>21</xdr:row>
      <xdr:rowOff>161290</xdr:rowOff>
    </xdr:to>
    <xdr:cxnSp macro="">
      <xdr:nvCxnSpPr>
        <xdr:cNvPr id="122" name="直線コネクタ 121"/>
        <xdr:cNvCxnSpPr/>
      </xdr:nvCxnSpPr>
      <xdr:spPr>
        <a:xfrm flipV="1">
          <a:off x="16510000" y="23977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83837</xdr:rowOff>
    </xdr:from>
    <xdr:ext cx="762000" cy="259045"/>
    <xdr:sp macro="" textlink="">
      <xdr:nvSpPr>
        <xdr:cNvPr id="125" name="物件費最大値テキスト"/>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168910</xdr:rowOff>
    </xdr:from>
    <xdr:to>
      <xdr:col>82</xdr:col>
      <xdr:colOff>196850</xdr:colOff>
      <xdr:row>13</xdr:row>
      <xdr:rowOff>168910</xdr:rowOff>
    </xdr:to>
    <xdr:cxnSp macro="">
      <xdr:nvCxnSpPr>
        <xdr:cNvPr id="126" name="直線コネクタ 125"/>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16</xdr:row>
      <xdr:rowOff>149860</xdr:rowOff>
    </xdr:to>
    <xdr:cxnSp macro="">
      <xdr:nvCxnSpPr>
        <xdr:cNvPr id="127" name="直線コネクタ 126"/>
        <xdr:cNvCxnSpPr/>
      </xdr:nvCxnSpPr>
      <xdr:spPr>
        <a:xfrm flipV="1">
          <a:off x="15671800" y="28702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149860</xdr:rowOff>
    </xdr:from>
    <xdr:to>
      <xdr:col>78</xdr:col>
      <xdr:colOff>69850</xdr:colOff>
      <xdr:row>17</xdr:row>
      <xdr:rowOff>153670</xdr:rowOff>
    </xdr:to>
    <xdr:cxnSp macro="">
      <xdr:nvCxnSpPr>
        <xdr:cNvPr id="130" name="直線コネクタ 129"/>
        <xdr:cNvCxnSpPr/>
      </xdr:nvCxnSpPr>
      <xdr:spPr>
        <a:xfrm flipV="1">
          <a:off x="14782800" y="28930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153670</xdr:rowOff>
    </xdr:from>
    <xdr:to>
      <xdr:col>73</xdr:col>
      <xdr:colOff>180975</xdr:colOff>
      <xdr:row>18</xdr:row>
      <xdr:rowOff>20320</xdr:rowOff>
    </xdr:to>
    <xdr:cxnSp macro="">
      <xdr:nvCxnSpPr>
        <xdr:cNvPr id="133" name="直線コネクタ 132"/>
        <xdr:cNvCxnSpPr/>
      </xdr:nvCxnSpPr>
      <xdr:spPr>
        <a:xfrm flipV="1">
          <a:off x="13893800" y="3068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148590</xdr:rowOff>
    </xdr:from>
    <xdr:to>
      <xdr:col>74</xdr:col>
      <xdr:colOff>31750</xdr:colOff>
      <xdr:row>18</xdr:row>
      <xdr:rowOff>78740</xdr:rowOff>
    </xdr:to>
    <xdr:sp macro="" textlink="">
      <xdr:nvSpPr>
        <xdr:cNvPr id="134" name="フローチャート: 判断 133"/>
        <xdr:cNvSpPr/>
      </xdr:nvSpPr>
      <xdr:spPr>
        <a:xfrm>
          <a:off x="14732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63517</xdr:rowOff>
    </xdr:from>
    <xdr:ext cx="762000" cy="259045"/>
    <xdr:sp macro="" textlink="">
      <xdr:nvSpPr>
        <xdr:cNvPr id="135" name="テキスト ボックス 134"/>
        <xdr:cNvSpPr txBox="1"/>
      </xdr:nvSpPr>
      <xdr:spPr>
        <a:xfrm>
          <a:off x="14401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20320</xdr:rowOff>
    </xdr:from>
    <xdr:to>
      <xdr:col>69</xdr:col>
      <xdr:colOff>92075</xdr:colOff>
      <xdr:row>19</xdr:row>
      <xdr:rowOff>39370</xdr:rowOff>
    </xdr:to>
    <xdr:cxnSp macro="">
      <xdr:nvCxnSpPr>
        <xdr:cNvPr id="136" name="直線コネクタ 135"/>
        <xdr:cNvCxnSpPr/>
      </xdr:nvCxnSpPr>
      <xdr:spPr>
        <a:xfrm flipV="1">
          <a:off x="13004800" y="310642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118110</xdr:rowOff>
    </xdr:from>
    <xdr:to>
      <xdr:col>69</xdr:col>
      <xdr:colOff>142875</xdr:colOff>
      <xdr:row>18</xdr:row>
      <xdr:rowOff>48260</xdr:rowOff>
    </xdr:to>
    <xdr:sp macro="" textlink="">
      <xdr:nvSpPr>
        <xdr:cNvPr id="137" name="フローチャート: 判断 136"/>
        <xdr:cNvSpPr/>
      </xdr:nvSpPr>
      <xdr:spPr>
        <a:xfrm>
          <a:off x="13843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58437</xdr:rowOff>
    </xdr:from>
    <xdr:ext cx="762000" cy="259045"/>
    <xdr:sp macro="" textlink="">
      <xdr:nvSpPr>
        <xdr:cNvPr id="138" name="テキスト ボックス 137"/>
        <xdr:cNvSpPr txBox="1"/>
      </xdr:nvSpPr>
      <xdr:spPr>
        <a:xfrm>
          <a:off x="13512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102870</xdr:rowOff>
    </xdr:from>
    <xdr:to>
      <xdr:col>65</xdr:col>
      <xdr:colOff>53975</xdr:colOff>
      <xdr:row>18</xdr:row>
      <xdr:rowOff>33020</xdr:rowOff>
    </xdr:to>
    <xdr:sp macro="" textlink="">
      <xdr:nvSpPr>
        <xdr:cNvPr id="139" name="フローチャート: 判断 138"/>
        <xdr:cNvSpPr/>
      </xdr:nvSpPr>
      <xdr:spPr>
        <a:xfrm>
          <a:off x="12954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43197</xdr:rowOff>
    </xdr:from>
    <xdr:ext cx="762000" cy="259045"/>
    <xdr:sp macro="" textlink="">
      <xdr:nvSpPr>
        <xdr:cNvPr id="140" name="テキスト ボックス 139"/>
        <xdr:cNvSpPr txBox="1"/>
      </xdr:nvSpPr>
      <xdr:spPr>
        <a:xfrm>
          <a:off x="12623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6" name="楕円 145"/>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7" name="物件費該当値テキスト"/>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8" name="楕円 147"/>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39387</xdr:rowOff>
    </xdr:from>
    <xdr:ext cx="736600" cy="259045"/>
    <xdr:sp macro="" textlink="">
      <xdr:nvSpPr>
        <xdr:cNvPr id="149" name="テキスト ボックス 148"/>
        <xdr:cNvSpPr txBox="1"/>
      </xdr:nvSpPr>
      <xdr:spPr>
        <a:xfrm>
          <a:off x="15290800" y="2611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102870</xdr:rowOff>
    </xdr:from>
    <xdr:to>
      <xdr:col>74</xdr:col>
      <xdr:colOff>31750</xdr:colOff>
      <xdr:row>18</xdr:row>
      <xdr:rowOff>33020</xdr:rowOff>
    </xdr:to>
    <xdr:sp macro="" textlink="">
      <xdr:nvSpPr>
        <xdr:cNvPr id="150" name="楕円 149"/>
        <xdr:cNvSpPr/>
      </xdr:nvSpPr>
      <xdr:spPr>
        <a:xfrm>
          <a:off x="14732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43197</xdr:rowOff>
    </xdr:from>
    <xdr:ext cx="762000" cy="259045"/>
    <xdr:sp macro="" textlink="">
      <xdr:nvSpPr>
        <xdr:cNvPr id="151" name="テキスト ボックス 150"/>
        <xdr:cNvSpPr txBox="1"/>
      </xdr:nvSpPr>
      <xdr:spPr>
        <a:xfrm>
          <a:off x="14401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140970</xdr:rowOff>
    </xdr:from>
    <xdr:to>
      <xdr:col>69</xdr:col>
      <xdr:colOff>142875</xdr:colOff>
      <xdr:row>18</xdr:row>
      <xdr:rowOff>71120</xdr:rowOff>
    </xdr:to>
    <xdr:sp macro="" textlink="">
      <xdr:nvSpPr>
        <xdr:cNvPr id="152" name="楕円 151"/>
        <xdr:cNvSpPr/>
      </xdr:nvSpPr>
      <xdr:spPr>
        <a:xfrm>
          <a:off x="13843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55897</xdr:rowOff>
    </xdr:from>
    <xdr:ext cx="762000" cy="259045"/>
    <xdr:sp macro="" textlink="">
      <xdr:nvSpPr>
        <xdr:cNvPr id="153" name="テキスト ボックス 152"/>
        <xdr:cNvSpPr txBox="1"/>
      </xdr:nvSpPr>
      <xdr:spPr>
        <a:xfrm>
          <a:off x="13512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160020</xdr:rowOff>
    </xdr:from>
    <xdr:to>
      <xdr:col>65</xdr:col>
      <xdr:colOff>53975</xdr:colOff>
      <xdr:row>19</xdr:row>
      <xdr:rowOff>90170</xdr:rowOff>
    </xdr:to>
    <xdr:sp macro="" textlink="">
      <xdr:nvSpPr>
        <xdr:cNvPr id="154" name="楕円 153"/>
        <xdr:cNvSpPr/>
      </xdr:nvSpPr>
      <xdr:spPr>
        <a:xfrm>
          <a:off x="12954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74947</xdr:rowOff>
    </xdr:from>
    <xdr:ext cx="762000" cy="259045"/>
    <xdr:sp macro="" textlink="">
      <xdr:nvSpPr>
        <xdr:cNvPr id="155" name="テキスト ボックス 154"/>
        <xdr:cNvSpPr txBox="1"/>
      </xdr:nvSpPr>
      <xdr:spPr>
        <a:xfrm>
          <a:off x="12623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生活保護</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支給事業や児童手当支給事業の減により前年度より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類似団体の平均値を下回っているものの、高齢化による老人福祉費等による扶助費の増加が見込まれることから、事業見直しにより適度なサービス水準と経費のバランスに留意していく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159657</xdr:rowOff>
    </xdr:to>
    <xdr:cxnSp macro="">
      <xdr:nvCxnSpPr>
        <xdr:cNvPr id="185" name="直線コネクタ 184"/>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135165</xdr:rowOff>
    </xdr:from>
    <xdr:to>
      <xdr:col>24</xdr:col>
      <xdr:colOff>25400</xdr:colOff>
      <xdr:row>56</xdr:row>
      <xdr:rowOff>61685</xdr:rowOff>
    </xdr:to>
    <xdr:cxnSp macro="">
      <xdr:nvCxnSpPr>
        <xdr:cNvPr id="190" name="直線コネクタ 189"/>
        <xdr:cNvCxnSpPr/>
      </xdr:nvCxnSpPr>
      <xdr:spPr>
        <a:xfrm flipV="1">
          <a:off x="3987800" y="9564915"/>
          <a:ext cx="8382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138084</xdr:rowOff>
    </xdr:from>
    <xdr:ext cx="762000" cy="259045"/>
    <xdr:sp macro="" textlink="">
      <xdr:nvSpPr>
        <xdr:cNvPr id="191" name="扶助費平均値テキスト"/>
        <xdr:cNvSpPr txBox="1"/>
      </xdr:nvSpPr>
      <xdr:spPr>
        <a:xfrm>
          <a:off x="4914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2" name="フローチャート: 判断 191"/>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56</xdr:row>
      <xdr:rowOff>61685</xdr:rowOff>
    </xdr:to>
    <xdr:cxnSp macro="">
      <xdr:nvCxnSpPr>
        <xdr:cNvPr id="193" name="直線コネクタ 192"/>
        <xdr:cNvCxnSpPr/>
      </xdr:nvCxnSpPr>
      <xdr:spPr>
        <a:xfrm>
          <a:off x="3098800" y="95485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55</xdr:row>
      <xdr:rowOff>118835</xdr:rowOff>
    </xdr:to>
    <xdr:cxnSp macro="">
      <xdr:nvCxnSpPr>
        <xdr:cNvPr id="196" name="直線コネクタ 195"/>
        <xdr:cNvCxnSpPr/>
      </xdr:nvCxnSpPr>
      <xdr:spPr>
        <a:xfrm>
          <a:off x="2209800" y="9515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7" name="フローチャート: 判断 196"/>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121755</xdr:rowOff>
    </xdr:from>
    <xdr:ext cx="762000" cy="259045"/>
    <xdr:sp macro="" textlink="">
      <xdr:nvSpPr>
        <xdr:cNvPr id="198" name="テキスト ボックス 197"/>
        <xdr:cNvSpPr txBox="1"/>
      </xdr:nvSpPr>
      <xdr:spPr>
        <a:xfrm>
          <a:off x="2717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55</xdr:row>
      <xdr:rowOff>102507</xdr:rowOff>
    </xdr:to>
    <xdr:cxnSp macro="">
      <xdr:nvCxnSpPr>
        <xdr:cNvPr id="199" name="直線コネクタ 198"/>
        <xdr:cNvCxnSpPr/>
      </xdr:nvCxnSpPr>
      <xdr:spPr>
        <a:xfrm flipV="1">
          <a:off x="1320800" y="95159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72770</xdr:rowOff>
    </xdr:from>
    <xdr:ext cx="762000" cy="259045"/>
    <xdr:sp macro="" textlink="">
      <xdr:nvSpPr>
        <xdr:cNvPr id="201" name="テキスト ボックス 200"/>
        <xdr:cNvSpPr txBox="1"/>
      </xdr:nvSpPr>
      <xdr:spPr>
        <a:xfrm>
          <a:off x="1828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2" name="フローチャート: 判断 201"/>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40112</xdr:rowOff>
    </xdr:from>
    <xdr:ext cx="762000" cy="259045"/>
    <xdr:sp macro="" textlink="">
      <xdr:nvSpPr>
        <xdr:cNvPr id="203" name="テキスト ボックス 202"/>
        <xdr:cNvSpPr txBox="1"/>
      </xdr:nvSpPr>
      <xdr:spPr>
        <a:xfrm>
          <a:off x="939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209" name="楕円 208"/>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100892</xdr:rowOff>
    </xdr:from>
    <xdr:ext cx="762000" cy="259045"/>
    <xdr:sp macro="" textlink="">
      <xdr:nvSpPr>
        <xdr:cNvPr id="210" name="扶助費該当値テキスト"/>
        <xdr:cNvSpPr txBox="1"/>
      </xdr:nvSpPr>
      <xdr:spPr>
        <a:xfrm>
          <a:off x="4914900" y="935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10885</xdr:rowOff>
    </xdr:from>
    <xdr:to>
      <xdr:col>20</xdr:col>
      <xdr:colOff>38100</xdr:colOff>
      <xdr:row>56</xdr:row>
      <xdr:rowOff>112485</xdr:rowOff>
    </xdr:to>
    <xdr:sp macro="" textlink="">
      <xdr:nvSpPr>
        <xdr:cNvPr id="211" name="楕円 210"/>
        <xdr:cNvSpPr/>
      </xdr:nvSpPr>
      <xdr:spPr>
        <a:xfrm>
          <a:off x="3937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122662</xdr:rowOff>
    </xdr:from>
    <xdr:ext cx="736600" cy="259045"/>
    <xdr:sp macro="" textlink="">
      <xdr:nvSpPr>
        <xdr:cNvPr id="212" name="テキスト ボックス 211"/>
        <xdr:cNvSpPr txBox="1"/>
      </xdr:nvSpPr>
      <xdr:spPr>
        <a:xfrm>
          <a:off x="3606800" y="938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3" name="楕円 212"/>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4" name="テキスト ボックス 213"/>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35378</xdr:rowOff>
    </xdr:from>
    <xdr:to>
      <xdr:col>11</xdr:col>
      <xdr:colOff>60325</xdr:colOff>
      <xdr:row>55</xdr:row>
      <xdr:rowOff>136978</xdr:rowOff>
    </xdr:to>
    <xdr:sp macro="" textlink="">
      <xdr:nvSpPr>
        <xdr:cNvPr id="215" name="楕円 214"/>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16" name="テキスト ボックス 215"/>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51707</xdr:rowOff>
    </xdr:from>
    <xdr:to>
      <xdr:col>6</xdr:col>
      <xdr:colOff>171450</xdr:colOff>
      <xdr:row>55</xdr:row>
      <xdr:rowOff>153307</xdr:rowOff>
    </xdr:to>
    <xdr:sp macro="" textlink="">
      <xdr:nvSpPr>
        <xdr:cNvPr id="217" name="楕円 216"/>
        <xdr:cNvSpPr/>
      </xdr:nvSpPr>
      <xdr:spPr>
        <a:xfrm>
          <a:off x="1270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163484</xdr:rowOff>
    </xdr:from>
    <xdr:ext cx="762000" cy="259045"/>
    <xdr:sp macro="" textlink="">
      <xdr:nvSpPr>
        <xdr:cNvPr id="218" name="テキスト ボックス 217"/>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類似団体と比較して低い比率となっている要因としては、他会計への繰出金において、介護保険特別会計および後期高齢者医療特別会計への繰出金は増加しているが、平成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金および負担金での支出になったためと考える。今後も、受益者負担の原則による料金改定などにより適正な一般会計からの繰出を原則とし比率の改善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60</xdr:row>
      <xdr:rowOff>132443</xdr:rowOff>
    </xdr:to>
    <xdr:cxnSp macro="">
      <xdr:nvCxnSpPr>
        <xdr:cNvPr id="248" name="直線コネクタ 247"/>
        <xdr:cNvCxnSpPr/>
      </xdr:nvCxnSpPr>
      <xdr:spPr>
        <a:xfrm flipV="1">
          <a:off x="16510000" y="9243785"/>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104520</xdr:rowOff>
    </xdr:from>
    <xdr:ext cx="762000" cy="259045"/>
    <xdr:sp macro="" textlink="">
      <xdr:nvSpPr>
        <xdr:cNvPr id="249" name="その他最小値テキスト"/>
        <xdr:cNvSpPr txBox="1"/>
      </xdr:nvSpPr>
      <xdr:spPr>
        <a:xfrm>
          <a:off x="16598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132443</xdr:rowOff>
    </xdr:from>
    <xdr:to>
      <xdr:col>82</xdr:col>
      <xdr:colOff>196850</xdr:colOff>
      <xdr:row>60</xdr:row>
      <xdr:rowOff>132443</xdr:rowOff>
    </xdr:to>
    <xdr:cxnSp macro="">
      <xdr:nvCxnSpPr>
        <xdr:cNvPr id="250" name="直線コネクタ 249"/>
        <xdr:cNvCxnSpPr/>
      </xdr:nvCxnSpPr>
      <xdr:spPr>
        <a:xfrm>
          <a:off x="16421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97065</xdr:rowOff>
    </xdr:from>
    <xdr:to>
      <xdr:col>82</xdr:col>
      <xdr:colOff>107950</xdr:colOff>
      <xdr:row>55</xdr:row>
      <xdr:rowOff>151493</xdr:rowOff>
    </xdr:to>
    <xdr:cxnSp macro="">
      <xdr:nvCxnSpPr>
        <xdr:cNvPr id="253" name="直線コネクタ 252"/>
        <xdr:cNvCxnSpPr/>
      </xdr:nvCxnSpPr>
      <xdr:spPr>
        <a:xfrm flipV="1">
          <a:off x="15671800" y="9526815"/>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121755</xdr:rowOff>
    </xdr:from>
    <xdr:ext cx="762000" cy="259045"/>
    <xdr:sp macro="" textlink="">
      <xdr:nvSpPr>
        <xdr:cNvPr id="254" name="その他平均値テキスト"/>
        <xdr:cNvSpPr txBox="1"/>
      </xdr:nvSpPr>
      <xdr:spPr>
        <a:xfrm>
          <a:off x="16598900" y="989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55" name="フローチャート: 判断 254"/>
        <xdr:cNvSpPr/>
      </xdr:nvSpPr>
      <xdr:spPr>
        <a:xfrm>
          <a:off x="16459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140607</xdr:rowOff>
    </xdr:from>
    <xdr:to>
      <xdr:col>78</xdr:col>
      <xdr:colOff>69850</xdr:colOff>
      <xdr:row>55</xdr:row>
      <xdr:rowOff>151493</xdr:rowOff>
    </xdr:to>
    <xdr:cxnSp macro="">
      <xdr:nvCxnSpPr>
        <xdr:cNvPr id="256" name="直線コネクタ 255"/>
        <xdr:cNvCxnSpPr/>
      </xdr:nvCxnSpPr>
      <xdr:spPr>
        <a:xfrm>
          <a:off x="14782800" y="9570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10885</xdr:rowOff>
    </xdr:from>
    <xdr:to>
      <xdr:col>78</xdr:col>
      <xdr:colOff>120650</xdr:colOff>
      <xdr:row>58</xdr:row>
      <xdr:rowOff>112485</xdr:rowOff>
    </xdr:to>
    <xdr:sp macro="" textlink="">
      <xdr:nvSpPr>
        <xdr:cNvPr id="257" name="フローチャート: 判断 256"/>
        <xdr:cNvSpPr/>
      </xdr:nvSpPr>
      <xdr:spPr>
        <a:xfrm>
          <a:off x="15621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97262</xdr:rowOff>
    </xdr:from>
    <xdr:ext cx="736600" cy="259045"/>
    <xdr:sp macro="" textlink="">
      <xdr:nvSpPr>
        <xdr:cNvPr id="258" name="テキスト ボックス 257"/>
        <xdr:cNvSpPr txBox="1"/>
      </xdr:nvSpPr>
      <xdr:spPr>
        <a:xfrm>
          <a:off x="15290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118835</xdr:rowOff>
    </xdr:from>
    <xdr:to>
      <xdr:col>73</xdr:col>
      <xdr:colOff>180975</xdr:colOff>
      <xdr:row>55</xdr:row>
      <xdr:rowOff>140607</xdr:rowOff>
    </xdr:to>
    <xdr:cxnSp macro="">
      <xdr:nvCxnSpPr>
        <xdr:cNvPr id="259" name="直線コネクタ 258"/>
        <xdr:cNvCxnSpPr/>
      </xdr:nvCxnSpPr>
      <xdr:spPr>
        <a:xfrm>
          <a:off x="13893800" y="95485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24493</xdr:rowOff>
    </xdr:from>
    <xdr:to>
      <xdr:col>74</xdr:col>
      <xdr:colOff>31750</xdr:colOff>
      <xdr:row>59</xdr:row>
      <xdr:rowOff>126093</xdr:rowOff>
    </xdr:to>
    <xdr:sp macro="" textlink="">
      <xdr:nvSpPr>
        <xdr:cNvPr id="260" name="フローチャート: 判断 259"/>
        <xdr:cNvSpPr/>
      </xdr:nvSpPr>
      <xdr:spPr>
        <a:xfrm>
          <a:off x="14732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110870</xdr:rowOff>
    </xdr:from>
    <xdr:ext cx="762000" cy="259045"/>
    <xdr:sp macro="" textlink="">
      <xdr:nvSpPr>
        <xdr:cNvPr id="261" name="テキスト ボックス 260"/>
        <xdr:cNvSpPr txBox="1"/>
      </xdr:nvSpPr>
      <xdr:spPr>
        <a:xfrm>
          <a:off x="14401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97065</xdr:rowOff>
    </xdr:from>
    <xdr:to>
      <xdr:col>69</xdr:col>
      <xdr:colOff>92075</xdr:colOff>
      <xdr:row>55</xdr:row>
      <xdr:rowOff>118835</xdr:rowOff>
    </xdr:to>
    <xdr:cxnSp macro="">
      <xdr:nvCxnSpPr>
        <xdr:cNvPr id="262" name="直線コネクタ 261"/>
        <xdr:cNvCxnSpPr/>
      </xdr:nvCxnSpPr>
      <xdr:spPr>
        <a:xfrm>
          <a:off x="13004800" y="95268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68035</xdr:rowOff>
    </xdr:from>
    <xdr:to>
      <xdr:col>69</xdr:col>
      <xdr:colOff>142875</xdr:colOff>
      <xdr:row>59</xdr:row>
      <xdr:rowOff>169635</xdr:rowOff>
    </xdr:to>
    <xdr:sp macro="" textlink="">
      <xdr:nvSpPr>
        <xdr:cNvPr id="263" name="フローチャート: 判断 262"/>
        <xdr:cNvSpPr/>
      </xdr:nvSpPr>
      <xdr:spPr>
        <a:xfrm>
          <a:off x="13843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154412</xdr:rowOff>
    </xdr:from>
    <xdr:ext cx="762000" cy="259045"/>
    <xdr:sp macro="" textlink="">
      <xdr:nvSpPr>
        <xdr:cNvPr id="264" name="テキスト ボックス 263"/>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5" name="フローチャート: 判断 264"/>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66" name="テキスト ボックス 265"/>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46265</xdr:rowOff>
    </xdr:from>
    <xdr:to>
      <xdr:col>82</xdr:col>
      <xdr:colOff>158750</xdr:colOff>
      <xdr:row>55</xdr:row>
      <xdr:rowOff>147865</xdr:rowOff>
    </xdr:to>
    <xdr:sp macro="" textlink="">
      <xdr:nvSpPr>
        <xdr:cNvPr id="272" name="楕円 271"/>
        <xdr:cNvSpPr/>
      </xdr:nvSpPr>
      <xdr:spPr>
        <a:xfrm>
          <a:off x="164592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62792</xdr:rowOff>
    </xdr:from>
    <xdr:ext cx="762000" cy="259045"/>
    <xdr:sp macro="" textlink="">
      <xdr:nvSpPr>
        <xdr:cNvPr id="273" name="その他該当値テキスト"/>
        <xdr:cNvSpPr txBox="1"/>
      </xdr:nvSpPr>
      <xdr:spPr>
        <a:xfrm>
          <a:off x="165989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100693</xdr:rowOff>
    </xdr:from>
    <xdr:to>
      <xdr:col>78</xdr:col>
      <xdr:colOff>120650</xdr:colOff>
      <xdr:row>56</xdr:row>
      <xdr:rowOff>30843</xdr:rowOff>
    </xdr:to>
    <xdr:sp macro="" textlink="">
      <xdr:nvSpPr>
        <xdr:cNvPr id="274" name="楕円 273"/>
        <xdr:cNvSpPr/>
      </xdr:nvSpPr>
      <xdr:spPr>
        <a:xfrm>
          <a:off x="15621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41020</xdr:rowOff>
    </xdr:from>
    <xdr:ext cx="736600" cy="259045"/>
    <xdr:sp macro="" textlink="">
      <xdr:nvSpPr>
        <xdr:cNvPr id="275" name="テキスト ボックス 274"/>
        <xdr:cNvSpPr txBox="1"/>
      </xdr:nvSpPr>
      <xdr:spPr>
        <a:xfrm>
          <a:off x="15290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89807</xdr:rowOff>
    </xdr:from>
    <xdr:to>
      <xdr:col>74</xdr:col>
      <xdr:colOff>31750</xdr:colOff>
      <xdr:row>56</xdr:row>
      <xdr:rowOff>19957</xdr:rowOff>
    </xdr:to>
    <xdr:sp macro="" textlink="">
      <xdr:nvSpPr>
        <xdr:cNvPr id="276" name="楕円 275"/>
        <xdr:cNvSpPr/>
      </xdr:nvSpPr>
      <xdr:spPr>
        <a:xfrm>
          <a:off x="14732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30134</xdr:rowOff>
    </xdr:from>
    <xdr:ext cx="762000" cy="259045"/>
    <xdr:sp macro="" textlink="">
      <xdr:nvSpPr>
        <xdr:cNvPr id="277" name="テキスト ボックス 276"/>
        <xdr:cNvSpPr txBox="1"/>
      </xdr:nvSpPr>
      <xdr:spPr>
        <a:xfrm>
          <a:off x="14401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68035</xdr:rowOff>
    </xdr:from>
    <xdr:to>
      <xdr:col>69</xdr:col>
      <xdr:colOff>142875</xdr:colOff>
      <xdr:row>55</xdr:row>
      <xdr:rowOff>169635</xdr:rowOff>
    </xdr:to>
    <xdr:sp macro="" textlink="">
      <xdr:nvSpPr>
        <xdr:cNvPr id="278" name="楕円 277"/>
        <xdr:cNvSpPr/>
      </xdr:nvSpPr>
      <xdr:spPr>
        <a:xfrm>
          <a:off x="13843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8362</xdr:rowOff>
    </xdr:from>
    <xdr:ext cx="762000" cy="259045"/>
    <xdr:sp macro="" textlink="">
      <xdr:nvSpPr>
        <xdr:cNvPr id="279" name="テキスト ボックス 278"/>
        <xdr:cNvSpPr txBox="1"/>
      </xdr:nvSpPr>
      <xdr:spPr>
        <a:xfrm>
          <a:off x="13512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46265</xdr:rowOff>
    </xdr:from>
    <xdr:to>
      <xdr:col>65</xdr:col>
      <xdr:colOff>53975</xdr:colOff>
      <xdr:row>55</xdr:row>
      <xdr:rowOff>147865</xdr:rowOff>
    </xdr:to>
    <xdr:sp macro="" textlink="">
      <xdr:nvSpPr>
        <xdr:cNvPr id="280" name="楕円 279"/>
        <xdr:cNvSpPr/>
      </xdr:nvSpPr>
      <xdr:spPr>
        <a:xfrm>
          <a:off x="12954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158042</xdr:rowOff>
    </xdr:from>
    <xdr:ext cx="762000" cy="259045"/>
    <xdr:sp macro="" textlink="">
      <xdr:nvSpPr>
        <xdr:cNvPr id="281" name="テキスト ボックス 280"/>
        <xdr:cNvSpPr txBox="1"/>
      </xdr:nvSpPr>
      <xdr:spPr>
        <a:xfrm>
          <a:off x="12623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補助費等については例年同様、類似団体と比較して高い水準となっている。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この理由としては、一部事務組合の負担金および補助交付金が高く推移していることが挙げられ、今後についても、継続的に各種団体に対する補助金・負担金等の見直しを図っていく必要がある。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104140</xdr:rowOff>
    </xdr:to>
    <xdr:cxnSp macro="">
      <xdr:nvCxnSpPr>
        <xdr:cNvPr id="306" name="直線コネクタ 305"/>
        <xdr:cNvCxnSpPr/>
      </xdr:nvCxnSpPr>
      <xdr:spPr>
        <a:xfrm flipV="1">
          <a:off x="16510000" y="5910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7"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8" name="直線コネクタ 307"/>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56134</xdr:rowOff>
    </xdr:to>
    <xdr:cxnSp macro="">
      <xdr:nvCxnSpPr>
        <xdr:cNvPr id="311" name="直線コネクタ 310"/>
        <xdr:cNvCxnSpPr/>
      </xdr:nvCxnSpPr>
      <xdr:spPr>
        <a:xfrm flipV="1">
          <a:off x="15671800" y="634949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12"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3" name="フローチャート: 判断 312"/>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56134</xdr:rowOff>
    </xdr:from>
    <xdr:to>
      <xdr:col>78</xdr:col>
      <xdr:colOff>69850</xdr:colOff>
      <xdr:row>37</xdr:row>
      <xdr:rowOff>97282</xdr:rowOff>
    </xdr:to>
    <xdr:cxnSp macro="">
      <xdr:nvCxnSpPr>
        <xdr:cNvPr id="314" name="直線コネクタ 313"/>
        <xdr:cNvCxnSpPr/>
      </xdr:nvCxnSpPr>
      <xdr:spPr>
        <a:xfrm flipV="1">
          <a:off x="14782800" y="63997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5" name="フローチャート: 判断 314"/>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6" name="テキスト ボックス 315"/>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97282</xdr:rowOff>
    </xdr:to>
    <xdr:cxnSp macro="">
      <xdr:nvCxnSpPr>
        <xdr:cNvPr id="317" name="直線コネクタ 316"/>
        <xdr:cNvCxnSpPr/>
      </xdr:nvCxnSpPr>
      <xdr:spPr>
        <a:xfrm>
          <a:off x="13893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8" name="フローチャート: 判断 317"/>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19" name="テキスト ボックス 318"/>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38</xdr:row>
      <xdr:rowOff>26416</xdr:rowOff>
    </xdr:to>
    <xdr:cxnSp macro="">
      <xdr:nvCxnSpPr>
        <xdr:cNvPr id="320" name="直線コネクタ 319"/>
        <xdr:cNvCxnSpPr/>
      </xdr:nvCxnSpPr>
      <xdr:spPr>
        <a:xfrm flipV="1">
          <a:off x="13004800" y="64317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3" name="フローチャート: 判断 322"/>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4" name="テキスト ボックス 323"/>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30" name="楕円 329"/>
        <xdr:cNvSpPr/>
      </xdr:nvSpPr>
      <xdr:spPr>
        <a:xfrm>
          <a:off x="164592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98569</xdr:rowOff>
    </xdr:from>
    <xdr:ext cx="762000" cy="259045"/>
    <xdr:sp macro="" textlink="">
      <xdr:nvSpPr>
        <xdr:cNvPr id="331" name="補助費等該当値テキスト"/>
        <xdr:cNvSpPr txBox="1"/>
      </xdr:nvSpPr>
      <xdr:spPr>
        <a:xfrm>
          <a:off x="16598900" y="627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5334</xdr:rowOff>
    </xdr:from>
    <xdr:to>
      <xdr:col>78</xdr:col>
      <xdr:colOff>120650</xdr:colOff>
      <xdr:row>37</xdr:row>
      <xdr:rowOff>106934</xdr:rowOff>
    </xdr:to>
    <xdr:sp macro="" textlink="">
      <xdr:nvSpPr>
        <xdr:cNvPr id="332" name="楕円 331"/>
        <xdr:cNvSpPr/>
      </xdr:nvSpPr>
      <xdr:spPr>
        <a:xfrm>
          <a:off x="15621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91711</xdr:rowOff>
    </xdr:from>
    <xdr:ext cx="736600" cy="259045"/>
    <xdr:sp macro="" textlink="">
      <xdr:nvSpPr>
        <xdr:cNvPr id="333" name="テキスト ボックス 332"/>
        <xdr:cNvSpPr txBox="1"/>
      </xdr:nvSpPr>
      <xdr:spPr>
        <a:xfrm>
          <a:off x="15290800" y="6435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46482</xdr:rowOff>
    </xdr:from>
    <xdr:to>
      <xdr:col>74</xdr:col>
      <xdr:colOff>31750</xdr:colOff>
      <xdr:row>37</xdr:row>
      <xdr:rowOff>148082</xdr:rowOff>
    </xdr:to>
    <xdr:sp macro="" textlink="">
      <xdr:nvSpPr>
        <xdr:cNvPr id="334" name="楕円 333"/>
        <xdr:cNvSpPr/>
      </xdr:nvSpPr>
      <xdr:spPr>
        <a:xfrm>
          <a:off x="14732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132859</xdr:rowOff>
    </xdr:from>
    <xdr:ext cx="762000" cy="259045"/>
    <xdr:sp macro="" textlink="">
      <xdr:nvSpPr>
        <xdr:cNvPr id="335" name="テキスト ボックス 334"/>
        <xdr:cNvSpPr txBox="1"/>
      </xdr:nvSpPr>
      <xdr:spPr>
        <a:xfrm>
          <a:off x="14401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6" name="楕円 335"/>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7" name="テキスト ボックス 336"/>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147066</xdr:rowOff>
    </xdr:from>
    <xdr:to>
      <xdr:col>65</xdr:col>
      <xdr:colOff>53975</xdr:colOff>
      <xdr:row>38</xdr:row>
      <xdr:rowOff>77215</xdr:rowOff>
    </xdr:to>
    <xdr:sp macro="" textlink="">
      <xdr:nvSpPr>
        <xdr:cNvPr id="338" name="楕円 337"/>
        <xdr:cNvSpPr/>
      </xdr:nvSpPr>
      <xdr:spPr>
        <a:xfrm>
          <a:off x="12954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61993</xdr:rowOff>
    </xdr:from>
    <xdr:ext cx="762000" cy="259045"/>
    <xdr:sp macro="" textlink="">
      <xdr:nvSpPr>
        <xdr:cNvPr id="339" name="テキスト ボックス 338"/>
        <xdr:cNvSpPr txBox="1"/>
      </xdr:nvSpPr>
      <xdr:spPr>
        <a:xfrm>
          <a:off x="12623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の合併以降、義務教育施設の耐震化事業をはじめとする大型投資事業を実施してきたことに加え、臨時財政対策債の償還が増加していることにより、類似団体平均を上回っている。今後は石部駅周辺整備事業や市内橋りょう改修整備など地方債に依存する事業を進めていくことから、他の事業との年度間調整、事業規模の見直し、また基金などの活用等により、後年に過度の負担とならないよう調整を行い平準化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49276</xdr:rowOff>
    </xdr:to>
    <xdr:cxnSp macro="">
      <xdr:nvCxnSpPr>
        <xdr:cNvPr id="364" name="直線コネクタ 363"/>
        <xdr:cNvCxnSpPr/>
      </xdr:nvCxnSpPr>
      <xdr:spPr>
        <a:xfrm flipV="1">
          <a:off x="4826000" y="1276858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21353</xdr:rowOff>
    </xdr:from>
    <xdr:ext cx="762000" cy="259045"/>
    <xdr:sp macro="" textlink="">
      <xdr:nvSpPr>
        <xdr:cNvPr id="365" name="公債費最小値テキスト"/>
        <xdr:cNvSpPr txBox="1"/>
      </xdr:nvSpPr>
      <xdr:spPr>
        <a:xfrm>
          <a:off x="4914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49276</xdr:rowOff>
    </xdr:from>
    <xdr:to>
      <xdr:col>24</xdr:col>
      <xdr:colOff>114300</xdr:colOff>
      <xdr:row>80</xdr:row>
      <xdr:rowOff>49276</xdr:rowOff>
    </xdr:to>
    <xdr:cxnSp macro="">
      <xdr:nvCxnSpPr>
        <xdr:cNvPr id="366" name="直線コネクタ 365"/>
        <xdr:cNvCxnSpPr/>
      </xdr:nvCxnSpPr>
      <xdr:spPr>
        <a:xfrm>
          <a:off x="4737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7" name="公債費最大値テキスト"/>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8" name="直線コネクタ 367"/>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xdr:rowOff>
    </xdr:from>
    <xdr:to>
      <xdr:col>24</xdr:col>
      <xdr:colOff>25400</xdr:colOff>
      <xdr:row>78</xdr:row>
      <xdr:rowOff>53848</xdr:rowOff>
    </xdr:to>
    <xdr:cxnSp macro="">
      <xdr:nvCxnSpPr>
        <xdr:cNvPr id="369" name="直線コネクタ 368"/>
        <xdr:cNvCxnSpPr/>
      </xdr:nvCxnSpPr>
      <xdr:spPr>
        <a:xfrm flipV="1">
          <a:off x="3987800" y="1338122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70" name="公債費平均値テキスト"/>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1" name="フローチャート: 判断 370"/>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53848</xdr:rowOff>
    </xdr:from>
    <xdr:to>
      <xdr:col>19</xdr:col>
      <xdr:colOff>187325</xdr:colOff>
      <xdr:row>78</xdr:row>
      <xdr:rowOff>76708</xdr:rowOff>
    </xdr:to>
    <xdr:cxnSp macro="">
      <xdr:nvCxnSpPr>
        <xdr:cNvPr id="372" name="直線コネクタ 371"/>
        <xdr:cNvCxnSpPr/>
      </xdr:nvCxnSpPr>
      <xdr:spPr>
        <a:xfrm flipV="1">
          <a:off x="3098800" y="134269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3" name="フローチャート: 判断 372"/>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149114</xdr:rowOff>
    </xdr:from>
    <xdr:ext cx="736600" cy="259045"/>
    <xdr:sp macro="" textlink="">
      <xdr:nvSpPr>
        <xdr:cNvPr id="374" name="テキスト ボックス 373"/>
        <xdr:cNvSpPr txBox="1"/>
      </xdr:nvSpPr>
      <xdr:spPr>
        <a:xfrm>
          <a:off x="3606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76708</xdr:rowOff>
    </xdr:from>
    <xdr:to>
      <xdr:col>15</xdr:col>
      <xdr:colOff>98425</xdr:colOff>
      <xdr:row>78</xdr:row>
      <xdr:rowOff>85852</xdr:rowOff>
    </xdr:to>
    <xdr:cxnSp macro="">
      <xdr:nvCxnSpPr>
        <xdr:cNvPr id="375" name="直線コネクタ 374"/>
        <xdr:cNvCxnSpPr/>
      </xdr:nvCxnSpPr>
      <xdr:spPr>
        <a:xfrm flipV="1">
          <a:off x="2209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6" name="フローチャート: 判断 375"/>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7" name="テキスト ボックス 376"/>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67563</xdr:rowOff>
    </xdr:from>
    <xdr:to>
      <xdr:col>11</xdr:col>
      <xdr:colOff>9525</xdr:colOff>
      <xdr:row>78</xdr:row>
      <xdr:rowOff>85852</xdr:rowOff>
    </xdr:to>
    <xdr:cxnSp macro="">
      <xdr:nvCxnSpPr>
        <xdr:cNvPr id="378" name="直線コネクタ 377"/>
        <xdr:cNvCxnSpPr/>
      </xdr:nvCxnSpPr>
      <xdr:spPr>
        <a:xfrm>
          <a:off x="1320800" y="13440663"/>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9" name="フローチャート: 判断 378"/>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167403</xdr:rowOff>
    </xdr:from>
    <xdr:ext cx="762000" cy="259045"/>
    <xdr:sp macro="" textlink="">
      <xdr:nvSpPr>
        <xdr:cNvPr id="380" name="テキスト ボックス 379"/>
        <xdr:cNvSpPr txBox="1"/>
      </xdr:nvSpPr>
      <xdr:spPr>
        <a:xfrm>
          <a:off x="1828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69342</xdr:rowOff>
    </xdr:from>
    <xdr:to>
      <xdr:col>6</xdr:col>
      <xdr:colOff>171450</xdr:colOff>
      <xdr:row>77</xdr:row>
      <xdr:rowOff>170942</xdr:rowOff>
    </xdr:to>
    <xdr:sp macro="" textlink="">
      <xdr:nvSpPr>
        <xdr:cNvPr id="381" name="フローチャート: 判断 380"/>
        <xdr:cNvSpPr/>
      </xdr:nvSpPr>
      <xdr:spPr>
        <a:xfrm>
          <a:off x="1270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9669</xdr:rowOff>
    </xdr:from>
    <xdr:ext cx="762000" cy="259045"/>
    <xdr:sp macro="" textlink="">
      <xdr:nvSpPr>
        <xdr:cNvPr id="382" name="テキスト ボックス 381"/>
        <xdr:cNvSpPr txBox="1"/>
      </xdr:nvSpPr>
      <xdr:spPr>
        <a:xfrm>
          <a:off x="939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128778</xdr:rowOff>
    </xdr:from>
    <xdr:to>
      <xdr:col>24</xdr:col>
      <xdr:colOff>76200</xdr:colOff>
      <xdr:row>78</xdr:row>
      <xdr:rowOff>58928</xdr:rowOff>
    </xdr:to>
    <xdr:sp macro="" textlink="">
      <xdr:nvSpPr>
        <xdr:cNvPr id="388" name="楕円 387"/>
        <xdr:cNvSpPr/>
      </xdr:nvSpPr>
      <xdr:spPr>
        <a:xfrm>
          <a:off x="47752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100855</xdr:rowOff>
    </xdr:from>
    <xdr:ext cx="762000" cy="259045"/>
    <xdr:sp macro="" textlink="">
      <xdr:nvSpPr>
        <xdr:cNvPr id="389" name="公債費該当値テキスト"/>
        <xdr:cNvSpPr txBox="1"/>
      </xdr:nvSpPr>
      <xdr:spPr>
        <a:xfrm>
          <a:off x="49149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xdr:rowOff>
    </xdr:from>
    <xdr:to>
      <xdr:col>20</xdr:col>
      <xdr:colOff>38100</xdr:colOff>
      <xdr:row>78</xdr:row>
      <xdr:rowOff>104648</xdr:rowOff>
    </xdr:to>
    <xdr:sp macro="" textlink="">
      <xdr:nvSpPr>
        <xdr:cNvPr id="390" name="楕円 389"/>
        <xdr:cNvSpPr/>
      </xdr:nvSpPr>
      <xdr:spPr>
        <a:xfrm>
          <a:off x="3937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89425</xdr:rowOff>
    </xdr:from>
    <xdr:ext cx="736600" cy="259045"/>
    <xdr:sp macro="" textlink="">
      <xdr:nvSpPr>
        <xdr:cNvPr id="391" name="テキスト ボックス 390"/>
        <xdr:cNvSpPr txBox="1"/>
      </xdr:nvSpPr>
      <xdr:spPr>
        <a:xfrm>
          <a:off x="3606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25908</xdr:rowOff>
    </xdr:from>
    <xdr:to>
      <xdr:col>15</xdr:col>
      <xdr:colOff>149225</xdr:colOff>
      <xdr:row>78</xdr:row>
      <xdr:rowOff>127508</xdr:rowOff>
    </xdr:to>
    <xdr:sp macro="" textlink="">
      <xdr:nvSpPr>
        <xdr:cNvPr id="392" name="楕円 391"/>
        <xdr:cNvSpPr/>
      </xdr:nvSpPr>
      <xdr:spPr>
        <a:xfrm>
          <a:off x="3048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112285</xdr:rowOff>
    </xdr:from>
    <xdr:ext cx="762000" cy="259045"/>
    <xdr:sp macro="" textlink="">
      <xdr:nvSpPr>
        <xdr:cNvPr id="393" name="テキスト ボックス 392"/>
        <xdr:cNvSpPr txBox="1"/>
      </xdr:nvSpPr>
      <xdr:spPr>
        <a:xfrm>
          <a:off x="2717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35052</xdr:rowOff>
    </xdr:from>
    <xdr:to>
      <xdr:col>11</xdr:col>
      <xdr:colOff>60325</xdr:colOff>
      <xdr:row>78</xdr:row>
      <xdr:rowOff>136652</xdr:rowOff>
    </xdr:to>
    <xdr:sp macro="" textlink="">
      <xdr:nvSpPr>
        <xdr:cNvPr id="394" name="楕円 393"/>
        <xdr:cNvSpPr/>
      </xdr:nvSpPr>
      <xdr:spPr>
        <a:xfrm>
          <a:off x="2159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121429</xdr:rowOff>
    </xdr:from>
    <xdr:ext cx="762000" cy="259045"/>
    <xdr:sp macro="" textlink="">
      <xdr:nvSpPr>
        <xdr:cNvPr id="395" name="テキスト ボックス 394"/>
        <xdr:cNvSpPr txBox="1"/>
      </xdr:nvSpPr>
      <xdr:spPr>
        <a:xfrm>
          <a:off x="1828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16763</xdr:rowOff>
    </xdr:from>
    <xdr:to>
      <xdr:col>6</xdr:col>
      <xdr:colOff>171450</xdr:colOff>
      <xdr:row>78</xdr:row>
      <xdr:rowOff>118363</xdr:rowOff>
    </xdr:to>
    <xdr:sp macro="" textlink="">
      <xdr:nvSpPr>
        <xdr:cNvPr id="396" name="楕円 395"/>
        <xdr:cNvSpPr/>
      </xdr:nvSpPr>
      <xdr:spPr>
        <a:xfrm>
          <a:off x="1270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103140</xdr:rowOff>
    </xdr:from>
    <xdr:ext cx="762000" cy="259045"/>
    <xdr:sp macro="" textlink="">
      <xdr:nvSpPr>
        <xdr:cNvPr id="397" name="テキスト ボックス 396"/>
        <xdr:cNvSpPr txBox="1"/>
      </xdr:nvSpPr>
      <xdr:spPr>
        <a:xfrm>
          <a:off x="939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特例債を活用して積み立てた振興基金を、繰り入れて充当したことにより類似団体の平均値を大きく下回ることとなった。しかし、一部事務組合への負担金や補助交付金が多額であることに加え、社会保障関連経費の増加が見込まれるため、今後も、事業内容の精査などによる負担金の適正化を図ることや、市単独事業の必要性を精査し縮減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81</xdr:row>
      <xdr:rowOff>42418</xdr:rowOff>
    </xdr:to>
    <xdr:cxnSp macro="">
      <xdr:nvCxnSpPr>
        <xdr:cNvPr id="423" name="直線コネクタ 422"/>
        <xdr:cNvCxnSpPr/>
      </xdr:nvCxnSpPr>
      <xdr:spPr>
        <a:xfrm flipV="1">
          <a:off x="16510000" y="1269542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4" name="公債費以外最小値テキスト"/>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5" name="直線コネクタ 424"/>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6" name="公債費以外最大値テキスト"/>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7" name="直線コネクタ 426"/>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136144</xdr:rowOff>
    </xdr:from>
    <xdr:to>
      <xdr:col>82</xdr:col>
      <xdr:colOff>107950</xdr:colOff>
      <xdr:row>76</xdr:row>
      <xdr:rowOff>3556</xdr:rowOff>
    </xdr:to>
    <xdr:cxnSp macro="">
      <xdr:nvCxnSpPr>
        <xdr:cNvPr id="428" name="直線コネクタ 427"/>
        <xdr:cNvCxnSpPr/>
      </xdr:nvCxnSpPr>
      <xdr:spPr>
        <a:xfrm flipV="1">
          <a:off x="15671800" y="12823444"/>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9" name="公債費以外平均値テキスト"/>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xdr:rowOff>
    </xdr:from>
    <xdr:to>
      <xdr:col>78</xdr:col>
      <xdr:colOff>69850</xdr:colOff>
      <xdr:row>76</xdr:row>
      <xdr:rowOff>30987</xdr:rowOff>
    </xdr:to>
    <xdr:cxnSp macro="">
      <xdr:nvCxnSpPr>
        <xdr:cNvPr id="431" name="直線コネクタ 430"/>
        <xdr:cNvCxnSpPr/>
      </xdr:nvCxnSpPr>
      <xdr:spPr>
        <a:xfrm flipV="1">
          <a:off x="14782800" y="13033756"/>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147574</xdr:rowOff>
    </xdr:from>
    <xdr:to>
      <xdr:col>73</xdr:col>
      <xdr:colOff>180975</xdr:colOff>
      <xdr:row>76</xdr:row>
      <xdr:rowOff>30987</xdr:rowOff>
    </xdr:to>
    <xdr:cxnSp macro="">
      <xdr:nvCxnSpPr>
        <xdr:cNvPr id="434" name="直線コネクタ 433"/>
        <xdr:cNvCxnSpPr/>
      </xdr:nvCxnSpPr>
      <xdr:spPr>
        <a:xfrm>
          <a:off x="13893800" y="13006324"/>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5" name="フローチャート: 判断 434"/>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6" name="テキスト ボックス 435"/>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147574</xdr:rowOff>
    </xdr:from>
    <xdr:to>
      <xdr:col>69</xdr:col>
      <xdr:colOff>92075</xdr:colOff>
      <xdr:row>77</xdr:row>
      <xdr:rowOff>42418</xdr:rowOff>
    </xdr:to>
    <xdr:cxnSp macro="">
      <xdr:nvCxnSpPr>
        <xdr:cNvPr id="437" name="直線コネクタ 436"/>
        <xdr:cNvCxnSpPr/>
      </xdr:nvCxnSpPr>
      <xdr:spPr>
        <a:xfrm flipV="1">
          <a:off x="13004800" y="1300632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8" name="フローチャート: 判断 437"/>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132859</xdr:rowOff>
    </xdr:from>
    <xdr:ext cx="762000" cy="259045"/>
    <xdr:sp macro="" textlink="">
      <xdr:nvSpPr>
        <xdr:cNvPr id="439" name="テキスト ボックス 438"/>
        <xdr:cNvSpPr txBox="1"/>
      </xdr:nvSpPr>
      <xdr:spPr>
        <a:xfrm>
          <a:off x="13512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40" name="フローチャート: 判断 439"/>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128288</xdr:rowOff>
    </xdr:from>
    <xdr:ext cx="762000" cy="259045"/>
    <xdr:sp macro="" textlink="">
      <xdr:nvSpPr>
        <xdr:cNvPr id="441" name="テキスト ボックス 440"/>
        <xdr:cNvSpPr txBox="1"/>
      </xdr:nvSpPr>
      <xdr:spPr>
        <a:xfrm>
          <a:off x="12623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85344</xdr:rowOff>
    </xdr:from>
    <xdr:to>
      <xdr:col>82</xdr:col>
      <xdr:colOff>158750</xdr:colOff>
      <xdr:row>75</xdr:row>
      <xdr:rowOff>15494</xdr:rowOff>
    </xdr:to>
    <xdr:sp macro="" textlink="">
      <xdr:nvSpPr>
        <xdr:cNvPr id="447" name="楕円 446"/>
        <xdr:cNvSpPr/>
      </xdr:nvSpPr>
      <xdr:spPr>
        <a:xfrm>
          <a:off x="164592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101871</xdr:rowOff>
    </xdr:from>
    <xdr:ext cx="762000" cy="259045"/>
    <xdr:sp macro="" textlink="">
      <xdr:nvSpPr>
        <xdr:cNvPr id="448" name="公債費以外該当値テキスト"/>
        <xdr:cNvSpPr txBox="1"/>
      </xdr:nvSpPr>
      <xdr:spPr>
        <a:xfrm>
          <a:off x="16598900" y="1261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124206</xdr:rowOff>
    </xdr:from>
    <xdr:to>
      <xdr:col>78</xdr:col>
      <xdr:colOff>120650</xdr:colOff>
      <xdr:row>76</xdr:row>
      <xdr:rowOff>54356</xdr:rowOff>
    </xdr:to>
    <xdr:sp macro="" textlink="">
      <xdr:nvSpPr>
        <xdr:cNvPr id="449" name="楕円 448"/>
        <xdr:cNvSpPr/>
      </xdr:nvSpPr>
      <xdr:spPr>
        <a:xfrm>
          <a:off x="15621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64533</xdr:rowOff>
    </xdr:from>
    <xdr:ext cx="736600" cy="259045"/>
    <xdr:sp macro="" textlink="">
      <xdr:nvSpPr>
        <xdr:cNvPr id="450" name="テキスト ボックス 449"/>
        <xdr:cNvSpPr txBox="1"/>
      </xdr:nvSpPr>
      <xdr:spPr>
        <a:xfrm>
          <a:off x="15290800" y="12751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151637</xdr:rowOff>
    </xdr:from>
    <xdr:to>
      <xdr:col>74</xdr:col>
      <xdr:colOff>31750</xdr:colOff>
      <xdr:row>76</xdr:row>
      <xdr:rowOff>81787</xdr:rowOff>
    </xdr:to>
    <xdr:sp macro="" textlink="">
      <xdr:nvSpPr>
        <xdr:cNvPr id="451" name="楕円 450"/>
        <xdr:cNvSpPr/>
      </xdr:nvSpPr>
      <xdr:spPr>
        <a:xfrm>
          <a:off x="14732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52" name="テキスト ボックス 451"/>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96774</xdr:rowOff>
    </xdr:from>
    <xdr:to>
      <xdr:col>69</xdr:col>
      <xdr:colOff>142875</xdr:colOff>
      <xdr:row>76</xdr:row>
      <xdr:rowOff>26924</xdr:rowOff>
    </xdr:to>
    <xdr:sp macro="" textlink="">
      <xdr:nvSpPr>
        <xdr:cNvPr id="453" name="楕円 452"/>
        <xdr:cNvSpPr/>
      </xdr:nvSpPr>
      <xdr:spPr>
        <a:xfrm>
          <a:off x="13843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37101</xdr:rowOff>
    </xdr:from>
    <xdr:ext cx="762000" cy="259045"/>
    <xdr:sp macro="" textlink="">
      <xdr:nvSpPr>
        <xdr:cNvPr id="454" name="テキスト ボックス 453"/>
        <xdr:cNvSpPr txBox="1"/>
      </xdr:nvSpPr>
      <xdr:spPr>
        <a:xfrm>
          <a:off x="13512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163068</xdr:rowOff>
    </xdr:from>
    <xdr:to>
      <xdr:col>65</xdr:col>
      <xdr:colOff>53975</xdr:colOff>
      <xdr:row>77</xdr:row>
      <xdr:rowOff>93218</xdr:rowOff>
    </xdr:to>
    <xdr:sp macro="" textlink="">
      <xdr:nvSpPr>
        <xdr:cNvPr id="455" name="楕円 454"/>
        <xdr:cNvSpPr/>
      </xdr:nvSpPr>
      <xdr:spPr>
        <a:xfrm>
          <a:off x="12954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103395</xdr:rowOff>
    </xdr:from>
    <xdr:ext cx="762000" cy="259045"/>
    <xdr:sp macro="" textlink="">
      <xdr:nvSpPr>
        <xdr:cNvPr id="456" name="テキスト ボックス 455"/>
        <xdr:cNvSpPr txBox="1"/>
      </xdr:nvSpPr>
      <xdr:spPr>
        <a:xfrm>
          <a:off x="12623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66707</xdr:rowOff>
    </xdr:from>
    <xdr:to>
      <xdr:col>29</xdr:col>
      <xdr:colOff>127000</xdr:colOff>
      <xdr:row>19</xdr:row>
      <xdr:rowOff>106293</xdr:rowOff>
    </xdr:to>
    <xdr:cxnSp macro="">
      <xdr:nvCxnSpPr>
        <xdr:cNvPr id="45" name="直線コネクタ 44"/>
        <xdr:cNvCxnSpPr/>
      </xdr:nvCxnSpPr>
      <xdr:spPr bwMode="auto">
        <a:xfrm flipV="1">
          <a:off x="5651500" y="2171732"/>
          <a:ext cx="0" cy="12397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78370</xdr:rowOff>
    </xdr:from>
    <xdr:ext cx="762000" cy="259045"/>
    <xdr:sp macro="" textlink="">
      <xdr:nvSpPr>
        <xdr:cNvPr id="46" name="人口1人当たり決算額の推移最小値テキスト130"/>
        <xdr:cNvSpPr txBox="1"/>
      </xdr:nvSpPr>
      <xdr:spPr>
        <a:xfrm>
          <a:off x="5740400" y="33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106293</xdr:rowOff>
    </xdr:from>
    <xdr:to>
      <xdr:col>30</xdr:col>
      <xdr:colOff>25400</xdr:colOff>
      <xdr:row>19</xdr:row>
      <xdr:rowOff>106293</xdr:rowOff>
    </xdr:to>
    <xdr:cxnSp macro="">
      <xdr:nvCxnSpPr>
        <xdr:cNvPr id="47" name="直線コネクタ 46"/>
        <xdr:cNvCxnSpPr/>
      </xdr:nvCxnSpPr>
      <xdr:spPr bwMode="auto">
        <a:xfrm>
          <a:off x="5562600" y="34114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153084</xdr:rowOff>
    </xdr:from>
    <xdr:ext cx="762000" cy="259045"/>
    <xdr:sp macro="" textlink="">
      <xdr:nvSpPr>
        <xdr:cNvPr id="48" name="人口1人当たり決算額の推移最大値テキスト130"/>
        <xdr:cNvSpPr txBox="1"/>
      </xdr:nvSpPr>
      <xdr:spPr>
        <a:xfrm>
          <a:off x="5740400" y="191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66707</xdr:rowOff>
    </xdr:from>
    <xdr:to>
      <xdr:col>30</xdr:col>
      <xdr:colOff>25400</xdr:colOff>
      <xdr:row>12</xdr:row>
      <xdr:rowOff>66707</xdr:rowOff>
    </xdr:to>
    <xdr:cxnSp macro="">
      <xdr:nvCxnSpPr>
        <xdr:cNvPr id="49" name="直線コネクタ 48"/>
        <xdr:cNvCxnSpPr/>
      </xdr:nvCxnSpPr>
      <xdr:spPr bwMode="auto">
        <a:xfrm>
          <a:off x="5562600" y="2171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113398</xdr:rowOff>
    </xdr:from>
    <xdr:to>
      <xdr:col>29</xdr:col>
      <xdr:colOff>127000</xdr:colOff>
      <xdr:row>16</xdr:row>
      <xdr:rowOff>124485</xdr:rowOff>
    </xdr:to>
    <xdr:cxnSp macro="">
      <xdr:nvCxnSpPr>
        <xdr:cNvPr id="50" name="直線コネクタ 49"/>
        <xdr:cNvCxnSpPr/>
      </xdr:nvCxnSpPr>
      <xdr:spPr bwMode="auto">
        <a:xfrm flipV="1">
          <a:off x="5003800" y="2904223"/>
          <a:ext cx="6477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159307</xdr:rowOff>
    </xdr:from>
    <xdr:ext cx="762000" cy="259045"/>
    <xdr:sp macro="" textlink="">
      <xdr:nvSpPr>
        <xdr:cNvPr id="51" name="人口1人当たり決算額の推移平均値テキスト130"/>
        <xdr:cNvSpPr txBox="1"/>
      </xdr:nvSpPr>
      <xdr:spPr>
        <a:xfrm>
          <a:off x="5740400" y="2607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142780</xdr:rowOff>
    </xdr:from>
    <xdr:to>
      <xdr:col>29</xdr:col>
      <xdr:colOff>177800</xdr:colOff>
      <xdr:row>16</xdr:row>
      <xdr:rowOff>72930</xdr:rowOff>
    </xdr:to>
    <xdr:sp macro="" textlink="">
      <xdr:nvSpPr>
        <xdr:cNvPr id="52" name="フローチャート: 判断 51"/>
        <xdr:cNvSpPr/>
      </xdr:nvSpPr>
      <xdr:spPr bwMode="auto">
        <a:xfrm>
          <a:off x="56007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42285</xdr:rowOff>
    </xdr:from>
    <xdr:to>
      <xdr:col>26</xdr:col>
      <xdr:colOff>50800</xdr:colOff>
      <xdr:row>16</xdr:row>
      <xdr:rowOff>124485</xdr:rowOff>
    </xdr:to>
    <xdr:cxnSp macro="">
      <xdr:nvCxnSpPr>
        <xdr:cNvPr id="53" name="直線コネクタ 52"/>
        <xdr:cNvCxnSpPr/>
      </xdr:nvCxnSpPr>
      <xdr:spPr bwMode="auto">
        <a:xfrm>
          <a:off x="4305300" y="2833110"/>
          <a:ext cx="698500" cy="82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170955</xdr:rowOff>
    </xdr:from>
    <xdr:to>
      <xdr:col>26</xdr:col>
      <xdr:colOff>101600</xdr:colOff>
      <xdr:row>16</xdr:row>
      <xdr:rowOff>101105</xdr:rowOff>
    </xdr:to>
    <xdr:sp macro="" textlink="">
      <xdr:nvSpPr>
        <xdr:cNvPr id="54" name="フローチャート: 判断 53"/>
        <xdr:cNvSpPr/>
      </xdr:nvSpPr>
      <xdr:spPr bwMode="auto">
        <a:xfrm>
          <a:off x="4953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111282</xdr:rowOff>
    </xdr:from>
    <xdr:ext cx="736600" cy="259045"/>
    <xdr:sp macro="" textlink="">
      <xdr:nvSpPr>
        <xdr:cNvPr id="55" name="テキスト ボックス 54"/>
        <xdr:cNvSpPr txBox="1"/>
      </xdr:nvSpPr>
      <xdr:spPr>
        <a:xfrm>
          <a:off x="4622800" y="2559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42285</xdr:rowOff>
    </xdr:from>
    <xdr:to>
      <xdr:col>22</xdr:col>
      <xdr:colOff>114300</xdr:colOff>
      <xdr:row>16</xdr:row>
      <xdr:rowOff>56439</xdr:rowOff>
    </xdr:to>
    <xdr:cxnSp macro="">
      <xdr:nvCxnSpPr>
        <xdr:cNvPr id="56" name="直線コネクタ 55"/>
        <xdr:cNvCxnSpPr/>
      </xdr:nvCxnSpPr>
      <xdr:spPr bwMode="auto">
        <a:xfrm flipV="1">
          <a:off x="3606800" y="2833110"/>
          <a:ext cx="698500" cy="14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30918</xdr:rowOff>
    </xdr:from>
    <xdr:to>
      <xdr:col>22</xdr:col>
      <xdr:colOff>165100</xdr:colOff>
      <xdr:row>16</xdr:row>
      <xdr:rowOff>132518</xdr:rowOff>
    </xdr:to>
    <xdr:sp macro="" textlink="">
      <xdr:nvSpPr>
        <xdr:cNvPr id="57" name="フローチャート: 判断 56"/>
        <xdr:cNvSpPr/>
      </xdr:nvSpPr>
      <xdr:spPr bwMode="auto">
        <a:xfrm>
          <a:off x="4254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117295</xdr:rowOff>
    </xdr:from>
    <xdr:ext cx="762000" cy="259045"/>
    <xdr:sp macro="" textlink="">
      <xdr:nvSpPr>
        <xdr:cNvPr id="58" name="テキスト ボックス 57"/>
        <xdr:cNvSpPr txBox="1"/>
      </xdr:nvSpPr>
      <xdr:spPr>
        <a:xfrm>
          <a:off x="3924300" y="290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44895</xdr:rowOff>
    </xdr:from>
    <xdr:to>
      <xdr:col>18</xdr:col>
      <xdr:colOff>177800</xdr:colOff>
      <xdr:row>16</xdr:row>
      <xdr:rowOff>56439</xdr:rowOff>
    </xdr:to>
    <xdr:cxnSp macro="">
      <xdr:nvCxnSpPr>
        <xdr:cNvPr id="59" name="直線コネクタ 58"/>
        <xdr:cNvCxnSpPr/>
      </xdr:nvCxnSpPr>
      <xdr:spPr bwMode="auto">
        <a:xfrm>
          <a:off x="2908300" y="2835720"/>
          <a:ext cx="698500" cy="11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54731</xdr:rowOff>
    </xdr:from>
    <xdr:to>
      <xdr:col>19</xdr:col>
      <xdr:colOff>38100</xdr:colOff>
      <xdr:row>16</xdr:row>
      <xdr:rowOff>156331</xdr:rowOff>
    </xdr:to>
    <xdr:sp macro="" textlink="">
      <xdr:nvSpPr>
        <xdr:cNvPr id="60" name="フローチャート: 判断 59"/>
        <xdr:cNvSpPr/>
      </xdr:nvSpPr>
      <xdr:spPr bwMode="auto">
        <a:xfrm>
          <a:off x="35560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141108</xdr:rowOff>
    </xdr:from>
    <xdr:ext cx="762000" cy="259045"/>
    <xdr:sp macro="" textlink="">
      <xdr:nvSpPr>
        <xdr:cNvPr id="61" name="テキスト ボックス 60"/>
        <xdr:cNvSpPr txBox="1"/>
      </xdr:nvSpPr>
      <xdr:spPr>
        <a:xfrm>
          <a:off x="3225800" y="293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75286</xdr:rowOff>
    </xdr:from>
    <xdr:to>
      <xdr:col>15</xdr:col>
      <xdr:colOff>101600</xdr:colOff>
      <xdr:row>17</xdr:row>
      <xdr:rowOff>5436</xdr:rowOff>
    </xdr:to>
    <xdr:sp macro="" textlink="">
      <xdr:nvSpPr>
        <xdr:cNvPr id="62" name="フローチャート: 判断 61"/>
        <xdr:cNvSpPr/>
      </xdr:nvSpPr>
      <xdr:spPr bwMode="auto">
        <a:xfrm>
          <a:off x="28575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161663</xdr:rowOff>
    </xdr:from>
    <xdr:ext cx="762000" cy="259045"/>
    <xdr:sp macro="" textlink="">
      <xdr:nvSpPr>
        <xdr:cNvPr id="63" name="テキスト ボックス 62"/>
        <xdr:cNvSpPr txBox="1"/>
      </xdr:nvSpPr>
      <xdr:spPr>
        <a:xfrm>
          <a:off x="2527300" y="2952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62598</xdr:rowOff>
    </xdr:from>
    <xdr:to>
      <xdr:col>29</xdr:col>
      <xdr:colOff>177800</xdr:colOff>
      <xdr:row>16</xdr:row>
      <xdr:rowOff>164198</xdr:rowOff>
    </xdr:to>
    <xdr:sp macro="" textlink="">
      <xdr:nvSpPr>
        <xdr:cNvPr id="69" name="楕円 68"/>
        <xdr:cNvSpPr/>
      </xdr:nvSpPr>
      <xdr:spPr bwMode="auto">
        <a:xfrm>
          <a:off x="5600700" y="2853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34675</xdr:rowOff>
    </xdr:from>
    <xdr:ext cx="762000" cy="259045"/>
    <xdr:sp macro="" textlink="">
      <xdr:nvSpPr>
        <xdr:cNvPr id="70" name="人口1人当たり決算額の推移該当値テキスト130"/>
        <xdr:cNvSpPr txBox="1"/>
      </xdr:nvSpPr>
      <xdr:spPr>
        <a:xfrm>
          <a:off x="5740400" y="282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73685</xdr:rowOff>
    </xdr:from>
    <xdr:to>
      <xdr:col>26</xdr:col>
      <xdr:colOff>101600</xdr:colOff>
      <xdr:row>17</xdr:row>
      <xdr:rowOff>3835</xdr:rowOff>
    </xdr:to>
    <xdr:sp macro="" textlink="">
      <xdr:nvSpPr>
        <xdr:cNvPr id="71" name="楕円 70"/>
        <xdr:cNvSpPr/>
      </xdr:nvSpPr>
      <xdr:spPr bwMode="auto">
        <a:xfrm>
          <a:off x="4953000" y="2864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160062</xdr:rowOff>
    </xdr:from>
    <xdr:ext cx="736600" cy="259045"/>
    <xdr:sp macro="" textlink="">
      <xdr:nvSpPr>
        <xdr:cNvPr id="72" name="テキスト ボックス 71"/>
        <xdr:cNvSpPr txBox="1"/>
      </xdr:nvSpPr>
      <xdr:spPr>
        <a:xfrm>
          <a:off x="4622800" y="2950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162935</xdr:rowOff>
    </xdr:from>
    <xdr:to>
      <xdr:col>22</xdr:col>
      <xdr:colOff>165100</xdr:colOff>
      <xdr:row>16</xdr:row>
      <xdr:rowOff>93085</xdr:rowOff>
    </xdr:to>
    <xdr:sp macro="" textlink="">
      <xdr:nvSpPr>
        <xdr:cNvPr id="73" name="楕円 72"/>
        <xdr:cNvSpPr/>
      </xdr:nvSpPr>
      <xdr:spPr bwMode="auto">
        <a:xfrm>
          <a:off x="4254500" y="2782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103262</xdr:rowOff>
    </xdr:from>
    <xdr:ext cx="762000" cy="259045"/>
    <xdr:sp macro="" textlink="">
      <xdr:nvSpPr>
        <xdr:cNvPr id="74" name="テキスト ボックス 73"/>
        <xdr:cNvSpPr txBox="1"/>
      </xdr:nvSpPr>
      <xdr:spPr>
        <a:xfrm>
          <a:off x="3924300" y="255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5639</xdr:rowOff>
    </xdr:from>
    <xdr:to>
      <xdr:col>19</xdr:col>
      <xdr:colOff>38100</xdr:colOff>
      <xdr:row>16</xdr:row>
      <xdr:rowOff>107239</xdr:rowOff>
    </xdr:to>
    <xdr:sp macro="" textlink="">
      <xdr:nvSpPr>
        <xdr:cNvPr id="75" name="楕円 74"/>
        <xdr:cNvSpPr/>
      </xdr:nvSpPr>
      <xdr:spPr bwMode="auto">
        <a:xfrm>
          <a:off x="3556000" y="2796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117416</xdr:rowOff>
    </xdr:from>
    <xdr:ext cx="762000" cy="259045"/>
    <xdr:sp macro="" textlink="">
      <xdr:nvSpPr>
        <xdr:cNvPr id="76" name="テキスト ボックス 75"/>
        <xdr:cNvSpPr txBox="1"/>
      </xdr:nvSpPr>
      <xdr:spPr>
        <a:xfrm>
          <a:off x="3225800" y="256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165545</xdr:rowOff>
    </xdr:from>
    <xdr:to>
      <xdr:col>15</xdr:col>
      <xdr:colOff>101600</xdr:colOff>
      <xdr:row>16</xdr:row>
      <xdr:rowOff>95695</xdr:rowOff>
    </xdr:to>
    <xdr:sp macro="" textlink="">
      <xdr:nvSpPr>
        <xdr:cNvPr id="77" name="楕円 76"/>
        <xdr:cNvSpPr/>
      </xdr:nvSpPr>
      <xdr:spPr bwMode="auto">
        <a:xfrm>
          <a:off x="2857500" y="2784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105872</xdr:rowOff>
    </xdr:from>
    <xdr:ext cx="762000" cy="259045"/>
    <xdr:sp macro="" textlink="">
      <xdr:nvSpPr>
        <xdr:cNvPr id="78" name="テキスト ボックス 77"/>
        <xdr:cNvSpPr txBox="1"/>
      </xdr:nvSpPr>
      <xdr:spPr>
        <a:xfrm>
          <a:off x="2527300" y="255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217488</xdr:rowOff>
    </xdr:from>
    <xdr:to>
      <xdr:col>29</xdr:col>
      <xdr:colOff>127000</xdr:colOff>
      <xdr:row>38</xdr:row>
      <xdr:rowOff>144107</xdr:rowOff>
    </xdr:to>
    <xdr:cxnSp macro="">
      <xdr:nvCxnSpPr>
        <xdr:cNvPr id="107" name="直線コネクタ 106"/>
        <xdr:cNvCxnSpPr/>
      </xdr:nvCxnSpPr>
      <xdr:spPr bwMode="auto">
        <a:xfrm flipV="1">
          <a:off x="5651500" y="6142038"/>
          <a:ext cx="0" cy="14696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116184</xdr:rowOff>
    </xdr:from>
    <xdr:ext cx="762000" cy="259045"/>
    <xdr:sp macro="" textlink="">
      <xdr:nvSpPr>
        <xdr:cNvPr id="108" name="人口1人当たり決算額の推移最小値テキスト445"/>
        <xdr:cNvSpPr txBox="1"/>
      </xdr:nvSpPr>
      <xdr:spPr>
        <a:xfrm>
          <a:off x="5740400" y="758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144107</xdr:rowOff>
    </xdr:from>
    <xdr:to>
      <xdr:col>30</xdr:col>
      <xdr:colOff>25400</xdr:colOff>
      <xdr:row>38</xdr:row>
      <xdr:rowOff>144107</xdr:rowOff>
    </xdr:to>
    <xdr:cxnSp macro="">
      <xdr:nvCxnSpPr>
        <xdr:cNvPr id="109" name="直線コネクタ 108"/>
        <xdr:cNvCxnSpPr/>
      </xdr:nvCxnSpPr>
      <xdr:spPr bwMode="auto">
        <a:xfrm>
          <a:off x="5562600" y="76117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132415</xdr:rowOff>
    </xdr:from>
    <xdr:ext cx="762000" cy="259045"/>
    <xdr:sp macro="" textlink="">
      <xdr:nvSpPr>
        <xdr:cNvPr id="110" name="人口1人当たり決算額の推移最大値テキスト445"/>
        <xdr:cNvSpPr txBox="1"/>
      </xdr:nvSpPr>
      <xdr:spPr>
        <a:xfrm>
          <a:off x="5740400" y="588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217488</xdr:rowOff>
    </xdr:from>
    <xdr:to>
      <xdr:col>30</xdr:col>
      <xdr:colOff>25400</xdr:colOff>
      <xdr:row>33</xdr:row>
      <xdr:rowOff>217488</xdr:rowOff>
    </xdr:to>
    <xdr:cxnSp macro="">
      <xdr:nvCxnSpPr>
        <xdr:cNvPr id="111" name="直線コネクタ 110"/>
        <xdr:cNvCxnSpPr/>
      </xdr:nvCxnSpPr>
      <xdr:spPr bwMode="auto">
        <a:xfrm>
          <a:off x="5562600" y="6142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320739</xdr:rowOff>
    </xdr:from>
    <xdr:to>
      <xdr:col>29</xdr:col>
      <xdr:colOff>127000</xdr:colOff>
      <xdr:row>35</xdr:row>
      <xdr:rowOff>342646</xdr:rowOff>
    </xdr:to>
    <xdr:cxnSp macro="">
      <xdr:nvCxnSpPr>
        <xdr:cNvPr id="112" name="直線コネクタ 111"/>
        <xdr:cNvCxnSpPr/>
      </xdr:nvCxnSpPr>
      <xdr:spPr bwMode="auto">
        <a:xfrm flipV="1">
          <a:off x="5003800" y="6931089"/>
          <a:ext cx="647700" cy="21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305516</xdr:rowOff>
    </xdr:from>
    <xdr:ext cx="762000" cy="259045"/>
    <xdr:sp macro="" textlink="">
      <xdr:nvSpPr>
        <xdr:cNvPr id="113" name="人口1人当たり決算額の推移平均値テキスト445"/>
        <xdr:cNvSpPr txBox="1"/>
      </xdr:nvSpPr>
      <xdr:spPr>
        <a:xfrm>
          <a:off x="5740400" y="69158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329946</xdr:rowOff>
    </xdr:from>
    <xdr:to>
      <xdr:col>29</xdr:col>
      <xdr:colOff>177800</xdr:colOff>
      <xdr:row>36</xdr:row>
      <xdr:rowOff>88646</xdr:rowOff>
    </xdr:to>
    <xdr:sp macro="" textlink="">
      <xdr:nvSpPr>
        <xdr:cNvPr id="114" name="フローチャート: 判断 113"/>
        <xdr:cNvSpPr/>
      </xdr:nvSpPr>
      <xdr:spPr bwMode="auto">
        <a:xfrm>
          <a:off x="5600700" y="6940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256692</xdr:rowOff>
    </xdr:from>
    <xdr:to>
      <xdr:col>26</xdr:col>
      <xdr:colOff>50800</xdr:colOff>
      <xdr:row>35</xdr:row>
      <xdr:rowOff>342646</xdr:rowOff>
    </xdr:to>
    <xdr:cxnSp macro="">
      <xdr:nvCxnSpPr>
        <xdr:cNvPr id="115" name="直線コネクタ 114"/>
        <xdr:cNvCxnSpPr/>
      </xdr:nvCxnSpPr>
      <xdr:spPr bwMode="auto">
        <a:xfrm>
          <a:off x="4305300" y="6867042"/>
          <a:ext cx="698500" cy="859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54407</xdr:rowOff>
    </xdr:from>
    <xdr:to>
      <xdr:col>26</xdr:col>
      <xdr:colOff>101600</xdr:colOff>
      <xdr:row>36</xdr:row>
      <xdr:rowOff>156007</xdr:rowOff>
    </xdr:to>
    <xdr:sp macro="" textlink="">
      <xdr:nvSpPr>
        <xdr:cNvPr id="116" name="フローチャート: 判断 115"/>
        <xdr:cNvSpPr/>
      </xdr:nvSpPr>
      <xdr:spPr bwMode="auto">
        <a:xfrm>
          <a:off x="49530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140784</xdr:rowOff>
    </xdr:from>
    <xdr:ext cx="736600" cy="259045"/>
    <xdr:sp macro="" textlink="">
      <xdr:nvSpPr>
        <xdr:cNvPr id="117" name="テキスト ボックス 116"/>
        <xdr:cNvSpPr txBox="1"/>
      </xdr:nvSpPr>
      <xdr:spPr>
        <a:xfrm>
          <a:off x="4622800" y="7094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256692</xdr:rowOff>
    </xdr:from>
    <xdr:to>
      <xdr:col>22</xdr:col>
      <xdr:colOff>114300</xdr:colOff>
      <xdr:row>35</xdr:row>
      <xdr:rowOff>321425</xdr:rowOff>
    </xdr:to>
    <xdr:cxnSp macro="">
      <xdr:nvCxnSpPr>
        <xdr:cNvPr id="118" name="直線コネクタ 117"/>
        <xdr:cNvCxnSpPr/>
      </xdr:nvCxnSpPr>
      <xdr:spPr bwMode="auto">
        <a:xfrm flipV="1">
          <a:off x="3606800" y="6867042"/>
          <a:ext cx="698500" cy="64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55131</xdr:rowOff>
    </xdr:from>
    <xdr:to>
      <xdr:col>22</xdr:col>
      <xdr:colOff>165100</xdr:colOff>
      <xdr:row>36</xdr:row>
      <xdr:rowOff>156731</xdr:rowOff>
    </xdr:to>
    <xdr:sp macro="" textlink="">
      <xdr:nvSpPr>
        <xdr:cNvPr id="119" name="フローチャート: 判断 118"/>
        <xdr:cNvSpPr/>
      </xdr:nvSpPr>
      <xdr:spPr bwMode="auto">
        <a:xfrm>
          <a:off x="42545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141508</xdr:rowOff>
    </xdr:from>
    <xdr:ext cx="762000" cy="259045"/>
    <xdr:sp macro="" textlink="">
      <xdr:nvSpPr>
        <xdr:cNvPr id="120" name="テキスト ボックス 119"/>
        <xdr:cNvSpPr txBox="1"/>
      </xdr:nvSpPr>
      <xdr:spPr>
        <a:xfrm>
          <a:off x="3924300" y="709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272618</xdr:rowOff>
    </xdr:from>
    <xdr:to>
      <xdr:col>18</xdr:col>
      <xdr:colOff>177800</xdr:colOff>
      <xdr:row>35</xdr:row>
      <xdr:rowOff>321425</xdr:rowOff>
    </xdr:to>
    <xdr:cxnSp macro="">
      <xdr:nvCxnSpPr>
        <xdr:cNvPr id="121" name="直線コネクタ 120"/>
        <xdr:cNvCxnSpPr/>
      </xdr:nvCxnSpPr>
      <xdr:spPr bwMode="auto">
        <a:xfrm>
          <a:off x="2908300" y="6882968"/>
          <a:ext cx="698500" cy="48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37947</xdr:rowOff>
    </xdr:from>
    <xdr:to>
      <xdr:col>19</xdr:col>
      <xdr:colOff>38100</xdr:colOff>
      <xdr:row>36</xdr:row>
      <xdr:rowOff>139547</xdr:rowOff>
    </xdr:to>
    <xdr:sp macro="" textlink="">
      <xdr:nvSpPr>
        <xdr:cNvPr id="122" name="フローチャート: 判断 121"/>
        <xdr:cNvSpPr/>
      </xdr:nvSpPr>
      <xdr:spPr bwMode="auto">
        <a:xfrm>
          <a:off x="35560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124324</xdr:rowOff>
    </xdr:from>
    <xdr:ext cx="762000" cy="259045"/>
    <xdr:sp macro="" textlink="">
      <xdr:nvSpPr>
        <xdr:cNvPr id="123" name="テキスト ボックス 122"/>
        <xdr:cNvSpPr txBox="1"/>
      </xdr:nvSpPr>
      <xdr:spPr>
        <a:xfrm>
          <a:off x="3225800" y="707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7506</xdr:rowOff>
    </xdr:from>
    <xdr:to>
      <xdr:col>15</xdr:col>
      <xdr:colOff>101600</xdr:colOff>
      <xdr:row>36</xdr:row>
      <xdr:rowOff>109106</xdr:rowOff>
    </xdr:to>
    <xdr:sp macro="" textlink="">
      <xdr:nvSpPr>
        <xdr:cNvPr id="124" name="フローチャート: 判断 123"/>
        <xdr:cNvSpPr/>
      </xdr:nvSpPr>
      <xdr:spPr bwMode="auto">
        <a:xfrm>
          <a:off x="28575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93883</xdr:rowOff>
    </xdr:from>
    <xdr:ext cx="762000" cy="259045"/>
    <xdr:sp macro="" textlink="">
      <xdr:nvSpPr>
        <xdr:cNvPr id="125" name="テキスト ボックス 124"/>
        <xdr:cNvSpPr txBox="1"/>
      </xdr:nvSpPr>
      <xdr:spPr>
        <a:xfrm>
          <a:off x="2527300" y="704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269939</xdr:rowOff>
    </xdr:from>
    <xdr:to>
      <xdr:col>29</xdr:col>
      <xdr:colOff>177800</xdr:colOff>
      <xdr:row>36</xdr:row>
      <xdr:rowOff>28639</xdr:rowOff>
    </xdr:to>
    <xdr:sp macro="" textlink="">
      <xdr:nvSpPr>
        <xdr:cNvPr id="131" name="楕円 130"/>
        <xdr:cNvSpPr/>
      </xdr:nvSpPr>
      <xdr:spPr bwMode="auto">
        <a:xfrm>
          <a:off x="5600700" y="6880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115016</xdr:rowOff>
    </xdr:from>
    <xdr:ext cx="762000" cy="259045"/>
    <xdr:sp macro="" textlink="">
      <xdr:nvSpPr>
        <xdr:cNvPr id="132" name="人口1人当たり決算額の推移該当値テキスト445"/>
        <xdr:cNvSpPr txBox="1"/>
      </xdr:nvSpPr>
      <xdr:spPr>
        <a:xfrm>
          <a:off x="5740400" y="6725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291846</xdr:rowOff>
    </xdr:from>
    <xdr:to>
      <xdr:col>26</xdr:col>
      <xdr:colOff>101600</xdr:colOff>
      <xdr:row>36</xdr:row>
      <xdr:rowOff>50546</xdr:rowOff>
    </xdr:to>
    <xdr:sp macro="" textlink="">
      <xdr:nvSpPr>
        <xdr:cNvPr id="133" name="楕円 132"/>
        <xdr:cNvSpPr/>
      </xdr:nvSpPr>
      <xdr:spPr bwMode="auto">
        <a:xfrm>
          <a:off x="4953000" y="6902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60723</xdr:rowOff>
    </xdr:from>
    <xdr:ext cx="736600" cy="259045"/>
    <xdr:sp macro="" textlink="">
      <xdr:nvSpPr>
        <xdr:cNvPr id="134" name="テキスト ボックス 133"/>
        <xdr:cNvSpPr txBox="1"/>
      </xdr:nvSpPr>
      <xdr:spPr>
        <a:xfrm>
          <a:off x="4622800" y="6671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205892</xdr:rowOff>
    </xdr:from>
    <xdr:to>
      <xdr:col>22</xdr:col>
      <xdr:colOff>165100</xdr:colOff>
      <xdr:row>35</xdr:row>
      <xdr:rowOff>307492</xdr:rowOff>
    </xdr:to>
    <xdr:sp macro="" textlink="">
      <xdr:nvSpPr>
        <xdr:cNvPr id="135" name="楕円 134"/>
        <xdr:cNvSpPr/>
      </xdr:nvSpPr>
      <xdr:spPr bwMode="auto">
        <a:xfrm>
          <a:off x="4254500" y="6816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317669</xdr:rowOff>
    </xdr:from>
    <xdr:ext cx="762000" cy="259045"/>
    <xdr:sp macro="" textlink="">
      <xdr:nvSpPr>
        <xdr:cNvPr id="136" name="テキスト ボックス 135"/>
        <xdr:cNvSpPr txBox="1"/>
      </xdr:nvSpPr>
      <xdr:spPr>
        <a:xfrm>
          <a:off x="3924300" y="658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270625</xdr:rowOff>
    </xdr:from>
    <xdr:to>
      <xdr:col>19</xdr:col>
      <xdr:colOff>38100</xdr:colOff>
      <xdr:row>36</xdr:row>
      <xdr:rowOff>29325</xdr:rowOff>
    </xdr:to>
    <xdr:sp macro="" textlink="">
      <xdr:nvSpPr>
        <xdr:cNvPr id="137" name="楕円 136"/>
        <xdr:cNvSpPr/>
      </xdr:nvSpPr>
      <xdr:spPr bwMode="auto">
        <a:xfrm>
          <a:off x="3556000" y="6880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39502</xdr:rowOff>
    </xdr:from>
    <xdr:ext cx="762000" cy="259045"/>
    <xdr:sp macro="" textlink="">
      <xdr:nvSpPr>
        <xdr:cNvPr id="138" name="テキスト ボックス 137"/>
        <xdr:cNvSpPr txBox="1"/>
      </xdr:nvSpPr>
      <xdr:spPr>
        <a:xfrm>
          <a:off x="3225800" y="6649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221818</xdr:rowOff>
    </xdr:from>
    <xdr:to>
      <xdr:col>15</xdr:col>
      <xdr:colOff>101600</xdr:colOff>
      <xdr:row>35</xdr:row>
      <xdr:rowOff>323418</xdr:rowOff>
    </xdr:to>
    <xdr:sp macro="" textlink="">
      <xdr:nvSpPr>
        <xdr:cNvPr id="139" name="楕円 138"/>
        <xdr:cNvSpPr/>
      </xdr:nvSpPr>
      <xdr:spPr bwMode="auto">
        <a:xfrm>
          <a:off x="2857500" y="6832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333595</xdr:rowOff>
    </xdr:from>
    <xdr:ext cx="762000" cy="259045"/>
    <xdr:sp macro="" textlink="">
      <xdr:nvSpPr>
        <xdr:cNvPr id="140" name="テキスト ボックス 139"/>
        <xdr:cNvSpPr txBox="1"/>
      </xdr:nvSpPr>
      <xdr:spPr>
        <a:xfrm>
          <a:off x="2527300" y="660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155302</xdr:rowOff>
    </xdr:from>
    <xdr:to>
      <xdr:col>24</xdr:col>
      <xdr:colOff>62865</xdr:colOff>
      <xdr:row>38</xdr:row>
      <xdr:rowOff>116669</xdr:rowOff>
    </xdr:to>
    <xdr:cxnSp macro="">
      <xdr:nvCxnSpPr>
        <xdr:cNvPr id="56" name="直線コネクタ 55"/>
        <xdr:cNvCxnSpPr/>
      </xdr:nvCxnSpPr>
      <xdr:spPr>
        <a:xfrm flipV="1">
          <a:off x="4633595" y="5298802"/>
          <a:ext cx="1270" cy="1332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120496</xdr:rowOff>
    </xdr:from>
    <xdr:ext cx="534377" cy="259045"/>
    <xdr:sp macro="" textlink="">
      <xdr:nvSpPr>
        <xdr:cNvPr id="57" name="人件費最小値テキスト"/>
        <xdr:cNvSpPr txBox="1"/>
      </xdr:nvSpPr>
      <xdr:spPr>
        <a:xfrm>
          <a:off x="4686300" y="66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116669</xdr:rowOff>
    </xdr:from>
    <xdr:to>
      <xdr:col>24</xdr:col>
      <xdr:colOff>152400</xdr:colOff>
      <xdr:row>38</xdr:row>
      <xdr:rowOff>116669</xdr:rowOff>
    </xdr:to>
    <xdr:cxnSp macro="">
      <xdr:nvCxnSpPr>
        <xdr:cNvPr id="58" name="直線コネクタ 57"/>
        <xdr:cNvCxnSpPr/>
      </xdr:nvCxnSpPr>
      <xdr:spPr>
        <a:xfrm>
          <a:off x="4546600" y="663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101979</xdr:rowOff>
    </xdr:from>
    <xdr:ext cx="599010" cy="259045"/>
    <xdr:sp macro="" textlink="">
      <xdr:nvSpPr>
        <xdr:cNvPr id="59" name="人件費最大値テキスト"/>
        <xdr:cNvSpPr txBox="1"/>
      </xdr:nvSpPr>
      <xdr:spPr>
        <a:xfrm>
          <a:off x="4686300" y="507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155302</xdr:rowOff>
    </xdr:from>
    <xdr:to>
      <xdr:col>24</xdr:col>
      <xdr:colOff>152400</xdr:colOff>
      <xdr:row>30</xdr:row>
      <xdr:rowOff>155302</xdr:rowOff>
    </xdr:to>
    <xdr:cxnSp macro="">
      <xdr:nvCxnSpPr>
        <xdr:cNvPr id="60" name="直線コネクタ 59"/>
        <xdr:cNvCxnSpPr/>
      </xdr:nvCxnSpPr>
      <xdr:spPr>
        <a:xfrm>
          <a:off x="4546600" y="529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123031</xdr:rowOff>
    </xdr:from>
    <xdr:to>
      <xdr:col>24</xdr:col>
      <xdr:colOff>63500</xdr:colOff>
      <xdr:row>36</xdr:row>
      <xdr:rowOff>129394</xdr:rowOff>
    </xdr:to>
    <xdr:cxnSp macro="">
      <xdr:nvCxnSpPr>
        <xdr:cNvPr id="61" name="直線コネクタ 60"/>
        <xdr:cNvCxnSpPr/>
      </xdr:nvCxnSpPr>
      <xdr:spPr>
        <a:xfrm flipV="1">
          <a:off x="3797300" y="6295231"/>
          <a:ext cx="8382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86155</xdr:rowOff>
    </xdr:from>
    <xdr:ext cx="534377" cy="259045"/>
    <xdr:sp macro="" textlink="">
      <xdr:nvSpPr>
        <xdr:cNvPr id="62" name="人件費平均値テキスト"/>
        <xdr:cNvSpPr txBox="1"/>
      </xdr:nvSpPr>
      <xdr:spPr>
        <a:xfrm>
          <a:off x="4686300" y="5915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63278</xdr:rowOff>
    </xdr:from>
    <xdr:to>
      <xdr:col>24</xdr:col>
      <xdr:colOff>114300</xdr:colOff>
      <xdr:row>35</xdr:row>
      <xdr:rowOff>164878</xdr:rowOff>
    </xdr:to>
    <xdr:sp macro="" textlink="">
      <xdr:nvSpPr>
        <xdr:cNvPr id="63" name="フローチャート: 判断 62"/>
        <xdr:cNvSpPr/>
      </xdr:nvSpPr>
      <xdr:spPr>
        <a:xfrm>
          <a:off x="45847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129394</xdr:rowOff>
    </xdr:from>
    <xdr:to>
      <xdr:col>19</xdr:col>
      <xdr:colOff>177800</xdr:colOff>
      <xdr:row>37</xdr:row>
      <xdr:rowOff>53232</xdr:rowOff>
    </xdr:to>
    <xdr:cxnSp macro="">
      <xdr:nvCxnSpPr>
        <xdr:cNvPr id="64" name="直線コネクタ 63"/>
        <xdr:cNvCxnSpPr/>
      </xdr:nvCxnSpPr>
      <xdr:spPr>
        <a:xfrm flipV="1">
          <a:off x="2908300" y="6301594"/>
          <a:ext cx="889000" cy="9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96577</xdr:rowOff>
    </xdr:from>
    <xdr:to>
      <xdr:col>20</xdr:col>
      <xdr:colOff>38100</xdr:colOff>
      <xdr:row>36</xdr:row>
      <xdr:rowOff>26727</xdr:rowOff>
    </xdr:to>
    <xdr:sp macro="" textlink="">
      <xdr:nvSpPr>
        <xdr:cNvPr id="65" name="フローチャート: 判断 64"/>
        <xdr:cNvSpPr/>
      </xdr:nvSpPr>
      <xdr:spPr>
        <a:xfrm>
          <a:off x="3746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43254</xdr:rowOff>
    </xdr:from>
    <xdr:ext cx="534377" cy="259045"/>
    <xdr:sp macro="" textlink="">
      <xdr:nvSpPr>
        <xdr:cNvPr id="66" name="テキスト ボックス 65"/>
        <xdr:cNvSpPr txBox="1"/>
      </xdr:nvSpPr>
      <xdr:spPr>
        <a:xfrm>
          <a:off x="3530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53232</xdr:rowOff>
    </xdr:from>
    <xdr:to>
      <xdr:col>15</xdr:col>
      <xdr:colOff>50800</xdr:colOff>
      <xdr:row>37</xdr:row>
      <xdr:rowOff>73635</xdr:rowOff>
    </xdr:to>
    <xdr:cxnSp macro="">
      <xdr:nvCxnSpPr>
        <xdr:cNvPr id="67" name="直線コネクタ 66"/>
        <xdr:cNvCxnSpPr/>
      </xdr:nvCxnSpPr>
      <xdr:spPr>
        <a:xfrm flipV="1">
          <a:off x="2019300" y="6396882"/>
          <a:ext cx="889000" cy="2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64154</xdr:rowOff>
    </xdr:from>
    <xdr:to>
      <xdr:col>15</xdr:col>
      <xdr:colOff>101600</xdr:colOff>
      <xdr:row>36</xdr:row>
      <xdr:rowOff>165754</xdr:rowOff>
    </xdr:to>
    <xdr:sp macro="" textlink="">
      <xdr:nvSpPr>
        <xdr:cNvPr id="68" name="フローチャート: 判断 67"/>
        <xdr:cNvSpPr/>
      </xdr:nvSpPr>
      <xdr:spPr>
        <a:xfrm>
          <a:off x="2857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10831</xdr:rowOff>
    </xdr:from>
    <xdr:ext cx="534377" cy="259045"/>
    <xdr:sp macro="" textlink="">
      <xdr:nvSpPr>
        <xdr:cNvPr id="69" name="テキスト ボックス 68"/>
        <xdr:cNvSpPr txBox="1"/>
      </xdr:nvSpPr>
      <xdr:spPr>
        <a:xfrm>
          <a:off x="2641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73635</xdr:rowOff>
    </xdr:from>
    <xdr:to>
      <xdr:col>10</xdr:col>
      <xdr:colOff>114300</xdr:colOff>
      <xdr:row>37</xdr:row>
      <xdr:rowOff>83141</xdr:rowOff>
    </xdr:to>
    <xdr:cxnSp macro="">
      <xdr:nvCxnSpPr>
        <xdr:cNvPr id="70" name="直線コネクタ 69"/>
        <xdr:cNvCxnSpPr/>
      </xdr:nvCxnSpPr>
      <xdr:spPr>
        <a:xfrm flipV="1">
          <a:off x="1130300" y="6417285"/>
          <a:ext cx="889000" cy="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76575</xdr:rowOff>
    </xdr:from>
    <xdr:to>
      <xdr:col>10</xdr:col>
      <xdr:colOff>165100</xdr:colOff>
      <xdr:row>37</xdr:row>
      <xdr:rowOff>6725</xdr:rowOff>
    </xdr:to>
    <xdr:sp macro="" textlink="">
      <xdr:nvSpPr>
        <xdr:cNvPr id="71" name="フローチャート: 判断 70"/>
        <xdr:cNvSpPr/>
      </xdr:nvSpPr>
      <xdr:spPr>
        <a:xfrm>
          <a:off x="1968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23252</xdr:rowOff>
    </xdr:from>
    <xdr:ext cx="534377" cy="259045"/>
    <xdr:sp macro="" textlink="">
      <xdr:nvSpPr>
        <xdr:cNvPr id="72" name="テキスト ボックス 71"/>
        <xdr:cNvSpPr txBox="1"/>
      </xdr:nvSpPr>
      <xdr:spPr>
        <a:xfrm>
          <a:off x="1752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91834</xdr:rowOff>
    </xdr:from>
    <xdr:to>
      <xdr:col>6</xdr:col>
      <xdr:colOff>38100</xdr:colOff>
      <xdr:row>37</xdr:row>
      <xdr:rowOff>21984</xdr:rowOff>
    </xdr:to>
    <xdr:sp macro="" textlink="">
      <xdr:nvSpPr>
        <xdr:cNvPr id="73" name="フローチャート: 判断 72"/>
        <xdr:cNvSpPr/>
      </xdr:nvSpPr>
      <xdr:spPr>
        <a:xfrm>
          <a:off x="1079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38511</xdr:rowOff>
    </xdr:from>
    <xdr:ext cx="534377" cy="259045"/>
    <xdr:sp macro="" textlink="">
      <xdr:nvSpPr>
        <xdr:cNvPr id="74" name="テキスト ボックス 73"/>
        <xdr:cNvSpPr txBox="1"/>
      </xdr:nvSpPr>
      <xdr:spPr>
        <a:xfrm>
          <a:off x="863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72231</xdr:rowOff>
    </xdr:from>
    <xdr:to>
      <xdr:col>24</xdr:col>
      <xdr:colOff>114300</xdr:colOff>
      <xdr:row>37</xdr:row>
      <xdr:rowOff>2381</xdr:rowOff>
    </xdr:to>
    <xdr:sp macro="" textlink="">
      <xdr:nvSpPr>
        <xdr:cNvPr id="80" name="楕円 79"/>
        <xdr:cNvSpPr/>
      </xdr:nvSpPr>
      <xdr:spPr>
        <a:xfrm>
          <a:off x="4584700" y="624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50658</xdr:rowOff>
    </xdr:from>
    <xdr:ext cx="534377" cy="259045"/>
    <xdr:sp macro="" textlink="">
      <xdr:nvSpPr>
        <xdr:cNvPr id="81" name="人件費該当値テキスト"/>
        <xdr:cNvSpPr txBox="1"/>
      </xdr:nvSpPr>
      <xdr:spPr>
        <a:xfrm>
          <a:off x="4686300" y="622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78594</xdr:rowOff>
    </xdr:from>
    <xdr:to>
      <xdr:col>20</xdr:col>
      <xdr:colOff>38100</xdr:colOff>
      <xdr:row>37</xdr:row>
      <xdr:rowOff>8744</xdr:rowOff>
    </xdr:to>
    <xdr:sp macro="" textlink="">
      <xdr:nvSpPr>
        <xdr:cNvPr id="82" name="楕円 81"/>
        <xdr:cNvSpPr/>
      </xdr:nvSpPr>
      <xdr:spPr>
        <a:xfrm>
          <a:off x="3746500" y="625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171321</xdr:rowOff>
    </xdr:from>
    <xdr:ext cx="534377" cy="259045"/>
    <xdr:sp macro="" textlink="">
      <xdr:nvSpPr>
        <xdr:cNvPr id="83" name="テキスト ボックス 82"/>
        <xdr:cNvSpPr txBox="1"/>
      </xdr:nvSpPr>
      <xdr:spPr>
        <a:xfrm>
          <a:off x="3530111" y="634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2432</xdr:rowOff>
    </xdr:from>
    <xdr:to>
      <xdr:col>15</xdr:col>
      <xdr:colOff>101600</xdr:colOff>
      <xdr:row>37</xdr:row>
      <xdr:rowOff>104032</xdr:rowOff>
    </xdr:to>
    <xdr:sp macro="" textlink="">
      <xdr:nvSpPr>
        <xdr:cNvPr id="84" name="楕円 83"/>
        <xdr:cNvSpPr/>
      </xdr:nvSpPr>
      <xdr:spPr>
        <a:xfrm>
          <a:off x="2857500" y="634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95159</xdr:rowOff>
    </xdr:from>
    <xdr:ext cx="534377" cy="259045"/>
    <xdr:sp macro="" textlink="">
      <xdr:nvSpPr>
        <xdr:cNvPr id="85" name="テキスト ボックス 84"/>
        <xdr:cNvSpPr txBox="1"/>
      </xdr:nvSpPr>
      <xdr:spPr>
        <a:xfrm>
          <a:off x="2641111" y="643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22835</xdr:rowOff>
    </xdr:from>
    <xdr:to>
      <xdr:col>10</xdr:col>
      <xdr:colOff>165100</xdr:colOff>
      <xdr:row>37</xdr:row>
      <xdr:rowOff>124435</xdr:rowOff>
    </xdr:to>
    <xdr:sp macro="" textlink="">
      <xdr:nvSpPr>
        <xdr:cNvPr id="86" name="楕円 85"/>
        <xdr:cNvSpPr/>
      </xdr:nvSpPr>
      <xdr:spPr>
        <a:xfrm>
          <a:off x="1968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115562</xdr:rowOff>
    </xdr:from>
    <xdr:ext cx="534377" cy="259045"/>
    <xdr:sp macro="" textlink="">
      <xdr:nvSpPr>
        <xdr:cNvPr id="87" name="テキスト ボックス 86"/>
        <xdr:cNvSpPr txBox="1"/>
      </xdr:nvSpPr>
      <xdr:spPr>
        <a:xfrm>
          <a:off x="1752111" y="645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32341</xdr:rowOff>
    </xdr:from>
    <xdr:to>
      <xdr:col>6</xdr:col>
      <xdr:colOff>38100</xdr:colOff>
      <xdr:row>37</xdr:row>
      <xdr:rowOff>133941</xdr:rowOff>
    </xdr:to>
    <xdr:sp macro="" textlink="">
      <xdr:nvSpPr>
        <xdr:cNvPr id="88" name="楕円 87"/>
        <xdr:cNvSpPr/>
      </xdr:nvSpPr>
      <xdr:spPr>
        <a:xfrm>
          <a:off x="1079500" y="637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125068</xdr:rowOff>
    </xdr:from>
    <xdr:ext cx="534377" cy="259045"/>
    <xdr:sp macro="" textlink="">
      <xdr:nvSpPr>
        <xdr:cNvPr id="89" name="テキスト ボックス 88"/>
        <xdr:cNvSpPr txBox="1"/>
      </xdr:nvSpPr>
      <xdr:spPr>
        <a:xfrm>
          <a:off x="863111" y="646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28524</xdr:rowOff>
    </xdr:from>
    <xdr:to>
      <xdr:col>24</xdr:col>
      <xdr:colOff>62865</xdr:colOff>
      <xdr:row>58</xdr:row>
      <xdr:rowOff>87440</xdr:rowOff>
    </xdr:to>
    <xdr:cxnSp macro="">
      <xdr:nvCxnSpPr>
        <xdr:cNvPr id="114" name="直線コネクタ 113"/>
        <xdr:cNvCxnSpPr/>
      </xdr:nvCxnSpPr>
      <xdr:spPr>
        <a:xfrm flipV="1">
          <a:off x="4633595" y="8601024"/>
          <a:ext cx="1270" cy="143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91267</xdr:rowOff>
    </xdr:from>
    <xdr:ext cx="534377" cy="259045"/>
    <xdr:sp macro="" textlink="">
      <xdr:nvSpPr>
        <xdr:cNvPr id="115" name="物件費最小値テキスト"/>
        <xdr:cNvSpPr txBox="1"/>
      </xdr:nvSpPr>
      <xdr:spPr>
        <a:xfrm>
          <a:off x="4686300" y="100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87440</xdr:rowOff>
    </xdr:from>
    <xdr:to>
      <xdr:col>24</xdr:col>
      <xdr:colOff>152400</xdr:colOff>
      <xdr:row>58</xdr:row>
      <xdr:rowOff>87440</xdr:rowOff>
    </xdr:to>
    <xdr:cxnSp macro="">
      <xdr:nvCxnSpPr>
        <xdr:cNvPr id="116" name="直線コネクタ 115"/>
        <xdr:cNvCxnSpPr/>
      </xdr:nvCxnSpPr>
      <xdr:spPr>
        <a:xfrm>
          <a:off x="4546600" y="100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146651</xdr:rowOff>
    </xdr:from>
    <xdr:ext cx="599010" cy="259045"/>
    <xdr:sp macro="" textlink="">
      <xdr:nvSpPr>
        <xdr:cNvPr id="117" name="物件費最大値テキスト"/>
        <xdr:cNvSpPr txBox="1"/>
      </xdr:nvSpPr>
      <xdr:spPr>
        <a:xfrm>
          <a:off x="4686300" y="837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28524</xdr:rowOff>
    </xdr:from>
    <xdr:to>
      <xdr:col>24</xdr:col>
      <xdr:colOff>152400</xdr:colOff>
      <xdr:row>50</xdr:row>
      <xdr:rowOff>28524</xdr:rowOff>
    </xdr:to>
    <xdr:cxnSp macro="">
      <xdr:nvCxnSpPr>
        <xdr:cNvPr id="118" name="直線コネクタ 117"/>
        <xdr:cNvCxnSpPr/>
      </xdr:nvCxnSpPr>
      <xdr:spPr>
        <a:xfrm>
          <a:off x="4546600" y="860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108306</xdr:rowOff>
    </xdr:from>
    <xdr:to>
      <xdr:col>24</xdr:col>
      <xdr:colOff>63500</xdr:colOff>
      <xdr:row>56</xdr:row>
      <xdr:rowOff>145504</xdr:rowOff>
    </xdr:to>
    <xdr:cxnSp macro="">
      <xdr:nvCxnSpPr>
        <xdr:cNvPr id="119" name="直線コネクタ 118"/>
        <xdr:cNvCxnSpPr/>
      </xdr:nvCxnSpPr>
      <xdr:spPr>
        <a:xfrm flipV="1">
          <a:off x="3797300" y="9709506"/>
          <a:ext cx="838200" cy="37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23982</xdr:rowOff>
    </xdr:from>
    <xdr:ext cx="534377" cy="259045"/>
    <xdr:sp macro="" textlink="">
      <xdr:nvSpPr>
        <xdr:cNvPr id="120" name="物件費平均値テキスト"/>
        <xdr:cNvSpPr txBox="1"/>
      </xdr:nvSpPr>
      <xdr:spPr>
        <a:xfrm>
          <a:off x="4686300" y="9453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xdr:rowOff>
    </xdr:from>
    <xdr:to>
      <xdr:col>24</xdr:col>
      <xdr:colOff>114300</xdr:colOff>
      <xdr:row>56</xdr:row>
      <xdr:rowOff>102705</xdr:rowOff>
    </xdr:to>
    <xdr:sp macro="" textlink="">
      <xdr:nvSpPr>
        <xdr:cNvPr id="121" name="フローチャート: 判断 120"/>
        <xdr:cNvSpPr/>
      </xdr:nvSpPr>
      <xdr:spPr>
        <a:xfrm>
          <a:off x="4584700" y="96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142380</xdr:rowOff>
    </xdr:from>
    <xdr:to>
      <xdr:col>19</xdr:col>
      <xdr:colOff>177800</xdr:colOff>
      <xdr:row>56</xdr:row>
      <xdr:rowOff>145504</xdr:rowOff>
    </xdr:to>
    <xdr:cxnSp macro="">
      <xdr:nvCxnSpPr>
        <xdr:cNvPr id="122" name="直線コネクタ 121"/>
        <xdr:cNvCxnSpPr/>
      </xdr:nvCxnSpPr>
      <xdr:spPr>
        <a:xfrm>
          <a:off x="2908300" y="9743580"/>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52336</xdr:rowOff>
    </xdr:from>
    <xdr:to>
      <xdr:col>20</xdr:col>
      <xdr:colOff>38100</xdr:colOff>
      <xdr:row>56</xdr:row>
      <xdr:rowOff>153936</xdr:rowOff>
    </xdr:to>
    <xdr:sp macro="" textlink="">
      <xdr:nvSpPr>
        <xdr:cNvPr id="123" name="フローチャート: 判断 122"/>
        <xdr:cNvSpPr/>
      </xdr:nvSpPr>
      <xdr:spPr>
        <a:xfrm>
          <a:off x="3746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170463</xdr:rowOff>
    </xdr:from>
    <xdr:ext cx="534377" cy="259045"/>
    <xdr:sp macro="" textlink="">
      <xdr:nvSpPr>
        <xdr:cNvPr id="124" name="テキスト ボックス 123"/>
        <xdr:cNvSpPr txBox="1"/>
      </xdr:nvSpPr>
      <xdr:spPr>
        <a:xfrm>
          <a:off x="3530111" y="942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142380</xdr:rowOff>
    </xdr:from>
    <xdr:to>
      <xdr:col>15</xdr:col>
      <xdr:colOff>50800</xdr:colOff>
      <xdr:row>56</xdr:row>
      <xdr:rowOff>168351</xdr:rowOff>
    </xdr:to>
    <xdr:cxnSp macro="">
      <xdr:nvCxnSpPr>
        <xdr:cNvPr id="125" name="直線コネクタ 124"/>
        <xdr:cNvCxnSpPr/>
      </xdr:nvCxnSpPr>
      <xdr:spPr>
        <a:xfrm flipV="1">
          <a:off x="2019300" y="9743580"/>
          <a:ext cx="889000" cy="2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69558</xdr:rowOff>
    </xdr:from>
    <xdr:to>
      <xdr:col>15</xdr:col>
      <xdr:colOff>101600</xdr:colOff>
      <xdr:row>56</xdr:row>
      <xdr:rowOff>171158</xdr:rowOff>
    </xdr:to>
    <xdr:sp macro="" textlink="">
      <xdr:nvSpPr>
        <xdr:cNvPr id="126" name="フローチャート: 判断 125"/>
        <xdr:cNvSpPr/>
      </xdr:nvSpPr>
      <xdr:spPr>
        <a:xfrm>
          <a:off x="2857500" y="967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16235</xdr:rowOff>
    </xdr:from>
    <xdr:ext cx="534377" cy="259045"/>
    <xdr:sp macro="" textlink="">
      <xdr:nvSpPr>
        <xdr:cNvPr id="127" name="テキスト ボックス 126"/>
        <xdr:cNvSpPr txBox="1"/>
      </xdr:nvSpPr>
      <xdr:spPr>
        <a:xfrm>
          <a:off x="2641111" y="944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168351</xdr:rowOff>
    </xdr:from>
    <xdr:to>
      <xdr:col>10</xdr:col>
      <xdr:colOff>114300</xdr:colOff>
      <xdr:row>57</xdr:row>
      <xdr:rowOff>876</xdr:rowOff>
    </xdr:to>
    <xdr:cxnSp macro="">
      <xdr:nvCxnSpPr>
        <xdr:cNvPr id="128" name="直線コネクタ 127"/>
        <xdr:cNvCxnSpPr/>
      </xdr:nvCxnSpPr>
      <xdr:spPr>
        <a:xfrm flipV="1">
          <a:off x="1130300" y="9769551"/>
          <a:ext cx="889000" cy="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105372</xdr:rowOff>
    </xdr:from>
    <xdr:to>
      <xdr:col>10</xdr:col>
      <xdr:colOff>165100</xdr:colOff>
      <xdr:row>57</xdr:row>
      <xdr:rowOff>35522</xdr:rowOff>
    </xdr:to>
    <xdr:sp macro="" textlink="">
      <xdr:nvSpPr>
        <xdr:cNvPr id="129" name="フローチャート: 判断 128"/>
        <xdr:cNvSpPr/>
      </xdr:nvSpPr>
      <xdr:spPr>
        <a:xfrm>
          <a:off x="19685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52049</xdr:rowOff>
    </xdr:from>
    <xdr:ext cx="534377" cy="259045"/>
    <xdr:sp macro="" textlink="">
      <xdr:nvSpPr>
        <xdr:cNvPr id="130" name="テキスト ボックス 129"/>
        <xdr:cNvSpPr txBox="1"/>
      </xdr:nvSpPr>
      <xdr:spPr>
        <a:xfrm>
          <a:off x="1752111" y="948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107874</xdr:rowOff>
    </xdr:from>
    <xdr:to>
      <xdr:col>6</xdr:col>
      <xdr:colOff>38100</xdr:colOff>
      <xdr:row>57</xdr:row>
      <xdr:rowOff>38024</xdr:rowOff>
    </xdr:to>
    <xdr:sp macro="" textlink="">
      <xdr:nvSpPr>
        <xdr:cNvPr id="131" name="フローチャート: 判断 130"/>
        <xdr:cNvSpPr/>
      </xdr:nvSpPr>
      <xdr:spPr>
        <a:xfrm>
          <a:off x="1079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54551</xdr:rowOff>
    </xdr:from>
    <xdr:ext cx="534377" cy="259045"/>
    <xdr:sp macro="" textlink="">
      <xdr:nvSpPr>
        <xdr:cNvPr id="132" name="テキスト ボックス 131"/>
        <xdr:cNvSpPr txBox="1"/>
      </xdr:nvSpPr>
      <xdr:spPr>
        <a:xfrm>
          <a:off x="863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57506</xdr:rowOff>
    </xdr:from>
    <xdr:to>
      <xdr:col>24</xdr:col>
      <xdr:colOff>114300</xdr:colOff>
      <xdr:row>56</xdr:row>
      <xdr:rowOff>159106</xdr:rowOff>
    </xdr:to>
    <xdr:sp macro="" textlink="">
      <xdr:nvSpPr>
        <xdr:cNvPr id="138" name="楕円 137"/>
        <xdr:cNvSpPr/>
      </xdr:nvSpPr>
      <xdr:spPr>
        <a:xfrm>
          <a:off x="4584700" y="965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35933</xdr:rowOff>
    </xdr:from>
    <xdr:ext cx="534377" cy="259045"/>
    <xdr:sp macro="" textlink="">
      <xdr:nvSpPr>
        <xdr:cNvPr id="139" name="物件費該当値テキスト"/>
        <xdr:cNvSpPr txBox="1"/>
      </xdr:nvSpPr>
      <xdr:spPr>
        <a:xfrm>
          <a:off x="4686300" y="963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94704</xdr:rowOff>
    </xdr:from>
    <xdr:to>
      <xdr:col>20</xdr:col>
      <xdr:colOff>38100</xdr:colOff>
      <xdr:row>57</xdr:row>
      <xdr:rowOff>24854</xdr:rowOff>
    </xdr:to>
    <xdr:sp macro="" textlink="">
      <xdr:nvSpPr>
        <xdr:cNvPr id="140" name="楕円 139"/>
        <xdr:cNvSpPr/>
      </xdr:nvSpPr>
      <xdr:spPr>
        <a:xfrm>
          <a:off x="3746500" y="969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15981</xdr:rowOff>
    </xdr:from>
    <xdr:ext cx="534377" cy="259045"/>
    <xdr:sp macro="" textlink="">
      <xdr:nvSpPr>
        <xdr:cNvPr id="141" name="テキスト ボックス 140"/>
        <xdr:cNvSpPr txBox="1"/>
      </xdr:nvSpPr>
      <xdr:spPr>
        <a:xfrm>
          <a:off x="3530111" y="978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91580</xdr:rowOff>
    </xdr:from>
    <xdr:to>
      <xdr:col>15</xdr:col>
      <xdr:colOff>101600</xdr:colOff>
      <xdr:row>57</xdr:row>
      <xdr:rowOff>21730</xdr:rowOff>
    </xdr:to>
    <xdr:sp macro="" textlink="">
      <xdr:nvSpPr>
        <xdr:cNvPr id="142" name="楕円 141"/>
        <xdr:cNvSpPr/>
      </xdr:nvSpPr>
      <xdr:spPr>
        <a:xfrm>
          <a:off x="2857500" y="969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12857</xdr:rowOff>
    </xdr:from>
    <xdr:ext cx="534377" cy="259045"/>
    <xdr:sp macro="" textlink="">
      <xdr:nvSpPr>
        <xdr:cNvPr id="143" name="テキスト ボックス 142"/>
        <xdr:cNvSpPr txBox="1"/>
      </xdr:nvSpPr>
      <xdr:spPr>
        <a:xfrm>
          <a:off x="2641111" y="978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117551</xdr:rowOff>
    </xdr:from>
    <xdr:to>
      <xdr:col>10</xdr:col>
      <xdr:colOff>165100</xdr:colOff>
      <xdr:row>57</xdr:row>
      <xdr:rowOff>47701</xdr:rowOff>
    </xdr:to>
    <xdr:sp macro="" textlink="">
      <xdr:nvSpPr>
        <xdr:cNvPr id="144" name="楕円 143"/>
        <xdr:cNvSpPr/>
      </xdr:nvSpPr>
      <xdr:spPr>
        <a:xfrm>
          <a:off x="1968500" y="971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38828</xdr:rowOff>
    </xdr:from>
    <xdr:ext cx="534377" cy="259045"/>
    <xdr:sp macro="" textlink="">
      <xdr:nvSpPr>
        <xdr:cNvPr id="145" name="テキスト ボックス 144"/>
        <xdr:cNvSpPr txBox="1"/>
      </xdr:nvSpPr>
      <xdr:spPr>
        <a:xfrm>
          <a:off x="1752111" y="981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121526</xdr:rowOff>
    </xdr:from>
    <xdr:to>
      <xdr:col>6</xdr:col>
      <xdr:colOff>38100</xdr:colOff>
      <xdr:row>57</xdr:row>
      <xdr:rowOff>51676</xdr:rowOff>
    </xdr:to>
    <xdr:sp macro="" textlink="">
      <xdr:nvSpPr>
        <xdr:cNvPr id="146" name="楕円 145"/>
        <xdr:cNvSpPr/>
      </xdr:nvSpPr>
      <xdr:spPr>
        <a:xfrm>
          <a:off x="1079500" y="972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42803</xdr:rowOff>
    </xdr:from>
    <xdr:ext cx="534377" cy="259045"/>
    <xdr:sp macro="" textlink="">
      <xdr:nvSpPr>
        <xdr:cNvPr id="147" name="テキスト ボックス 146"/>
        <xdr:cNvSpPr txBox="1"/>
      </xdr:nvSpPr>
      <xdr:spPr>
        <a:xfrm>
          <a:off x="863111" y="981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35192</xdr:rowOff>
    </xdr:from>
    <xdr:to>
      <xdr:col>24</xdr:col>
      <xdr:colOff>62865</xdr:colOff>
      <xdr:row>79</xdr:row>
      <xdr:rowOff>12142</xdr:rowOff>
    </xdr:to>
    <xdr:cxnSp macro="">
      <xdr:nvCxnSpPr>
        <xdr:cNvPr id="171" name="直線コネクタ 170"/>
        <xdr:cNvCxnSpPr/>
      </xdr:nvCxnSpPr>
      <xdr:spPr>
        <a:xfrm flipV="1">
          <a:off x="4633595" y="12036692"/>
          <a:ext cx="1270" cy="152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15969</xdr:rowOff>
    </xdr:from>
    <xdr:ext cx="378565" cy="259045"/>
    <xdr:sp macro="" textlink="">
      <xdr:nvSpPr>
        <xdr:cNvPr id="172" name="維持補修費最小値テキスト"/>
        <xdr:cNvSpPr txBox="1"/>
      </xdr:nvSpPr>
      <xdr:spPr>
        <a:xfrm>
          <a:off x="4686300" y="1356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12142</xdr:rowOff>
    </xdr:from>
    <xdr:to>
      <xdr:col>24</xdr:col>
      <xdr:colOff>152400</xdr:colOff>
      <xdr:row>79</xdr:row>
      <xdr:rowOff>12142</xdr:rowOff>
    </xdr:to>
    <xdr:cxnSp macro="">
      <xdr:nvCxnSpPr>
        <xdr:cNvPr id="173" name="直線コネクタ 172"/>
        <xdr:cNvCxnSpPr/>
      </xdr:nvCxnSpPr>
      <xdr:spPr>
        <a:xfrm>
          <a:off x="4546600" y="1355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153319</xdr:rowOff>
    </xdr:from>
    <xdr:ext cx="534377" cy="259045"/>
    <xdr:sp macro="" textlink="">
      <xdr:nvSpPr>
        <xdr:cNvPr id="174" name="維持補修費最大値テキスト"/>
        <xdr:cNvSpPr txBox="1"/>
      </xdr:nvSpPr>
      <xdr:spPr>
        <a:xfrm>
          <a:off x="4686300" y="118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35192</xdr:rowOff>
    </xdr:from>
    <xdr:to>
      <xdr:col>24</xdr:col>
      <xdr:colOff>152400</xdr:colOff>
      <xdr:row>70</xdr:row>
      <xdr:rowOff>35192</xdr:rowOff>
    </xdr:to>
    <xdr:cxnSp macro="">
      <xdr:nvCxnSpPr>
        <xdr:cNvPr id="175" name="直線コネクタ 174"/>
        <xdr:cNvCxnSpPr/>
      </xdr:nvCxnSpPr>
      <xdr:spPr>
        <a:xfrm>
          <a:off x="4546600" y="1203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2769</xdr:rowOff>
    </xdr:from>
    <xdr:to>
      <xdr:col>24</xdr:col>
      <xdr:colOff>63500</xdr:colOff>
      <xdr:row>79</xdr:row>
      <xdr:rowOff>3721</xdr:rowOff>
    </xdr:to>
    <xdr:cxnSp macro="">
      <xdr:nvCxnSpPr>
        <xdr:cNvPr id="176" name="直線コネクタ 175"/>
        <xdr:cNvCxnSpPr/>
      </xdr:nvCxnSpPr>
      <xdr:spPr>
        <a:xfrm>
          <a:off x="3797300" y="13547319"/>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142715</xdr:rowOff>
    </xdr:from>
    <xdr:ext cx="469744" cy="259045"/>
    <xdr:sp macro="" textlink="">
      <xdr:nvSpPr>
        <xdr:cNvPr id="177" name="維持補修費平均値テキスト"/>
        <xdr:cNvSpPr txBox="1"/>
      </xdr:nvSpPr>
      <xdr:spPr>
        <a:xfrm>
          <a:off x="4686300" y="13172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78" name="フローチャート: 判断 177"/>
        <xdr:cNvSpPr/>
      </xdr:nvSpPr>
      <xdr:spPr>
        <a:xfrm>
          <a:off x="45847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2769</xdr:rowOff>
    </xdr:from>
    <xdr:to>
      <xdr:col>19</xdr:col>
      <xdr:colOff>177800</xdr:colOff>
      <xdr:row>79</xdr:row>
      <xdr:rowOff>14466</xdr:rowOff>
    </xdr:to>
    <xdr:cxnSp macro="">
      <xdr:nvCxnSpPr>
        <xdr:cNvPr id="179" name="直線コネクタ 178"/>
        <xdr:cNvCxnSpPr/>
      </xdr:nvCxnSpPr>
      <xdr:spPr>
        <a:xfrm flipV="1">
          <a:off x="2908300" y="13547319"/>
          <a:ext cx="8890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150661</xdr:rowOff>
    </xdr:from>
    <xdr:to>
      <xdr:col>20</xdr:col>
      <xdr:colOff>38100</xdr:colOff>
      <xdr:row>78</xdr:row>
      <xdr:rowOff>80811</xdr:rowOff>
    </xdr:to>
    <xdr:sp macro="" textlink="">
      <xdr:nvSpPr>
        <xdr:cNvPr id="180" name="フローチャート: 判断 179"/>
        <xdr:cNvSpPr/>
      </xdr:nvSpPr>
      <xdr:spPr>
        <a:xfrm>
          <a:off x="3746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97338</xdr:rowOff>
    </xdr:from>
    <xdr:ext cx="469744" cy="259045"/>
    <xdr:sp macro="" textlink="">
      <xdr:nvSpPr>
        <xdr:cNvPr id="181" name="テキスト ボックス 180"/>
        <xdr:cNvSpPr txBox="1"/>
      </xdr:nvSpPr>
      <xdr:spPr>
        <a:xfrm>
          <a:off x="3562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13703</xdr:rowOff>
    </xdr:from>
    <xdr:to>
      <xdr:col>15</xdr:col>
      <xdr:colOff>50800</xdr:colOff>
      <xdr:row>79</xdr:row>
      <xdr:rowOff>14466</xdr:rowOff>
    </xdr:to>
    <xdr:cxnSp macro="">
      <xdr:nvCxnSpPr>
        <xdr:cNvPr id="182" name="直線コネクタ 181"/>
        <xdr:cNvCxnSpPr/>
      </xdr:nvCxnSpPr>
      <xdr:spPr>
        <a:xfrm>
          <a:off x="2019300" y="13558253"/>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16890</xdr:rowOff>
    </xdr:from>
    <xdr:to>
      <xdr:col>15</xdr:col>
      <xdr:colOff>101600</xdr:colOff>
      <xdr:row>78</xdr:row>
      <xdr:rowOff>118490</xdr:rowOff>
    </xdr:to>
    <xdr:sp macro="" textlink="">
      <xdr:nvSpPr>
        <xdr:cNvPr id="183" name="フローチャート: 判断 182"/>
        <xdr:cNvSpPr/>
      </xdr:nvSpPr>
      <xdr:spPr>
        <a:xfrm>
          <a:off x="2857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135017</xdr:rowOff>
    </xdr:from>
    <xdr:ext cx="469744" cy="259045"/>
    <xdr:sp macro="" textlink="">
      <xdr:nvSpPr>
        <xdr:cNvPr id="184" name="テキスト ボックス 183"/>
        <xdr:cNvSpPr txBox="1"/>
      </xdr:nvSpPr>
      <xdr:spPr>
        <a:xfrm>
          <a:off x="2673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13018</xdr:rowOff>
    </xdr:from>
    <xdr:to>
      <xdr:col>10</xdr:col>
      <xdr:colOff>114300</xdr:colOff>
      <xdr:row>79</xdr:row>
      <xdr:rowOff>13703</xdr:rowOff>
    </xdr:to>
    <xdr:cxnSp macro="">
      <xdr:nvCxnSpPr>
        <xdr:cNvPr id="185" name="直線コネクタ 184"/>
        <xdr:cNvCxnSpPr/>
      </xdr:nvCxnSpPr>
      <xdr:spPr>
        <a:xfrm>
          <a:off x="1130300" y="13557568"/>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9767</xdr:rowOff>
    </xdr:from>
    <xdr:to>
      <xdr:col>10</xdr:col>
      <xdr:colOff>165100</xdr:colOff>
      <xdr:row>78</xdr:row>
      <xdr:rowOff>111367</xdr:rowOff>
    </xdr:to>
    <xdr:sp macro="" textlink="">
      <xdr:nvSpPr>
        <xdr:cNvPr id="186" name="フローチャート: 判断 185"/>
        <xdr:cNvSpPr/>
      </xdr:nvSpPr>
      <xdr:spPr>
        <a:xfrm>
          <a:off x="1968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127894</xdr:rowOff>
    </xdr:from>
    <xdr:ext cx="469744" cy="259045"/>
    <xdr:sp macro="" textlink="">
      <xdr:nvSpPr>
        <xdr:cNvPr id="187" name="テキスト ボックス 186"/>
        <xdr:cNvSpPr txBox="1"/>
      </xdr:nvSpPr>
      <xdr:spPr>
        <a:xfrm>
          <a:off x="1784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148374</xdr:rowOff>
    </xdr:from>
    <xdr:to>
      <xdr:col>6</xdr:col>
      <xdr:colOff>38100</xdr:colOff>
      <xdr:row>78</xdr:row>
      <xdr:rowOff>78524</xdr:rowOff>
    </xdr:to>
    <xdr:sp macro="" textlink="">
      <xdr:nvSpPr>
        <xdr:cNvPr id="188" name="フローチャート: 判断 187"/>
        <xdr:cNvSpPr/>
      </xdr:nvSpPr>
      <xdr:spPr>
        <a:xfrm>
          <a:off x="1079500" y="133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95051</xdr:rowOff>
    </xdr:from>
    <xdr:ext cx="469744" cy="259045"/>
    <xdr:sp macro="" textlink="">
      <xdr:nvSpPr>
        <xdr:cNvPr id="189" name="テキスト ボックス 188"/>
        <xdr:cNvSpPr txBox="1"/>
      </xdr:nvSpPr>
      <xdr:spPr>
        <a:xfrm>
          <a:off x="895428" y="1312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124371</xdr:rowOff>
    </xdr:from>
    <xdr:to>
      <xdr:col>24</xdr:col>
      <xdr:colOff>114300</xdr:colOff>
      <xdr:row>79</xdr:row>
      <xdr:rowOff>54521</xdr:rowOff>
    </xdr:to>
    <xdr:sp macro="" textlink="">
      <xdr:nvSpPr>
        <xdr:cNvPr id="195" name="楕円 194"/>
        <xdr:cNvSpPr/>
      </xdr:nvSpPr>
      <xdr:spPr>
        <a:xfrm>
          <a:off x="4584700" y="1349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39298</xdr:rowOff>
    </xdr:from>
    <xdr:ext cx="469744" cy="259045"/>
    <xdr:sp macro="" textlink="">
      <xdr:nvSpPr>
        <xdr:cNvPr id="196" name="維持補修費該当値テキスト"/>
        <xdr:cNvSpPr txBox="1"/>
      </xdr:nvSpPr>
      <xdr:spPr>
        <a:xfrm>
          <a:off x="4686300" y="1341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123419</xdr:rowOff>
    </xdr:from>
    <xdr:to>
      <xdr:col>20</xdr:col>
      <xdr:colOff>38100</xdr:colOff>
      <xdr:row>79</xdr:row>
      <xdr:rowOff>53569</xdr:rowOff>
    </xdr:to>
    <xdr:sp macro="" textlink="">
      <xdr:nvSpPr>
        <xdr:cNvPr id="197" name="楕円 196"/>
        <xdr:cNvSpPr/>
      </xdr:nvSpPr>
      <xdr:spPr>
        <a:xfrm>
          <a:off x="3746500" y="1349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44696</xdr:rowOff>
    </xdr:from>
    <xdr:ext cx="469744" cy="259045"/>
    <xdr:sp macro="" textlink="">
      <xdr:nvSpPr>
        <xdr:cNvPr id="198" name="テキスト ボックス 197"/>
        <xdr:cNvSpPr txBox="1"/>
      </xdr:nvSpPr>
      <xdr:spPr>
        <a:xfrm>
          <a:off x="3562428" y="13589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135116</xdr:rowOff>
    </xdr:from>
    <xdr:to>
      <xdr:col>15</xdr:col>
      <xdr:colOff>101600</xdr:colOff>
      <xdr:row>79</xdr:row>
      <xdr:rowOff>65266</xdr:rowOff>
    </xdr:to>
    <xdr:sp macro="" textlink="">
      <xdr:nvSpPr>
        <xdr:cNvPr id="199" name="楕円 198"/>
        <xdr:cNvSpPr/>
      </xdr:nvSpPr>
      <xdr:spPr>
        <a:xfrm>
          <a:off x="2857500" y="1350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56393</xdr:rowOff>
    </xdr:from>
    <xdr:ext cx="378565" cy="259045"/>
    <xdr:sp macro="" textlink="">
      <xdr:nvSpPr>
        <xdr:cNvPr id="200" name="テキスト ボックス 199"/>
        <xdr:cNvSpPr txBox="1"/>
      </xdr:nvSpPr>
      <xdr:spPr>
        <a:xfrm>
          <a:off x="2719017" y="13600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134353</xdr:rowOff>
    </xdr:from>
    <xdr:to>
      <xdr:col>10</xdr:col>
      <xdr:colOff>165100</xdr:colOff>
      <xdr:row>79</xdr:row>
      <xdr:rowOff>64503</xdr:rowOff>
    </xdr:to>
    <xdr:sp macro="" textlink="">
      <xdr:nvSpPr>
        <xdr:cNvPr id="201" name="楕円 200"/>
        <xdr:cNvSpPr/>
      </xdr:nvSpPr>
      <xdr:spPr>
        <a:xfrm>
          <a:off x="1968500" y="1350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55630</xdr:rowOff>
    </xdr:from>
    <xdr:ext cx="378565" cy="259045"/>
    <xdr:sp macro="" textlink="">
      <xdr:nvSpPr>
        <xdr:cNvPr id="202" name="テキスト ボックス 201"/>
        <xdr:cNvSpPr txBox="1"/>
      </xdr:nvSpPr>
      <xdr:spPr>
        <a:xfrm>
          <a:off x="1830017" y="1360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133668</xdr:rowOff>
    </xdr:from>
    <xdr:to>
      <xdr:col>6</xdr:col>
      <xdr:colOff>38100</xdr:colOff>
      <xdr:row>79</xdr:row>
      <xdr:rowOff>63818</xdr:rowOff>
    </xdr:to>
    <xdr:sp macro="" textlink="">
      <xdr:nvSpPr>
        <xdr:cNvPr id="203" name="楕円 202"/>
        <xdr:cNvSpPr/>
      </xdr:nvSpPr>
      <xdr:spPr>
        <a:xfrm>
          <a:off x="1079500" y="1350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54945</xdr:rowOff>
    </xdr:from>
    <xdr:ext cx="378565" cy="259045"/>
    <xdr:sp macro="" textlink="">
      <xdr:nvSpPr>
        <xdr:cNvPr id="204" name="テキスト ボックス 203"/>
        <xdr:cNvSpPr txBox="1"/>
      </xdr:nvSpPr>
      <xdr:spPr>
        <a:xfrm>
          <a:off x="941017" y="13599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1" name="テキスト ボックス 220"/>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153760</xdr:rowOff>
    </xdr:from>
    <xdr:to>
      <xdr:col>24</xdr:col>
      <xdr:colOff>62865</xdr:colOff>
      <xdr:row>98</xdr:row>
      <xdr:rowOff>3769</xdr:rowOff>
    </xdr:to>
    <xdr:cxnSp macro="">
      <xdr:nvCxnSpPr>
        <xdr:cNvPr id="233" name="直線コネクタ 232"/>
        <xdr:cNvCxnSpPr/>
      </xdr:nvCxnSpPr>
      <xdr:spPr>
        <a:xfrm flipV="1">
          <a:off x="4633595" y="15584260"/>
          <a:ext cx="1270" cy="122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7596</xdr:rowOff>
    </xdr:from>
    <xdr:ext cx="534377" cy="259045"/>
    <xdr:sp macro="" textlink="">
      <xdr:nvSpPr>
        <xdr:cNvPr id="234" name="扶助費最小値テキスト"/>
        <xdr:cNvSpPr txBox="1"/>
      </xdr:nvSpPr>
      <xdr:spPr>
        <a:xfrm>
          <a:off x="4686300" y="1680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3769</xdr:rowOff>
    </xdr:from>
    <xdr:to>
      <xdr:col>24</xdr:col>
      <xdr:colOff>152400</xdr:colOff>
      <xdr:row>98</xdr:row>
      <xdr:rowOff>3769</xdr:rowOff>
    </xdr:to>
    <xdr:cxnSp macro="">
      <xdr:nvCxnSpPr>
        <xdr:cNvPr id="235" name="直線コネクタ 234"/>
        <xdr:cNvCxnSpPr/>
      </xdr:nvCxnSpPr>
      <xdr:spPr>
        <a:xfrm>
          <a:off x="4546600" y="16805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100437</xdr:rowOff>
    </xdr:from>
    <xdr:ext cx="599010" cy="259045"/>
    <xdr:sp macro="" textlink="">
      <xdr:nvSpPr>
        <xdr:cNvPr id="236" name="扶助費最大値テキスト"/>
        <xdr:cNvSpPr txBox="1"/>
      </xdr:nvSpPr>
      <xdr:spPr>
        <a:xfrm>
          <a:off x="4686300" y="15359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153760</xdr:rowOff>
    </xdr:from>
    <xdr:to>
      <xdr:col>24</xdr:col>
      <xdr:colOff>152400</xdr:colOff>
      <xdr:row>90</xdr:row>
      <xdr:rowOff>153760</xdr:rowOff>
    </xdr:to>
    <xdr:cxnSp macro="">
      <xdr:nvCxnSpPr>
        <xdr:cNvPr id="237" name="直線コネクタ 236"/>
        <xdr:cNvCxnSpPr/>
      </xdr:nvCxnSpPr>
      <xdr:spPr>
        <a:xfrm>
          <a:off x="4546600" y="1558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127727</xdr:rowOff>
    </xdr:from>
    <xdr:to>
      <xdr:col>24</xdr:col>
      <xdr:colOff>63500</xdr:colOff>
      <xdr:row>97</xdr:row>
      <xdr:rowOff>65791</xdr:rowOff>
    </xdr:to>
    <xdr:cxnSp macro="">
      <xdr:nvCxnSpPr>
        <xdr:cNvPr id="238" name="直線コネクタ 237"/>
        <xdr:cNvCxnSpPr/>
      </xdr:nvCxnSpPr>
      <xdr:spPr>
        <a:xfrm flipV="1">
          <a:off x="3797300" y="16415477"/>
          <a:ext cx="838200" cy="28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66657</xdr:rowOff>
    </xdr:from>
    <xdr:ext cx="599010" cy="259045"/>
    <xdr:sp macro="" textlink="">
      <xdr:nvSpPr>
        <xdr:cNvPr id="239" name="扶助費平均値テキスト"/>
        <xdr:cNvSpPr txBox="1"/>
      </xdr:nvSpPr>
      <xdr:spPr>
        <a:xfrm>
          <a:off x="4686300" y="1618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43780</xdr:rowOff>
    </xdr:from>
    <xdr:to>
      <xdr:col>24</xdr:col>
      <xdr:colOff>114300</xdr:colOff>
      <xdr:row>95</xdr:row>
      <xdr:rowOff>145380</xdr:rowOff>
    </xdr:to>
    <xdr:sp macro="" textlink="">
      <xdr:nvSpPr>
        <xdr:cNvPr id="240" name="フローチャート: 判断 239"/>
        <xdr:cNvSpPr/>
      </xdr:nvSpPr>
      <xdr:spPr>
        <a:xfrm>
          <a:off x="4584700" y="1633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65791</xdr:rowOff>
    </xdr:from>
    <xdr:to>
      <xdr:col>19</xdr:col>
      <xdr:colOff>177800</xdr:colOff>
      <xdr:row>98</xdr:row>
      <xdr:rowOff>104181</xdr:rowOff>
    </xdr:to>
    <xdr:cxnSp macro="">
      <xdr:nvCxnSpPr>
        <xdr:cNvPr id="241" name="直線コネクタ 240"/>
        <xdr:cNvCxnSpPr/>
      </xdr:nvCxnSpPr>
      <xdr:spPr>
        <a:xfrm flipV="1">
          <a:off x="2908300" y="16696441"/>
          <a:ext cx="889000" cy="20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38351</xdr:rowOff>
    </xdr:from>
    <xdr:to>
      <xdr:col>20</xdr:col>
      <xdr:colOff>38100</xdr:colOff>
      <xdr:row>97</xdr:row>
      <xdr:rowOff>139951</xdr:rowOff>
    </xdr:to>
    <xdr:sp macro="" textlink="">
      <xdr:nvSpPr>
        <xdr:cNvPr id="242" name="フローチャート: 判断 241"/>
        <xdr:cNvSpPr/>
      </xdr:nvSpPr>
      <xdr:spPr>
        <a:xfrm>
          <a:off x="3746500" y="1666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131078</xdr:rowOff>
    </xdr:from>
    <xdr:ext cx="534377" cy="259045"/>
    <xdr:sp macro="" textlink="">
      <xdr:nvSpPr>
        <xdr:cNvPr id="243" name="テキスト ボックス 242"/>
        <xdr:cNvSpPr txBox="1"/>
      </xdr:nvSpPr>
      <xdr:spPr>
        <a:xfrm>
          <a:off x="3530111" y="1676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104181</xdr:rowOff>
    </xdr:from>
    <xdr:to>
      <xdr:col>15</xdr:col>
      <xdr:colOff>50800</xdr:colOff>
      <xdr:row>98</xdr:row>
      <xdr:rowOff>157817</xdr:rowOff>
    </xdr:to>
    <xdr:cxnSp macro="">
      <xdr:nvCxnSpPr>
        <xdr:cNvPr id="244" name="直線コネクタ 243"/>
        <xdr:cNvCxnSpPr/>
      </xdr:nvCxnSpPr>
      <xdr:spPr>
        <a:xfrm flipV="1">
          <a:off x="2019300" y="16906281"/>
          <a:ext cx="889000" cy="5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88599</xdr:rowOff>
    </xdr:from>
    <xdr:to>
      <xdr:col>15</xdr:col>
      <xdr:colOff>101600</xdr:colOff>
      <xdr:row>98</xdr:row>
      <xdr:rowOff>18749</xdr:rowOff>
    </xdr:to>
    <xdr:sp macro="" textlink="">
      <xdr:nvSpPr>
        <xdr:cNvPr id="245" name="フローチャート: 判断 244"/>
        <xdr:cNvSpPr/>
      </xdr:nvSpPr>
      <xdr:spPr>
        <a:xfrm>
          <a:off x="2857500" y="1671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35276</xdr:rowOff>
    </xdr:from>
    <xdr:ext cx="534377" cy="259045"/>
    <xdr:sp macro="" textlink="">
      <xdr:nvSpPr>
        <xdr:cNvPr id="246" name="テキスト ボックス 245"/>
        <xdr:cNvSpPr txBox="1"/>
      </xdr:nvSpPr>
      <xdr:spPr>
        <a:xfrm>
          <a:off x="2641111" y="1649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144428</xdr:rowOff>
    </xdr:from>
    <xdr:to>
      <xdr:col>10</xdr:col>
      <xdr:colOff>114300</xdr:colOff>
      <xdr:row>98</xdr:row>
      <xdr:rowOff>157817</xdr:rowOff>
    </xdr:to>
    <xdr:cxnSp macro="">
      <xdr:nvCxnSpPr>
        <xdr:cNvPr id="247" name="直線コネクタ 246"/>
        <xdr:cNvCxnSpPr/>
      </xdr:nvCxnSpPr>
      <xdr:spPr>
        <a:xfrm>
          <a:off x="1130300" y="16946528"/>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144278</xdr:rowOff>
    </xdr:from>
    <xdr:to>
      <xdr:col>10</xdr:col>
      <xdr:colOff>165100</xdr:colOff>
      <xdr:row>98</xdr:row>
      <xdr:rowOff>74428</xdr:rowOff>
    </xdr:to>
    <xdr:sp macro="" textlink="">
      <xdr:nvSpPr>
        <xdr:cNvPr id="248" name="フローチャート: 判断 247"/>
        <xdr:cNvSpPr/>
      </xdr:nvSpPr>
      <xdr:spPr>
        <a:xfrm>
          <a:off x="1968500" y="1677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90955</xdr:rowOff>
    </xdr:from>
    <xdr:ext cx="534377" cy="259045"/>
    <xdr:sp macro="" textlink="">
      <xdr:nvSpPr>
        <xdr:cNvPr id="249" name="テキスト ボックス 248"/>
        <xdr:cNvSpPr txBox="1"/>
      </xdr:nvSpPr>
      <xdr:spPr>
        <a:xfrm>
          <a:off x="1752111" y="1655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147965</xdr:rowOff>
    </xdr:from>
    <xdr:to>
      <xdr:col>6</xdr:col>
      <xdr:colOff>38100</xdr:colOff>
      <xdr:row>98</xdr:row>
      <xdr:rowOff>78115</xdr:rowOff>
    </xdr:to>
    <xdr:sp macro="" textlink="">
      <xdr:nvSpPr>
        <xdr:cNvPr id="250" name="フローチャート: 判断 249"/>
        <xdr:cNvSpPr/>
      </xdr:nvSpPr>
      <xdr:spPr>
        <a:xfrm>
          <a:off x="1079500" y="1677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94642</xdr:rowOff>
    </xdr:from>
    <xdr:ext cx="534377" cy="259045"/>
    <xdr:sp macro="" textlink="">
      <xdr:nvSpPr>
        <xdr:cNvPr id="251" name="テキスト ボックス 250"/>
        <xdr:cNvSpPr txBox="1"/>
      </xdr:nvSpPr>
      <xdr:spPr>
        <a:xfrm>
          <a:off x="863111" y="1655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76927</xdr:rowOff>
    </xdr:from>
    <xdr:to>
      <xdr:col>24</xdr:col>
      <xdr:colOff>114300</xdr:colOff>
      <xdr:row>96</xdr:row>
      <xdr:rowOff>7077</xdr:rowOff>
    </xdr:to>
    <xdr:sp macro="" textlink="">
      <xdr:nvSpPr>
        <xdr:cNvPr id="257" name="楕円 256"/>
        <xdr:cNvSpPr/>
      </xdr:nvSpPr>
      <xdr:spPr>
        <a:xfrm>
          <a:off x="4584700" y="1636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55354</xdr:rowOff>
    </xdr:from>
    <xdr:ext cx="599010" cy="259045"/>
    <xdr:sp macro="" textlink="">
      <xdr:nvSpPr>
        <xdr:cNvPr id="258" name="扶助費該当値テキスト"/>
        <xdr:cNvSpPr txBox="1"/>
      </xdr:nvSpPr>
      <xdr:spPr>
        <a:xfrm>
          <a:off x="4686300" y="16343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14991</xdr:rowOff>
    </xdr:from>
    <xdr:to>
      <xdr:col>20</xdr:col>
      <xdr:colOff>38100</xdr:colOff>
      <xdr:row>97</xdr:row>
      <xdr:rowOff>116591</xdr:rowOff>
    </xdr:to>
    <xdr:sp macro="" textlink="">
      <xdr:nvSpPr>
        <xdr:cNvPr id="259" name="楕円 258"/>
        <xdr:cNvSpPr/>
      </xdr:nvSpPr>
      <xdr:spPr>
        <a:xfrm>
          <a:off x="3746500" y="1664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133118</xdr:rowOff>
    </xdr:from>
    <xdr:ext cx="534377" cy="259045"/>
    <xdr:sp macro="" textlink="">
      <xdr:nvSpPr>
        <xdr:cNvPr id="260" name="テキスト ボックス 259"/>
        <xdr:cNvSpPr txBox="1"/>
      </xdr:nvSpPr>
      <xdr:spPr>
        <a:xfrm>
          <a:off x="3530111" y="1642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53381</xdr:rowOff>
    </xdr:from>
    <xdr:to>
      <xdr:col>15</xdr:col>
      <xdr:colOff>101600</xdr:colOff>
      <xdr:row>98</xdr:row>
      <xdr:rowOff>154981</xdr:rowOff>
    </xdr:to>
    <xdr:sp macro="" textlink="">
      <xdr:nvSpPr>
        <xdr:cNvPr id="261" name="楕円 260"/>
        <xdr:cNvSpPr/>
      </xdr:nvSpPr>
      <xdr:spPr>
        <a:xfrm>
          <a:off x="2857500" y="1685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146108</xdr:rowOff>
    </xdr:from>
    <xdr:ext cx="534377" cy="259045"/>
    <xdr:sp macro="" textlink="">
      <xdr:nvSpPr>
        <xdr:cNvPr id="262" name="テキスト ボックス 261"/>
        <xdr:cNvSpPr txBox="1"/>
      </xdr:nvSpPr>
      <xdr:spPr>
        <a:xfrm>
          <a:off x="2641111" y="1694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107017</xdr:rowOff>
    </xdr:from>
    <xdr:to>
      <xdr:col>10</xdr:col>
      <xdr:colOff>165100</xdr:colOff>
      <xdr:row>99</xdr:row>
      <xdr:rowOff>37167</xdr:rowOff>
    </xdr:to>
    <xdr:sp macro="" textlink="">
      <xdr:nvSpPr>
        <xdr:cNvPr id="263" name="楕円 262"/>
        <xdr:cNvSpPr/>
      </xdr:nvSpPr>
      <xdr:spPr>
        <a:xfrm>
          <a:off x="1968500" y="1690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28294</xdr:rowOff>
    </xdr:from>
    <xdr:ext cx="534377" cy="259045"/>
    <xdr:sp macro="" textlink="">
      <xdr:nvSpPr>
        <xdr:cNvPr id="264" name="テキスト ボックス 263"/>
        <xdr:cNvSpPr txBox="1"/>
      </xdr:nvSpPr>
      <xdr:spPr>
        <a:xfrm>
          <a:off x="1752111" y="1700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93628</xdr:rowOff>
    </xdr:from>
    <xdr:to>
      <xdr:col>6</xdr:col>
      <xdr:colOff>38100</xdr:colOff>
      <xdr:row>99</xdr:row>
      <xdr:rowOff>23778</xdr:rowOff>
    </xdr:to>
    <xdr:sp macro="" textlink="">
      <xdr:nvSpPr>
        <xdr:cNvPr id="265" name="楕円 264"/>
        <xdr:cNvSpPr/>
      </xdr:nvSpPr>
      <xdr:spPr>
        <a:xfrm>
          <a:off x="1079500" y="16895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14905</xdr:rowOff>
    </xdr:from>
    <xdr:ext cx="534377" cy="259045"/>
    <xdr:sp macro="" textlink="">
      <xdr:nvSpPr>
        <xdr:cNvPr id="266" name="テキスト ボックス 265"/>
        <xdr:cNvSpPr txBox="1"/>
      </xdr:nvSpPr>
      <xdr:spPr>
        <a:xfrm>
          <a:off x="863111" y="1698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31822</xdr:rowOff>
    </xdr:from>
    <xdr:to>
      <xdr:col>54</xdr:col>
      <xdr:colOff>189865</xdr:colOff>
      <xdr:row>39</xdr:row>
      <xdr:rowOff>142171</xdr:rowOff>
    </xdr:to>
    <xdr:cxnSp macro="">
      <xdr:nvCxnSpPr>
        <xdr:cNvPr id="293" name="直線コネクタ 292"/>
        <xdr:cNvCxnSpPr/>
      </xdr:nvCxnSpPr>
      <xdr:spPr>
        <a:xfrm flipV="1">
          <a:off x="10475595" y="5689672"/>
          <a:ext cx="1270" cy="113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145998</xdr:rowOff>
    </xdr:from>
    <xdr:ext cx="534377" cy="259045"/>
    <xdr:sp macro="" textlink="">
      <xdr:nvSpPr>
        <xdr:cNvPr id="294" name="補助費等最小値テキスト"/>
        <xdr:cNvSpPr txBox="1"/>
      </xdr:nvSpPr>
      <xdr:spPr>
        <a:xfrm>
          <a:off x="10528300" y="683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142171</xdr:rowOff>
    </xdr:from>
    <xdr:to>
      <xdr:col>55</xdr:col>
      <xdr:colOff>88900</xdr:colOff>
      <xdr:row>39</xdr:row>
      <xdr:rowOff>142171</xdr:rowOff>
    </xdr:to>
    <xdr:cxnSp macro="">
      <xdr:nvCxnSpPr>
        <xdr:cNvPr id="295" name="直線コネクタ 294"/>
        <xdr:cNvCxnSpPr/>
      </xdr:nvCxnSpPr>
      <xdr:spPr>
        <a:xfrm>
          <a:off x="10388600" y="682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149949</xdr:rowOff>
    </xdr:from>
    <xdr:ext cx="599010" cy="259045"/>
    <xdr:sp macro="" textlink="">
      <xdr:nvSpPr>
        <xdr:cNvPr id="296" name="補助費等最大値テキスト"/>
        <xdr:cNvSpPr txBox="1"/>
      </xdr:nvSpPr>
      <xdr:spPr>
        <a:xfrm>
          <a:off x="10528300" y="546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31822</xdr:rowOff>
    </xdr:from>
    <xdr:to>
      <xdr:col>55</xdr:col>
      <xdr:colOff>88900</xdr:colOff>
      <xdr:row>33</xdr:row>
      <xdr:rowOff>31822</xdr:rowOff>
    </xdr:to>
    <xdr:cxnSp macro="">
      <xdr:nvCxnSpPr>
        <xdr:cNvPr id="297" name="直線コネクタ 296"/>
        <xdr:cNvCxnSpPr/>
      </xdr:nvCxnSpPr>
      <xdr:spPr>
        <a:xfrm>
          <a:off x="10388600" y="568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46627</xdr:rowOff>
    </xdr:from>
    <xdr:to>
      <xdr:col>55</xdr:col>
      <xdr:colOff>0</xdr:colOff>
      <xdr:row>38</xdr:row>
      <xdr:rowOff>105475</xdr:rowOff>
    </xdr:to>
    <xdr:cxnSp macro="">
      <xdr:nvCxnSpPr>
        <xdr:cNvPr id="298" name="直線コネクタ 297"/>
        <xdr:cNvCxnSpPr/>
      </xdr:nvCxnSpPr>
      <xdr:spPr>
        <a:xfrm>
          <a:off x="9639300" y="5533027"/>
          <a:ext cx="838200" cy="108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66362</xdr:rowOff>
    </xdr:from>
    <xdr:ext cx="534377" cy="259045"/>
    <xdr:sp macro="" textlink="">
      <xdr:nvSpPr>
        <xdr:cNvPr id="299" name="補助費等平均値テキスト"/>
        <xdr:cNvSpPr txBox="1"/>
      </xdr:nvSpPr>
      <xdr:spPr>
        <a:xfrm>
          <a:off x="10528300" y="6238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43485</xdr:rowOff>
    </xdr:from>
    <xdr:to>
      <xdr:col>55</xdr:col>
      <xdr:colOff>50800</xdr:colOff>
      <xdr:row>37</xdr:row>
      <xdr:rowOff>145085</xdr:rowOff>
    </xdr:to>
    <xdr:sp macro="" textlink="">
      <xdr:nvSpPr>
        <xdr:cNvPr id="300" name="フローチャート: 判断 299"/>
        <xdr:cNvSpPr/>
      </xdr:nvSpPr>
      <xdr:spPr>
        <a:xfrm>
          <a:off x="104267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46627</xdr:rowOff>
    </xdr:from>
    <xdr:to>
      <xdr:col>50</xdr:col>
      <xdr:colOff>114300</xdr:colOff>
      <xdr:row>38</xdr:row>
      <xdr:rowOff>107402</xdr:rowOff>
    </xdr:to>
    <xdr:cxnSp macro="">
      <xdr:nvCxnSpPr>
        <xdr:cNvPr id="301" name="直線コネクタ 300"/>
        <xdr:cNvCxnSpPr/>
      </xdr:nvCxnSpPr>
      <xdr:spPr>
        <a:xfrm flipV="1">
          <a:off x="8750300" y="5533027"/>
          <a:ext cx="889000" cy="108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149675</xdr:rowOff>
    </xdr:from>
    <xdr:to>
      <xdr:col>50</xdr:col>
      <xdr:colOff>165100</xdr:colOff>
      <xdr:row>31</xdr:row>
      <xdr:rowOff>79825</xdr:rowOff>
    </xdr:to>
    <xdr:sp macro="" textlink="">
      <xdr:nvSpPr>
        <xdr:cNvPr id="302" name="フローチャート: 判断 301"/>
        <xdr:cNvSpPr/>
      </xdr:nvSpPr>
      <xdr:spPr>
        <a:xfrm>
          <a:off x="9588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96352</xdr:rowOff>
    </xdr:from>
    <xdr:ext cx="599010" cy="259045"/>
    <xdr:sp macro="" textlink="">
      <xdr:nvSpPr>
        <xdr:cNvPr id="303" name="テキスト ボックス 302"/>
        <xdr:cNvSpPr txBox="1"/>
      </xdr:nvSpPr>
      <xdr:spPr>
        <a:xfrm>
          <a:off x="9339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105639</xdr:rowOff>
    </xdr:from>
    <xdr:to>
      <xdr:col>45</xdr:col>
      <xdr:colOff>177800</xdr:colOff>
      <xdr:row>38</xdr:row>
      <xdr:rowOff>107402</xdr:rowOff>
    </xdr:to>
    <xdr:cxnSp macro="">
      <xdr:nvCxnSpPr>
        <xdr:cNvPr id="304" name="直線コネクタ 303"/>
        <xdr:cNvCxnSpPr/>
      </xdr:nvCxnSpPr>
      <xdr:spPr>
        <a:xfrm>
          <a:off x="7861300" y="6620739"/>
          <a:ext cx="889000" cy="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8705</xdr:rowOff>
    </xdr:from>
    <xdr:to>
      <xdr:col>46</xdr:col>
      <xdr:colOff>38100</xdr:colOff>
      <xdr:row>38</xdr:row>
      <xdr:rowOff>110305</xdr:rowOff>
    </xdr:to>
    <xdr:sp macro="" textlink="">
      <xdr:nvSpPr>
        <xdr:cNvPr id="305" name="フローチャート: 判断 304"/>
        <xdr:cNvSpPr/>
      </xdr:nvSpPr>
      <xdr:spPr>
        <a:xfrm>
          <a:off x="8699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126832</xdr:rowOff>
    </xdr:from>
    <xdr:ext cx="534377" cy="259045"/>
    <xdr:sp macro="" textlink="">
      <xdr:nvSpPr>
        <xdr:cNvPr id="306" name="テキスト ボックス 305"/>
        <xdr:cNvSpPr txBox="1"/>
      </xdr:nvSpPr>
      <xdr:spPr>
        <a:xfrm>
          <a:off x="8483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92239</xdr:rowOff>
    </xdr:from>
    <xdr:to>
      <xdr:col>41</xdr:col>
      <xdr:colOff>50800</xdr:colOff>
      <xdr:row>38</xdr:row>
      <xdr:rowOff>105639</xdr:rowOff>
    </xdr:to>
    <xdr:cxnSp macro="">
      <xdr:nvCxnSpPr>
        <xdr:cNvPr id="307" name="直線コネクタ 306"/>
        <xdr:cNvCxnSpPr/>
      </xdr:nvCxnSpPr>
      <xdr:spPr>
        <a:xfrm>
          <a:off x="6972300" y="6607339"/>
          <a:ext cx="889000" cy="1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53587</xdr:rowOff>
    </xdr:from>
    <xdr:to>
      <xdr:col>41</xdr:col>
      <xdr:colOff>101600</xdr:colOff>
      <xdr:row>38</xdr:row>
      <xdr:rowOff>155187</xdr:rowOff>
    </xdr:to>
    <xdr:sp macro="" textlink="">
      <xdr:nvSpPr>
        <xdr:cNvPr id="308" name="フローチャート: 判断 307"/>
        <xdr:cNvSpPr/>
      </xdr:nvSpPr>
      <xdr:spPr>
        <a:xfrm>
          <a:off x="7810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264</xdr:rowOff>
    </xdr:from>
    <xdr:ext cx="534377" cy="259045"/>
    <xdr:sp macro="" textlink="">
      <xdr:nvSpPr>
        <xdr:cNvPr id="309" name="テキスト ボックス 308"/>
        <xdr:cNvSpPr txBox="1"/>
      </xdr:nvSpPr>
      <xdr:spPr>
        <a:xfrm>
          <a:off x="7594111" y="63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68272</xdr:rowOff>
    </xdr:from>
    <xdr:to>
      <xdr:col>36</xdr:col>
      <xdr:colOff>165100</xdr:colOff>
      <xdr:row>38</xdr:row>
      <xdr:rowOff>169872</xdr:rowOff>
    </xdr:to>
    <xdr:sp macro="" textlink="">
      <xdr:nvSpPr>
        <xdr:cNvPr id="310" name="フローチャート: 判断 309"/>
        <xdr:cNvSpPr/>
      </xdr:nvSpPr>
      <xdr:spPr>
        <a:xfrm>
          <a:off x="6921500" y="658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160999</xdr:rowOff>
    </xdr:from>
    <xdr:ext cx="534377" cy="259045"/>
    <xdr:sp macro="" textlink="">
      <xdr:nvSpPr>
        <xdr:cNvPr id="311" name="テキスト ボックス 310"/>
        <xdr:cNvSpPr txBox="1"/>
      </xdr:nvSpPr>
      <xdr:spPr>
        <a:xfrm>
          <a:off x="6705111" y="6676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54675</xdr:rowOff>
    </xdr:from>
    <xdr:to>
      <xdr:col>55</xdr:col>
      <xdr:colOff>50800</xdr:colOff>
      <xdr:row>38</xdr:row>
      <xdr:rowOff>156275</xdr:rowOff>
    </xdr:to>
    <xdr:sp macro="" textlink="">
      <xdr:nvSpPr>
        <xdr:cNvPr id="317" name="楕円 316"/>
        <xdr:cNvSpPr/>
      </xdr:nvSpPr>
      <xdr:spPr>
        <a:xfrm>
          <a:off x="10426700" y="656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33102</xdr:rowOff>
    </xdr:from>
    <xdr:ext cx="534377" cy="259045"/>
    <xdr:sp macro="" textlink="">
      <xdr:nvSpPr>
        <xdr:cNvPr id="318" name="補助費等該当値テキスト"/>
        <xdr:cNvSpPr txBox="1"/>
      </xdr:nvSpPr>
      <xdr:spPr>
        <a:xfrm>
          <a:off x="10528300" y="654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167277</xdr:rowOff>
    </xdr:from>
    <xdr:to>
      <xdr:col>50</xdr:col>
      <xdr:colOff>165100</xdr:colOff>
      <xdr:row>32</xdr:row>
      <xdr:rowOff>97427</xdr:rowOff>
    </xdr:to>
    <xdr:sp macro="" textlink="">
      <xdr:nvSpPr>
        <xdr:cNvPr id="319" name="楕円 318"/>
        <xdr:cNvSpPr/>
      </xdr:nvSpPr>
      <xdr:spPr>
        <a:xfrm>
          <a:off x="9588500" y="548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88554</xdr:rowOff>
    </xdr:from>
    <xdr:ext cx="599010" cy="259045"/>
    <xdr:sp macro="" textlink="">
      <xdr:nvSpPr>
        <xdr:cNvPr id="320" name="テキスト ボックス 319"/>
        <xdr:cNvSpPr txBox="1"/>
      </xdr:nvSpPr>
      <xdr:spPr>
        <a:xfrm>
          <a:off x="9339795" y="5574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56602</xdr:rowOff>
    </xdr:from>
    <xdr:to>
      <xdr:col>46</xdr:col>
      <xdr:colOff>38100</xdr:colOff>
      <xdr:row>38</xdr:row>
      <xdr:rowOff>158202</xdr:rowOff>
    </xdr:to>
    <xdr:sp macro="" textlink="">
      <xdr:nvSpPr>
        <xdr:cNvPr id="321" name="楕円 320"/>
        <xdr:cNvSpPr/>
      </xdr:nvSpPr>
      <xdr:spPr>
        <a:xfrm>
          <a:off x="8699500" y="657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149329</xdr:rowOff>
    </xdr:from>
    <xdr:ext cx="534377" cy="259045"/>
    <xdr:sp macro="" textlink="">
      <xdr:nvSpPr>
        <xdr:cNvPr id="322" name="テキスト ボックス 321"/>
        <xdr:cNvSpPr txBox="1"/>
      </xdr:nvSpPr>
      <xdr:spPr>
        <a:xfrm>
          <a:off x="8483111" y="666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54839</xdr:rowOff>
    </xdr:from>
    <xdr:to>
      <xdr:col>41</xdr:col>
      <xdr:colOff>101600</xdr:colOff>
      <xdr:row>38</xdr:row>
      <xdr:rowOff>156439</xdr:rowOff>
    </xdr:to>
    <xdr:sp macro="" textlink="">
      <xdr:nvSpPr>
        <xdr:cNvPr id="323" name="楕円 322"/>
        <xdr:cNvSpPr/>
      </xdr:nvSpPr>
      <xdr:spPr>
        <a:xfrm>
          <a:off x="7810500" y="656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147566</xdr:rowOff>
    </xdr:from>
    <xdr:ext cx="534377" cy="259045"/>
    <xdr:sp macro="" textlink="">
      <xdr:nvSpPr>
        <xdr:cNvPr id="324" name="テキスト ボックス 323"/>
        <xdr:cNvSpPr txBox="1"/>
      </xdr:nvSpPr>
      <xdr:spPr>
        <a:xfrm>
          <a:off x="7594111" y="66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41439</xdr:rowOff>
    </xdr:from>
    <xdr:to>
      <xdr:col>36</xdr:col>
      <xdr:colOff>165100</xdr:colOff>
      <xdr:row>38</xdr:row>
      <xdr:rowOff>143039</xdr:rowOff>
    </xdr:to>
    <xdr:sp macro="" textlink="">
      <xdr:nvSpPr>
        <xdr:cNvPr id="325" name="楕円 324"/>
        <xdr:cNvSpPr/>
      </xdr:nvSpPr>
      <xdr:spPr>
        <a:xfrm>
          <a:off x="6921500" y="655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159565</xdr:rowOff>
    </xdr:from>
    <xdr:ext cx="534377" cy="259045"/>
    <xdr:sp macro="" textlink="">
      <xdr:nvSpPr>
        <xdr:cNvPr id="326" name="テキスト ボックス 325"/>
        <xdr:cNvSpPr txBox="1"/>
      </xdr:nvSpPr>
      <xdr:spPr>
        <a:xfrm>
          <a:off x="6705111" y="633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7" name="直線コネクタ 336"/>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8" name="テキスト ボックス 337"/>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1" name="直線コネクタ 340"/>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2" name="テキスト ボックス 341"/>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151587</xdr:rowOff>
    </xdr:from>
    <xdr:to>
      <xdr:col>54</xdr:col>
      <xdr:colOff>189865</xdr:colOff>
      <xdr:row>57</xdr:row>
      <xdr:rowOff>109719</xdr:rowOff>
    </xdr:to>
    <xdr:cxnSp macro="">
      <xdr:nvCxnSpPr>
        <xdr:cNvPr id="346" name="直線コネクタ 345"/>
        <xdr:cNvCxnSpPr/>
      </xdr:nvCxnSpPr>
      <xdr:spPr>
        <a:xfrm flipV="1">
          <a:off x="10475595" y="8724087"/>
          <a:ext cx="1270" cy="1158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113546</xdr:rowOff>
    </xdr:from>
    <xdr:ext cx="534377" cy="259045"/>
    <xdr:sp macro="" textlink="">
      <xdr:nvSpPr>
        <xdr:cNvPr id="347" name="普通建設事業費最小値テキスト"/>
        <xdr:cNvSpPr txBox="1"/>
      </xdr:nvSpPr>
      <xdr:spPr>
        <a:xfrm>
          <a:off x="10528300" y="98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109719</xdr:rowOff>
    </xdr:from>
    <xdr:to>
      <xdr:col>55</xdr:col>
      <xdr:colOff>88900</xdr:colOff>
      <xdr:row>57</xdr:row>
      <xdr:rowOff>109719</xdr:rowOff>
    </xdr:to>
    <xdr:cxnSp macro="">
      <xdr:nvCxnSpPr>
        <xdr:cNvPr id="348" name="直線コネクタ 347"/>
        <xdr:cNvCxnSpPr/>
      </xdr:nvCxnSpPr>
      <xdr:spPr>
        <a:xfrm>
          <a:off x="10388600" y="988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98264</xdr:rowOff>
    </xdr:from>
    <xdr:ext cx="599010" cy="259045"/>
    <xdr:sp macro="" textlink="">
      <xdr:nvSpPr>
        <xdr:cNvPr id="349" name="普通建設事業費最大値テキスト"/>
        <xdr:cNvSpPr txBox="1"/>
      </xdr:nvSpPr>
      <xdr:spPr>
        <a:xfrm>
          <a:off x="10528300" y="849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151587</xdr:rowOff>
    </xdr:from>
    <xdr:to>
      <xdr:col>55</xdr:col>
      <xdr:colOff>88900</xdr:colOff>
      <xdr:row>50</xdr:row>
      <xdr:rowOff>151587</xdr:rowOff>
    </xdr:to>
    <xdr:cxnSp macro="">
      <xdr:nvCxnSpPr>
        <xdr:cNvPr id="350" name="直線コネクタ 349"/>
        <xdr:cNvCxnSpPr/>
      </xdr:nvCxnSpPr>
      <xdr:spPr>
        <a:xfrm>
          <a:off x="10388600" y="872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160760</xdr:rowOff>
    </xdr:from>
    <xdr:to>
      <xdr:col>55</xdr:col>
      <xdr:colOff>0</xdr:colOff>
      <xdr:row>57</xdr:row>
      <xdr:rowOff>25012</xdr:rowOff>
    </xdr:to>
    <xdr:cxnSp macro="">
      <xdr:nvCxnSpPr>
        <xdr:cNvPr id="351" name="直線コネクタ 350"/>
        <xdr:cNvCxnSpPr/>
      </xdr:nvCxnSpPr>
      <xdr:spPr>
        <a:xfrm flipV="1">
          <a:off x="9639300" y="9761960"/>
          <a:ext cx="838200" cy="3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30481</xdr:rowOff>
    </xdr:from>
    <xdr:ext cx="534377" cy="259045"/>
    <xdr:sp macro="" textlink="">
      <xdr:nvSpPr>
        <xdr:cNvPr id="352" name="普通建設事業費平均値テキスト"/>
        <xdr:cNvSpPr txBox="1"/>
      </xdr:nvSpPr>
      <xdr:spPr>
        <a:xfrm>
          <a:off x="10528300" y="9460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7604</xdr:rowOff>
    </xdr:from>
    <xdr:to>
      <xdr:col>55</xdr:col>
      <xdr:colOff>50800</xdr:colOff>
      <xdr:row>56</xdr:row>
      <xdr:rowOff>109204</xdr:rowOff>
    </xdr:to>
    <xdr:sp macro="" textlink="">
      <xdr:nvSpPr>
        <xdr:cNvPr id="353" name="フローチャート: 判断 352"/>
        <xdr:cNvSpPr/>
      </xdr:nvSpPr>
      <xdr:spPr>
        <a:xfrm>
          <a:off x="10426700" y="960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25012</xdr:rowOff>
    </xdr:from>
    <xdr:to>
      <xdr:col>50</xdr:col>
      <xdr:colOff>114300</xdr:colOff>
      <xdr:row>57</xdr:row>
      <xdr:rowOff>38230</xdr:rowOff>
    </xdr:to>
    <xdr:cxnSp macro="">
      <xdr:nvCxnSpPr>
        <xdr:cNvPr id="354" name="直線コネクタ 353"/>
        <xdr:cNvCxnSpPr/>
      </xdr:nvCxnSpPr>
      <xdr:spPr>
        <a:xfrm flipV="1">
          <a:off x="8750300" y="9797662"/>
          <a:ext cx="889000" cy="13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124265</xdr:rowOff>
    </xdr:from>
    <xdr:to>
      <xdr:col>50</xdr:col>
      <xdr:colOff>165100</xdr:colOff>
      <xdr:row>56</xdr:row>
      <xdr:rowOff>54415</xdr:rowOff>
    </xdr:to>
    <xdr:sp macro="" textlink="">
      <xdr:nvSpPr>
        <xdr:cNvPr id="355" name="フローチャート: 判断 354"/>
        <xdr:cNvSpPr/>
      </xdr:nvSpPr>
      <xdr:spPr>
        <a:xfrm>
          <a:off x="9588500" y="955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70942</xdr:rowOff>
    </xdr:from>
    <xdr:ext cx="534377" cy="259045"/>
    <xdr:sp macro="" textlink="">
      <xdr:nvSpPr>
        <xdr:cNvPr id="356" name="テキスト ボックス 355"/>
        <xdr:cNvSpPr txBox="1"/>
      </xdr:nvSpPr>
      <xdr:spPr>
        <a:xfrm>
          <a:off x="9372111" y="932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91860</xdr:rowOff>
    </xdr:from>
    <xdr:to>
      <xdr:col>45</xdr:col>
      <xdr:colOff>177800</xdr:colOff>
      <xdr:row>57</xdr:row>
      <xdr:rowOff>38230</xdr:rowOff>
    </xdr:to>
    <xdr:cxnSp macro="">
      <xdr:nvCxnSpPr>
        <xdr:cNvPr id="357" name="直線コネクタ 356"/>
        <xdr:cNvCxnSpPr/>
      </xdr:nvCxnSpPr>
      <xdr:spPr>
        <a:xfrm>
          <a:off x="7861300" y="9693060"/>
          <a:ext cx="889000" cy="11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132431</xdr:rowOff>
    </xdr:from>
    <xdr:to>
      <xdr:col>46</xdr:col>
      <xdr:colOff>38100</xdr:colOff>
      <xdr:row>56</xdr:row>
      <xdr:rowOff>62581</xdr:rowOff>
    </xdr:to>
    <xdr:sp macro="" textlink="">
      <xdr:nvSpPr>
        <xdr:cNvPr id="358" name="フローチャート: 判断 357"/>
        <xdr:cNvSpPr/>
      </xdr:nvSpPr>
      <xdr:spPr>
        <a:xfrm>
          <a:off x="8699500" y="956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79108</xdr:rowOff>
    </xdr:from>
    <xdr:ext cx="534377" cy="259045"/>
    <xdr:sp macro="" textlink="">
      <xdr:nvSpPr>
        <xdr:cNvPr id="359" name="テキスト ボックス 358"/>
        <xdr:cNvSpPr txBox="1"/>
      </xdr:nvSpPr>
      <xdr:spPr>
        <a:xfrm>
          <a:off x="8483111" y="933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46254</xdr:rowOff>
    </xdr:from>
    <xdr:to>
      <xdr:col>41</xdr:col>
      <xdr:colOff>50800</xdr:colOff>
      <xdr:row>56</xdr:row>
      <xdr:rowOff>91860</xdr:rowOff>
    </xdr:to>
    <xdr:cxnSp macro="">
      <xdr:nvCxnSpPr>
        <xdr:cNvPr id="360" name="直線コネクタ 359"/>
        <xdr:cNvCxnSpPr/>
      </xdr:nvCxnSpPr>
      <xdr:spPr>
        <a:xfrm>
          <a:off x="6972300" y="9647454"/>
          <a:ext cx="889000" cy="4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4981</xdr:rowOff>
    </xdr:from>
    <xdr:to>
      <xdr:col>41</xdr:col>
      <xdr:colOff>101600</xdr:colOff>
      <xdr:row>56</xdr:row>
      <xdr:rowOff>106581</xdr:rowOff>
    </xdr:to>
    <xdr:sp macro="" textlink="">
      <xdr:nvSpPr>
        <xdr:cNvPr id="361" name="フローチャート: 判断 360"/>
        <xdr:cNvSpPr/>
      </xdr:nvSpPr>
      <xdr:spPr>
        <a:xfrm>
          <a:off x="7810500" y="960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123108</xdr:rowOff>
    </xdr:from>
    <xdr:ext cx="534377" cy="259045"/>
    <xdr:sp macro="" textlink="">
      <xdr:nvSpPr>
        <xdr:cNvPr id="362" name="テキスト ボックス 361"/>
        <xdr:cNvSpPr txBox="1"/>
      </xdr:nvSpPr>
      <xdr:spPr>
        <a:xfrm>
          <a:off x="7594111" y="938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8262</xdr:rowOff>
    </xdr:from>
    <xdr:to>
      <xdr:col>36</xdr:col>
      <xdr:colOff>165100</xdr:colOff>
      <xdr:row>56</xdr:row>
      <xdr:rowOff>109862</xdr:rowOff>
    </xdr:to>
    <xdr:sp macro="" textlink="">
      <xdr:nvSpPr>
        <xdr:cNvPr id="363" name="フローチャート: 判断 362"/>
        <xdr:cNvSpPr/>
      </xdr:nvSpPr>
      <xdr:spPr>
        <a:xfrm>
          <a:off x="6921500" y="96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100989</xdr:rowOff>
    </xdr:from>
    <xdr:ext cx="534377" cy="259045"/>
    <xdr:sp macro="" textlink="">
      <xdr:nvSpPr>
        <xdr:cNvPr id="364" name="テキスト ボックス 363"/>
        <xdr:cNvSpPr txBox="1"/>
      </xdr:nvSpPr>
      <xdr:spPr>
        <a:xfrm>
          <a:off x="6705111" y="970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109960</xdr:rowOff>
    </xdr:from>
    <xdr:to>
      <xdr:col>55</xdr:col>
      <xdr:colOff>50800</xdr:colOff>
      <xdr:row>57</xdr:row>
      <xdr:rowOff>40110</xdr:rowOff>
    </xdr:to>
    <xdr:sp macro="" textlink="">
      <xdr:nvSpPr>
        <xdr:cNvPr id="370" name="楕円 369"/>
        <xdr:cNvSpPr/>
      </xdr:nvSpPr>
      <xdr:spPr>
        <a:xfrm>
          <a:off x="10426700" y="971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24887</xdr:rowOff>
    </xdr:from>
    <xdr:ext cx="534377" cy="259045"/>
    <xdr:sp macro="" textlink="">
      <xdr:nvSpPr>
        <xdr:cNvPr id="371" name="普通建設事業費該当値テキスト"/>
        <xdr:cNvSpPr txBox="1"/>
      </xdr:nvSpPr>
      <xdr:spPr>
        <a:xfrm>
          <a:off x="10528300" y="9626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145662</xdr:rowOff>
    </xdr:from>
    <xdr:to>
      <xdr:col>50</xdr:col>
      <xdr:colOff>165100</xdr:colOff>
      <xdr:row>57</xdr:row>
      <xdr:rowOff>75812</xdr:rowOff>
    </xdr:to>
    <xdr:sp macro="" textlink="">
      <xdr:nvSpPr>
        <xdr:cNvPr id="372" name="楕円 371"/>
        <xdr:cNvSpPr/>
      </xdr:nvSpPr>
      <xdr:spPr>
        <a:xfrm>
          <a:off x="9588500" y="974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66939</xdr:rowOff>
    </xdr:from>
    <xdr:ext cx="534377" cy="259045"/>
    <xdr:sp macro="" textlink="">
      <xdr:nvSpPr>
        <xdr:cNvPr id="373" name="テキスト ボックス 372"/>
        <xdr:cNvSpPr txBox="1"/>
      </xdr:nvSpPr>
      <xdr:spPr>
        <a:xfrm>
          <a:off x="9372111" y="983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158880</xdr:rowOff>
    </xdr:from>
    <xdr:to>
      <xdr:col>46</xdr:col>
      <xdr:colOff>38100</xdr:colOff>
      <xdr:row>57</xdr:row>
      <xdr:rowOff>89030</xdr:rowOff>
    </xdr:to>
    <xdr:sp macro="" textlink="">
      <xdr:nvSpPr>
        <xdr:cNvPr id="374" name="楕円 373"/>
        <xdr:cNvSpPr/>
      </xdr:nvSpPr>
      <xdr:spPr>
        <a:xfrm>
          <a:off x="8699500" y="976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80157</xdr:rowOff>
    </xdr:from>
    <xdr:ext cx="534377" cy="259045"/>
    <xdr:sp macro="" textlink="">
      <xdr:nvSpPr>
        <xdr:cNvPr id="375" name="テキスト ボックス 374"/>
        <xdr:cNvSpPr txBox="1"/>
      </xdr:nvSpPr>
      <xdr:spPr>
        <a:xfrm>
          <a:off x="8483111" y="985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41060</xdr:rowOff>
    </xdr:from>
    <xdr:to>
      <xdr:col>41</xdr:col>
      <xdr:colOff>101600</xdr:colOff>
      <xdr:row>56</xdr:row>
      <xdr:rowOff>142660</xdr:rowOff>
    </xdr:to>
    <xdr:sp macro="" textlink="">
      <xdr:nvSpPr>
        <xdr:cNvPr id="376" name="楕円 375"/>
        <xdr:cNvSpPr/>
      </xdr:nvSpPr>
      <xdr:spPr>
        <a:xfrm>
          <a:off x="7810500" y="96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133787</xdr:rowOff>
    </xdr:from>
    <xdr:ext cx="534377" cy="259045"/>
    <xdr:sp macro="" textlink="">
      <xdr:nvSpPr>
        <xdr:cNvPr id="377" name="テキスト ボックス 376"/>
        <xdr:cNvSpPr txBox="1"/>
      </xdr:nvSpPr>
      <xdr:spPr>
        <a:xfrm>
          <a:off x="7594111" y="973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166904</xdr:rowOff>
    </xdr:from>
    <xdr:to>
      <xdr:col>36</xdr:col>
      <xdr:colOff>165100</xdr:colOff>
      <xdr:row>56</xdr:row>
      <xdr:rowOff>97054</xdr:rowOff>
    </xdr:to>
    <xdr:sp macro="" textlink="">
      <xdr:nvSpPr>
        <xdr:cNvPr id="378" name="楕円 377"/>
        <xdr:cNvSpPr/>
      </xdr:nvSpPr>
      <xdr:spPr>
        <a:xfrm>
          <a:off x="6921500" y="959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113581</xdr:rowOff>
    </xdr:from>
    <xdr:ext cx="534377" cy="259045"/>
    <xdr:sp macro="" textlink="">
      <xdr:nvSpPr>
        <xdr:cNvPr id="379" name="テキスト ボックス 378"/>
        <xdr:cNvSpPr txBox="1"/>
      </xdr:nvSpPr>
      <xdr:spPr>
        <a:xfrm>
          <a:off x="6705111" y="937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113220</xdr:rowOff>
    </xdr:from>
    <xdr:to>
      <xdr:col>54</xdr:col>
      <xdr:colOff>189865</xdr:colOff>
      <xdr:row>79</xdr:row>
      <xdr:rowOff>44450</xdr:rowOff>
    </xdr:to>
    <xdr:cxnSp macro="">
      <xdr:nvCxnSpPr>
        <xdr:cNvPr id="403" name="直線コネクタ 402"/>
        <xdr:cNvCxnSpPr/>
      </xdr:nvCxnSpPr>
      <xdr:spPr>
        <a:xfrm flipV="1">
          <a:off x="10475595" y="12286170"/>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59897</xdr:rowOff>
    </xdr:from>
    <xdr:ext cx="599010" cy="259045"/>
    <xdr:sp macro="" textlink="">
      <xdr:nvSpPr>
        <xdr:cNvPr id="406" name="普通建設事業費 （ うち新規整備　）最大値テキスト"/>
        <xdr:cNvSpPr txBox="1"/>
      </xdr:nvSpPr>
      <xdr:spPr>
        <a:xfrm>
          <a:off x="10528300" y="1206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113220</xdr:rowOff>
    </xdr:from>
    <xdr:to>
      <xdr:col>55</xdr:col>
      <xdr:colOff>88900</xdr:colOff>
      <xdr:row>71</xdr:row>
      <xdr:rowOff>113220</xdr:rowOff>
    </xdr:to>
    <xdr:cxnSp macro="">
      <xdr:nvCxnSpPr>
        <xdr:cNvPr id="407" name="直線コネクタ 406"/>
        <xdr:cNvCxnSpPr/>
      </xdr:nvCxnSpPr>
      <xdr:spPr>
        <a:xfrm>
          <a:off x="10388600" y="1228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149555</xdr:rowOff>
    </xdr:from>
    <xdr:to>
      <xdr:col>55</xdr:col>
      <xdr:colOff>0</xdr:colOff>
      <xdr:row>78</xdr:row>
      <xdr:rowOff>70459</xdr:rowOff>
    </xdr:to>
    <xdr:cxnSp macro="">
      <xdr:nvCxnSpPr>
        <xdr:cNvPr id="408" name="直線コネクタ 407"/>
        <xdr:cNvCxnSpPr/>
      </xdr:nvCxnSpPr>
      <xdr:spPr>
        <a:xfrm>
          <a:off x="9639300" y="13351205"/>
          <a:ext cx="838200" cy="9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23258</xdr:rowOff>
    </xdr:from>
    <xdr:ext cx="534377" cy="259045"/>
    <xdr:sp macro="" textlink="">
      <xdr:nvSpPr>
        <xdr:cNvPr id="409" name="普通建設事業費 （ うち新規整備　）平均値テキスト"/>
        <xdr:cNvSpPr txBox="1"/>
      </xdr:nvSpPr>
      <xdr:spPr>
        <a:xfrm>
          <a:off x="10528300" y="13224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381</xdr:rowOff>
    </xdr:from>
    <xdr:to>
      <xdr:col>55</xdr:col>
      <xdr:colOff>50800</xdr:colOff>
      <xdr:row>78</xdr:row>
      <xdr:rowOff>101981</xdr:rowOff>
    </xdr:to>
    <xdr:sp macro="" textlink="">
      <xdr:nvSpPr>
        <xdr:cNvPr id="410" name="フローチャート: 判断 409"/>
        <xdr:cNvSpPr/>
      </xdr:nvSpPr>
      <xdr:spPr>
        <a:xfrm>
          <a:off x="104267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149555</xdr:rowOff>
    </xdr:from>
    <xdr:to>
      <xdr:col>50</xdr:col>
      <xdr:colOff>114300</xdr:colOff>
      <xdr:row>77</xdr:row>
      <xdr:rowOff>169811</xdr:rowOff>
    </xdr:to>
    <xdr:cxnSp macro="">
      <xdr:nvCxnSpPr>
        <xdr:cNvPr id="411" name="直線コネクタ 410"/>
        <xdr:cNvCxnSpPr/>
      </xdr:nvCxnSpPr>
      <xdr:spPr>
        <a:xfrm flipV="1">
          <a:off x="8750300" y="13351205"/>
          <a:ext cx="889000" cy="2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101028</xdr:rowOff>
    </xdr:from>
    <xdr:to>
      <xdr:col>50</xdr:col>
      <xdr:colOff>165100</xdr:colOff>
      <xdr:row>78</xdr:row>
      <xdr:rowOff>31178</xdr:rowOff>
    </xdr:to>
    <xdr:sp macro="" textlink="">
      <xdr:nvSpPr>
        <xdr:cNvPr id="412" name="フローチャート: 判断 411"/>
        <xdr:cNvSpPr/>
      </xdr:nvSpPr>
      <xdr:spPr>
        <a:xfrm>
          <a:off x="9588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22305</xdr:rowOff>
    </xdr:from>
    <xdr:ext cx="534377" cy="259045"/>
    <xdr:sp macro="" textlink="">
      <xdr:nvSpPr>
        <xdr:cNvPr id="413" name="テキスト ボックス 412"/>
        <xdr:cNvSpPr txBox="1"/>
      </xdr:nvSpPr>
      <xdr:spPr>
        <a:xfrm>
          <a:off x="9372111" y="133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102488</xdr:rowOff>
    </xdr:from>
    <xdr:to>
      <xdr:col>45</xdr:col>
      <xdr:colOff>177800</xdr:colOff>
      <xdr:row>77</xdr:row>
      <xdr:rowOff>169811</xdr:rowOff>
    </xdr:to>
    <xdr:cxnSp macro="">
      <xdr:nvCxnSpPr>
        <xdr:cNvPr id="414" name="直線コネクタ 413"/>
        <xdr:cNvCxnSpPr/>
      </xdr:nvCxnSpPr>
      <xdr:spPr>
        <a:xfrm>
          <a:off x="7861300" y="13304138"/>
          <a:ext cx="889000" cy="6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115557</xdr:rowOff>
    </xdr:from>
    <xdr:to>
      <xdr:col>46</xdr:col>
      <xdr:colOff>38100</xdr:colOff>
      <xdr:row>78</xdr:row>
      <xdr:rowOff>45707</xdr:rowOff>
    </xdr:to>
    <xdr:sp macro="" textlink="">
      <xdr:nvSpPr>
        <xdr:cNvPr id="415" name="フローチャート: 判断 414"/>
        <xdr:cNvSpPr/>
      </xdr:nvSpPr>
      <xdr:spPr>
        <a:xfrm>
          <a:off x="8699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62234</xdr:rowOff>
    </xdr:from>
    <xdr:ext cx="534377" cy="259045"/>
    <xdr:sp macro="" textlink="">
      <xdr:nvSpPr>
        <xdr:cNvPr id="416" name="テキスト ボックス 415"/>
        <xdr:cNvSpPr txBox="1"/>
      </xdr:nvSpPr>
      <xdr:spPr>
        <a:xfrm>
          <a:off x="8483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39751</xdr:rowOff>
    </xdr:from>
    <xdr:to>
      <xdr:col>41</xdr:col>
      <xdr:colOff>50800</xdr:colOff>
      <xdr:row>77</xdr:row>
      <xdr:rowOff>102488</xdr:rowOff>
    </xdr:to>
    <xdr:cxnSp macro="">
      <xdr:nvCxnSpPr>
        <xdr:cNvPr id="417" name="直線コネクタ 416"/>
        <xdr:cNvCxnSpPr/>
      </xdr:nvCxnSpPr>
      <xdr:spPr>
        <a:xfrm>
          <a:off x="6972300" y="13241401"/>
          <a:ext cx="889000" cy="6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156756</xdr:rowOff>
    </xdr:from>
    <xdr:to>
      <xdr:col>41</xdr:col>
      <xdr:colOff>101600</xdr:colOff>
      <xdr:row>78</xdr:row>
      <xdr:rowOff>86906</xdr:rowOff>
    </xdr:to>
    <xdr:sp macro="" textlink="">
      <xdr:nvSpPr>
        <xdr:cNvPr id="418" name="フローチャート: 判断 417"/>
        <xdr:cNvSpPr/>
      </xdr:nvSpPr>
      <xdr:spPr>
        <a:xfrm>
          <a:off x="7810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78033</xdr:rowOff>
    </xdr:from>
    <xdr:ext cx="534377" cy="259045"/>
    <xdr:sp macro="" textlink="">
      <xdr:nvSpPr>
        <xdr:cNvPr id="419" name="テキスト ボックス 418"/>
        <xdr:cNvSpPr txBox="1"/>
      </xdr:nvSpPr>
      <xdr:spPr>
        <a:xfrm>
          <a:off x="7594111" y="134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132118</xdr:rowOff>
    </xdr:from>
    <xdr:to>
      <xdr:col>36</xdr:col>
      <xdr:colOff>165100</xdr:colOff>
      <xdr:row>78</xdr:row>
      <xdr:rowOff>62268</xdr:rowOff>
    </xdr:to>
    <xdr:sp macro="" textlink="">
      <xdr:nvSpPr>
        <xdr:cNvPr id="420" name="フローチャート: 判断 419"/>
        <xdr:cNvSpPr/>
      </xdr:nvSpPr>
      <xdr:spPr>
        <a:xfrm>
          <a:off x="6921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53395</xdr:rowOff>
    </xdr:from>
    <xdr:ext cx="534377" cy="259045"/>
    <xdr:sp macro="" textlink="">
      <xdr:nvSpPr>
        <xdr:cNvPr id="421" name="テキスト ボックス 420"/>
        <xdr:cNvSpPr txBox="1"/>
      </xdr:nvSpPr>
      <xdr:spPr>
        <a:xfrm>
          <a:off x="6705111" y="1342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19659</xdr:rowOff>
    </xdr:from>
    <xdr:to>
      <xdr:col>55</xdr:col>
      <xdr:colOff>50800</xdr:colOff>
      <xdr:row>78</xdr:row>
      <xdr:rowOff>121259</xdr:rowOff>
    </xdr:to>
    <xdr:sp macro="" textlink="">
      <xdr:nvSpPr>
        <xdr:cNvPr id="427" name="楕円 426"/>
        <xdr:cNvSpPr/>
      </xdr:nvSpPr>
      <xdr:spPr>
        <a:xfrm>
          <a:off x="10426700" y="1339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169536</xdr:rowOff>
    </xdr:from>
    <xdr:ext cx="534377" cy="259045"/>
    <xdr:sp macro="" textlink="">
      <xdr:nvSpPr>
        <xdr:cNvPr id="428" name="普通建設事業費 （ うち新規整備　）該当値テキスト"/>
        <xdr:cNvSpPr txBox="1"/>
      </xdr:nvSpPr>
      <xdr:spPr>
        <a:xfrm>
          <a:off x="10528300" y="1337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98755</xdr:rowOff>
    </xdr:from>
    <xdr:to>
      <xdr:col>50</xdr:col>
      <xdr:colOff>165100</xdr:colOff>
      <xdr:row>78</xdr:row>
      <xdr:rowOff>28905</xdr:rowOff>
    </xdr:to>
    <xdr:sp macro="" textlink="">
      <xdr:nvSpPr>
        <xdr:cNvPr id="429" name="楕円 428"/>
        <xdr:cNvSpPr/>
      </xdr:nvSpPr>
      <xdr:spPr>
        <a:xfrm>
          <a:off x="9588500" y="1330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45432</xdr:rowOff>
    </xdr:from>
    <xdr:ext cx="534377" cy="259045"/>
    <xdr:sp macro="" textlink="">
      <xdr:nvSpPr>
        <xdr:cNvPr id="430" name="テキスト ボックス 429"/>
        <xdr:cNvSpPr txBox="1"/>
      </xdr:nvSpPr>
      <xdr:spPr>
        <a:xfrm>
          <a:off x="9372111" y="13075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119011</xdr:rowOff>
    </xdr:from>
    <xdr:to>
      <xdr:col>46</xdr:col>
      <xdr:colOff>38100</xdr:colOff>
      <xdr:row>78</xdr:row>
      <xdr:rowOff>49161</xdr:rowOff>
    </xdr:to>
    <xdr:sp macro="" textlink="">
      <xdr:nvSpPr>
        <xdr:cNvPr id="431" name="楕円 430"/>
        <xdr:cNvSpPr/>
      </xdr:nvSpPr>
      <xdr:spPr>
        <a:xfrm>
          <a:off x="8699500" y="1332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40288</xdr:rowOff>
    </xdr:from>
    <xdr:ext cx="534377" cy="259045"/>
    <xdr:sp macro="" textlink="">
      <xdr:nvSpPr>
        <xdr:cNvPr id="432" name="テキスト ボックス 431"/>
        <xdr:cNvSpPr txBox="1"/>
      </xdr:nvSpPr>
      <xdr:spPr>
        <a:xfrm>
          <a:off x="8483111" y="1341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51688</xdr:rowOff>
    </xdr:from>
    <xdr:to>
      <xdr:col>41</xdr:col>
      <xdr:colOff>101600</xdr:colOff>
      <xdr:row>77</xdr:row>
      <xdr:rowOff>153288</xdr:rowOff>
    </xdr:to>
    <xdr:sp macro="" textlink="">
      <xdr:nvSpPr>
        <xdr:cNvPr id="433" name="楕円 432"/>
        <xdr:cNvSpPr/>
      </xdr:nvSpPr>
      <xdr:spPr>
        <a:xfrm>
          <a:off x="7810500" y="1325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169815</xdr:rowOff>
    </xdr:from>
    <xdr:ext cx="534377" cy="259045"/>
    <xdr:sp macro="" textlink="">
      <xdr:nvSpPr>
        <xdr:cNvPr id="434" name="テキスト ボックス 433"/>
        <xdr:cNvSpPr txBox="1"/>
      </xdr:nvSpPr>
      <xdr:spPr>
        <a:xfrm>
          <a:off x="7594111" y="1302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160401</xdr:rowOff>
    </xdr:from>
    <xdr:to>
      <xdr:col>36</xdr:col>
      <xdr:colOff>165100</xdr:colOff>
      <xdr:row>77</xdr:row>
      <xdr:rowOff>90551</xdr:rowOff>
    </xdr:to>
    <xdr:sp macro="" textlink="">
      <xdr:nvSpPr>
        <xdr:cNvPr id="435" name="楕円 434"/>
        <xdr:cNvSpPr/>
      </xdr:nvSpPr>
      <xdr:spPr>
        <a:xfrm>
          <a:off x="6921500" y="1319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107078</xdr:rowOff>
    </xdr:from>
    <xdr:ext cx="534377" cy="259045"/>
    <xdr:sp macro="" textlink="">
      <xdr:nvSpPr>
        <xdr:cNvPr id="436" name="テキスト ボックス 435"/>
        <xdr:cNvSpPr txBox="1"/>
      </xdr:nvSpPr>
      <xdr:spPr>
        <a:xfrm>
          <a:off x="6705111" y="1296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57290</xdr:rowOff>
    </xdr:from>
    <xdr:to>
      <xdr:col>54</xdr:col>
      <xdr:colOff>189865</xdr:colOff>
      <xdr:row>98</xdr:row>
      <xdr:rowOff>100521</xdr:rowOff>
    </xdr:to>
    <xdr:cxnSp macro="">
      <xdr:nvCxnSpPr>
        <xdr:cNvPr id="460" name="直線コネクタ 459"/>
        <xdr:cNvCxnSpPr/>
      </xdr:nvCxnSpPr>
      <xdr:spPr>
        <a:xfrm flipV="1">
          <a:off x="10475595" y="15487790"/>
          <a:ext cx="1270" cy="14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104348</xdr:rowOff>
    </xdr:from>
    <xdr:ext cx="469744" cy="259045"/>
    <xdr:sp macro="" textlink="">
      <xdr:nvSpPr>
        <xdr:cNvPr id="461" name="普通建設事業費 （ うち更新整備　）最小値テキスト"/>
        <xdr:cNvSpPr txBox="1"/>
      </xdr:nvSpPr>
      <xdr:spPr>
        <a:xfrm>
          <a:off x="10528300" y="1690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100521</xdr:rowOff>
    </xdr:from>
    <xdr:to>
      <xdr:col>55</xdr:col>
      <xdr:colOff>88900</xdr:colOff>
      <xdr:row>98</xdr:row>
      <xdr:rowOff>100521</xdr:rowOff>
    </xdr:to>
    <xdr:cxnSp macro="">
      <xdr:nvCxnSpPr>
        <xdr:cNvPr id="462" name="直線コネクタ 461"/>
        <xdr:cNvCxnSpPr/>
      </xdr:nvCxnSpPr>
      <xdr:spPr>
        <a:xfrm>
          <a:off x="10388600" y="1690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3967</xdr:rowOff>
    </xdr:from>
    <xdr:ext cx="599010" cy="259045"/>
    <xdr:sp macro="" textlink="">
      <xdr:nvSpPr>
        <xdr:cNvPr id="463" name="普通建設事業費 （ うち更新整備　）最大値テキスト"/>
        <xdr:cNvSpPr txBox="1"/>
      </xdr:nvSpPr>
      <xdr:spPr>
        <a:xfrm>
          <a:off x="10528300" y="152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57290</xdr:rowOff>
    </xdr:from>
    <xdr:to>
      <xdr:col>55</xdr:col>
      <xdr:colOff>88900</xdr:colOff>
      <xdr:row>90</xdr:row>
      <xdr:rowOff>57290</xdr:rowOff>
    </xdr:to>
    <xdr:cxnSp macro="">
      <xdr:nvCxnSpPr>
        <xdr:cNvPr id="464" name="直線コネクタ 463"/>
        <xdr:cNvCxnSpPr/>
      </xdr:nvCxnSpPr>
      <xdr:spPr>
        <a:xfrm>
          <a:off x="10388600" y="154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78702</xdr:rowOff>
    </xdr:from>
    <xdr:to>
      <xdr:col>55</xdr:col>
      <xdr:colOff>0</xdr:colOff>
      <xdr:row>98</xdr:row>
      <xdr:rowOff>81508</xdr:rowOff>
    </xdr:to>
    <xdr:cxnSp macro="">
      <xdr:nvCxnSpPr>
        <xdr:cNvPr id="465" name="直線コネクタ 464"/>
        <xdr:cNvCxnSpPr/>
      </xdr:nvCxnSpPr>
      <xdr:spPr>
        <a:xfrm flipV="1">
          <a:off x="9639300" y="16880802"/>
          <a:ext cx="838200" cy="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120527</xdr:rowOff>
    </xdr:from>
    <xdr:ext cx="534377" cy="259045"/>
    <xdr:sp macro="" textlink="">
      <xdr:nvSpPr>
        <xdr:cNvPr id="466" name="普通建設事業費 （ うち更新整備　）平均値テキスト"/>
        <xdr:cNvSpPr txBox="1"/>
      </xdr:nvSpPr>
      <xdr:spPr>
        <a:xfrm>
          <a:off x="10528300" y="1640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97650</xdr:rowOff>
    </xdr:from>
    <xdr:to>
      <xdr:col>55</xdr:col>
      <xdr:colOff>50800</xdr:colOff>
      <xdr:row>97</xdr:row>
      <xdr:rowOff>27800</xdr:rowOff>
    </xdr:to>
    <xdr:sp macro="" textlink="">
      <xdr:nvSpPr>
        <xdr:cNvPr id="467" name="フローチャート: 判断 466"/>
        <xdr:cNvSpPr/>
      </xdr:nvSpPr>
      <xdr:spPr>
        <a:xfrm>
          <a:off x="104267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81508</xdr:rowOff>
    </xdr:from>
    <xdr:to>
      <xdr:col>50</xdr:col>
      <xdr:colOff>114300</xdr:colOff>
      <xdr:row>98</xdr:row>
      <xdr:rowOff>90246</xdr:rowOff>
    </xdr:to>
    <xdr:cxnSp macro="">
      <xdr:nvCxnSpPr>
        <xdr:cNvPr id="468" name="直線コネクタ 467"/>
        <xdr:cNvCxnSpPr/>
      </xdr:nvCxnSpPr>
      <xdr:spPr>
        <a:xfrm flipV="1">
          <a:off x="8750300" y="16883608"/>
          <a:ext cx="889000" cy="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43002</xdr:rowOff>
    </xdr:from>
    <xdr:to>
      <xdr:col>50</xdr:col>
      <xdr:colOff>165100</xdr:colOff>
      <xdr:row>96</xdr:row>
      <xdr:rowOff>144602</xdr:rowOff>
    </xdr:to>
    <xdr:sp macro="" textlink="">
      <xdr:nvSpPr>
        <xdr:cNvPr id="469" name="フローチャート: 判断 468"/>
        <xdr:cNvSpPr/>
      </xdr:nvSpPr>
      <xdr:spPr>
        <a:xfrm>
          <a:off x="9588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161129</xdr:rowOff>
    </xdr:from>
    <xdr:ext cx="534377" cy="259045"/>
    <xdr:sp macro="" textlink="">
      <xdr:nvSpPr>
        <xdr:cNvPr id="470" name="テキスト ボックス 469"/>
        <xdr:cNvSpPr txBox="1"/>
      </xdr:nvSpPr>
      <xdr:spPr>
        <a:xfrm>
          <a:off x="9372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168897</xdr:rowOff>
    </xdr:from>
    <xdr:to>
      <xdr:col>45</xdr:col>
      <xdr:colOff>177800</xdr:colOff>
      <xdr:row>98</xdr:row>
      <xdr:rowOff>90246</xdr:rowOff>
    </xdr:to>
    <xdr:cxnSp macro="">
      <xdr:nvCxnSpPr>
        <xdr:cNvPr id="471" name="直線コネクタ 470"/>
        <xdr:cNvCxnSpPr/>
      </xdr:nvCxnSpPr>
      <xdr:spPr>
        <a:xfrm>
          <a:off x="7861300" y="16799547"/>
          <a:ext cx="889000" cy="9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65532</xdr:rowOff>
    </xdr:from>
    <xdr:to>
      <xdr:col>46</xdr:col>
      <xdr:colOff>38100</xdr:colOff>
      <xdr:row>96</xdr:row>
      <xdr:rowOff>167132</xdr:rowOff>
    </xdr:to>
    <xdr:sp macro="" textlink="">
      <xdr:nvSpPr>
        <xdr:cNvPr id="472" name="フローチャート: 判断 471"/>
        <xdr:cNvSpPr/>
      </xdr:nvSpPr>
      <xdr:spPr>
        <a:xfrm>
          <a:off x="8699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12209</xdr:rowOff>
    </xdr:from>
    <xdr:ext cx="534377" cy="259045"/>
    <xdr:sp macro="" textlink="">
      <xdr:nvSpPr>
        <xdr:cNvPr id="473" name="テキスト ボックス 472"/>
        <xdr:cNvSpPr txBox="1"/>
      </xdr:nvSpPr>
      <xdr:spPr>
        <a:xfrm>
          <a:off x="8483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42914</xdr:rowOff>
    </xdr:from>
    <xdr:to>
      <xdr:col>41</xdr:col>
      <xdr:colOff>50800</xdr:colOff>
      <xdr:row>97</xdr:row>
      <xdr:rowOff>168897</xdr:rowOff>
    </xdr:to>
    <xdr:cxnSp macro="">
      <xdr:nvCxnSpPr>
        <xdr:cNvPr id="474" name="直線コネクタ 473"/>
        <xdr:cNvCxnSpPr/>
      </xdr:nvCxnSpPr>
      <xdr:spPr>
        <a:xfrm>
          <a:off x="6972300" y="16673564"/>
          <a:ext cx="889000" cy="12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123737</xdr:rowOff>
    </xdr:from>
    <xdr:to>
      <xdr:col>41</xdr:col>
      <xdr:colOff>101600</xdr:colOff>
      <xdr:row>97</xdr:row>
      <xdr:rowOff>53887</xdr:rowOff>
    </xdr:to>
    <xdr:sp macro="" textlink="">
      <xdr:nvSpPr>
        <xdr:cNvPr id="475" name="フローチャート: 判断 474"/>
        <xdr:cNvSpPr/>
      </xdr:nvSpPr>
      <xdr:spPr>
        <a:xfrm>
          <a:off x="7810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70414</xdr:rowOff>
    </xdr:from>
    <xdr:ext cx="534377" cy="259045"/>
    <xdr:sp macro="" textlink="">
      <xdr:nvSpPr>
        <xdr:cNvPr id="476" name="テキスト ボックス 475"/>
        <xdr:cNvSpPr txBox="1"/>
      </xdr:nvSpPr>
      <xdr:spPr>
        <a:xfrm>
          <a:off x="7594111" y="163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157784</xdr:rowOff>
    </xdr:from>
    <xdr:to>
      <xdr:col>36</xdr:col>
      <xdr:colOff>165100</xdr:colOff>
      <xdr:row>97</xdr:row>
      <xdr:rowOff>87934</xdr:rowOff>
    </xdr:to>
    <xdr:sp macro="" textlink="">
      <xdr:nvSpPr>
        <xdr:cNvPr id="477" name="フローチャート: 判断 476"/>
        <xdr:cNvSpPr/>
      </xdr:nvSpPr>
      <xdr:spPr>
        <a:xfrm>
          <a:off x="6921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104461</xdr:rowOff>
    </xdr:from>
    <xdr:ext cx="534377" cy="259045"/>
    <xdr:sp macro="" textlink="">
      <xdr:nvSpPr>
        <xdr:cNvPr id="478" name="テキスト ボックス 477"/>
        <xdr:cNvSpPr txBox="1"/>
      </xdr:nvSpPr>
      <xdr:spPr>
        <a:xfrm>
          <a:off x="6705111" y="163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27902</xdr:rowOff>
    </xdr:from>
    <xdr:to>
      <xdr:col>55</xdr:col>
      <xdr:colOff>50800</xdr:colOff>
      <xdr:row>98</xdr:row>
      <xdr:rowOff>129502</xdr:rowOff>
    </xdr:to>
    <xdr:sp macro="" textlink="">
      <xdr:nvSpPr>
        <xdr:cNvPr id="484" name="楕円 483"/>
        <xdr:cNvSpPr/>
      </xdr:nvSpPr>
      <xdr:spPr>
        <a:xfrm>
          <a:off x="10426700" y="168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114279</xdr:rowOff>
    </xdr:from>
    <xdr:ext cx="534377" cy="259045"/>
    <xdr:sp macro="" textlink="">
      <xdr:nvSpPr>
        <xdr:cNvPr id="485" name="普通建設事業費 （ うち更新整備　）該当値テキスト"/>
        <xdr:cNvSpPr txBox="1"/>
      </xdr:nvSpPr>
      <xdr:spPr>
        <a:xfrm>
          <a:off x="10528300" y="1674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30708</xdr:rowOff>
    </xdr:from>
    <xdr:to>
      <xdr:col>50</xdr:col>
      <xdr:colOff>165100</xdr:colOff>
      <xdr:row>98</xdr:row>
      <xdr:rowOff>132308</xdr:rowOff>
    </xdr:to>
    <xdr:sp macro="" textlink="">
      <xdr:nvSpPr>
        <xdr:cNvPr id="486" name="楕円 485"/>
        <xdr:cNvSpPr/>
      </xdr:nvSpPr>
      <xdr:spPr>
        <a:xfrm>
          <a:off x="9588500" y="168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123435</xdr:rowOff>
    </xdr:from>
    <xdr:ext cx="534377" cy="259045"/>
    <xdr:sp macro="" textlink="">
      <xdr:nvSpPr>
        <xdr:cNvPr id="487" name="テキスト ボックス 486"/>
        <xdr:cNvSpPr txBox="1"/>
      </xdr:nvSpPr>
      <xdr:spPr>
        <a:xfrm>
          <a:off x="9372111" y="1692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39446</xdr:rowOff>
    </xdr:from>
    <xdr:to>
      <xdr:col>46</xdr:col>
      <xdr:colOff>38100</xdr:colOff>
      <xdr:row>98</xdr:row>
      <xdr:rowOff>141046</xdr:rowOff>
    </xdr:to>
    <xdr:sp macro="" textlink="">
      <xdr:nvSpPr>
        <xdr:cNvPr id="488" name="楕円 487"/>
        <xdr:cNvSpPr/>
      </xdr:nvSpPr>
      <xdr:spPr>
        <a:xfrm>
          <a:off x="8699500" y="168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132173</xdr:rowOff>
    </xdr:from>
    <xdr:ext cx="469744" cy="259045"/>
    <xdr:sp macro="" textlink="">
      <xdr:nvSpPr>
        <xdr:cNvPr id="489" name="テキスト ボックス 488"/>
        <xdr:cNvSpPr txBox="1"/>
      </xdr:nvSpPr>
      <xdr:spPr>
        <a:xfrm>
          <a:off x="8515428" y="1693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118097</xdr:rowOff>
    </xdr:from>
    <xdr:to>
      <xdr:col>41</xdr:col>
      <xdr:colOff>101600</xdr:colOff>
      <xdr:row>98</xdr:row>
      <xdr:rowOff>48247</xdr:rowOff>
    </xdr:to>
    <xdr:sp macro="" textlink="">
      <xdr:nvSpPr>
        <xdr:cNvPr id="490" name="楕円 489"/>
        <xdr:cNvSpPr/>
      </xdr:nvSpPr>
      <xdr:spPr>
        <a:xfrm>
          <a:off x="7810500" y="1674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39374</xdr:rowOff>
    </xdr:from>
    <xdr:ext cx="534377" cy="259045"/>
    <xdr:sp macro="" textlink="">
      <xdr:nvSpPr>
        <xdr:cNvPr id="491" name="テキスト ボックス 490"/>
        <xdr:cNvSpPr txBox="1"/>
      </xdr:nvSpPr>
      <xdr:spPr>
        <a:xfrm>
          <a:off x="7594111" y="1684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163564</xdr:rowOff>
    </xdr:from>
    <xdr:to>
      <xdr:col>36</xdr:col>
      <xdr:colOff>165100</xdr:colOff>
      <xdr:row>97</xdr:row>
      <xdr:rowOff>93714</xdr:rowOff>
    </xdr:to>
    <xdr:sp macro="" textlink="">
      <xdr:nvSpPr>
        <xdr:cNvPr id="492" name="楕円 491"/>
        <xdr:cNvSpPr/>
      </xdr:nvSpPr>
      <xdr:spPr>
        <a:xfrm>
          <a:off x="6921500" y="1662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84841</xdr:rowOff>
    </xdr:from>
    <xdr:ext cx="534377" cy="259045"/>
    <xdr:sp macro="" textlink="">
      <xdr:nvSpPr>
        <xdr:cNvPr id="493" name="テキスト ボックス 492"/>
        <xdr:cNvSpPr txBox="1"/>
      </xdr:nvSpPr>
      <xdr:spPr>
        <a:xfrm>
          <a:off x="6705111" y="1671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73825</xdr:rowOff>
    </xdr:from>
    <xdr:to>
      <xdr:col>85</xdr:col>
      <xdr:colOff>126364</xdr:colOff>
      <xdr:row>39</xdr:row>
      <xdr:rowOff>44450</xdr:rowOff>
    </xdr:to>
    <xdr:cxnSp macro="">
      <xdr:nvCxnSpPr>
        <xdr:cNvPr id="517" name="直線コネクタ 516"/>
        <xdr:cNvCxnSpPr/>
      </xdr:nvCxnSpPr>
      <xdr:spPr>
        <a:xfrm flipV="1">
          <a:off x="16317595" y="5388775"/>
          <a:ext cx="1269" cy="134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20502</xdr:rowOff>
    </xdr:from>
    <xdr:ext cx="534377" cy="259045"/>
    <xdr:sp macro="" textlink="">
      <xdr:nvSpPr>
        <xdr:cNvPr id="520" name="災害復旧事業費最大値テキスト"/>
        <xdr:cNvSpPr txBox="1"/>
      </xdr:nvSpPr>
      <xdr:spPr>
        <a:xfrm>
          <a:off x="16370300" y="51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73825</xdr:rowOff>
    </xdr:from>
    <xdr:to>
      <xdr:col>86</xdr:col>
      <xdr:colOff>25400</xdr:colOff>
      <xdr:row>31</xdr:row>
      <xdr:rowOff>73825</xdr:rowOff>
    </xdr:to>
    <xdr:cxnSp macro="">
      <xdr:nvCxnSpPr>
        <xdr:cNvPr id="521" name="直線コネクタ 520"/>
        <xdr:cNvCxnSpPr/>
      </xdr:nvCxnSpPr>
      <xdr:spPr>
        <a:xfrm>
          <a:off x="16230600" y="538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40716</xdr:rowOff>
    </xdr:from>
    <xdr:to>
      <xdr:col>85</xdr:col>
      <xdr:colOff>127000</xdr:colOff>
      <xdr:row>39</xdr:row>
      <xdr:rowOff>44450</xdr:rowOff>
    </xdr:to>
    <xdr:cxnSp macro="">
      <xdr:nvCxnSpPr>
        <xdr:cNvPr id="522" name="直線コネクタ 521"/>
        <xdr:cNvCxnSpPr/>
      </xdr:nvCxnSpPr>
      <xdr:spPr>
        <a:xfrm flipV="1">
          <a:off x="15481300" y="6727266"/>
          <a:ext cx="8382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96690</xdr:rowOff>
    </xdr:from>
    <xdr:ext cx="469744" cy="259045"/>
    <xdr:sp macro="" textlink="">
      <xdr:nvSpPr>
        <xdr:cNvPr id="523" name="災害復旧事業費平均値テキスト"/>
        <xdr:cNvSpPr txBox="1"/>
      </xdr:nvSpPr>
      <xdr:spPr>
        <a:xfrm>
          <a:off x="16370300" y="6440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73813</xdr:rowOff>
    </xdr:from>
    <xdr:to>
      <xdr:col>85</xdr:col>
      <xdr:colOff>177800</xdr:colOff>
      <xdr:row>39</xdr:row>
      <xdr:rowOff>3963</xdr:rowOff>
    </xdr:to>
    <xdr:sp macro="" textlink="">
      <xdr:nvSpPr>
        <xdr:cNvPr id="524" name="フローチャート: 判断 523"/>
        <xdr:cNvSpPr/>
      </xdr:nvSpPr>
      <xdr:spPr>
        <a:xfrm>
          <a:off x="16268700" y="658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5" name="直線コネクタ 524"/>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1041</xdr:rowOff>
    </xdr:from>
    <xdr:to>
      <xdr:col>81</xdr:col>
      <xdr:colOff>101600</xdr:colOff>
      <xdr:row>38</xdr:row>
      <xdr:rowOff>102641</xdr:rowOff>
    </xdr:to>
    <xdr:sp macro="" textlink="">
      <xdr:nvSpPr>
        <xdr:cNvPr id="526" name="フローチャート: 判断 525"/>
        <xdr:cNvSpPr/>
      </xdr:nvSpPr>
      <xdr:spPr>
        <a:xfrm>
          <a:off x="15430500" y="651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119168</xdr:rowOff>
    </xdr:from>
    <xdr:ext cx="469744" cy="259045"/>
    <xdr:sp macro="" textlink="">
      <xdr:nvSpPr>
        <xdr:cNvPr id="527" name="テキスト ボックス 526"/>
        <xdr:cNvSpPr txBox="1"/>
      </xdr:nvSpPr>
      <xdr:spPr>
        <a:xfrm>
          <a:off x="15246428" y="629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36525</xdr:rowOff>
    </xdr:from>
    <xdr:to>
      <xdr:col>76</xdr:col>
      <xdr:colOff>114300</xdr:colOff>
      <xdr:row>39</xdr:row>
      <xdr:rowOff>44450</xdr:rowOff>
    </xdr:to>
    <xdr:cxnSp macro="">
      <xdr:nvCxnSpPr>
        <xdr:cNvPr id="528" name="直線コネクタ 527"/>
        <xdr:cNvCxnSpPr/>
      </xdr:nvCxnSpPr>
      <xdr:spPr>
        <a:xfrm>
          <a:off x="13703300" y="6723075"/>
          <a:ext cx="8890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38074</xdr:rowOff>
    </xdr:from>
    <xdr:to>
      <xdr:col>76</xdr:col>
      <xdr:colOff>165100</xdr:colOff>
      <xdr:row>38</xdr:row>
      <xdr:rowOff>139674</xdr:rowOff>
    </xdr:to>
    <xdr:sp macro="" textlink="">
      <xdr:nvSpPr>
        <xdr:cNvPr id="529" name="フローチャート: 判断 528"/>
        <xdr:cNvSpPr/>
      </xdr:nvSpPr>
      <xdr:spPr>
        <a:xfrm>
          <a:off x="14541500" y="655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156201</xdr:rowOff>
    </xdr:from>
    <xdr:ext cx="469744" cy="259045"/>
    <xdr:sp macro="" textlink="">
      <xdr:nvSpPr>
        <xdr:cNvPr id="530" name="テキスト ボックス 529"/>
        <xdr:cNvSpPr txBox="1"/>
      </xdr:nvSpPr>
      <xdr:spPr>
        <a:xfrm>
          <a:off x="14357428" y="632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17932</xdr:rowOff>
    </xdr:from>
    <xdr:to>
      <xdr:col>71</xdr:col>
      <xdr:colOff>177800</xdr:colOff>
      <xdr:row>39</xdr:row>
      <xdr:rowOff>36525</xdr:rowOff>
    </xdr:to>
    <xdr:cxnSp macro="">
      <xdr:nvCxnSpPr>
        <xdr:cNvPr id="531" name="直線コネクタ 530"/>
        <xdr:cNvCxnSpPr/>
      </xdr:nvCxnSpPr>
      <xdr:spPr>
        <a:xfrm>
          <a:off x="12814300" y="6704482"/>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82194</xdr:rowOff>
    </xdr:from>
    <xdr:to>
      <xdr:col>72</xdr:col>
      <xdr:colOff>38100</xdr:colOff>
      <xdr:row>39</xdr:row>
      <xdr:rowOff>12344</xdr:rowOff>
    </xdr:to>
    <xdr:sp macro="" textlink="">
      <xdr:nvSpPr>
        <xdr:cNvPr id="532" name="フローチャート: 判断 531"/>
        <xdr:cNvSpPr/>
      </xdr:nvSpPr>
      <xdr:spPr>
        <a:xfrm>
          <a:off x="13652500" y="659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28871</xdr:rowOff>
    </xdr:from>
    <xdr:ext cx="469744" cy="259045"/>
    <xdr:sp macro="" textlink="">
      <xdr:nvSpPr>
        <xdr:cNvPr id="533" name="テキスト ボックス 532"/>
        <xdr:cNvSpPr txBox="1"/>
      </xdr:nvSpPr>
      <xdr:spPr>
        <a:xfrm>
          <a:off x="13468428" y="63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115265</xdr:rowOff>
    </xdr:from>
    <xdr:to>
      <xdr:col>67</xdr:col>
      <xdr:colOff>101600</xdr:colOff>
      <xdr:row>39</xdr:row>
      <xdr:rowOff>45415</xdr:rowOff>
    </xdr:to>
    <xdr:sp macro="" textlink="">
      <xdr:nvSpPr>
        <xdr:cNvPr id="534" name="フローチャート: 判断 533"/>
        <xdr:cNvSpPr/>
      </xdr:nvSpPr>
      <xdr:spPr>
        <a:xfrm>
          <a:off x="12763500" y="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61942</xdr:rowOff>
    </xdr:from>
    <xdr:ext cx="469744" cy="259045"/>
    <xdr:sp macro="" textlink="">
      <xdr:nvSpPr>
        <xdr:cNvPr id="535" name="テキスト ボックス 534"/>
        <xdr:cNvSpPr txBox="1"/>
      </xdr:nvSpPr>
      <xdr:spPr>
        <a:xfrm>
          <a:off x="12579428" y="640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161366</xdr:rowOff>
    </xdr:from>
    <xdr:to>
      <xdr:col>85</xdr:col>
      <xdr:colOff>177800</xdr:colOff>
      <xdr:row>39</xdr:row>
      <xdr:rowOff>91516</xdr:rowOff>
    </xdr:to>
    <xdr:sp macro="" textlink="">
      <xdr:nvSpPr>
        <xdr:cNvPr id="541" name="楕円 540"/>
        <xdr:cNvSpPr/>
      </xdr:nvSpPr>
      <xdr:spPr>
        <a:xfrm>
          <a:off x="16268700" y="667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76293</xdr:rowOff>
    </xdr:from>
    <xdr:ext cx="313932" cy="259045"/>
    <xdr:sp macro="" textlink="">
      <xdr:nvSpPr>
        <xdr:cNvPr id="542" name="災害復旧事業費該当値テキスト"/>
        <xdr:cNvSpPr txBox="1"/>
      </xdr:nvSpPr>
      <xdr:spPr>
        <a:xfrm>
          <a:off x="16370300" y="65913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3" name="楕円 542"/>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4" name="テキスト ボックス 543"/>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5" name="楕円 544"/>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6" name="テキスト ボックス 545"/>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157175</xdr:rowOff>
    </xdr:from>
    <xdr:to>
      <xdr:col>72</xdr:col>
      <xdr:colOff>38100</xdr:colOff>
      <xdr:row>39</xdr:row>
      <xdr:rowOff>87325</xdr:rowOff>
    </xdr:to>
    <xdr:sp macro="" textlink="">
      <xdr:nvSpPr>
        <xdr:cNvPr id="547" name="楕円 546"/>
        <xdr:cNvSpPr/>
      </xdr:nvSpPr>
      <xdr:spPr>
        <a:xfrm>
          <a:off x="13652500" y="66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78452</xdr:rowOff>
    </xdr:from>
    <xdr:ext cx="378565" cy="259045"/>
    <xdr:sp macro="" textlink="">
      <xdr:nvSpPr>
        <xdr:cNvPr id="548" name="テキスト ボックス 547"/>
        <xdr:cNvSpPr txBox="1"/>
      </xdr:nvSpPr>
      <xdr:spPr>
        <a:xfrm>
          <a:off x="13514017" y="6765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138582</xdr:rowOff>
    </xdr:from>
    <xdr:to>
      <xdr:col>67</xdr:col>
      <xdr:colOff>101600</xdr:colOff>
      <xdr:row>39</xdr:row>
      <xdr:rowOff>68732</xdr:rowOff>
    </xdr:to>
    <xdr:sp macro="" textlink="">
      <xdr:nvSpPr>
        <xdr:cNvPr id="549" name="楕円 548"/>
        <xdr:cNvSpPr/>
      </xdr:nvSpPr>
      <xdr:spPr>
        <a:xfrm>
          <a:off x="12763500" y="665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59859</xdr:rowOff>
    </xdr:from>
    <xdr:ext cx="378565" cy="259045"/>
    <xdr:sp macro="" textlink="">
      <xdr:nvSpPr>
        <xdr:cNvPr id="550" name="テキスト ボックス 549"/>
        <xdr:cNvSpPr txBox="1"/>
      </xdr:nvSpPr>
      <xdr:spPr>
        <a:xfrm>
          <a:off x="12625017" y="6746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1" name="テキスト ボックス 61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9" name="テキスト ボックス 618"/>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1" name="テキスト ボックス 62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4777</xdr:rowOff>
    </xdr:from>
    <xdr:to>
      <xdr:col>85</xdr:col>
      <xdr:colOff>126364</xdr:colOff>
      <xdr:row>78</xdr:row>
      <xdr:rowOff>119094</xdr:rowOff>
    </xdr:to>
    <xdr:cxnSp macro="">
      <xdr:nvCxnSpPr>
        <xdr:cNvPr id="625" name="直線コネクタ 624"/>
        <xdr:cNvCxnSpPr/>
      </xdr:nvCxnSpPr>
      <xdr:spPr>
        <a:xfrm flipV="1">
          <a:off x="16317595" y="12006277"/>
          <a:ext cx="1269" cy="148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122921</xdr:rowOff>
    </xdr:from>
    <xdr:ext cx="469744" cy="259045"/>
    <xdr:sp macro="" textlink="">
      <xdr:nvSpPr>
        <xdr:cNvPr id="626" name="公債費最小値テキスト"/>
        <xdr:cNvSpPr txBox="1"/>
      </xdr:nvSpPr>
      <xdr:spPr>
        <a:xfrm>
          <a:off x="16370300" y="134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119094</xdr:rowOff>
    </xdr:from>
    <xdr:to>
      <xdr:col>86</xdr:col>
      <xdr:colOff>25400</xdr:colOff>
      <xdr:row>78</xdr:row>
      <xdr:rowOff>119094</xdr:rowOff>
    </xdr:to>
    <xdr:cxnSp macro="">
      <xdr:nvCxnSpPr>
        <xdr:cNvPr id="627" name="直線コネクタ 626"/>
        <xdr:cNvCxnSpPr/>
      </xdr:nvCxnSpPr>
      <xdr:spPr>
        <a:xfrm>
          <a:off x="16230600" y="134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122904</xdr:rowOff>
    </xdr:from>
    <xdr:ext cx="599010" cy="259045"/>
    <xdr:sp macro="" textlink="">
      <xdr:nvSpPr>
        <xdr:cNvPr id="628" name="公債費最大値テキスト"/>
        <xdr:cNvSpPr txBox="1"/>
      </xdr:nvSpPr>
      <xdr:spPr>
        <a:xfrm>
          <a:off x="16370300" y="1178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4777</xdr:rowOff>
    </xdr:from>
    <xdr:to>
      <xdr:col>86</xdr:col>
      <xdr:colOff>25400</xdr:colOff>
      <xdr:row>70</xdr:row>
      <xdr:rowOff>4777</xdr:rowOff>
    </xdr:to>
    <xdr:cxnSp macro="">
      <xdr:nvCxnSpPr>
        <xdr:cNvPr id="629" name="直線コネクタ 628"/>
        <xdr:cNvCxnSpPr/>
      </xdr:nvCxnSpPr>
      <xdr:spPr>
        <a:xfrm>
          <a:off x="16230600" y="12006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90371</xdr:rowOff>
    </xdr:from>
    <xdr:to>
      <xdr:col>85</xdr:col>
      <xdr:colOff>127000</xdr:colOff>
      <xdr:row>75</xdr:row>
      <xdr:rowOff>47117</xdr:rowOff>
    </xdr:to>
    <xdr:cxnSp macro="">
      <xdr:nvCxnSpPr>
        <xdr:cNvPr id="630" name="直線コネクタ 629"/>
        <xdr:cNvCxnSpPr/>
      </xdr:nvCxnSpPr>
      <xdr:spPr>
        <a:xfrm flipV="1">
          <a:off x="15481300" y="12777671"/>
          <a:ext cx="8382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2307</xdr:rowOff>
    </xdr:from>
    <xdr:ext cx="534377" cy="259045"/>
    <xdr:sp macro="" textlink="">
      <xdr:nvSpPr>
        <xdr:cNvPr id="631" name="公債費平均値テキスト"/>
        <xdr:cNvSpPr txBox="1"/>
      </xdr:nvSpPr>
      <xdr:spPr>
        <a:xfrm>
          <a:off x="16370300" y="12861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23880</xdr:rowOff>
    </xdr:from>
    <xdr:to>
      <xdr:col>85</xdr:col>
      <xdr:colOff>177800</xdr:colOff>
      <xdr:row>75</xdr:row>
      <xdr:rowOff>125480</xdr:rowOff>
    </xdr:to>
    <xdr:sp macro="" textlink="">
      <xdr:nvSpPr>
        <xdr:cNvPr id="632" name="フローチャート: 判断 631"/>
        <xdr:cNvSpPr/>
      </xdr:nvSpPr>
      <xdr:spPr>
        <a:xfrm>
          <a:off x="162687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34413</xdr:rowOff>
    </xdr:from>
    <xdr:to>
      <xdr:col>81</xdr:col>
      <xdr:colOff>50800</xdr:colOff>
      <xdr:row>75</xdr:row>
      <xdr:rowOff>47117</xdr:rowOff>
    </xdr:to>
    <xdr:cxnSp macro="">
      <xdr:nvCxnSpPr>
        <xdr:cNvPr id="633" name="直線コネクタ 632"/>
        <xdr:cNvCxnSpPr/>
      </xdr:nvCxnSpPr>
      <xdr:spPr>
        <a:xfrm>
          <a:off x="14592300" y="12893163"/>
          <a:ext cx="889000" cy="1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85553</xdr:rowOff>
    </xdr:from>
    <xdr:to>
      <xdr:col>81</xdr:col>
      <xdr:colOff>101600</xdr:colOff>
      <xdr:row>76</xdr:row>
      <xdr:rowOff>15703</xdr:rowOff>
    </xdr:to>
    <xdr:sp macro="" textlink="">
      <xdr:nvSpPr>
        <xdr:cNvPr id="634" name="フローチャート: 判断 633"/>
        <xdr:cNvSpPr/>
      </xdr:nvSpPr>
      <xdr:spPr>
        <a:xfrm>
          <a:off x="15430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6830</xdr:rowOff>
    </xdr:from>
    <xdr:ext cx="534377" cy="259045"/>
    <xdr:sp macro="" textlink="">
      <xdr:nvSpPr>
        <xdr:cNvPr id="635" name="テキスト ボックス 634"/>
        <xdr:cNvSpPr txBox="1"/>
      </xdr:nvSpPr>
      <xdr:spPr>
        <a:xfrm>
          <a:off x="15214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33972</xdr:rowOff>
    </xdr:from>
    <xdr:to>
      <xdr:col>76</xdr:col>
      <xdr:colOff>114300</xdr:colOff>
      <xdr:row>75</xdr:row>
      <xdr:rowOff>34413</xdr:rowOff>
    </xdr:to>
    <xdr:cxnSp macro="">
      <xdr:nvCxnSpPr>
        <xdr:cNvPr id="636" name="直線コネクタ 635"/>
        <xdr:cNvCxnSpPr/>
      </xdr:nvCxnSpPr>
      <xdr:spPr>
        <a:xfrm>
          <a:off x="13703300" y="12892722"/>
          <a:ext cx="889000" cy="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74906</xdr:rowOff>
    </xdr:from>
    <xdr:to>
      <xdr:col>76</xdr:col>
      <xdr:colOff>165100</xdr:colOff>
      <xdr:row>76</xdr:row>
      <xdr:rowOff>5057</xdr:rowOff>
    </xdr:to>
    <xdr:sp macro="" textlink="">
      <xdr:nvSpPr>
        <xdr:cNvPr id="637" name="フローチャート: 判断 636"/>
        <xdr:cNvSpPr/>
      </xdr:nvSpPr>
      <xdr:spPr>
        <a:xfrm>
          <a:off x="14541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167634</xdr:rowOff>
    </xdr:from>
    <xdr:ext cx="534377" cy="259045"/>
    <xdr:sp macro="" textlink="">
      <xdr:nvSpPr>
        <xdr:cNvPr id="638" name="テキスト ボックス 637"/>
        <xdr:cNvSpPr txBox="1"/>
      </xdr:nvSpPr>
      <xdr:spPr>
        <a:xfrm>
          <a:off x="14325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33972</xdr:rowOff>
    </xdr:from>
    <xdr:to>
      <xdr:col>71</xdr:col>
      <xdr:colOff>177800</xdr:colOff>
      <xdr:row>75</xdr:row>
      <xdr:rowOff>71741</xdr:rowOff>
    </xdr:to>
    <xdr:cxnSp macro="">
      <xdr:nvCxnSpPr>
        <xdr:cNvPr id="639" name="直線コネクタ 638"/>
        <xdr:cNvCxnSpPr/>
      </xdr:nvCxnSpPr>
      <xdr:spPr>
        <a:xfrm flipV="1">
          <a:off x="12814300" y="12892722"/>
          <a:ext cx="889000" cy="3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65273</xdr:rowOff>
    </xdr:from>
    <xdr:to>
      <xdr:col>72</xdr:col>
      <xdr:colOff>38100</xdr:colOff>
      <xdr:row>75</xdr:row>
      <xdr:rowOff>166874</xdr:rowOff>
    </xdr:to>
    <xdr:sp macro="" textlink="">
      <xdr:nvSpPr>
        <xdr:cNvPr id="640" name="フローチャート: 判断 639"/>
        <xdr:cNvSpPr/>
      </xdr:nvSpPr>
      <xdr:spPr>
        <a:xfrm>
          <a:off x="13652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157999</xdr:rowOff>
    </xdr:from>
    <xdr:ext cx="534377" cy="259045"/>
    <xdr:sp macro="" textlink="">
      <xdr:nvSpPr>
        <xdr:cNvPr id="641" name="テキスト ボックス 640"/>
        <xdr:cNvSpPr txBox="1"/>
      </xdr:nvSpPr>
      <xdr:spPr>
        <a:xfrm>
          <a:off x="13436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67885</xdr:rowOff>
    </xdr:from>
    <xdr:to>
      <xdr:col>67</xdr:col>
      <xdr:colOff>101600</xdr:colOff>
      <xdr:row>75</xdr:row>
      <xdr:rowOff>169484</xdr:rowOff>
    </xdr:to>
    <xdr:sp macro="" textlink="">
      <xdr:nvSpPr>
        <xdr:cNvPr id="642" name="フローチャート: 判断 641"/>
        <xdr:cNvSpPr/>
      </xdr:nvSpPr>
      <xdr:spPr>
        <a:xfrm>
          <a:off x="12763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160613</xdr:rowOff>
    </xdr:from>
    <xdr:ext cx="534377" cy="259045"/>
    <xdr:sp macro="" textlink="">
      <xdr:nvSpPr>
        <xdr:cNvPr id="643" name="テキスト ボックス 642"/>
        <xdr:cNvSpPr txBox="1"/>
      </xdr:nvSpPr>
      <xdr:spPr>
        <a:xfrm>
          <a:off x="12547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39571</xdr:rowOff>
    </xdr:from>
    <xdr:to>
      <xdr:col>85</xdr:col>
      <xdr:colOff>177800</xdr:colOff>
      <xdr:row>74</xdr:row>
      <xdr:rowOff>141171</xdr:rowOff>
    </xdr:to>
    <xdr:sp macro="" textlink="">
      <xdr:nvSpPr>
        <xdr:cNvPr id="649" name="楕円 648"/>
        <xdr:cNvSpPr/>
      </xdr:nvSpPr>
      <xdr:spPr>
        <a:xfrm>
          <a:off x="16268700" y="1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62448</xdr:rowOff>
    </xdr:from>
    <xdr:ext cx="534377" cy="259045"/>
    <xdr:sp macro="" textlink="">
      <xdr:nvSpPr>
        <xdr:cNvPr id="650" name="公債費該当値テキスト"/>
        <xdr:cNvSpPr txBox="1"/>
      </xdr:nvSpPr>
      <xdr:spPr>
        <a:xfrm>
          <a:off x="16370300" y="1257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167767</xdr:rowOff>
    </xdr:from>
    <xdr:to>
      <xdr:col>81</xdr:col>
      <xdr:colOff>101600</xdr:colOff>
      <xdr:row>75</xdr:row>
      <xdr:rowOff>97917</xdr:rowOff>
    </xdr:to>
    <xdr:sp macro="" textlink="">
      <xdr:nvSpPr>
        <xdr:cNvPr id="651" name="楕円 650"/>
        <xdr:cNvSpPr/>
      </xdr:nvSpPr>
      <xdr:spPr>
        <a:xfrm>
          <a:off x="15430500" y="1285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114444</xdr:rowOff>
    </xdr:from>
    <xdr:ext cx="534377" cy="259045"/>
    <xdr:sp macro="" textlink="">
      <xdr:nvSpPr>
        <xdr:cNvPr id="652" name="テキスト ボックス 651"/>
        <xdr:cNvSpPr txBox="1"/>
      </xdr:nvSpPr>
      <xdr:spPr>
        <a:xfrm>
          <a:off x="15214111" y="1263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155063</xdr:rowOff>
    </xdr:from>
    <xdr:to>
      <xdr:col>76</xdr:col>
      <xdr:colOff>165100</xdr:colOff>
      <xdr:row>75</xdr:row>
      <xdr:rowOff>85213</xdr:rowOff>
    </xdr:to>
    <xdr:sp macro="" textlink="">
      <xdr:nvSpPr>
        <xdr:cNvPr id="653" name="楕円 652"/>
        <xdr:cNvSpPr/>
      </xdr:nvSpPr>
      <xdr:spPr>
        <a:xfrm>
          <a:off x="14541500" y="1284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101740</xdr:rowOff>
    </xdr:from>
    <xdr:ext cx="534377" cy="259045"/>
    <xdr:sp macro="" textlink="">
      <xdr:nvSpPr>
        <xdr:cNvPr id="654" name="テキスト ボックス 653"/>
        <xdr:cNvSpPr txBox="1"/>
      </xdr:nvSpPr>
      <xdr:spPr>
        <a:xfrm>
          <a:off x="14325111" y="1261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154622</xdr:rowOff>
    </xdr:from>
    <xdr:to>
      <xdr:col>72</xdr:col>
      <xdr:colOff>38100</xdr:colOff>
      <xdr:row>75</xdr:row>
      <xdr:rowOff>84772</xdr:rowOff>
    </xdr:to>
    <xdr:sp macro="" textlink="">
      <xdr:nvSpPr>
        <xdr:cNvPr id="655" name="楕円 654"/>
        <xdr:cNvSpPr/>
      </xdr:nvSpPr>
      <xdr:spPr>
        <a:xfrm>
          <a:off x="13652500" y="1284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101299</xdr:rowOff>
    </xdr:from>
    <xdr:ext cx="534377" cy="259045"/>
    <xdr:sp macro="" textlink="">
      <xdr:nvSpPr>
        <xdr:cNvPr id="656" name="テキスト ボックス 655"/>
        <xdr:cNvSpPr txBox="1"/>
      </xdr:nvSpPr>
      <xdr:spPr>
        <a:xfrm>
          <a:off x="13436111" y="1261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20941</xdr:rowOff>
    </xdr:from>
    <xdr:to>
      <xdr:col>67</xdr:col>
      <xdr:colOff>101600</xdr:colOff>
      <xdr:row>75</xdr:row>
      <xdr:rowOff>122541</xdr:rowOff>
    </xdr:to>
    <xdr:sp macro="" textlink="">
      <xdr:nvSpPr>
        <xdr:cNvPr id="657" name="楕円 656"/>
        <xdr:cNvSpPr/>
      </xdr:nvSpPr>
      <xdr:spPr>
        <a:xfrm>
          <a:off x="12763500" y="1287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139068</xdr:rowOff>
    </xdr:from>
    <xdr:ext cx="534377" cy="259045"/>
    <xdr:sp macro="" textlink="">
      <xdr:nvSpPr>
        <xdr:cNvPr id="658" name="テキスト ボックス 657"/>
        <xdr:cNvSpPr txBox="1"/>
      </xdr:nvSpPr>
      <xdr:spPr>
        <a:xfrm>
          <a:off x="12547111" y="1265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8" name="テキスト ボックス 67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7931</xdr:rowOff>
    </xdr:from>
    <xdr:to>
      <xdr:col>85</xdr:col>
      <xdr:colOff>126364</xdr:colOff>
      <xdr:row>99</xdr:row>
      <xdr:rowOff>41593</xdr:rowOff>
    </xdr:to>
    <xdr:cxnSp macro="">
      <xdr:nvCxnSpPr>
        <xdr:cNvPr id="682" name="直線コネクタ 681"/>
        <xdr:cNvCxnSpPr/>
      </xdr:nvCxnSpPr>
      <xdr:spPr>
        <a:xfrm flipV="1">
          <a:off x="16317595" y="15438431"/>
          <a:ext cx="1269" cy="157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45420</xdr:rowOff>
    </xdr:from>
    <xdr:ext cx="378565" cy="259045"/>
    <xdr:sp macro="" textlink="">
      <xdr:nvSpPr>
        <xdr:cNvPr id="683" name="積立金最小値テキスト"/>
        <xdr:cNvSpPr txBox="1"/>
      </xdr:nvSpPr>
      <xdr:spPr>
        <a:xfrm>
          <a:off x="16370300" y="17018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41593</xdr:rowOff>
    </xdr:from>
    <xdr:to>
      <xdr:col>86</xdr:col>
      <xdr:colOff>25400</xdr:colOff>
      <xdr:row>99</xdr:row>
      <xdr:rowOff>41593</xdr:rowOff>
    </xdr:to>
    <xdr:cxnSp macro="">
      <xdr:nvCxnSpPr>
        <xdr:cNvPr id="684" name="直線コネクタ 683"/>
        <xdr:cNvCxnSpPr/>
      </xdr:nvCxnSpPr>
      <xdr:spPr>
        <a:xfrm>
          <a:off x="16230600" y="1701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126058</xdr:rowOff>
    </xdr:from>
    <xdr:ext cx="534377" cy="259045"/>
    <xdr:sp macro="" textlink="">
      <xdr:nvSpPr>
        <xdr:cNvPr id="685" name="積立金最大値テキスト"/>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7931</xdr:rowOff>
    </xdr:from>
    <xdr:to>
      <xdr:col>86</xdr:col>
      <xdr:colOff>25400</xdr:colOff>
      <xdr:row>90</xdr:row>
      <xdr:rowOff>7931</xdr:rowOff>
    </xdr:to>
    <xdr:cxnSp macro="">
      <xdr:nvCxnSpPr>
        <xdr:cNvPr id="686" name="直線コネクタ 685"/>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155473</xdr:rowOff>
    </xdr:from>
    <xdr:to>
      <xdr:col>85</xdr:col>
      <xdr:colOff>127000</xdr:colOff>
      <xdr:row>97</xdr:row>
      <xdr:rowOff>151034</xdr:rowOff>
    </xdr:to>
    <xdr:cxnSp macro="">
      <xdr:nvCxnSpPr>
        <xdr:cNvPr id="687" name="直線コネクタ 686"/>
        <xdr:cNvCxnSpPr/>
      </xdr:nvCxnSpPr>
      <xdr:spPr>
        <a:xfrm flipV="1">
          <a:off x="15481300" y="16614673"/>
          <a:ext cx="838200" cy="16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27861</xdr:rowOff>
    </xdr:from>
    <xdr:ext cx="534377" cy="259045"/>
    <xdr:sp macro="" textlink="">
      <xdr:nvSpPr>
        <xdr:cNvPr id="688" name="積立金平均値テキスト"/>
        <xdr:cNvSpPr txBox="1"/>
      </xdr:nvSpPr>
      <xdr:spPr>
        <a:xfrm>
          <a:off x="16370300" y="16315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4984</xdr:rowOff>
    </xdr:from>
    <xdr:to>
      <xdr:col>85</xdr:col>
      <xdr:colOff>177800</xdr:colOff>
      <xdr:row>96</xdr:row>
      <xdr:rowOff>106584</xdr:rowOff>
    </xdr:to>
    <xdr:sp macro="" textlink="">
      <xdr:nvSpPr>
        <xdr:cNvPr id="689" name="フローチャート: 判断 688"/>
        <xdr:cNvSpPr/>
      </xdr:nvSpPr>
      <xdr:spPr>
        <a:xfrm>
          <a:off x="16268700" y="164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151034</xdr:rowOff>
    </xdr:from>
    <xdr:to>
      <xdr:col>81</xdr:col>
      <xdr:colOff>50800</xdr:colOff>
      <xdr:row>98</xdr:row>
      <xdr:rowOff>18028</xdr:rowOff>
    </xdr:to>
    <xdr:cxnSp macro="">
      <xdr:nvCxnSpPr>
        <xdr:cNvPr id="690" name="直線コネクタ 689"/>
        <xdr:cNvCxnSpPr/>
      </xdr:nvCxnSpPr>
      <xdr:spPr>
        <a:xfrm flipV="1">
          <a:off x="14592300" y="16781684"/>
          <a:ext cx="889000" cy="3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16833</xdr:rowOff>
    </xdr:from>
    <xdr:to>
      <xdr:col>81</xdr:col>
      <xdr:colOff>101600</xdr:colOff>
      <xdr:row>97</xdr:row>
      <xdr:rowOff>118433</xdr:rowOff>
    </xdr:to>
    <xdr:sp macro="" textlink="">
      <xdr:nvSpPr>
        <xdr:cNvPr id="691" name="フローチャート: 判断 690"/>
        <xdr:cNvSpPr/>
      </xdr:nvSpPr>
      <xdr:spPr>
        <a:xfrm>
          <a:off x="15430500" y="1664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134960</xdr:rowOff>
    </xdr:from>
    <xdr:ext cx="534377" cy="259045"/>
    <xdr:sp macro="" textlink="">
      <xdr:nvSpPr>
        <xdr:cNvPr id="692" name="テキスト ボックス 691"/>
        <xdr:cNvSpPr txBox="1"/>
      </xdr:nvSpPr>
      <xdr:spPr>
        <a:xfrm>
          <a:off x="15214111" y="1642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6141</xdr:rowOff>
    </xdr:from>
    <xdr:to>
      <xdr:col>76</xdr:col>
      <xdr:colOff>114300</xdr:colOff>
      <xdr:row>98</xdr:row>
      <xdr:rowOff>18028</xdr:rowOff>
    </xdr:to>
    <xdr:cxnSp macro="">
      <xdr:nvCxnSpPr>
        <xdr:cNvPr id="693" name="直線コネクタ 692"/>
        <xdr:cNvCxnSpPr/>
      </xdr:nvCxnSpPr>
      <xdr:spPr>
        <a:xfrm>
          <a:off x="13703300" y="16636791"/>
          <a:ext cx="889000" cy="18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75718</xdr:rowOff>
    </xdr:from>
    <xdr:to>
      <xdr:col>76</xdr:col>
      <xdr:colOff>165100</xdr:colOff>
      <xdr:row>98</xdr:row>
      <xdr:rowOff>5868</xdr:rowOff>
    </xdr:to>
    <xdr:sp macro="" textlink="">
      <xdr:nvSpPr>
        <xdr:cNvPr id="694" name="フローチャート: 判断 693"/>
        <xdr:cNvSpPr/>
      </xdr:nvSpPr>
      <xdr:spPr>
        <a:xfrm>
          <a:off x="14541500" y="167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22395</xdr:rowOff>
    </xdr:from>
    <xdr:ext cx="534377" cy="259045"/>
    <xdr:sp macro="" textlink="">
      <xdr:nvSpPr>
        <xdr:cNvPr id="695" name="テキスト ボックス 694"/>
        <xdr:cNvSpPr txBox="1"/>
      </xdr:nvSpPr>
      <xdr:spPr>
        <a:xfrm>
          <a:off x="14325111" y="164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6141</xdr:rowOff>
    </xdr:from>
    <xdr:to>
      <xdr:col>71</xdr:col>
      <xdr:colOff>177800</xdr:colOff>
      <xdr:row>98</xdr:row>
      <xdr:rowOff>52984</xdr:rowOff>
    </xdr:to>
    <xdr:cxnSp macro="">
      <xdr:nvCxnSpPr>
        <xdr:cNvPr id="696" name="直線コネクタ 695"/>
        <xdr:cNvCxnSpPr/>
      </xdr:nvCxnSpPr>
      <xdr:spPr>
        <a:xfrm flipV="1">
          <a:off x="12814300" y="16636791"/>
          <a:ext cx="889000" cy="21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46210</xdr:rowOff>
    </xdr:from>
    <xdr:to>
      <xdr:col>72</xdr:col>
      <xdr:colOff>38100</xdr:colOff>
      <xdr:row>97</xdr:row>
      <xdr:rowOff>147810</xdr:rowOff>
    </xdr:to>
    <xdr:sp macro="" textlink="">
      <xdr:nvSpPr>
        <xdr:cNvPr id="697" name="フローチャート: 判断 696"/>
        <xdr:cNvSpPr/>
      </xdr:nvSpPr>
      <xdr:spPr>
        <a:xfrm>
          <a:off x="13652500" y="1667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138937</xdr:rowOff>
    </xdr:from>
    <xdr:ext cx="534377" cy="259045"/>
    <xdr:sp macro="" textlink="">
      <xdr:nvSpPr>
        <xdr:cNvPr id="698" name="テキスト ボックス 697"/>
        <xdr:cNvSpPr txBox="1"/>
      </xdr:nvSpPr>
      <xdr:spPr>
        <a:xfrm>
          <a:off x="13436111" y="1676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106617</xdr:rowOff>
    </xdr:from>
    <xdr:to>
      <xdr:col>67</xdr:col>
      <xdr:colOff>101600</xdr:colOff>
      <xdr:row>98</xdr:row>
      <xdr:rowOff>36767</xdr:rowOff>
    </xdr:to>
    <xdr:sp macro="" textlink="">
      <xdr:nvSpPr>
        <xdr:cNvPr id="699" name="フローチャート: 判断 698"/>
        <xdr:cNvSpPr/>
      </xdr:nvSpPr>
      <xdr:spPr>
        <a:xfrm>
          <a:off x="12763500" y="1673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53294</xdr:rowOff>
    </xdr:from>
    <xdr:ext cx="534377" cy="259045"/>
    <xdr:sp macro="" textlink="">
      <xdr:nvSpPr>
        <xdr:cNvPr id="700" name="テキスト ボックス 699"/>
        <xdr:cNvSpPr txBox="1"/>
      </xdr:nvSpPr>
      <xdr:spPr>
        <a:xfrm>
          <a:off x="12547111" y="1651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104673</xdr:rowOff>
    </xdr:from>
    <xdr:to>
      <xdr:col>85</xdr:col>
      <xdr:colOff>177800</xdr:colOff>
      <xdr:row>97</xdr:row>
      <xdr:rowOff>34823</xdr:rowOff>
    </xdr:to>
    <xdr:sp macro="" textlink="">
      <xdr:nvSpPr>
        <xdr:cNvPr id="706" name="楕円 705"/>
        <xdr:cNvSpPr/>
      </xdr:nvSpPr>
      <xdr:spPr>
        <a:xfrm>
          <a:off x="16268700" y="1656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83100</xdr:rowOff>
    </xdr:from>
    <xdr:ext cx="534377" cy="259045"/>
    <xdr:sp macro="" textlink="">
      <xdr:nvSpPr>
        <xdr:cNvPr id="707" name="積立金該当値テキスト"/>
        <xdr:cNvSpPr txBox="1"/>
      </xdr:nvSpPr>
      <xdr:spPr>
        <a:xfrm>
          <a:off x="16370300" y="1654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100234</xdr:rowOff>
    </xdr:from>
    <xdr:to>
      <xdr:col>81</xdr:col>
      <xdr:colOff>101600</xdr:colOff>
      <xdr:row>98</xdr:row>
      <xdr:rowOff>30384</xdr:rowOff>
    </xdr:to>
    <xdr:sp macro="" textlink="">
      <xdr:nvSpPr>
        <xdr:cNvPr id="708" name="楕円 707"/>
        <xdr:cNvSpPr/>
      </xdr:nvSpPr>
      <xdr:spPr>
        <a:xfrm>
          <a:off x="15430500" y="1673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21511</xdr:rowOff>
    </xdr:from>
    <xdr:ext cx="534377" cy="259045"/>
    <xdr:sp macro="" textlink="">
      <xdr:nvSpPr>
        <xdr:cNvPr id="709" name="テキスト ボックス 708"/>
        <xdr:cNvSpPr txBox="1"/>
      </xdr:nvSpPr>
      <xdr:spPr>
        <a:xfrm>
          <a:off x="15214111" y="16823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138678</xdr:rowOff>
    </xdr:from>
    <xdr:to>
      <xdr:col>76</xdr:col>
      <xdr:colOff>165100</xdr:colOff>
      <xdr:row>98</xdr:row>
      <xdr:rowOff>68828</xdr:rowOff>
    </xdr:to>
    <xdr:sp macro="" textlink="">
      <xdr:nvSpPr>
        <xdr:cNvPr id="710" name="楕円 709"/>
        <xdr:cNvSpPr/>
      </xdr:nvSpPr>
      <xdr:spPr>
        <a:xfrm>
          <a:off x="14541500" y="167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59955</xdr:rowOff>
    </xdr:from>
    <xdr:ext cx="534377" cy="259045"/>
    <xdr:sp macro="" textlink="">
      <xdr:nvSpPr>
        <xdr:cNvPr id="711" name="テキスト ボックス 710"/>
        <xdr:cNvSpPr txBox="1"/>
      </xdr:nvSpPr>
      <xdr:spPr>
        <a:xfrm>
          <a:off x="14325111" y="1686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126791</xdr:rowOff>
    </xdr:from>
    <xdr:to>
      <xdr:col>72</xdr:col>
      <xdr:colOff>38100</xdr:colOff>
      <xdr:row>97</xdr:row>
      <xdr:rowOff>56941</xdr:rowOff>
    </xdr:to>
    <xdr:sp macro="" textlink="">
      <xdr:nvSpPr>
        <xdr:cNvPr id="712" name="楕円 711"/>
        <xdr:cNvSpPr/>
      </xdr:nvSpPr>
      <xdr:spPr>
        <a:xfrm>
          <a:off x="13652500" y="1658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73468</xdr:rowOff>
    </xdr:from>
    <xdr:ext cx="534377" cy="259045"/>
    <xdr:sp macro="" textlink="">
      <xdr:nvSpPr>
        <xdr:cNvPr id="713" name="テキスト ボックス 712"/>
        <xdr:cNvSpPr txBox="1"/>
      </xdr:nvSpPr>
      <xdr:spPr>
        <a:xfrm>
          <a:off x="13436111" y="1636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2184</xdr:rowOff>
    </xdr:from>
    <xdr:to>
      <xdr:col>67</xdr:col>
      <xdr:colOff>101600</xdr:colOff>
      <xdr:row>98</xdr:row>
      <xdr:rowOff>103784</xdr:rowOff>
    </xdr:to>
    <xdr:sp macro="" textlink="">
      <xdr:nvSpPr>
        <xdr:cNvPr id="714" name="楕円 713"/>
        <xdr:cNvSpPr/>
      </xdr:nvSpPr>
      <xdr:spPr>
        <a:xfrm>
          <a:off x="12763500" y="1680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94911</xdr:rowOff>
    </xdr:from>
    <xdr:ext cx="469744" cy="259045"/>
    <xdr:sp macro="" textlink="">
      <xdr:nvSpPr>
        <xdr:cNvPr id="715" name="テキスト ボックス 714"/>
        <xdr:cNvSpPr txBox="1"/>
      </xdr:nvSpPr>
      <xdr:spPr>
        <a:xfrm>
          <a:off x="12579428" y="1689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6" name="直線コネクタ 725"/>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7" name="テキスト ボックス 726"/>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0" name="直線コネクタ 729"/>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1" name="テキスト ボックス 730"/>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124441</xdr:rowOff>
    </xdr:from>
    <xdr:to>
      <xdr:col>116</xdr:col>
      <xdr:colOff>62864</xdr:colOff>
      <xdr:row>38</xdr:row>
      <xdr:rowOff>25400</xdr:rowOff>
    </xdr:to>
    <xdr:cxnSp macro="">
      <xdr:nvCxnSpPr>
        <xdr:cNvPr id="735" name="直線コネクタ 734"/>
        <xdr:cNvCxnSpPr/>
      </xdr:nvCxnSpPr>
      <xdr:spPr>
        <a:xfrm flipV="1">
          <a:off x="22159595" y="5267941"/>
          <a:ext cx="1269" cy="127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6"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7" name="直線コネクタ 736"/>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71118</xdr:rowOff>
    </xdr:from>
    <xdr:ext cx="534377" cy="259045"/>
    <xdr:sp macro="" textlink="">
      <xdr:nvSpPr>
        <xdr:cNvPr id="738" name="投資及び出資金最大値テキスト"/>
        <xdr:cNvSpPr txBox="1"/>
      </xdr:nvSpPr>
      <xdr:spPr>
        <a:xfrm>
          <a:off x="22212300" y="50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124441</xdr:rowOff>
    </xdr:from>
    <xdr:to>
      <xdr:col>116</xdr:col>
      <xdr:colOff>152400</xdr:colOff>
      <xdr:row>30</xdr:row>
      <xdr:rowOff>124441</xdr:rowOff>
    </xdr:to>
    <xdr:cxnSp macro="">
      <xdr:nvCxnSpPr>
        <xdr:cNvPr id="739" name="直線コネクタ 738"/>
        <xdr:cNvCxnSpPr/>
      </xdr:nvCxnSpPr>
      <xdr:spPr>
        <a:xfrm>
          <a:off x="22072600" y="52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127698</xdr:rowOff>
    </xdr:from>
    <xdr:to>
      <xdr:col>116</xdr:col>
      <xdr:colOff>63500</xdr:colOff>
      <xdr:row>36</xdr:row>
      <xdr:rowOff>129470</xdr:rowOff>
    </xdr:to>
    <xdr:cxnSp macro="">
      <xdr:nvCxnSpPr>
        <xdr:cNvPr id="740" name="直線コネクタ 739"/>
        <xdr:cNvCxnSpPr/>
      </xdr:nvCxnSpPr>
      <xdr:spPr>
        <a:xfrm flipV="1">
          <a:off x="21323300" y="6299898"/>
          <a:ext cx="8382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92016</xdr:rowOff>
    </xdr:from>
    <xdr:ext cx="469744" cy="259045"/>
    <xdr:sp macro="" textlink="">
      <xdr:nvSpPr>
        <xdr:cNvPr id="741" name="投資及び出資金平均値テキスト"/>
        <xdr:cNvSpPr txBox="1"/>
      </xdr:nvSpPr>
      <xdr:spPr>
        <a:xfrm>
          <a:off x="22212300" y="6264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113589</xdr:rowOff>
    </xdr:from>
    <xdr:to>
      <xdr:col>116</xdr:col>
      <xdr:colOff>114300</xdr:colOff>
      <xdr:row>37</xdr:row>
      <xdr:rowOff>43739</xdr:rowOff>
    </xdr:to>
    <xdr:sp macro="" textlink="">
      <xdr:nvSpPr>
        <xdr:cNvPr id="742" name="フローチャート: 判断 741"/>
        <xdr:cNvSpPr/>
      </xdr:nvSpPr>
      <xdr:spPr>
        <a:xfrm>
          <a:off x="221107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129470</xdr:rowOff>
    </xdr:from>
    <xdr:to>
      <xdr:col>111</xdr:col>
      <xdr:colOff>177800</xdr:colOff>
      <xdr:row>37</xdr:row>
      <xdr:rowOff>44202</xdr:rowOff>
    </xdr:to>
    <xdr:cxnSp macro="">
      <xdr:nvCxnSpPr>
        <xdr:cNvPr id="743" name="直線コネクタ 742"/>
        <xdr:cNvCxnSpPr/>
      </xdr:nvCxnSpPr>
      <xdr:spPr>
        <a:xfrm flipV="1">
          <a:off x="20434300" y="6301670"/>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107759</xdr:rowOff>
    </xdr:from>
    <xdr:to>
      <xdr:col>112</xdr:col>
      <xdr:colOff>38100</xdr:colOff>
      <xdr:row>37</xdr:row>
      <xdr:rowOff>37909</xdr:rowOff>
    </xdr:to>
    <xdr:sp macro="" textlink="">
      <xdr:nvSpPr>
        <xdr:cNvPr id="744" name="フローチャート: 判断 743"/>
        <xdr:cNvSpPr/>
      </xdr:nvSpPr>
      <xdr:spPr>
        <a:xfrm>
          <a:off x="212725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29036</xdr:rowOff>
    </xdr:from>
    <xdr:ext cx="469744" cy="259045"/>
    <xdr:sp macro="" textlink="">
      <xdr:nvSpPr>
        <xdr:cNvPr id="745" name="テキスト ボックス 744"/>
        <xdr:cNvSpPr txBox="1"/>
      </xdr:nvSpPr>
      <xdr:spPr>
        <a:xfrm>
          <a:off x="21088428" y="637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148901</xdr:rowOff>
    </xdr:from>
    <xdr:to>
      <xdr:col>107</xdr:col>
      <xdr:colOff>50800</xdr:colOff>
      <xdr:row>37</xdr:row>
      <xdr:rowOff>44202</xdr:rowOff>
    </xdr:to>
    <xdr:cxnSp macro="">
      <xdr:nvCxnSpPr>
        <xdr:cNvPr id="746" name="直線コネクタ 745"/>
        <xdr:cNvCxnSpPr/>
      </xdr:nvCxnSpPr>
      <xdr:spPr>
        <a:xfrm>
          <a:off x="19545300" y="6321101"/>
          <a:ext cx="889000" cy="6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162452</xdr:rowOff>
    </xdr:from>
    <xdr:to>
      <xdr:col>107</xdr:col>
      <xdr:colOff>101600</xdr:colOff>
      <xdr:row>37</xdr:row>
      <xdr:rowOff>92602</xdr:rowOff>
    </xdr:to>
    <xdr:sp macro="" textlink="">
      <xdr:nvSpPr>
        <xdr:cNvPr id="747" name="フローチャート: 判断 746"/>
        <xdr:cNvSpPr/>
      </xdr:nvSpPr>
      <xdr:spPr>
        <a:xfrm>
          <a:off x="20383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109129</xdr:rowOff>
    </xdr:from>
    <xdr:ext cx="469744" cy="259045"/>
    <xdr:sp macro="" textlink="">
      <xdr:nvSpPr>
        <xdr:cNvPr id="748" name="テキスト ボックス 747"/>
        <xdr:cNvSpPr txBox="1"/>
      </xdr:nvSpPr>
      <xdr:spPr>
        <a:xfrm>
          <a:off x="20199428" y="610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148901</xdr:rowOff>
    </xdr:from>
    <xdr:to>
      <xdr:col>102</xdr:col>
      <xdr:colOff>114300</xdr:colOff>
      <xdr:row>37</xdr:row>
      <xdr:rowOff>32372</xdr:rowOff>
    </xdr:to>
    <xdr:cxnSp macro="">
      <xdr:nvCxnSpPr>
        <xdr:cNvPr id="749" name="直線コネクタ 748"/>
        <xdr:cNvCxnSpPr/>
      </xdr:nvCxnSpPr>
      <xdr:spPr>
        <a:xfrm flipV="1">
          <a:off x="18656300" y="6321101"/>
          <a:ext cx="889000" cy="5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1289</xdr:rowOff>
    </xdr:from>
    <xdr:to>
      <xdr:col>102</xdr:col>
      <xdr:colOff>165100</xdr:colOff>
      <xdr:row>37</xdr:row>
      <xdr:rowOff>102889</xdr:rowOff>
    </xdr:to>
    <xdr:sp macro="" textlink="">
      <xdr:nvSpPr>
        <xdr:cNvPr id="750" name="フローチャート: 判断 749"/>
        <xdr:cNvSpPr/>
      </xdr:nvSpPr>
      <xdr:spPr>
        <a:xfrm>
          <a:off x="19494500" y="634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94016</xdr:rowOff>
    </xdr:from>
    <xdr:ext cx="469744" cy="259045"/>
    <xdr:sp macro="" textlink="">
      <xdr:nvSpPr>
        <xdr:cNvPr id="751" name="テキスト ボックス 750"/>
        <xdr:cNvSpPr txBox="1"/>
      </xdr:nvSpPr>
      <xdr:spPr>
        <a:xfrm>
          <a:off x="19310428" y="643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15977</xdr:rowOff>
    </xdr:from>
    <xdr:to>
      <xdr:col>98</xdr:col>
      <xdr:colOff>38100</xdr:colOff>
      <xdr:row>37</xdr:row>
      <xdr:rowOff>117577</xdr:rowOff>
    </xdr:to>
    <xdr:sp macro="" textlink="">
      <xdr:nvSpPr>
        <xdr:cNvPr id="752" name="フローチャート: 判断 751"/>
        <xdr:cNvSpPr/>
      </xdr:nvSpPr>
      <xdr:spPr>
        <a:xfrm>
          <a:off x="18605500" y="635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108704</xdr:rowOff>
    </xdr:from>
    <xdr:ext cx="469744" cy="259045"/>
    <xdr:sp macro="" textlink="">
      <xdr:nvSpPr>
        <xdr:cNvPr id="753" name="テキスト ボックス 752"/>
        <xdr:cNvSpPr txBox="1"/>
      </xdr:nvSpPr>
      <xdr:spPr>
        <a:xfrm>
          <a:off x="18421428" y="6452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76898</xdr:rowOff>
    </xdr:from>
    <xdr:to>
      <xdr:col>116</xdr:col>
      <xdr:colOff>114300</xdr:colOff>
      <xdr:row>37</xdr:row>
      <xdr:rowOff>7048</xdr:rowOff>
    </xdr:to>
    <xdr:sp macro="" textlink="">
      <xdr:nvSpPr>
        <xdr:cNvPr id="759" name="楕円 758"/>
        <xdr:cNvSpPr/>
      </xdr:nvSpPr>
      <xdr:spPr>
        <a:xfrm>
          <a:off x="22110700" y="624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99775</xdr:rowOff>
    </xdr:from>
    <xdr:ext cx="469744" cy="259045"/>
    <xdr:sp macro="" textlink="">
      <xdr:nvSpPr>
        <xdr:cNvPr id="760" name="投資及び出資金該当値テキスト"/>
        <xdr:cNvSpPr txBox="1"/>
      </xdr:nvSpPr>
      <xdr:spPr>
        <a:xfrm>
          <a:off x="22212300" y="610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78670</xdr:rowOff>
    </xdr:from>
    <xdr:to>
      <xdr:col>112</xdr:col>
      <xdr:colOff>38100</xdr:colOff>
      <xdr:row>37</xdr:row>
      <xdr:rowOff>8820</xdr:rowOff>
    </xdr:to>
    <xdr:sp macro="" textlink="">
      <xdr:nvSpPr>
        <xdr:cNvPr id="761" name="楕円 760"/>
        <xdr:cNvSpPr/>
      </xdr:nvSpPr>
      <xdr:spPr>
        <a:xfrm>
          <a:off x="21272500" y="625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25347</xdr:rowOff>
    </xdr:from>
    <xdr:ext cx="469744" cy="259045"/>
    <xdr:sp macro="" textlink="">
      <xdr:nvSpPr>
        <xdr:cNvPr id="762" name="テキスト ボックス 761"/>
        <xdr:cNvSpPr txBox="1"/>
      </xdr:nvSpPr>
      <xdr:spPr>
        <a:xfrm>
          <a:off x="21088428" y="602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164852</xdr:rowOff>
    </xdr:from>
    <xdr:to>
      <xdr:col>107</xdr:col>
      <xdr:colOff>101600</xdr:colOff>
      <xdr:row>37</xdr:row>
      <xdr:rowOff>95002</xdr:rowOff>
    </xdr:to>
    <xdr:sp macro="" textlink="">
      <xdr:nvSpPr>
        <xdr:cNvPr id="763" name="楕円 762"/>
        <xdr:cNvSpPr/>
      </xdr:nvSpPr>
      <xdr:spPr>
        <a:xfrm>
          <a:off x="20383500" y="633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86129</xdr:rowOff>
    </xdr:from>
    <xdr:ext cx="469744" cy="259045"/>
    <xdr:sp macro="" textlink="">
      <xdr:nvSpPr>
        <xdr:cNvPr id="764" name="テキスト ボックス 763"/>
        <xdr:cNvSpPr txBox="1"/>
      </xdr:nvSpPr>
      <xdr:spPr>
        <a:xfrm>
          <a:off x="20199428" y="642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98101</xdr:rowOff>
    </xdr:from>
    <xdr:to>
      <xdr:col>102</xdr:col>
      <xdr:colOff>165100</xdr:colOff>
      <xdr:row>37</xdr:row>
      <xdr:rowOff>28251</xdr:rowOff>
    </xdr:to>
    <xdr:sp macro="" textlink="">
      <xdr:nvSpPr>
        <xdr:cNvPr id="765" name="楕円 764"/>
        <xdr:cNvSpPr/>
      </xdr:nvSpPr>
      <xdr:spPr>
        <a:xfrm>
          <a:off x="19494500" y="627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44778</xdr:rowOff>
    </xdr:from>
    <xdr:ext cx="469744" cy="259045"/>
    <xdr:sp macro="" textlink="">
      <xdr:nvSpPr>
        <xdr:cNvPr id="766" name="テキスト ボックス 765"/>
        <xdr:cNvSpPr txBox="1"/>
      </xdr:nvSpPr>
      <xdr:spPr>
        <a:xfrm>
          <a:off x="19310428" y="604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153022</xdr:rowOff>
    </xdr:from>
    <xdr:to>
      <xdr:col>98</xdr:col>
      <xdr:colOff>38100</xdr:colOff>
      <xdr:row>37</xdr:row>
      <xdr:rowOff>83172</xdr:rowOff>
    </xdr:to>
    <xdr:sp macro="" textlink="">
      <xdr:nvSpPr>
        <xdr:cNvPr id="767" name="楕円 766"/>
        <xdr:cNvSpPr/>
      </xdr:nvSpPr>
      <xdr:spPr>
        <a:xfrm>
          <a:off x="18605500" y="632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99699</xdr:rowOff>
    </xdr:from>
    <xdr:ext cx="469744" cy="259045"/>
    <xdr:sp macro="" textlink="">
      <xdr:nvSpPr>
        <xdr:cNvPr id="768" name="テキスト ボックス 767"/>
        <xdr:cNvSpPr txBox="1"/>
      </xdr:nvSpPr>
      <xdr:spPr>
        <a:xfrm>
          <a:off x="18421428" y="6100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150025</xdr:rowOff>
    </xdr:from>
    <xdr:to>
      <xdr:col>116</xdr:col>
      <xdr:colOff>62864</xdr:colOff>
      <xdr:row>59</xdr:row>
      <xdr:rowOff>44450</xdr:rowOff>
    </xdr:to>
    <xdr:cxnSp macro="">
      <xdr:nvCxnSpPr>
        <xdr:cNvPr id="792" name="直線コネクタ 791"/>
        <xdr:cNvCxnSpPr/>
      </xdr:nvCxnSpPr>
      <xdr:spPr>
        <a:xfrm flipV="1">
          <a:off x="22159595" y="8722525"/>
          <a:ext cx="1269" cy="143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96702</xdr:rowOff>
    </xdr:from>
    <xdr:ext cx="534377" cy="259045"/>
    <xdr:sp macro="" textlink="">
      <xdr:nvSpPr>
        <xdr:cNvPr id="795" name="貸付金最大値テキスト"/>
        <xdr:cNvSpPr txBox="1"/>
      </xdr:nvSpPr>
      <xdr:spPr>
        <a:xfrm>
          <a:off x="22212300" y="84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150025</xdr:rowOff>
    </xdr:from>
    <xdr:to>
      <xdr:col>116</xdr:col>
      <xdr:colOff>152400</xdr:colOff>
      <xdr:row>50</xdr:row>
      <xdr:rowOff>150025</xdr:rowOff>
    </xdr:to>
    <xdr:cxnSp macro="">
      <xdr:nvCxnSpPr>
        <xdr:cNvPr id="796" name="直線コネクタ 795"/>
        <xdr:cNvCxnSpPr/>
      </xdr:nvCxnSpPr>
      <xdr:spPr>
        <a:xfrm>
          <a:off x="22072600" y="8722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42355</xdr:rowOff>
    </xdr:from>
    <xdr:to>
      <xdr:col>116</xdr:col>
      <xdr:colOff>63500</xdr:colOff>
      <xdr:row>59</xdr:row>
      <xdr:rowOff>42355</xdr:rowOff>
    </xdr:to>
    <xdr:cxnSp macro="">
      <xdr:nvCxnSpPr>
        <xdr:cNvPr id="797" name="直線コネクタ 796"/>
        <xdr:cNvCxnSpPr/>
      </xdr:nvCxnSpPr>
      <xdr:spPr>
        <a:xfrm>
          <a:off x="21323300" y="101579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16222</xdr:rowOff>
    </xdr:from>
    <xdr:ext cx="469744" cy="259045"/>
    <xdr:sp macro="" textlink="">
      <xdr:nvSpPr>
        <xdr:cNvPr id="798" name="貸付金平均値テキスト"/>
        <xdr:cNvSpPr txBox="1"/>
      </xdr:nvSpPr>
      <xdr:spPr>
        <a:xfrm>
          <a:off x="22212300" y="9788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164795</xdr:rowOff>
    </xdr:from>
    <xdr:to>
      <xdr:col>116</xdr:col>
      <xdr:colOff>114300</xdr:colOff>
      <xdr:row>58</xdr:row>
      <xdr:rowOff>94945</xdr:rowOff>
    </xdr:to>
    <xdr:sp macro="" textlink="">
      <xdr:nvSpPr>
        <xdr:cNvPr id="799" name="フローチャート: 判断 798"/>
        <xdr:cNvSpPr/>
      </xdr:nvSpPr>
      <xdr:spPr>
        <a:xfrm>
          <a:off x="221107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42355</xdr:rowOff>
    </xdr:from>
    <xdr:to>
      <xdr:col>111</xdr:col>
      <xdr:colOff>177800</xdr:colOff>
      <xdr:row>59</xdr:row>
      <xdr:rowOff>42393</xdr:rowOff>
    </xdr:to>
    <xdr:cxnSp macro="">
      <xdr:nvCxnSpPr>
        <xdr:cNvPr id="800" name="直線コネクタ 799"/>
        <xdr:cNvCxnSpPr/>
      </xdr:nvCxnSpPr>
      <xdr:spPr>
        <a:xfrm flipV="1">
          <a:off x="20434300" y="1015790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142392</xdr:rowOff>
    </xdr:from>
    <xdr:to>
      <xdr:col>112</xdr:col>
      <xdr:colOff>38100</xdr:colOff>
      <xdr:row>58</xdr:row>
      <xdr:rowOff>72542</xdr:rowOff>
    </xdr:to>
    <xdr:sp macro="" textlink="">
      <xdr:nvSpPr>
        <xdr:cNvPr id="801" name="フローチャート: 判断 800"/>
        <xdr:cNvSpPr/>
      </xdr:nvSpPr>
      <xdr:spPr>
        <a:xfrm>
          <a:off x="21272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89069</xdr:rowOff>
    </xdr:from>
    <xdr:ext cx="469744" cy="259045"/>
    <xdr:sp macro="" textlink="">
      <xdr:nvSpPr>
        <xdr:cNvPr id="802" name="テキスト ボックス 801"/>
        <xdr:cNvSpPr txBox="1"/>
      </xdr:nvSpPr>
      <xdr:spPr>
        <a:xfrm>
          <a:off x="21088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42393</xdr:rowOff>
    </xdr:from>
    <xdr:to>
      <xdr:col>107</xdr:col>
      <xdr:colOff>50800</xdr:colOff>
      <xdr:row>59</xdr:row>
      <xdr:rowOff>42393</xdr:rowOff>
    </xdr:to>
    <xdr:cxnSp macro="">
      <xdr:nvCxnSpPr>
        <xdr:cNvPr id="803" name="直線コネクタ 802"/>
        <xdr:cNvCxnSpPr/>
      </xdr:nvCxnSpPr>
      <xdr:spPr>
        <a:xfrm>
          <a:off x="19545300" y="10157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146126</xdr:rowOff>
    </xdr:from>
    <xdr:to>
      <xdr:col>107</xdr:col>
      <xdr:colOff>101600</xdr:colOff>
      <xdr:row>58</xdr:row>
      <xdr:rowOff>76276</xdr:rowOff>
    </xdr:to>
    <xdr:sp macro="" textlink="">
      <xdr:nvSpPr>
        <xdr:cNvPr id="804" name="フローチャート: 判断 803"/>
        <xdr:cNvSpPr/>
      </xdr:nvSpPr>
      <xdr:spPr>
        <a:xfrm>
          <a:off x="20383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92803</xdr:rowOff>
    </xdr:from>
    <xdr:ext cx="469744" cy="259045"/>
    <xdr:sp macro="" textlink="">
      <xdr:nvSpPr>
        <xdr:cNvPr id="805" name="テキスト ボックス 804"/>
        <xdr:cNvSpPr txBox="1"/>
      </xdr:nvSpPr>
      <xdr:spPr>
        <a:xfrm>
          <a:off x="20199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42355</xdr:rowOff>
    </xdr:from>
    <xdr:to>
      <xdr:col>102</xdr:col>
      <xdr:colOff>114300</xdr:colOff>
      <xdr:row>59</xdr:row>
      <xdr:rowOff>42393</xdr:rowOff>
    </xdr:to>
    <xdr:cxnSp macro="">
      <xdr:nvCxnSpPr>
        <xdr:cNvPr id="806" name="直線コネクタ 805"/>
        <xdr:cNvCxnSpPr/>
      </xdr:nvCxnSpPr>
      <xdr:spPr>
        <a:xfrm>
          <a:off x="18656300" y="1015790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130619</xdr:rowOff>
    </xdr:from>
    <xdr:to>
      <xdr:col>102</xdr:col>
      <xdr:colOff>165100</xdr:colOff>
      <xdr:row>58</xdr:row>
      <xdr:rowOff>60769</xdr:rowOff>
    </xdr:to>
    <xdr:sp macro="" textlink="">
      <xdr:nvSpPr>
        <xdr:cNvPr id="807" name="フローチャート: 判断 806"/>
        <xdr:cNvSpPr/>
      </xdr:nvSpPr>
      <xdr:spPr>
        <a:xfrm>
          <a:off x="19494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77296</xdr:rowOff>
    </xdr:from>
    <xdr:ext cx="469744" cy="259045"/>
    <xdr:sp macro="" textlink="">
      <xdr:nvSpPr>
        <xdr:cNvPr id="808" name="テキスト ボックス 807"/>
        <xdr:cNvSpPr txBox="1"/>
      </xdr:nvSpPr>
      <xdr:spPr>
        <a:xfrm>
          <a:off x="19310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123342</xdr:rowOff>
    </xdr:from>
    <xdr:to>
      <xdr:col>98</xdr:col>
      <xdr:colOff>38100</xdr:colOff>
      <xdr:row>58</xdr:row>
      <xdr:rowOff>53492</xdr:rowOff>
    </xdr:to>
    <xdr:sp macro="" textlink="">
      <xdr:nvSpPr>
        <xdr:cNvPr id="809" name="フローチャート: 判断 808"/>
        <xdr:cNvSpPr/>
      </xdr:nvSpPr>
      <xdr:spPr>
        <a:xfrm>
          <a:off x="18605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70019</xdr:rowOff>
    </xdr:from>
    <xdr:ext cx="469744" cy="259045"/>
    <xdr:sp macro="" textlink="">
      <xdr:nvSpPr>
        <xdr:cNvPr id="810" name="テキスト ボックス 809"/>
        <xdr:cNvSpPr txBox="1"/>
      </xdr:nvSpPr>
      <xdr:spPr>
        <a:xfrm>
          <a:off x="18421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163005</xdr:rowOff>
    </xdr:from>
    <xdr:to>
      <xdr:col>116</xdr:col>
      <xdr:colOff>114300</xdr:colOff>
      <xdr:row>59</xdr:row>
      <xdr:rowOff>93155</xdr:rowOff>
    </xdr:to>
    <xdr:sp macro="" textlink="">
      <xdr:nvSpPr>
        <xdr:cNvPr id="816" name="楕円 815"/>
        <xdr:cNvSpPr/>
      </xdr:nvSpPr>
      <xdr:spPr>
        <a:xfrm>
          <a:off x="221107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77932</xdr:rowOff>
    </xdr:from>
    <xdr:ext cx="313932" cy="259045"/>
    <xdr:sp macro="" textlink="">
      <xdr:nvSpPr>
        <xdr:cNvPr id="817" name="貸付金該当値テキスト"/>
        <xdr:cNvSpPr txBox="1"/>
      </xdr:nvSpPr>
      <xdr:spPr>
        <a:xfrm>
          <a:off x="22212300" y="1002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163005</xdr:rowOff>
    </xdr:from>
    <xdr:to>
      <xdr:col>112</xdr:col>
      <xdr:colOff>38100</xdr:colOff>
      <xdr:row>59</xdr:row>
      <xdr:rowOff>93155</xdr:rowOff>
    </xdr:to>
    <xdr:sp macro="" textlink="">
      <xdr:nvSpPr>
        <xdr:cNvPr id="818" name="楕円 817"/>
        <xdr:cNvSpPr/>
      </xdr:nvSpPr>
      <xdr:spPr>
        <a:xfrm>
          <a:off x="21272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84282</xdr:rowOff>
    </xdr:from>
    <xdr:ext cx="313932" cy="259045"/>
    <xdr:sp macro="" textlink="">
      <xdr:nvSpPr>
        <xdr:cNvPr id="819" name="テキスト ボックス 818"/>
        <xdr:cNvSpPr txBox="1"/>
      </xdr:nvSpPr>
      <xdr:spPr>
        <a:xfrm>
          <a:off x="21166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163043</xdr:rowOff>
    </xdr:from>
    <xdr:to>
      <xdr:col>107</xdr:col>
      <xdr:colOff>101600</xdr:colOff>
      <xdr:row>59</xdr:row>
      <xdr:rowOff>93193</xdr:rowOff>
    </xdr:to>
    <xdr:sp macro="" textlink="">
      <xdr:nvSpPr>
        <xdr:cNvPr id="820" name="楕円 819"/>
        <xdr:cNvSpPr/>
      </xdr:nvSpPr>
      <xdr:spPr>
        <a:xfrm>
          <a:off x="20383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84320</xdr:rowOff>
    </xdr:from>
    <xdr:ext cx="313932" cy="259045"/>
    <xdr:sp macro="" textlink="">
      <xdr:nvSpPr>
        <xdr:cNvPr id="821" name="テキスト ボックス 820"/>
        <xdr:cNvSpPr txBox="1"/>
      </xdr:nvSpPr>
      <xdr:spPr>
        <a:xfrm>
          <a:off x="20277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163043</xdr:rowOff>
    </xdr:from>
    <xdr:to>
      <xdr:col>102</xdr:col>
      <xdr:colOff>165100</xdr:colOff>
      <xdr:row>59</xdr:row>
      <xdr:rowOff>93193</xdr:rowOff>
    </xdr:to>
    <xdr:sp macro="" textlink="">
      <xdr:nvSpPr>
        <xdr:cNvPr id="822" name="楕円 821"/>
        <xdr:cNvSpPr/>
      </xdr:nvSpPr>
      <xdr:spPr>
        <a:xfrm>
          <a:off x="19494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84320</xdr:rowOff>
    </xdr:from>
    <xdr:ext cx="313932" cy="259045"/>
    <xdr:sp macro="" textlink="">
      <xdr:nvSpPr>
        <xdr:cNvPr id="823" name="テキスト ボックス 822"/>
        <xdr:cNvSpPr txBox="1"/>
      </xdr:nvSpPr>
      <xdr:spPr>
        <a:xfrm>
          <a:off x="19388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163005</xdr:rowOff>
    </xdr:from>
    <xdr:to>
      <xdr:col>98</xdr:col>
      <xdr:colOff>38100</xdr:colOff>
      <xdr:row>59</xdr:row>
      <xdr:rowOff>93155</xdr:rowOff>
    </xdr:to>
    <xdr:sp macro="" textlink="">
      <xdr:nvSpPr>
        <xdr:cNvPr id="824" name="楕円 823"/>
        <xdr:cNvSpPr/>
      </xdr:nvSpPr>
      <xdr:spPr>
        <a:xfrm>
          <a:off x="18605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84282</xdr:rowOff>
    </xdr:from>
    <xdr:ext cx="313932" cy="259045"/>
    <xdr:sp macro="" textlink="">
      <xdr:nvSpPr>
        <xdr:cNvPr id="825" name="テキスト ボックス 824"/>
        <xdr:cNvSpPr txBox="1"/>
      </xdr:nvSpPr>
      <xdr:spPr>
        <a:xfrm>
          <a:off x="18499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7" name="直線コネクタ 836"/>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8" name="テキスト ボックス 837"/>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9" name="直線コネクタ 838"/>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40" name="テキスト ボックス 839"/>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41" name="直線コネクタ 840"/>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42" name="テキスト ボックス 841"/>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5" name="直線コネクタ 844"/>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54627</xdr:rowOff>
    </xdr:from>
    <xdr:ext cx="531299" cy="259045"/>
    <xdr:sp macro="" textlink="">
      <xdr:nvSpPr>
        <xdr:cNvPr id="846" name="テキスト ボックス 845"/>
        <xdr:cNvSpPr txBox="1"/>
      </xdr:nvSpPr>
      <xdr:spPr>
        <a:xfrm>
          <a:off x="17756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7" name="直線コネクタ 846"/>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48" name="テキスト ボックス 847"/>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9" name="直線コネクタ 848"/>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68</xdr:row>
      <xdr:rowOff>168927</xdr:rowOff>
    </xdr:from>
    <xdr:ext cx="531299" cy="259045"/>
    <xdr:sp macro="" textlink="">
      <xdr:nvSpPr>
        <xdr:cNvPr id="850" name="テキスト ボックス 849"/>
        <xdr:cNvSpPr txBox="1"/>
      </xdr:nvSpPr>
      <xdr:spPr>
        <a:xfrm>
          <a:off x="17756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139757</xdr:rowOff>
    </xdr:from>
    <xdr:to>
      <xdr:col>116</xdr:col>
      <xdr:colOff>62864</xdr:colOff>
      <xdr:row>79</xdr:row>
      <xdr:rowOff>3484</xdr:rowOff>
    </xdr:to>
    <xdr:cxnSp macro="">
      <xdr:nvCxnSpPr>
        <xdr:cNvPr id="854" name="直線コネクタ 853"/>
        <xdr:cNvCxnSpPr/>
      </xdr:nvCxnSpPr>
      <xdr:spPr>
        <a:xfrm flipV="1">
          <a:off x="22159595" y="12141257"/>
          <a:ext cx="1269" cy="1406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7311</xdr:rowOff>
    </xdr:from>
    <xdr:ext cx="534377" cy="259045"/>
    <xdr:sp macro="" textlink="">
      <xdr:nvSpPr>
        <xdr:cNvPr id="855" name="繰出金最小値テキスト"/>
        <xdr:cNvSpPr txBox="1"/>
      </xdr:nvSpPr>
      <xdr:spPr>
        <a:xfrm>
          <a:off x="22212300" y="135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3484</xdr:rowOff>
    </xdr:from>
    <xdr:to>
      <xdr:col>116</xdr:col>
      <xdr:colOff>152400</xdr:colOff>
      <xdr:row>79</xdr:row>
      <xdr:rowOff>3484</xdr:rowOff>
    </xdr:to>
    <xdr:cxnSp macro="">
      <xdr:nvCxnSpPr>
        <xdr:cNvPr id="856" name="直線コネクタ 855"/>
        <xdr:cNvCxnSpPr/>
      </xdr:nvCxnSpPr>
      <xdr:spPr>
        <a:xfrm>
          <a:off x="22072600" y="1354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86434</xdr:rowOff>
    </xdr:from>
    <xdr:ext cx="534377" cy="259045"/>
    <xdr:sp macro="" textlink="">
      <xdr:nvSpPr>
        <xdr:cNvPr id="857" name="繰出金最大値テキスト"/>
        <xdr:cNvSpPr txBox="1"/>
      </xdr:nvSpPr>
      <xdr:spPr>
        <a:xfrm>
          <a:off x="22212300" y="119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139757</xdr:rowOff>
    </xdr:from>
    <xdr:to>
      <xdr:col>116</xdr:col>
      <xdr:colOff>152400</xdr:colOff>
      <xdr:row>70</xdr:row>
      <xdr:rowOff>139757</xdr:rowOff>
    </xdr:to>
    <xdr:cxnSp macro="">
      <xdr:nvCxnSpPr>
        <xdr:cNvPr id="858" name="直線コネクタ 857"/>
        <xdr:cNvCxnSpPr/>
      </xdr:nvCxnSpPr>
      <xdr:spPr>
        <a:xfrm>
          <a:off x="22072600" y="1214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122841</xdr:rowOff>
    </xdr:from>
    <xdr:to>
      <xdr:col>116</xdr:col>
      <xdr:colOff>63500</xdr:colOff>
      <xdr:row>76</xdr:row>
      <xdr:rowOff>159559</xdr:rowOff>
    </xdr:to>
    <xdr:cxnSp macro="">
      <xdr:nvCxnSpPr>
        <xdr:cNvPr id="859" name="直線コネクタ 858"/>
        <xdr:cNvCxnSpPr/>
      </xdr:nvCxnSpPr>
      <xdr:spPr>
        <a:xfrm flipV="1">
          <a:off x="21323300" y="13153041"/>
          <a:ext cx="838200" cy="3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50198</xdr:rowOff>
    </xdr:from>
    <xdr:ext cx="534377" cy="259045"/>
    <xdr:sp macro="" textlink="">
      <xdr:nvSpPr>
        <xdr:cNvPr id="860" name="繰出金平均値テキスト"/>
        <xdr:cNvSpPr txBox="1"/>
      </xdr:nvSpPr>
      <xdr:spPr>
        <a:xfrm>
          <a:off x="22212300" y="1273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27321</xdr:rowOff>
    </xdr:from>
    <xdr:to>
      <xdr:col>116</xdr:col>
      <xdr:colOff>114300</xdr:colOff>
      <xdr:row>75</xdr:row>
      <xdr:rowOff>128921</xdr:rowOff>
    </xdr:to>
    <xdr:sp macro="" textlink="">
      <xdr:nvSpPr>
        <xdr:cNvPr id="861" name="フローチャート: 判断 860"/>
        <xdr:cNvSpPr/>
      </xdr:nvSpPr>
      <xdr:spPr>
        <a:xfrm>
          <a:off x="22110700" y="1288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159559</xdr:rowOff>
    </xdr:from>
    <xdr:to>
      <xdr:col>111</xdr:col>
      <xdr:colOff>177800</xdr:colOff>
      <xdr:row>77</xdr:row>
      <xdr:rowOff>5683</xdr:rowOff>
    </xdr:to>
    <xdr:cxnSp macro="">
      <xdr:nvCxnSpPr>
        <xdr:cNvPr id="862" name="直線コネクタ 861"/>
        <xdr:cNvCxnSpPr/>
      </xdr:nvCxnSpPr>
      <xdr:spPr>
        <a:xfrm flipV="1">
          <a:off x="20434300" y="13189759"/>
          <a:ext cx="889000" cy="1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66069</xdr:rowOff>
    </xdr:from>
    <xdr:to>
      <xdr:col>112</xdr:col>
      <xdr:colOff>38100</xdr:colOff>
      <xdr:row>75</xdr:row>
      <xdr:rowOff>167669</xdr:rowOff>
    </xdr:to>
    <xdr:sp macro="" textlink="">
      <xdr:nvSpPr>
        <xdr:cNvPr id="863" name="フローチャート: 判断 862"/>
        <xdr:cNvSpPr/>
      </xdr:nvSpPr>
      <xdr:spPr>
        <a:xfrm>
          <a:off x="21272500" y="1292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12746</xdr:rowOff>
    </xdr:from>
    <xdr:ext cx="534377" cy="259045"/>
    <xdr:sp macro="" textlink="">
      <xdr:nvSpPr>
        <xdr:cNvPr id="864" name="テキスト ボックス 863"/>
        <xdr:cNvSpPr txBox="1"/>
      </xdr:nvSpPr>
      <xdr:spPr>
        <a:xfrm>
          <a:off x="21056111" y="127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5683</xdr:rowOff>
    </xdr:from>
    <xdr:to>
      <xdr:col>107</xdr:col>
      <xdr:colOff>50800</xdr:colOff>
      <xdr:row>77</xdr:row>
      <xdr:rowOff>54690</xdr:rowOff>
    </xdr:to>
    <xdr:cxnSp macro="">
      <xdr:nvCxnSpPr>
        <xdr:cNvPr id="865" name="直線コネクタ 864"/>
        <xdr:cNvCxnSpPr/>
      </xdr:nvCxnSpPr>
      <xdr:spPr>
        <a:xfrm flipV="1">
          <a:off x="19545300" y="13207333"/>
          <a:ext cx="889000" cy="4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73469</xdr:rowOff>
    </xdr:from>
    <xdr:to>
      <xdr:col>107</xdr:col>
      <xdr:colOff>101600</xdr:colOff>
      <xdr:row>75</xdr:row>
      <xdr:rowOff>3619</xdr:rowOff>
    </xdr:to>
    <xdr:sp macro="" textlink="">
      <xdr:nvSpPr>
        <xdr:cNvPr id="866" name="フローチャート: 判断 865"/>
        <xdr:cNvSpPr/>
      </xdr:nvSpPr>
      <xdr:spPr>
        <a:xfrm>
          <a:off x="20383500" y="127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20146</xdr:rowOff>
    </xdr:from>
    <xdr:ext cx="534377" cy="259045"/>
    <xdr:sp macro="" textlink="">
      <xdr:nvSpPr>
        <xdr:cNvPr id="867" name="テキスト ボックス 866"/>
        <xdr:cNvSpPr txBox="1"/>
      </xdr:nvSpPr>
      <xdr:spPr>
        <a:xfrm>
          <a:off x="20167111" y="1253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54090</xdr:rowOff>
    </xdr:from>
    <xdr:to>
      <xdr:col>102</xdr:col>
      <xdr:colOff>114300</xdr:colOff>
      <xdr:row>77</xdr:row>
      <xdr:rowOff>54690</xdr:rowOff>
    </xdr:to>
    <xdr:cxnSp macro="">
      <xdr:nvCxnSpPr>
        <xdr:cNvPr id="868" name="直線コネクタ 867"/>
        <xdr:cNvCxnSpPr/>
      </xdr:nvCxnSpPr>
      <xdr:spPr>
        <a:xfrm>
          <a:off x="18656300" y="13255740"/>
          <a:ext cx="88900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35837</xdr:rowOff>
    </xdr:from>
    <xdr:to>
      <xdr:col>102</xdr:col>
      <xdr:colOff>165100</xdr:colOff>
      <xdr:row>74</xdr:row>
      <xdr:rowOff>137437</xdr:rowOff>
    </xdr:to>
    <xdr:sp macro="" textlink="">
      <xdr:nvSpPr>
        <xdr:cNvPr id="869" name="フローチャート: 判断 868"/>
        <xdr:cNvSpPr/>
      </xdr:nvSpPr>
      <xdr:spPr>
        <a:xfrm>
          <a:off x="19494500" y="127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153964</xdr:rowOff>
    </xdr:from>
    <xdr:ext cx="534377" cy="259045"/>
    <xdr:sp macro="" textlink="">
      <xdr:nvSpPr>
        <xdr:cNvPr id="870" name="テキスト ボックス 869"/>
        <xdr:cNvSpPr txBox="1"/>
      </xdr:nvSpPr>
      <xdr:spPr>
        <a:xfrm>
          <a:off x="19278111" y="1249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26464</xdr:rowOff>
    </xdr:from>
    <xdr:to>
      <xdr:col>98</xdr:col>
      <xdr:colOff>38100</xdr:colOff>
      <xdr:row>74</xdr:row>
      <xdr:rowOff>128064</xdr:rowOff>
    </xdr:to>
    <xdr:sp macro="" textlink="">
      <xdr:nvSpPr>
        <xdr:cNvPr id="871" name="フローチャート: 判断 870"/>
        <xdr:cNvSpPr/>
      </xdr:nvSpPr>
      <xdr:spPr>
        <a:xfrm>
          <a:off x="18605500" y="127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144591</xdr:rowOff>
    </xdr:from>
    <xdr:ext cx="534377" cy="259045"/>
    <xdr:sp macro="" textlink="">
      <xdr:nvSpPr>
        <xdr:cNvPr id="872" name="テキスト ボックス 871"/>
        <xdr:cNvSpPr txBox="1"/>
      </xdr:nvSpPr>
      <xdr:spPr>
        <a:xfrm>
          <a:off x="18389111" y="124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72041</xdr:rowOff>
    </xdr:from>
    <xdr:to>
      <xdr:col>116</xdr:col>
      <xdr:colOff>114300</xdr:colOff>
      <xdr:row>77</xdr:row>
      <xdr:rowOff>2191</xdr:rowOff>
    </xdr:to>
    <xdr:sp macro="" textlink="">
      <xdr:nvSpPr>
        <xdr:cNvPr id="878" name="楕円 877"/>
        <xdr:cNvSpPr/>
      </xdr:nvSpPr>
      <xdr:spPr>
        <a:xfrm>
          <a:off x="22110700" y="1310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50468</xdr:rowOff>
    </xdr:from>
    <xdr:ext cx="534377" cy="259045"/>
    <xdr:sp macro="" textlink="">
      <xdr:nvSpPr>
        <xdr:cNvPr id="879" name="繰出金該当値テキスト"/>
        <xdr:cNvSpPr txBox="1"/>
      </xdr:nvSpPr>
      <xdr:spPr>
        <a:xfrm>
          <a:off x="22212300" y="1308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108759</xdr:rowOff>
    </xdr:from>
    <xdr:to>
      <xdr:col>112</xdr:col>
      <xdr:colOff>38100</xdr:colOff>
      <xdr:row>77</xdr:row>
      <xdr:rowOff>38909</xdr:rowOff>
    </xdr:to>
    <xdr:sp macro="" textlink="">
      <xdr:nvSpPr>
        <xdr:cNvPr id="880" name="楕円 879"/>
        <xdr:cNvSpPr/>
      </xdr:nvSpPr>
      <xdr:spPr>
        <a:xfrm>
          <a:off x="21272500" y="1313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30036</xdr:rowOff>
    </xdr:from>
    <xdr:ext cx="534377" cy="259045"/>
    <xdr:sp macro="" textlink="">
      <xdr:nvSpPr>
        <xdr:cNvPr id="881" name="テキスト ボックス 880"/>
        <xdr:cNvSpPr txBox="1"/>
      </xdr:nvSpPr>
      <xdr:spPr>
        <a:xfrm>
          <a:off x="21056111" y="1323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126333</xdr:rowOff>
    </xdr:from>
    <xdr:to>
      <xdr:col>107</xdr:col>
      <xdr:colOff>101600</xdr:colOff>
      <xdr:row>77</xdr:row>
      <xdr:rowOff>56483</xdr:rowOff>
    </xdr:to>
    <xdr:sp macro="" textlink="">
      <xdr:nvSpPr>
        <xdr:cNvPr id="882" name="楕円 881"/>
        <xdr:cNvSpPr/>
      </xdr:nvSpPr>
      <xdr:spPr>
        <a:xfrm>
          <a:off x="20383500" y="1315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47610</xdr:rowOff>
    </xdr:from>
    <xdr:ext cx="534377" cy="259045"/>
    <xdr:sp macro="" textlink="">
      <xdr:nvSpPr>
        <xdr:cNvPr id="883" name="テキスト ボックス 882"/>
        <xdr:cNvSpPr txBox="1"/>
      </xdr:nvSpPr>
      <xdr:spPr>
        <a:xfrm>
          <a:off x="20167111" y="1324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3890</xdr:rowOff>
    </xdr:from>
    <xdr:to>
      <xdr:col>102</xdr:col>
      <xdr:colOff>165100</xdr:colOff>
      <xdr:row>77</xdr:row>
      <xdr:rowOff>105490</xdr:rowOff>
    </xdr:to>
    <xdr:sp macro="" textlink="">
      <xdr:nvSpPr>
        <xdr:cNvPr id="884" name="楕円 883"/>
        <xdr:cNvSpPr/>
      </xdr:nvSpPr>
      <xdr:spPr>
        <a:xfrm>
          <a:off x="19494500" y="1320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96617</xdr:rowOff>
    </xdr:from>
    <xdr:ext cx="534377" cy="259045"/>
    <xdr:sp macro="" textlink="">
      <xdr:nvSpPr>
        <xdr:cNvPr id="885" name="テキスト ボックス 884"/>
        <xdr:cNvSpPr txBox="1"/>
      </xdr:nvSpPr>
      <xdr:spPr>
        <a:xfrm>
          <a:off x="19278111" y="1329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3290</xdr:rowOff>
    </xdr:from>
    <xdr:to>
      <xdr:col>98</xdr:col>
      <xdr:colOff>38100</xdr:colOff>
      <xdr:row>77</xdr:row>
      <xdr:rowOff>104890</xdr:rowOff>
    </xdr:to>
    <xdr:sp macro="" textlink="">
      <xdr:nvSpPr>
        <xdr:cNvPr id="886" name="楕円 885"/>
        <xdr:cNvSpPr/>
      </xdr:nvSpPr>
      <xdr:spPr>
        <a:xfrm>
          <a:off x="18605500" y="1320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96017</xdr:rowOff>
    </xdr:from>
    <xdr:ext cx="534377" cy="259045"/>
    <xdr:sp macro="" textlink="">
      <xdr:nvSpPr>
        <xdr:cNvPr id="887" name="テキスト ボックス 886"/>
        <xdr:cNvSpPr txBox="1"/>
      </xdr:nvSpPr>
      <xdr:spPr>
        <a:xfrm>
          <a:off x="18389111" y="1329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においてはワークライフバランスの実現のために時間外勤務の削減等に取り組んだことや、定員管理計画に則った職員数調整を行ってきたことにより類似団体平均を下回ることとなった。物件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2,929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円の増となっており、主な要因としては雨山プール、青少年自然道場などの公共施設の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除却</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事業を令和３年度に行ったことによるものである。維持補修費については前年度比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円の減となっており、類似団体平均を大きく下回っている要因としては、平成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年度に策定している公共施設等総合管理計画に基づき施設の統廃合、長寿命化等を進めることから、緊急的な維持補修以外を先送りしているためである。扶助費においては前年度比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19,665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円の大幅増となっており、主な要因としては子育て世帯臨時特別給付金給付事業や住民税非課税世帯等臨時特別給付金給付事業などが行われたことが挙げられる。補助費等においては前年度比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99,906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円の大幅減となっており、主な要因としては特別定額給付金給付事業補助金の皆減によるものである。普通建設事業費においては、前年度比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6,247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ており、主な要因としては石部駅周辺整備事業の増や社会体育施設管理運営事業の増が挙げられる。今後人口減少社会を迎えるにあたり新規事業から既存施設の長寿命化への方向転換および地方債の新規発行と償還のバランスに注視しながら事業を実施する必要がある。災害復旧事業費は令和３年の大雨に係る事業により皆増となっている。積立金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8,767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円の増となっており、財政調整基金、減債基金</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積み増しを行ったことによるものである。繰出金について、類似団体内平均を下回っているが、これは平成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年度から下水道事業会計が企業会計へ移行したことにより、繰出金で支出していた一部が補助金および負担金での支出になったためである。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54,629
51,412
70.40
24,241,449
23,318,890
869,522
13,972,609
25,492,059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105410</xdr:rowOff>
    </xdr:from>
    <xdr:to>
      <xdr:col>24</xdr:col>
      <xdr:colOff>62865</xdr:colOff>
      <xdr:row>38</xdr:row>
      <xdr:rowOff>130556</xdr:rowOff>
    </xdr:to>
    <xdr:cxnSp macro="">
      <xdr:nvCxnSpPr>
        <xdr:cNvPr id="54" name="直線コネクタ 53"/>
        <xdr:cNvCxnSpPr/>
      </xdr:nvCxnSpPr>
      <xdr:spPr>
        <a:xfrm flipV="1">
          <a:off x="4633595" y="5591810"/>
          <a:ext cx="1270" cy="105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134383</xdr:rowOff>
    </xdr:from>
    <xdr:ext cx="469744" cy="259045"/>
    <xdr:sp macro="" textlink="">
      <xdr:nvSpPr>
        <xdr:cNvPr id="55" name="議会費最小値テキスト"/>
        <xdr:cNvSpPr txBox="1"/>
      </xdr:nvSpPr>
      <xdr:spPr>
        <a:xfrm>
          <a:off x="4686300"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130556</xdr:rowOff>
    </xdr:from>
    <xdr:to>
      <xdr:col>24</xdr:col>
      <xdr:colOff>152400</xdr:colOff>
      <xdr:row>38</xdr:row>
      <xdr:rowOff>130556</xdr:rowOff>
    </xdr:to>
    <xdr:cxnSp macro="">
      <xdr:nvCxnSpPr>
        <xdr:cNvPr id="56" name="直線コネクタ 55"/>
        <xdr:cNvCxnSpPr/>
      </xdr:nvCxnSpPr>
      <xdr:spPr>
        <a:xfrm>
          <a:off x="4546600" y="664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52087</xdr:rowOff>
    </xdr:from>
    <xdr:ext cx="469744" cy="259045"/>
    <xdr:sp macro="" textlink="">
      <xdr:nvSpPr>
        <xdr:cNvPr id="57" name="議会費最大値テキスト"/>
        <xdr:cNvSpPr txBox="1"/>
      </xdr:nvSpPr>
      <xdr:spPr>
        <a:xfrm>
          <a:off x="4686300" y="536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105410</xdr:rowOff>
    </xdr:from>
    <xdr:to>
      <xdr:col>24</xdr:col>
      <xdr:colOff>152400</xdr:colOff>
      <xdr:row>32</xdr:row>
      <xdr:rowOff>105410</xdr:rowOff>
    </xdr:to>
    <xdr:cxnSp macro="">
      <xdr:nvCxnSpPr>
        <xdr:cNvPr id="58" name="直線コネクタ 57"/>
        <xdr:cNvCxnSpPr/>
      </xdr:nvCxnSpPr>
      <xdr:spPr>
        <a:xfrm>
          <a:off x="4546600" y="5591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74320</xdr:rowOff>
    </xdr:from>
    <xdr:to>
      <xdr:col>24</xdr:col>
      <xdr:colOff>63500</xdr:colOff>
      <xdr:row>35</xdr:row>
      <xdr:rowOff>91237</xdr:rowOff>
    </xdr:to>
    <xdr:cxnSp macro="">
      <xdr:nvCxnSpPr>
        <xdr:cNvPr id="59" name="直線コネクタ 58"/>
        <xdr:cNvCxnSpPr/>
      </xdr:nvCxnSpPr>
      <xdr:spPr>
        <a:xfrm flipV="1">
          <a:off x="3797300" y="6075070"/>
          <a:ext cx="8382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46296</xdr:rowOff>
    </xdr:from>
    <xdr:ext cx="469744" cy="259045"/>
    <xdr:sp macro="" textlink="">
      <xdr:nvSpPr>
        <xdr:cNvPr id="60" name="議会費平均値テキスト"/>
        <xdr:cNvSpPr txBox="1"/>
      </xdr:nvSpPr>
      <xdr:spPr>
        <a:xfrm>
          <a:off x="4686300" y="6047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67869</xdr:rowOff>
    </xdr:from>
    <xdr:to>
      <xdr:col>24</xdr:col>
      <xdr:colOff>114300</xdr:colOff>
      <xdr:row>35</xdr:row>
      <xdr:rowOff>169469</xdr:rowOff>
    </xdr:to>
    <xdr:sp macro="" textlink="">
      <xdr:nvSpPr>
        <xdr:cNvPr id="61" name="フローチャート: 判断 60"/>
        <xdr:cNvSpPr/>
      </xdr:nvSpPr>
      <xdr:spPr>
        <a:xfrm>
          <a:off x="45847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51003</xdr:rowOff>
    </xdr:from>
    <xdr:to>
      <xdr:col>19</xdr:col>
      <xdr:colOff>177800</xdr:colOff>
      <xdr:row>35</xdr:row>
      <xdr:rowOff>91237</xdr:rowOff>
    </xdr:to>
    <xdr:cxnSp macro="">
      <xdr:nvCxnSpPr>
        <xdr:cNvPr id="62" name="直線コネクタ 61"/>
        <xdr:cNvCxnSpPr/>
      </xdr:nvCxnSpPr>
      <xdr:spPr>
        <a:xfrm>
          <a:off x="2908300" y="6051753"/>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75641</xdr:rowOff>
    </xdr:from>
    <xdr:to>
      <xdr:col>20</xdr:col>
      <xdr:colOff>38100</xdr:colOff>
      <xdr:row>36</xdr:row>
      <xdr:rowOff>5791</xdr:rowOff>
    </xdr:to>
    <xdr:sp macro="" textlink="">
      <xdr:nvSpPr>
        <xdr:cNvPr id="63" name="フローチャート: 判断 62"/>
        <xdr:cNvSpPr/>
      </xdr:nvSpPr>
      <xdr:spPr>
        <a:xfrm>
          <a:off x="3746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168368</xdr:rowOff>
    </xdr:from>
    <xdr:ext cx="469744" cy="259045"/>
    <xdr:sp macro="" textlink="">
      <xdr:nvSpPr>
        <xdr:cNvPr id="64" name="テキスト ボックス 63"/>
        <xdr:cNvSpPr txBox="1"/>
      </xdr:nvSpPr>
      <xdr:spPr>
        <a:xfrm>
          <a:off x="3562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9398</xdr:rowOff>
    </xdr:from>
    <xdr:to>
      <xdr:col>15</xdr:col>
      <xdr:colOff>50800</xdr:colOff>
      <xdr:row>35</xdr:row>
      <xdr:rowOff>51003</xdr:rowOff>
    </xdr:to>
    <xdr:cxnSp macro="">
      <xdr:nvCxnSpPr>
        <xdr:cNvPr id="65" name="直線コネクタ 64"/>
        <xdr:cNvCxnSpPr/>
      </xdr:nvCxnSpPr>
      <xdr:spPr>
        <a:xfrm>
          <a:off x="2019300" y="6010148"/>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169367</xdr:rowOff>
    </xdr:from>
    <xdr:to>
      <xdr:col>15</xdr:col>
      <xdr:colOff>101600</xdr:colOff>
      <xdr:row>35</xdr:row>
      <xdr:rowOff>99517</xdr:rowOff>
    </xdr:to>
    <xdr:sp macro="" textlink="">
      <xdr:nvSpPr>
        <xdr:cNvPr id="66" name="フローチャート: 判断 65"/>
        <xdr:cNvSpPr/>
      </xdr:nvSpPr>
      <xdr:spPr>
        <a:xfrm>
          <a:off x="2857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116044</xdr:rowOff>
    </xdr:from>
    <xdr:ext cx="469744" cy="259045"/>
    <xdr:sp macro="" textlink="">
      <xdr:nvSpPr>
        <xdr:cNvPr id="67" name="テキスト ボックス 66"/>
        <xdr:cNvSpPr txBox="1"/>
      </xdr:nvSpPr>
      <xdr:spPr>
        <a:xfrm>
          <a:off x="2673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9398</xdr:rowOff>
    </xdr:from>
    <xdr:to>
      <xdr:col>10</xdr:col>
      <xdr:colOff>114300</xdr:colOff>
      <xdr:row>35</xdr:row>
      <xdr:rowOff>42774</xdr:rowOff>
    </xdr:to>
    <xdr:cxnSp macro="">
      <xdr:nvCxnSpPr>
        <xdr:cNvPr id="68" name="直線コネクタ 67"/>
        <xdr:cNvCxnSpPr/>
      </xdr:nvCxnSpPr>
      <xdr:spPr>
        <a:xfrm flipV="1">
          <a:off x="1130300" y="6010148"/>
          <a:ext cx="8890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167996</xdr:rowOff>
    </xdr:from>
    <xdr:to>
      <xdr:col>10</xdr:col>
      <xdr:colOff>165100</xdr:colOff>
      <xdr:row>35</xdr:row>
      <xdr:rowOff>98146</xdr:rowOff>
    </xdr:to>
    <xdr:sp macro="" textlink="">
      <xdr:nvSpPr>
        <xdr:cNvPr id="69" name="フローチャート: 判断 68"/>
        <xdr:cNvSpPr/>
      </xdr:nvSpPr>
      <xdr:spPr>
        <a:xfrm>
          <a:off x="1968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89273</xdr:rowOff>
    </xdr:from>
    <xdr:ext cx="469744" cy="259045"/>
    <xdr:sp macro="" textlink="">
      <xdr:nvSpPr>
        <xdr:cNvPr id="70" name="テキスト ボックス 69"/>
        <xdr:cNvSpPr txBox="1"/>
      </xdr:nvSpPr>
      <xdr:spPr>
        <a:xfrm>
          <a:off x="1784428" y="609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xdr:rowOff>
    </xdr:from>
    <xdr:to>
      <xdr:col>6</xdr:col>
      <xdr:colOff>38100</xdr:colOff>
      <xdr:row>35</xdr:row>
      <xdr:rowOff>104546</xdr:rowOff>
    </xdr:to>
    <xdr:sp macro="" textlink="">
      <xdr:nvSpPr>
        <xdr:cNvPr id="71" name="フローチャート: 判断 70"/>
        <xdr:cNvSpPr/>
      </xdr:nvSpPr>
      <xdr:spPr>
        <a:xfrm>
          <a:off x="1079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95673</xdr:rowOff>
    </xdr:from>
    <xdr:ext cx="469744" cy="259045"/>
    <xdr:sp macro="" textlink="">
      <xdr:nvSpPr>
        <xdr:cNvPr id="72" name="テキスト ボックス 71"/>
        <xdr:cNvSpPr txBox="1"/>
      </xdr:nvSpPr>
      <xdr:spPr>
        <a:xfrm>
          <a:off x="895428" y="6096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23520</xdr:rowOff>
    </xdr:from>
    <xdr:to>
      <xdr:col>24</xdr:col>
      <xdr:colOff>114300</xdr:colOff>
      <xdr:row>35</xdr:row>
      <xdr:rowOff>125120</xdr:rowOff>
    </xdr:to>
    <xdr:sp macro="" textlink="">
      <xdr:nvSpPr>
        <xdr:cNvPr id="78" name="楕円 77"/>
        <xdr:cNvSpPr/>
      </xdr:nvSpPr>
      <xdr:spPr>
        <a:xfrm>
          <a:off x="4584700" y="60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46397</xdr:rowOff>
    </xdr:from>
    <xdr:ext cx="469744" cy="259045"/>
    <xdr:sp macro="" textlink="">
      <xdr:nvSpPr>
        <xdr:cNvPr id="79" name="議会費該当値テキスト"/>
        <xdr:cNvSpPr txBox="1"/>
      </xdr:nvSpPr>
      <xdr:spPr>
        <a:xfrm>
          <a:off x="4686300" y="587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40437</xdr:rowOff>
    </xdr:from>
    <xdr:to>
      <xdr:col>20</xdr:col>
      <xdr:colOff>38100</xdr:colOff>
      <xdr:row>35</xdr:row>
      <xdr:rowOff>142037</xdr:rowOff>
    </xdr:to>
    <xdr:sp macro="" textlink="">
      <xdr:nvSpPr>
        <xdr:cNvPr id="80" name="楕円 79"/>
        <xdr:cNvSpPr/>
      </xdr:nvSpPr>
      <xdr:spPr>
        <a:xfrm>
          <a:off x="3746500" y="60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158564</xdr:rowOff>
    </xdr:from>
    <xdr:ext cx="469744" cy="259045"/>
    <xdr:sp macro="" textlink="">
      <xdr:nvSpPr>
        <xdr:cNvPr id="81" name="テキスト ボックス 80"/>
        <xdr:cNvSpPr txBox="1"/>
      </xdr:nvSpPr>
      <xdr:spPr>
        <a:xfrm>
          <a:off x="3562428" y="5816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203</xdr:rowOff>
    </xdr:from>
    <xdr:to>
      <xdr:col>15</xdr:col>
      <xdr:colOff>101600</xdr:colOff>
      <xdr:row>35</xdr:row>
      <xdr:rowOff>101803</xdr:rowOff>
    </xdr:to>
    <xdr:sp macro="" textlink="">
      <xdr:nvSpPr>
        <xdr:cNvPr id="82" name="楕円 81"/>
        <xdr:cNvSpPr/>
      </xdr:nvSpPr>
      <xdr:spPr>
        <a:xfrm>
          <a:off x="2857500" y="600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92930</xdr:rowOff>
    </xdr:from>
    <xdr:ext cx="469744" cy="259045"/>
    <xdr:sp macro="" textlink="">
      <xdr:nvSpPr>
        <xdr:cNvPr id="83" name="テキスト ボックス 82"/>
        <xdr:cNvSpPr txBox="1"/>
      </xdr:nvSpPr>
      <xdr:spPr>
        <a:xfrm>
          <a:off x="2673428" y="609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130048</xdr:rowOff>
    </xdr:from>
    <xdr:to>
      <xdr:col>10</xdr:col>
      <xdr:colOff>165100</xdr:colOff>
      <xdr:row>35</xdr:row>
      <xdr:rowOff>60198</xdr:rowOff>
    </xdr:to>
    <xdr:sp macro="" textlink="">
      <xdr:nvSpPr>
        <xdr:cNvPr id="84" name="楕円 83"/>
        <xdr:cNvSpPr/>
      </xdr:nvSpPr>
      <xdr:spPr>
        <a:xfrm>
          <a:off x="19685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76725</xdr:rowOff>
    </xdr:from>
    <xdr:ext cx="469744" cy="259045"/>
    <xdr:sp macro="" textlink="">
      <xdr:nvSpPr>
        <xdr:cNvPr id="85" name="テキスト ボックス 84"/>
        <xdr:cNvSpPr txBox="1"/>
      </xdr:nvSpPr>
      <xdr:spPr>
        <a:xfrm>
          <a:off x="1784428" y="573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163424</xdr:rowOff>
    </xdr:from>
    <xdr:to>
      <xdr:col>6</xdr:col>
      <xdr:colOff>38100</xdr:colOff>
      <xdr:row>35</xdr:row>
      <xdr:rowOff>93574</xdr:rowOff>
    </xdr:to>
    <xdr:sp macro="" textlink="">
      <xdr:nvSpPr>
        <xdr:cNvPr id="86" name="楕円 85"/>
        <xdr:cNvSpPr/>
      </xdr:nvSpPr>
      <xdr:spPr>
        <a:xfrm>
          <a:off x="1079500" y="599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110101</xdr:rowOff>
    </xdr:from>
    <xdr:ext cx="469744" cy="259045"/>
    <xdr:sp macro="" textlink="">
      <xdr:nvSpPr>
        <xdr:cNvPr id="87" name="テキスト ボックス 86"/>
        <xdr:cNvSpPr txBox="1"/>
      </xdr:nvSpPr>
      <xdr:spPr>
        <a:xfrm>
          <a:off x="895428" y="576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93652</xdr:rowOff>
    </xdr:from>
    <xdr:to>
      <xdr:col>24</xdr:col>
      <xdr:colOff>62865</xdr:colOff>
      <xdr:row>57</xdr:row>
      <xdr:rowOff>135158</xdr:rowOff>
    </xdr:to>
    <xdr:cxnSp macro="">
      <xdr:nvCxnSpPr>
        <xdr:cNvPr id="111" name="直線コネクタ 110"/>
        <xdr:cNvCxnSpPr/>
      </xdr:nvCxnSpPr>
      <xdr:spPr>
        <a:xfrm flipV="1">
          <a:off x="4633595" y="8666152"/>
          <a:ext cx="1270" cy="12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138985</xdr:rowOff>
    </xdr:from>
    <xdr:ext cx="534377" cy="259045"/>
    <xdr:sp macro="" textlink="">
      <xdr:nvSpPr>
        <xdr:cNvPr id="112" name="総務費最小値テキスト"/>
        <xdr:cNvSpPr txBox="1"/>
      </xdr:nvSpPr>
      <xdr:spPr>
        <a:xfrm>
          <a:off x="4686300" y="99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135158</xdr:rowOff>
    </xdr:from>
    <xdr:to>
      <xdr:col>24</xdr:col>
      <xdr:colOff>152400</xdr:colOff>
      <xdr:row>57</xdr:row>
      <xdr:rowOff>135158</xdr:rowOff>
    </xdr:to>
    <xdr:cxnSp macro="">
      <xdr:nvCxnSpPr>
        <xdr:cNvPr id="113" name="直線コネクタ 112"/>
        <xdr:cNvCxnSpPr/>
      </xdr:nvCxnSpPr>
      <xdr:spPr>
        <a:xfrm>
          <a:off x="4546600" y="9907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40329</xdr:rowOff>
    </xdr:from>
    <xdr:ext cx="599010" cy="259045"/>
    <xdr:sp macro="" textlink="">
      <xdr:nvSpPr>
        <xdr:cNvPr id="114" name="総務費最大値テキスト"/>
        <xdr:cNvSpPr txBox="1"/>
      </xdr:nvSpPr>
      <xdr:spPr>
        <a:xfrm>
          <a:off x="4686300" y="84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93652</xdr:rowOff>
    </xdr:from>
    <xdr:to>
      <xdr:col>24</xdr:col>
      <xdr:colOff>152400</xdr:colOff>
      <xdr:row>50</xdr:row>
      <xdr:rowOff>93652</xdr:rowOff>
    </xdr:to>
    <xdr:cxnSp macro="">
      <xdr:nvCxnSpPr>
        <xdr:cNvPr id="115" name="直線コネクタ 114"/>
        <xdr:cNvCxnSpPr/>
      </xdr:nvCxnSpPr>
      <xdr:spPr>
        <a:xfrm>
          <a:off x="4546600" y="86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107300</xdr:rowOff>
    </xdr:from>
    <xdr:to>
      <xdr:col>24</xdr:col>
      <xdr:colOff>63500</xdr:colOff>
      <xdr:row>56</xdr:row>
      <xdr:rowOff>136675</xdr:rowOff>
    </xdr:to>
    <xdr:cxnSp macro="">
      <xdr:nvCxnSpPr>
        <xdr:cNvPr id="116" name="直線コネクタ 115"/>
        <xdr:cNvCxnSpPr/>
      </xdr:nvCxnSpPr>
      <xdr:spPr>
        <a:xfrm>
          <a:off x="3797300" y="9022700"/>
          <a:ext cx="838200" cy="71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147538</xdr:rowOff>
    </xdr:from>
    <xdr:ext cx="534377" cy="259045"/>
    <xdr:sp macro="" textlink="">
      <xdr:nvSpPr>
        <xdr:cNvPr id="117" name="総務費平均値テキスト"/>
        <xdr:cNvSpPr txBox="1"/>
      </xdr:nvSpPr>
      <xdr:spPr>
        <a:xfrm>
          <a:off x="4686300" y="9405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124661</xdr:rowOff>
    </xdr:from>
    <xdr:to>
      <xdr:col>24</xdr:col>
      <xdr:colOff>114300</xdr:colOff>
      <xdr:row>56</xdr:row>
      <xdr:rowOff>54811</xdr:rowOff>
    </xdr:to>
    <xdr:sp macro="" textlink="">
      <xdr:nvSpPr>
        <xdr:cNvPr id="118" name="フローチャート: 判断 117"/>
        <xdr:cNvSpPr/>
      </xdr:nvSpPr>
      <xdr:spPr>
        <a:xfrm>
          <a:off x="45847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107300</xdr:rowOff>
    </xdr:from>
    <xdr:to>
      <xdr:col>19</xdr:col>
      <xdr:colOff>177800</xdr:colOff>
      <xdr:row>57</xdr:row>
      <xdr:rowOff>10518</xdr:rowOff>
    </xdr:to>
    <xdr:cxnSp macro="">
      <xdr:nvCxnSpPr>
        <xdr:cNvPr id="119" name="直線コネクタ 118"/>
        <xdr:cNvCxnSpPr/>
      </xdr:nvCxnSpPr>
      <xdr:spPr>
        <a:xfrm flipV="1">
          <a:off x="2908300" y="9022700"/>
          <a:ext cx="889000" cy="76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90637</xdr:rowOff>
    </xdr:from>
    <xdr:to>
      <xdr:col>20</xdr:col>
      <xdr:colOff>38100</xdr:colOff>
      <xdr:row>52</xdr:row>
      <xdr:rowOff>20787</xdr:rowOff>
    </xdr:to>
    <xdr:sp macro="" textlink="">
      <xdr:nvSpPr>
        <xdr:cNvPr id="120" name="フローチャート: 判断 119"/>
        <xdr:cNvSpPr/>
      </xdr:nvSpPr>
      <xdr:spPr>
        <a:xfrm>
          <a:off x="3746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37314</xdr:rowOff>
    </xdr:from>
    <xdr:ext cx="599010" cy="259045"/>
    <xdr:sp macro="" textlink="">
      <xdr:nvSpPr>
        <xdr:cNvPr id="121" name="テキスト ボックス 120"/>
        <xdr:cNvSpPr txBox="1"/>
      </xdr:nvSpPr>
      <xdr:spPr>
        <a:xfrm>
          <a:off x="3497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126441</xdr:rowOff>
    </xdr:from>
    <xdr:to>
      <xdr:col>15</xdr:col>
      <xdr:colOff>50800</xdr:colOff>
      <xdr:row>57</xdr:row>
      <xdr:rowOff>10518</xdr:rowOff>
    </xdr:to>
    <xdr:cxnSp macro="">
      <xdr:nvCxnSpPr>
        <xdr:cNvPr id="122" name="直線コネクタ 121"/>
        <xdr:cNvCxnSpPr/>
      </xdr:nvCxnSpPr>
      <xdr:spPr>
        <a:xfrm>
          <a:off x="2019300" y="9727641"/>
          <a:ext cx="889000" cy="5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40254</xdr:rowOff>
    </xdr:from>
    <xdr:to>
      <xdr:col>15</xdr:col>
      <xdr:colOff>101600</xdr:colOff>
      <xdr:row>56</xdr:row>
      <xdr:rowOff>141854</xdr:rowOff>
    </xdr:to>
    <xdr:sp macro="" textlink="">
      <xdr:nvSpPr>
        <xdr:cNvPr id="123" name="フローチャート: 判断 122"/>
        <xdr:cNvSpPr/>
      </xdr:nvSpPr>
      <xdr:spPr>
        <a:xfrm>
          <a:off x="2857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158381</xdr:rowOff>
    </xdr:from>
    <xdr:ext cx="534377" cy="259045"/>
    <xdr:sp macro="" textlink="">
      <xdr:nvSpPr>
        <xdr:cNvPr id="124" name="テキスト ボックス 123"/>
        <xdr:cNvSpPr txBox="1"/>
      </xdr:nvSpPr>
      <xdr:spPr>
        <a:xfrm>
          <a:off x="2641111" y="941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126441</xdr:rowOff>
    </xdr:from>
    <xdr:to>
      <xdr:col>10</xdr:col>
      <xdr:colOff>114300</xdr:colOff>
      <xdr:row>57</xdr:row>
      <xdr:rowOff>47582</xdr:rowOff>
    </xdr:to>
    <xdr:cxnSp macro="">
      <xdr:nvCxnSpPr>
        <xdr:cNvPr id="125" name="直線コネクタ 124"/>
        <xdr:cNvCxnSpPr/>
      </xdr:nvCxnSpPr>
      <xdr:spPr>
        <a:xfrm flipV="1">
          <a:off x="1130300" y="9727641"/>
          <a:ext cx="889000" cy="9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50907</xdr:rowOff>
    </xdr:from>
    <xdr:to>
      <xdr:col>10</xdr:col>
      <xdr:colOff>165100</xdr:colOff>
      <xdr:row>56</xdr:row>
      <xdr:rowOff>152507</xdr:rowOff>
    </xdr:to>
    <xdr:sp macro="" textlink="">
      <xdr:nvSpPr>
        <xdr:cNvPr id="126" name="フローチャート: 判断 125"/>
        <xdr:cNvSpPr/>
      </xdr:nvSpPr>
      <xdr:spPr>
        <a:xfrm>
          <a:off x="1968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169034</xdr:rowOff>
    </xdr:from>
    <xdr:ext cx="534377" cy="259045"/>
    <xdr:sp macro="" textlink="">
      <xdr:nvSpPr>
        <xdr:cNvPr id="127" name="テキスト ボックス 126"/>
        <xdr:cNvSpPr txBox="1"/>
      </xdr:nvSpPr>
      <xdr:spPr>
        <a:xfrm>
          <a:off x="1752111" y="942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92741</xdr:rowOff>
    </xdr:from>
    <xdr:to>
      <xdr:col>6</xdr:col>
      <xdr:colOff>38100</xdr:colOff>
      <xdr:row>57</xdr:row>
      <xdr:rowOff>22891</xdr:rowOff>
    </xdr:to>
    <xdr:sp macro="" textlink="">
      <xdr:nvSpPr>
        <xdr:cNvPr id="128" name="フローチャート: 判断 127"/>
        <xdr:cNvSpPr/>
      </xdr:nvSpPr>
      <xdr:spPr>
        <a:xfrm>
          <a:off x="1079500" y="969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39418</xdr:rowOff>
    </xdr:from>
    <xdr:ext cx="534377" cy="259045"/>
    <xdr:sp macro="" textlink="">
      <xdr:nvSpPr>
        <xdr:cNvPr id="129" name="テキスト ボックス 128"/>
        <xdr:cNvSpPr txBox="1"/>
      </xdr:nvSpPr>
      <xdr:spPr>
        <a:xfrm>
          <a:off x="863111" y="946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85875</xdr:rowOff>
    </xdr:from>
    <xdr:to>
      <xdr:col>24</xdr:col>
      <xdr:colOff>114300</xdr:colOff>
      <xdr:row>57</xdr:row>
      <xdr:rowOff>16025</xdr:rowOff>
    </xdr:to>
    <xdr:sp macro="" textlink="">
      <xdr:nvSpPr>
        <xdr:cNvPr id="135" name="楕円 134"/>
        <xdr:cNvSpPr/>
      </xdr:nvSpPr>
      <xdr:spPr>
        <a:xfrm>
          <a:off x="4584700" y="968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64302</xdr:rowOff>
    </xdr:from>
    <xdr:ext cx="534377" cy="259045"/>
    <xdr:sp macro="" textlink="">
      <xdr:nvSpPr>
        <xdr:cNvPr id="136" name="総務費該当値テキスト"/>
        <xdr:cNvSpPr txBox="1"/>
      </xdr:nvSpPr>
      <xdr:spPr>
        <a:xfrm>
          <a:off x="4686300" y="966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56500</xdr:rowOff>
    </xdr:from>
    <xdr:to>
      <xdr:col>20</xdr:col>
      <xdr:colOff>38100</xdr:colOff>
      <xdr:row>52</xdr:row>
      <xdr:rowOff>158100</xdr:rowOff>
    </xdr:to>
    <xdr:sp macro="" textlink="">
      <xdr:nvSpPr>
        <xdr:cNvPr id="137" name="楕円 136"/>
        <xdr:cNvSpPr/>
      </xdr:nvSpPr>
      <xdr:spPr>
        <a:xfrm>
          <a:off x="3746500" y="897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149227</xdr:rowOff>
    </xdr:from>
    <xdr:ext cx="599010" cy="259045"/>
    <xdr:sp macro="" textlink="">
      <xdr:nvSpPr>
        <xdr:cNvPr id="138" name="テキスト ボックス 137"/>
        <xdr:cNvSpPr txBox="1"/>
      </xdr:nvSpPr>
      <xdr:spPr>
        <a:xfrm>
          <a:off x="3497795" y="9064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131168</xdr:rowOff>
    </xdr:from>
    <xdr:to>
      <xdr:col>15</xdr:col>
      <xdr:colOff>101600</xdr:colOff>
      <xdr:row>57</xdr:row>
      <xdr:rowOff>61318</xdr:rowOff>
    </xdr:to>
    <xdr:sp macro="" textlink="">
      <xdr:nvSpPr>
        <xdr:cNvPr id="139" name="楕円 138"/>
        <xdr:cNvSpPr/>
      </xdr:nvSpPr>
      <xdr:spPr>
        <a:xfrm>
          <a:off x="2857500" y="973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52445</xdr:rowOff>
    </xdr:from>
    <xdr:ext cx="534377" cy="259045"/>
    <xdr:sp macro="" textlink="">
      <xdr:nvSpPr>
        <xdr:cNvPr id="140" name="テキスト ボックス 139"/>
        <xdr:cNvSpPr txBox="1"/>
      </xdr:nvSpPr>
      <xdr:spPr>
        <a:xfrm>
          <a:off x="2641111" y="982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75641</xdr:rowOff>
    </xdr:from>
    <xdr:to>
      <xdr:col>10</xdr:col>
      <xdr:colOff>165100</xdr:colOff>
      <xdr:row>57</xdr:row>
      <xdr:rowOff>5791</xdr:rowOff>
    </xdr:to>
    <xdr:sp macro="" textlink="">
      <xdr:nvSpPr>
        <xdr:cNvPr id="141" name="楕円 140"/>
        <xdr:cNvSpPr/>
      </xdr:nvSpPr>
      <xdr:spPr>
        <a:xfrm>
          <a:off x="1968500" y="967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168368</xdr:rowOff>
    </xdr:from>
    <xdr:ext cx="534377" cy="259045"/>
    <xdr:sp macro="" textlink="">
      <xdr:nvSpPr>
        <xdr:cNvPr id="142" name="テキスト ボックス 141"/>
        <xdr:cNvSpPr txBox="1"/>
      </xdr:nvSpPr>
      <xdr:spPr>
        <a:xfrm>
          <a:off x="1752111" y="976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168232</xdr:rowOff>
    </xdr:from>
    <xdr:to>
      <xdr:col>6</xdr:col>
      <xdr:colOff>38100</xdr:colOff>
      <xdr:row>57</xdr:row>
      <xdr:rowOff>98382</xdr:rowOff>
    </xdr:to>
    <xdr:sp macro="" textlink="">
      <xdr:nvSpPr>
        <xdr:cNvPr id="143" name="楕円 142"/>
        <xdr:cNvSpPr/>
      </xdr:nvSpPr>
      <xdr:spPr>
        <a:xfrm>
          <a:off x="1079500" y="97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89509</xdr:rowOff>
    </xdr:from>
    <xdr:ext cx="534377" cy="259045"/>
    <xdr:sp macro="" textlink="">
      <xdr:nvSpPr>
        <xdr:cNvPr id="144" name="テキスト ボックス 143"/>
        <xdr:cNvSpPr txBox="1"/>
      </xdr:nvSpPr>
      <xdr:spPr>
        <a:xfrm>
          <a:off x="863111" y="986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170955</xdr:rowOff>
    </xdr:from>
    <xdr:to>
      <xdr:col>24</xdr:col>
      <xdr:colOff>62865</xdr:colOff>
      <xdr:row>78</xdr:row>
      <xdr:rowOff>52806</xdr:rowOff>
    </xdr:to>
    <xdr:cxnSp macro="">
      <xdr:nvCxnSpPr>
        <xdr:cNvPr id="169" name="直線コネクタ 168"/>
        <xdr:cNvCxnSpPr/>
      </xdr:nvCxnSpPr>
      <xdr:spPr>
        <a:xfrm flipV="1">
          <a:off x="4633595" y="12001005"/>
          <a:ext cx="1270" cy="1424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56633</xdr:rowOff>
    </xdr:from>
    <xdr:ext cx="599010" cy="259045"/>
    <xdr:sp macro="" textlink="">
      <xdr:nvSpPr>
        <xdr:cNvPr id="170" name="民生費最小値テキスト"/>
        <xdr:cNvSpPr txBox="1"/>
      </xdr:nvSpPr>
      <xdr:spPr>
        <a:xfrm>
          <a:off x="4686300" y="134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52806</xdr:rowOff>
    </xdr:from>
    <xdr:to>
      <xdr:col>24</xdr:col>
      <xdr:colOff>152400</xdr:colOff>
      <xdr:row>78</xdr:row>
      <xdr:rowOff>52806</xdr:rowOff>
    </xdr:to>
    <xdr:cxnSp macro="">
      <xdr:nvCxnSpPr>
        <xdr:cNvPr id="171" name="直線コネクタ 170"/>
        <xdr:cNvCxnSpPr/>
      </xdr:nvCxnSpPr>
      <xdr:spPr>
        <a:xfrm>
          <a:off x="4546600" y="1342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117632</xdr:rowOff>
    </xdr:from>
    <xdr:ext cx="599010" cy="259045"/>
    <xdr:sp macro="" textlink="">
      <xdr:nvSpPr>
        <xdr:cNvPr id="172" name="民生費最大値テキスト"/>
        <xdr:cNvSpPr txBox="1"/>
      </xdr:nvSpPr>
      <xdr:spPr>
        <a:xfrm>
          <a:off x="4686300" y="1177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170955</xdr:rowOff>
    </xdr:from>
    <xdr:to>
      <xdr:col>24</xdr:col>
      <xdr:colOff>152400</xdr:colOff>
      <xdr:row>69</xdr:row>
      <xdr:rowOff>170955</xdr:rowOff>
    </xdr:to>
    <xdr:cxnSp macro="">
      <xdr:nvCxnSpPr>
        <xdr:cNvPr id="173" name="直線コネクタ 172"/>
        <xdr:cNvCxnSpPr/>
      </xdr:nvCxnSpPr>
      <xdr:spPr>
        <a:xfrm>
          <a:off x="4546600" y="12001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33807</xdr:rowOff>
    </xdr:from>
    <xdr:to>
      <xdr:col>24</xdr:col>
      <xdr:colOff>63500</xdr:colOff>
      <xdr:row>77</xdr:row>
      <xdr:rowOff>55511</xdr:rowOff>
    </xdr:to>
    <xdr:cxnSp macro="">
      <xdr:nvCxnSpPr>
        <xdr:cNvPr id="174" name="直線コネクタ 173"/>
        <xdr:cNvCxnSpPr/>
      </xdr:nvCxnSpPr>
      <xdr:spPr>
        <a:xfrm flipV="1">
          <a:off x="3797300" y="12892557"/>
          <a:ext cx="838200" cy="36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163186</xdr:rowOff>
    </xdr:from>
    <xdr:ext cx="599010" cy="259045"/>
    <xdr:sp macro="" textlink="">
      <xdr:nvSpPr>
        <xdr:cNvPr id="175" name="民生費平均値テキスト"/>
        <xdr:cNvSpPr txBox="1"/>
      </xdr:nvSpPr>
      <xdr:spPr>
        <a:xfrm>
          <a:off x="4686300" y="1267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140309</xdr:rowOff>
    </xdr:from>
    <xdr:to>
      <xdr:col>24</xdr:col>
      <xdr:colOff>114300</xdr:colOff>
      <xdr:row>75</xdr:row>
      <xdr:rowOff>70459</xdr:rowOff>
    </xdr:to>
    <xdr:sp macro="" textlink="">
      <xdr:nvSpPr>
        <xdr:cNvPr id="176" name="フローチャート: 判断 175"/>
        <xdr:cNvSpPr/>
      </xdr:nvSpPr>
      <xdr:spPr>
        <a:xfrm>
          <a:off x="45847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55511</xdr:rowOff>
    </xdr:from>
    <xdr:to>
      <xdr:col>19</xdr:col>
      <xdr:colOff>177800</xdr:colOff>
      <xdr:row>78</xdr:row>
      <xdr:rowOff>66714</xdr:rowOff>
    </xdr:to>
    <xdr:cxnSp macro="">
      <xdr:nvCxnSpPr>
        <xdr:cNvPr id="177" name="直線コネクタ 176"/>
        <xdr:cNvCxnSpPr/>
      </xdr:nvCxnSpPr>
      <xdr:spPr>
        <a:xfrm flipV="1">
          <a:off x="2908300" y="13257161"/>
          <a:ext cx="889000" cy="18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122465</xdr:rowOff>
    </xdr:from>
    <xdr:to>
      <xdr:col>20</xdr:col>
      <xdr:colOff>38100</xdr:colOff>
      <xdr:row>77</xdr:row>
      <xdr:rowOff>52615</xdr:rowOff>
    </xdr:to>
    <xdr:sp macro="" textlink="">
      <xdr:nvSpPr>
        <xdr:cNvPr id="178" name="フローチャート: 判断 177"/>
        <xdr:cNvSpPr/>
      </xdr:nvSpPr>
      <xdr:spPr>
        <a:xfrm>
          <a:off x="3746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69143</xdr:rowOff>
    </xdr:from>
    <xdr:ext cx="599010" cy="259045"/>
    <xdr:sp macro="" textlink="">
      <xdr:nvSpPr>
        <xdr:cNvPr id="179" name="テキスト ボックス 178"/>
        <xdr:cNvSpPr txBox="1"/>
      </xdr:nvSpPr>
      <xdr:spPr>
        <a:xfrm>
          <a:off x="3497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66714</xdr:rowOff>
    </xdr:from>
    <xdr:to>
      <xdr:col>15</xdr:col>
      <xdr:colOff>50800</xdr:colOff>
      <xdr:row>78</xdr:row>
      <xdr:rowOff>84683</xdr:rowOff>
    </xdr:to>
    <xdr:cxnSp macro="">
      <xdr:nvCxnSpPr>
        <xdr:cNvPr id="180" name="直線コネクタ 179"/>
        <xdr:cNvCxnSpPr/>
      </xdr:nvCxnSpPr>
      <xdr:spPr>
        <a:xfrm flipV="1">
          <a:off x="2019300" y="13439814"/>
          <a:ext cx="889000" cy="1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19253</xdr:rowOff>
    </xdr:from>
    <xdr:to>
      <xdr:col>15</xdr:col>
      <xdr:colOff>101600</xdr:colOff>
      <xdr:row>77</xdr:row>
      <xdr:rowOff>120853</xdr:rowOff>
    </xdr:to>
    <xdr:sp macro="" textlink="">
      <xdr:nvSpPr>
        <xdr:cNvPr id="181" name="フローチャート: 判断 180"/>
        <xdr:cNvSpPr/>
      </xdr:nvSpPr>
      <xdr:spPr>
        <a:xfrm>
          <a:off x="2857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137380</xdr:rowOff>
    </xdr:from>
    <xdr:ext cx="599010" cy="259045"/>
    <xdr:sp macro="" textlink="">
      <xdr:nvSpPr>
        <xdr:cNvPr id="182" name="テキスト ボックス 181"/>
        <xdr:cNvSpPr txBox="1"/>
      </xdr:nvSpPr>
      <xdr:spPr>
        <a:xfrm>
          <a:off x="2608795" y="1299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84683</xdr:rowOff>
    </xdr:from>
    <xdr:to>
      <xdr:col>10</xdr:col>
      <xdr:colOff>114300</xdr:colOff>
      <xdr:row>78</xdr:row>
      <xdr:rowOff>127433</xdr:rowOff>
    </xdr:to>
    <xdr:cxnSp macro="">
      <xdr:nvCxnSpPr>
        <xdr:cNvPr id="183" name="直線コネクタ 182"/>
        <xdr:cNvCxnSpPr/>
      </xdr:nvCxnSpPr>
      <xdr:spPr>
        <a:xfrm flipV="1">
          <a:off x="1130300" y="13457783"/>
          <a:ext cx="889000" cy="4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90196</xdr:rowOff>
    </xdr:from>
    <xdr:to>
      <xdr:col>10</xdr:col>
      <xdr:colOff>165100</xdr:colOff>
      <xdr:row>78</xdr:row>
      <xdr:rowOff>20346</xdr:rowOff>
    </xdr:to>
    <xdr:sp macro="" textlink="">
      <xdr:nvSpPr>
        <xdr:cNvPr id="184" name="フローチャート: 判断 183"/>
        <xdr:cNvSpPr/>
      </xdr:nvSpPr>
      <xdr:spPr>
        <a:xfrm>
          <a:off x="1968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36873</xdr:rowOff>
    </xdr:from>
    <xdr:ext cx="599010" cy="259045"/>
    <xdr:sp macro="" textlink="">
      <xdr:nvSpPr>
        <xdr:cNvPr id="185" name="テキスト ボックス 184"/>
        <xdr:cNvSpPr txBox="1"/>
      </xdr:nvSpPr>
      <xdr:spPr>
        <a:xfrm>
          <a:off x="1719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64236</xdr:rowOff>
    </xdr:from>
    <xdr:to>
      <xdr:col>6</xdr:col>
      <xdr:colOff>38100</xdr:colOff>
      <xdr:row>77</xdr:row>
      <xdr:rowOff>165836</xdr:rowOff>
    </xdr:to>
    <xdr:sp macro="" textlink="">
      <xdr:nvSpPr>
        <xdr:cNvPr id="186" name="フローチャート: 判断 185"/>
        <xdr:cNvSpPr/>
      </xdr:nvSpPr>
      <xdr:spPr>
        <a:xfrm>
          <a:off x="1079500" y="1326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10913</xdr:rowOff>
    </xdr:from>
    <xdr:ext cx="599010" cy="259045"/>
    <xdr:sp macro="" textlink="">
      <xdr:nvSpPr>
        <xdr:cNvPr id="187" name="テキスト ボックス 186"/>
        <xdr:cNvSpPr txBox="1"/>
      </xdr:nvSpPr>
      <xdr:spPr>
        <a:xfrm>
          <a:off x="830795" y="13041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154457</xdr:rowOff>
    </xdr:from>
    <xdr:to>
      <xdr:col>24</xdr:col>
      <xdr:colOff>114300</xdr:colOff>
      <xdr:row>75</xdr:row>
      <xdr:rowOff>84607</xdr:rowOff>
    </xdr:to>
    <xdr:sp macro="" textlink="">
      <xdr:nvSpPr>
        <xdr:cNvPr id="193" name="楕円 192"/>
        <xdr:cNvSpPr/>
      </xdr:nvSpPr>
      <xdr:spPr>
        <a:xfrm>
          <a:off x="4584700" y="1284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132884</xdr:rowOff>
    </xdr:from>
    <xdr:ext cx="599010" cy="259045"/>
    <xdr:sp macro="" textlink="">
      <xdr:nvSpPr>
        <xdr:cNvPr id="194" name="民生費該当値テキスト"/>
        <xdr:cNvSpPr txBox="1"/>
      </xdr:nvSpPr>
      <xdr:spPr>
        <a:xfrm>
          <a:off x="4686300" y="12820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4711</xdr:rowOff>
    </xdr:from>
    <xdr:to>
      <xdr:col>20</xdr:col>
      <xdr:colOff>38100</xdr:colOff>
      <xdr:row>77</xdr:row>
      <xdr:rowOff>106311</xdr:rowOff>
    </xdr:to>
    <xdr:sp macro="" textlink="">
      <xdr:nvSpPr>
        <xdr:cNvPr id="195" name="楕円 194"/>
        <xdr:cNvSpPr/>
      </xdr:nvSpPr>
      <xdr:spPr>
        <a:xfrm>
          <a:off x="3746500" y="1320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97438</xdr:rowOff>
    </xdr:from>
    <xdr:ext cx="599010" cy="259045"/>
    <xdr:sp macro="" textlink="">
      <xdr:nvSpPr>
        <xdr:cNvPr id="196" name="テキスト ボックス 195"/>
        <xdr:cNvSpPr txBox="1"/>
      </xdr:nvSpPr>
      <xdr:spPr>
        <a:xfrm>
          <a:off x="3497795" y="1329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15914</xdr:rowOff>
    </xdr:from>
    <xdr:to>
      <xdr:col>15</xdr:col>
      <xdr:colOff>101600</xdr:colOff>
      <xdr:row>78</xdr:row>
      <xdr:rowOff>117514</xdr:rowOff>
    </xdr:to>
    <xdr:sp macro="" textlink="">
      <xdr:nvSpPr>
        <xdr:cNvPr id="197" name="楕円 196"/>
        <xdr:cNvSpPr/>
      </xdr:nvSpPr>
      <xdr:spPr>
        <a:xfrm>
          <a:off x="2857500" y="1338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108641</xdr:rowOff>
    </xdr:from>
    <xdr:ext cx="599010" cy="259045"/>
    <xdr:sp macro="" textlink="">
      <xdr:nvSpPr>
        <xdr:cNvPr id="198" name="テキスト ボックス 197"/>
        <xdr:cNvSpPr txBox="1"/>
      </xdr:nvSpPr>
      <xdr:spPr>
        <a:xfrm>
          <a:off x="2608795" y="1348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33883</xdr:rowOff>
    </xdr:from>
    <xdr:to>
      <xdr:col>10</xdr:col>
      <xdr:colOff>165100</xdr:colOff>
      <xdr:row>78</xdr:row>
      <xdr:rowOff>135483</xdr:rowOff>
    </xdr:to>
    <xdr:sp macro="" textlink="">
      <xdr:nvSpPr>
        <xdr:cNvPr id="199" name="楕円 198"/>
        <xdr:cNvSpPr/>
      </xdr:nvSpPr>
      <xdr:spPr>
        <a:xfrm>
          <a:off x="1968500" y="134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126610</xdr:rowOff>
    </xdr:from>
    <xdr:ext cx="599010" cy="259045"/>
    <xdr:sp macro="" textlink="">
      <xdr:nvSpPr>
        <xdr:cNvPr id="200" name="テキスト ボックス 199"/>
        <xdr:cNvSpPr txBox="1"/>
      </xdr:nvSpPr>
      <xdr:spPr>
        <a:xfrm>
          <a:off x="1719795" y="1349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76633</xdr:rowOff>
    </xdr:from>
    <xdr:to>
      <xdr:col>6</xdr:col>
      <xdr:colOff>38100</xdr:colOff>
      <xdr:row>79</xdr:row>
      <xdr:rowOff>6783</xdr:rowOff>
    </xdr:to>
    <xdr:sp macro="" textlink="">
      <xdr:nvSpPr>
        <xdr:cNvPr id="201" name="楕円 200"/>
        <xdr:cNvSpPr/>
      </xdr:nvSpPr>
      <xdr:spPr>
        <a:xfrm>
          <a:off x="1079500" y="1344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169360</xdr:rowOff>
    </xdr:from>
    <xdr:ext cx="599010" cy="259045"/>
    <xdr:sp macro="" textlink="">
      <xdr:nvSpPr>
        <xdr:cNvPr id="202" name="テキスト ボックス 201"/>
        <xdr:cNvSpPr txBox="1"/>
      </xdr:nvSpPr>
      <xdr:spPr>
        <a:xfrm>
          <a:off x="830795" y="1354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103434</xdr:rowOff>
    </xdr:from>
    <xdr:to>
      <xdr:col>24</xdr:col>
      <xdr:colOff>62865</xdr:colOff>
      <xdr:row>98</xdr:row>
      <xdr:rowOff>161581</xdr:rowOff>
    </xdr:to>
    <xdr:cxnSp macro="">
      <xdr:nvCxnSpPr>
        <xdr:cNvPr id="229" name="直線コネクタ 228"/>
        <xdr:cNvCxnSpPr/>
      </xdr:nvCxnSpPr>
      <xdr:spPr>
        <a:xfrm flipV="1">
          <a:off x="4633595" y="15362484"/>
          <a:ext cx="1270" cy="160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165408</xdr:rowOff>
    </xdr:from>
    <xdr:ext cx="534377" cy="259045"/>
    <xdr:sp macro="" textlink="">
      <xdr:nvSpPr>
        <xdr:cNvPr id="230" name="衛生費最小値テキスト"/>
        <xdr:cNvSpPr txBox="1"/>
      </xdr:nvSpPr>
      <xdr:spPr>
        <a:xfrm>
          <a:off x="4686300" y="16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161581</xdr:rowOff>
    </xdr:from>
    <xdr:to>
      <xdr:col>24</xdr:col>
      <xdr:colOff>152400</xdr:colOff>
      <xdr:row>98</xdr:row>
      <xdr:rowOff>161581</xdr:rowOff>
    </xdr:to>
    <xdr:cxnSp macro="">
      <xdr:nvCxnSpPr>
        <xdr:cNvPr id="231" name="直線コネクタ 230"/>
        <xdr:cNvCxnSpPr/>
      </xdr:nvCxnSpPr>
      <xdr:spPr>
        <a:xfrm>
          <a:off x="4546600" y="1696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50111</xdr:rowOff>
    </xdr:from>
    <xdr:ext cx="599010" cy="259045"/>
    <xdr:sp macro="" textlink="">
      <xdr:nvSpPr>
        <xdr:cNvPr id="232" name="衛生費最大値テキスト"/>
        <xdr:cNvSpPr txBox="1"/>
      </xdr:nvSpPr>
      <xdr:spPr>
        <a:xfrm>
          <a:off x="4686300" y="1513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124,721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103434</xdr:rowOff>
    </xdr:from>
    <xdr:to>
      <xdr:col>24</xdr:col>
      <xdr:colOff>152400</xdr:colOff>
      <xdr:row>89</xdr:row>
      <xdr:rowOff>103434</xdr:rowOff>
    </xdr:to>
    <xdr:cxnSp macro="">
      <xdr:nvCxnSpPr>
        <xdr:cNvPr id="233" name="直線コネクタ 232"/>
        <xdr:cNvCxnSpPr/>
      </xdr:nvCxnSpPr>
      <xdr:spPr>
        <a:xfrm>
          <a:off x="4546600" y="153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155294</xdr:rowOff>
    </xdr:from>
    <xdr:to>
      <xdr:col>24</xdr:col>
      <xdr:colOff>63500</xdr:colOff>
      <xdr:row>98</xdr:row>
      <xdr:rowOff>79773</xdr:rowOff>
    </xdr:to>
    <xdr:cxnSp macro="">
      <xdr:nvCxnSpPr>
        <xdr:cNvPr id="234" name="直線コネクタ 233"/>
        <xdr:cNvCxnSpPr/>
      </xdr:nvCxnSpPr>
      <xdr:spPr>
        <a:xfrm flipV="1">
          <a:off x="3797300" y="16785944"/>
          <a:ext cx="838200" cy="9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117541</xdr:rowOff>
    </xdr:from>
    <xdr:ext cx="534377" cy="259045"/>
    <xdr:sp macro="" textlink="">
      <xdr:nvSpPr>
        <xdr:cNvPr id="235" name="衛生費平均値テキスト"/>
        <xdr:cNvSpPr txBox="1"/>
      </xdr:nvSpPr>
      <xdr:spPr>
        <a:xfrm>
          <a:off x="4686300" y="16405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94664</xdr:rowOff>
    </xdr:from>
    <xdr:to>
      <xdr:col>24</xdr:col>
      <xdr:colOff>114300</xdr:colOff>
      <xdr:row>97</xdr:row>
      <xdr:rowOff>24814</xdr:rowOff>
    </xdr:to>
    <xdr:sp macro="" textlink="">
      <xdr:nvSpPr>
        <xdr:cNvPr id="236" name="フローチャート: 判断 235"/>
        <xdr:cNvSpPr/>
      </xdr:nvSpPr>
      <xdr:spPr>
        <a:xfrm>
          <a:off x="45847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79773</xdr:rowOff>
    </xdr:from>
    <xdr:to>
      <xdr:col>19</xdr:col>
      <xdr:colOff>177800</xdr:colOff>
      <xdr:row>98</xdr:row>
      <xdr:rowOff>111403</xdr:rowOff>
    </xdr:to>
    <xdr:cxnSp macro="">
      <xdr:nvCxnSpPr>
        <xdr:cNvPr id="237" name="直線コネクタ 236"/>
        <xdr:cNvCxnSpPr/>
      </xdr:nvCxnSpPr>
      <xdr:spPr>
        <a:xfrm flipV="1">
          <a:off x="2908300" y="16881873"/>
          <a:ext cx="889000" cy="3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7437</xdr:rowOff>
    </xdr:from>
    <xdr:to>
      <xdr:col>20</xdr:col>
      <xdr:colOff>38100</xdr:colOff>
      <xdr:row>97</xdr:row>
      <xdr:rowOff>109037</xdr:rowOff>
    </xdr:to>
    <xdr:sp macro="" textlink="">
      <xdr:nvSpPr>
        <xdr:cNvPr id="238" name="フローチャート: 判断 237"/>
        <xdr:cNvSpPr/>
      </xdr:nvSpPr>
      <xdr:spPr>
        <a:xfrm>
          <a:off x="3746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125564</xdr:rowOff>
    </xdr:from>
    <xdr:ext cx="534377" cy="259045"/>
    <xdr:sp macro="" textlink="">
      <xdr:nvSpPr>
        <xdr:cNvPr id="239" name="テキスト ボックス 238"/>
        <xdr:cNvSpPr txBox="1"/>
      </xdr:nvSpPr>
      <xdr:spPr>
        <a:xfrm>
          <a:off x="3530111" y="1641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111403</xdr:rowOff>
    </xdr:from>
    <xdr:to>
      <xdr:col>15</xdr:col>
      <xdr:colOff>50800</xdr:colOff>
      <xdr:row>98</xdr:row>
      <xdr:rowOff>116056</xdr:rowOff>
    </xdr:to>
    <xdr:cxnSp macro="">
      <xdr:nvCxnSpPr>
        <xdr:cNvPr id="240" name="直線コネクタ 239"/>
        <xdr:cNvCxnSpPr/>
      </xdr:nvCxnSpPr>
      <xdr:spPr>
        <a:xfrm flipV="1">
          <a:off x="2019300" y="16913503"/>
          <a:ext cx="889000" cy="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92459</xdr:rowOff>
    </xdr:from>
    <xdr:to>
      <xdr:col>15</xdr:col>
      <xdr:colOff>101600</xdr:colOff>
      <xdr:row>98</xdr:row>
      <xdr:rowOff>22609</xdr:rowOff>
    </xdr:to>
    <xdr:sp macro="" textlink="">
      <xdr:nvSpPr>
        <xdr:cNvPr id="241" name="フローチャート: 判断 240"/>
        <xdr:cNvSpPr/>
      </xdr:nvSpPr>
      <xdr:spPr>
        <a:xfrm>
          <a:off x="2857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39136</xdr:rowOff>
    </xdr:from>
    <xdr:ext cx="534377" cy="259045"/>
    <xdr:sp macro="" textlink="">
      <xdr:nvSpPr>
        <xdr:cNvPr id="242" name="テキスト ボックス 241"/>
        <xdr:cNvSpPr txBox="1"/>
      </xdr:nvSpPr>
      <xdr:spPr>
        <a:xfrm>
          <a:off x="2641111" y="1649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86616</xdr:rowOff>
    </xdr:from>
    <xdr:to>
      <xdr:col>10</xdr:col>
      <xdr:colOff>114300</xdr:colOff>
      <xdr:row>98</xdr:row>
      <xdr:rowOff>116056</xdr:rowOff>
    </xdr:to>
    <xdr:cxnSp macro="">
      <xdr:nvCxnSpPr>
        <xdr:cNvPr id="243" name="直線コネクタ 242"/>
        <xdr:cNvCxnSpPr/>
      </xdr:nvCxnSpPr>
      <xdr:spPr>
        <a:xfrm>
          <a:off x="1130300" y="16888716"/>
          <a:ext cx="889000" cy="2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98778</xdr:rowOff>
    </xdr:from>
    <xdr:to>
      <xdr:col>10</xdr:col>
      <xdr:colOff>165100</xdr:colOff>
      <xdr:row>98</xdr:row>
      <xdr:rowOff>28928</xdr:rowOff>
    </xdr:to>
    <xdr:sp macro="" textlink="">
      <xdr:nvSpPr>
        <xdr:cNvPr id="244" name="フローチャート: 判断 243"/>
        <xdr:cNvSpPr/>
      </xdr:nvSpPr>
      <xdr:spPr>
        <a:xfrm>
          <a:off x="1968500" y="1672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45455</xdr:rowOff>
    </xdr:from>
    <xdr:ext cx="534377" cy="259045"/>
    <xdr:sp macro="" textlink="">
      <xdr:nvSpPr>
        <xdr:cNvPr id="245" name="テキスト ボックス 244"/>
        <xdr:cNvSpPr txBox="1"/>
      </xdr:nvSpPr>
      <xdr:spPr>
        <a:xfrm>
          <a:off x="1752111" y="1650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136172</xdr:rowOff>
    </xdr:from>
    <xdr:to>
      <xdr:col>6</xdr:col>
      <xdr:colOff>38100</xdr:colOff>
      <xdr:row>98</xdr:row>
      <xdr:rowOff>66322</xdr:rowOff>
    </xdr:to>
    <xdr:sp macro="" textlink="">
      <xdr:nvSpPr>
        <xdr:cNvPr id="246" name="フローチャート: 判断 245"/>
        <xdr:cNvSpPr/>
      </xdr:nvSpPr>
      <xdr:spPr>
        <a:xfrm>
          <a:off x="1079500" y="1676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82849</xdr:rowOff>
    </xdr:from>
    <xdr:ext cx="534377" cy="259045"/>
    <xdr:sp macro="" textlink="">
      <xdr:nvSpPr>
        <xdr:cNvPr id="247" name="テキスト ボックス 246"/>
        <xdr:cNvSpPr txBox="1"/>
      </xdr:nvSpPr>
      <xdr:spPr>
        <a:xfrm>
          <a:off x="863111" y="1654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104494</xdr:rowOff>
    </xdr:from>
    <xdr:to>
      <xdr:col>24</xdr:col>
      <xdr:colOff>114300</xdr:colOff>
      <xdr:row>98</xdr:row>
      <xdr:rowOff>34644</xdr:rowOff>
    </xdr:to>
    <xdr:sp macro="" textlink="">
      <xdr:nvSpPr>
        <xdr:cNvPr id="253" name="楕円 252"/>
        <xdr:cNvSpPr/>
      </xdr:nvSpPr>
      <xdr:spPr>
        <a:xfrm>
          <a:off x="4584700" y="1673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82921</xdr:rowOff>
    </xdr:from>
    <xdr:ext cx="534377" cy="259045"/>
    <xdr:sp macro="" textlink="">
      <xdr:nvSpPr>
        <xdr:cNvPr id="254" name="衛生費該当値テキスト"/>
        <xdr:cNvSpPr txBox="1"/>
      </xdr:nvSpPr>
      <xdr:spPr>
        <a:xfrm>
          <a:off x="4686300" y="1671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28973</xdr:rowOff>
    </xdr:from>
    <xdr:to>
      <xdr:col>20</xdr:col>
      <xdr:colOff>38100</xdr:colOff>
      <xdr:row>98</xdr:row>
      <xdr:rowOff>130573</xdr:rowOff>
    </xdr:to>
    <xdr:sp macro="" textlink="">
      <xdr:nvSpPr>
        <xdr:cNvPr id="255" name="楕円 254"/>
        <xdr:cNvSpPr/>
      </xdr:nvSpPr>
      <xdr:spPr>
        <a:xfrm>
          <a:off x="3746500" y="1683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121700</xdr:rowOff>
    </xdr:from>
    <xdr:ext cx="534377" cy="259045"/>
    <xdr:sp macro="" textlink="">
      <xdr:nvSpPr>
        <xdr:cNvPr id="256" name="テキスト ボックス 255"/>
        <xdr:cNvSpPr txBox="1"/>
      </xdr:nvSpPr>
      <xdr:spPr>
        <a:xfrm>
          <a:off x="3530111" y="1692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60603</xdr:rowOff>
    </xdr:from>
    <xdr:to>
      <xdr:col>15</xdr:col>
      <xdr:colOff>101600</xdr:colOff>
      <xdr:row>98</xdr:row>
      <xdr:rowOff>162203</xdr:rowOff>
    </xdr:to>
    <xdr:sp macro="" textlink="">
      <xdr:nvSpPr>
        <xdr:cNvPr id="257" name="楕円 256"/>
        <xdr:cNvSpPr/>
      </xdr:nvSpPr>
      <xdr:spPr>
        <a:xfrm>
          <a:off x="2857500" y="1686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153330</xdr:rowOff>
    </xdr:from>
    <xdr:ext cx="534377" cy="259045"/>
    <xdr:sp macro="" textlink="">
      <xdr:nvSpPr>
        <xdr:cNvPr id="258" name="テキスト ボックス 257"/>
        <xdr:cNvSpPr txBox="1"/>
      </xdr:nvSpPr>
      <xdr:spPr>
        <a:xfrm>
          <a:off x="2641111" y="1695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65256</xdr:rowOff>
    </xdr:from>
    <xdr:to>
      <xdr:col>10</xdr:col>
      <xdr:colOff>165100</xdr:colOff>
      <xdr:row>98</xdr:row>
      <xdr:rowOff>166856</xdr:rowOff>
    </xdr:to>
    <xdr:sp macro="" textlink="">
      <xdr:nvSpPr>
        <xdr:cNvPr id="259" name="楕円 258"/>
        <xdr:cNvSpPr/>
      </xdr:nvSpPr>
      <xdr:spPr>
        <a:xfrm>
          <a:off x="1968500" y="1686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157983</xdr:rowOff>
    </xdr:from>
    <xdr:ext cx="534377" cy="259045"/>
    <xdr:sp macro="" textlink="">
      <xdr:nvSpPr>
        <xdr:cNvPr id="260" name="テキスト ボックス 259"/>
        <xdr:cNvSpPr txBox="1"/>
      </xdr:nvSpPr>
      <xdr:spPr>
        <a:xfrm>
          <a:off x="1752111" y="1696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35816</xdr:rowOff>
    </xdr:from>
    <xdr:to>
      <xdr:col>6</xdr:col>
      <xdr:colOff>38100</xdr:colOff>
      <xdr:row>98</xdr:row>
      <xdr:rowOff>137416</xdr:rowOff>
    </xdr:to>
    <xdr:sp macro="" textlink="">
      <xdr:nvSpPr>
        <xdr:cNvPr id="261" name="楕円 260"/>
        <xdr:cNvSpPr/>
      </xdr:nvSpPr>
      <xdr:spPr>
        <a:xfrm>
          <a:off x="1079500" y="1683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128543</xdr:rowOff>
    </xdr:from>
    <xdr:ext cx="534377" cy="259045"/>
    <xdr:sp macro="" textlink="">
      <xdr:nvSpPr>
        <xdr:cNvPr id="262" name="テキスト ボックス 261"/>
        <xdr:cNvSpPr txBox="1"/>
      </xdr:nvSpPr>
      <xdr:spPr>
        <a:xfrm>
          <a:off x="863111" y="1693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152121</xdr:rowOff>
    </xdr:from>
    <xdr:to>
      <xdr:col>54</xdr:col>
      <xdr:colOff>189865</xdr:colOff>
      <xdr:row>39</xdr:row>
      <xdr:rowOff>44450</xdr:rowOff>
    </xdr:to>
    <xdr:cxnSp macro="">
      <xdr:nvCxnSpPr>
        <xdr:cNvPr id="286" name="直線コネクタ 285"/>
        <xdr:cNvCxnSpPr/>
      </xdr:nvCxnSpPr>
      <xdr:spPr>
        <a:xfrm flipV="1">
          <a:off x="10475595" y="5295621"/>
          <a:ext cx="1270" cy="14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98798</xdr:rowOff>
    </xdr:from>
    <xdr:ext cx="534377" cy="259045"/>
    <xdr:sp macro="" textlink="">
      <xdr:nvSpPr>
        <xdr:cNvPr id="289" name="労働費最大値テキスト"/>
        <xdr:cNvSpPr txBox="1"/>
      </xdr:nvSpPr>
      <xdr:spPr>
        <a:xfrm>
          <a:off x="10528300" y="507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152121</xdr:rowOff>
    </xdr:from>
    <xdr:to>
      <xdr:col>55</xdr:col>
      <xdr:colOff>88900</xdr:colOff>
      <xdr:row>30</xdr:row>
      <xdr:rowOff>152121</xdr:rowOff>
    </xdr:to>
    <xdr:cxnSp macro="">
      <xdr:nvCxnSpPr>
        <xdr:cNvPr id="290" name="直線コネクタ 289"/>
        <xdr:cNvCxnSpPr/>
      </xdr:nvCxnSpPr>
      <xdr:spPr>
        <a:xfrm>
          <a:off x="10388600" y="5295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146329</xdr:rowOff>
    </xdr:from>
    <xdr:to>
      <xdr:col>55</xdr:col>
      <xdr:colOff>0</xdr:colOff>
      <xdr:row>38</xdr:row>
      <xdr:rowOff>146710</xdr:rowOff>
    </xdr:to>
    <xdr:cxnSp macro="">
      <xdr:nvCxnSpPr>
        <xdr:cNvPr id="291" name="直線コネクタ 290"/>
        <xdr:cNvCxnSpPr/>
      </xdr:nvCxnSpPr>
      <xdr:spPr>
        <a:xfrm>
          <a:off x="9639300" y="666142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93489</xdr:rowOff>
    </xdr:from>
    <xdr:ext cx="469744" cy="259045"/>
    <xdr:sp macro="" textlink="">
      <xdr:nvSpPr>
        <xdr:cNvPr id="292" name="労働費平均値テキスト"/>
        <xdr:cNvSpPr txBox="1"/>
      </xdr:nvSpPr>
      <xdr:spPr>
        <a:xfrm>
          <a:off x="10528300" y="643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70612</xdr:rowOff>
    </xdr:from>
    <xdr:to>
      <xdr:col>55</xdr:col>
      <xdr:colOff>50800</xdr:colOff>
      <xdr:row>39</xdr:row>
      <xdr:rowOff>762</xdr:rowOff>
    </xdr:to>
    <xdr:sp macro="" textlink="">
      <xdr:nvSpPr>
        <xdr:cNvPr id="293" name="フローチャート: 判断 292"/>
        <xdr:cNvSpPr/>
      </xdr:nvSpPr>
      <xdr:spPr>
        <a:xfrm>
          <a:off x="104267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134975</xdr:rowOff>
    </xdr:from>
    <xdr:to>
      <xdr:col>50</xdr:col>
      <xdr:colOff>114300</xdr:colOff>
      <xdr:row>38</xdr:row>
      <xdr:rowOff>146329</xdr:rowOff>
    </xdr:to>
    <xdr:cxnSp macro="">
      <xdr:nvCxnSpPr>
        <xdr:cNvPr id="294" name="直線コネクタ 293"/>
        <xdr:cNvCxnSpPr/>
      </xdr:nvCxnSpPr>
      <xdr:spPr>
        <a:xfrm>
          <a:off x="8750300" y="6650075"/>
          <a:ext cx="889000" cy="1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70917</xdr:rowOff>
    </xdr:from>
    <xdr:to>
      <xdr:col>50</xdr:col>
      <xdr:colOff>165100</xdr:colOff>
      <xdr:row>39</xdr:row>
      <xdr:rowOff>1067</xdr:rowOff>
    </xdr:to>
    <xdr:sp macro="" textlink="">
      <xdr:nvSpPr>
        <xdr:cNvPr id="295" name="フローチャート: 判断 294"/>
        <xdr:cNvSpPr/>
      </xdr:nvSpPr>
      <xdr:spPr>
        <a:xfrm>
          <a:off x="9588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17594</xdr:rowOff>
    </xdr:from>
    <xdr:ext cx="469744" cy="259045"/>
    <xdr:sp macro="" textlink="">
      <xdr:nvSpPr>
        <xdr:cNvPr id="296" name="テキスト ボックス 295"/>
        <xdr:cNvSpPr txBox="1"/>
      </xdr:nvSpPr>
      <xdr:spPr>
        <a:xfrm>
          <a:off x="9404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126365</xdr:rowOff>
    </xdr:from>
    <xdr:to>
      <xdr:col>45</xdr:col>
      <xdr:colOff>177800</xdr:colOff>
      <xdr:row>38</xdr:row>
      <xdr:rowOff>134975</xdr:rowOff>
    </xdr:to>
    <xdr:cxnSp macro="">
      <xdr:nvCxnSpPr>
        <xdr:cNvPr id="297" name="直線コネクタ 296"/>
        <xdr:cNvCxnSpPr/>
      </xdr:nvCxnSpPr>
      <xdr:spPr>
        <a:xfrm>
          <a:off x="7861300" y="6641465"/>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61163</xdr:rowOff>
    </xdr:from>
    <xdr:to>
      <xdr:col>46</xdr:col>
      <xdr:colOff>38100</xdr:colOff>
      <xdr:row>38</xdr:row>
      <xdr:rowOff>162763</xdr:rowOff>
    </xdr:to>
    <xdr:sp macro="" textlink="">
      <xdr:nvSpPr>
        <xdr:cNvPr id="298" name="フローチャート: 判断 297"/>
        <xdr:cNvSpPr/>
      </xdr:nvSpPr>
      <xdr:spPr>
        <a:xfrm>
          <a:off x="8699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7840</xdr:rowOff>
    </xdr:from>
    <xdr:ext cx="469744" cy="259045"/>
    <xdr:sp macro="" textlink="">
      <xdr:nvSpPr>
        <xdr:cNvPr id="299" name="テキスト ボックス 298"/>
        <xdr:cNvSpPr txBox="1"/>
      </xdr:nvSpPr>
      <xdr:spPr>
        <a:xfrm>
          <a:off x="8515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120879</xdr:rowOff>
    </xdr:from>
    <xdr:to>
      <xdr:col>41</xdr:col>
      <xdr:colOff>50800</xdr:colOff>
      <xdr:row>38</xdr:row>
      <xdr:rowOff>126365</xdr:rowOff>
    </xdr:to>
    <xdr:cxnSp macro="">
      <xdr:nvCxnSpPr>
        <xdr:cNvPr id="300" name="直線コネクタ 299"/>
        <xdr:cNvCxnSpPr/>
      </xdr:nvCxnSpPr>
      <xdr:spPr>
        <a:xfrm>
          <a:off x="6972300" y="6635979"/>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55449</xdr:rowOff>
    </xdr:from>
    <xdr:to>
      <xdr:col>41</xdr:col>
      <xdr:colOff>101600</xdr:colOff>
      <xdr:row>38</xdr:row>
      <xdr:rowOff>157049</xdr:rowOff>
    </xdr:to>
    <xdr:sp macro="" textlink="">
      <xdr:nvSpPr>
        <xdr:cNvPr id="301" name="フローチャート: 判断 300"/>
        <xdr:cNvSpPr/>
      </xdr:nvSpPr>
      <xdr:spPr>
        <a:xfrm>
          <a:off x="7810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2125</xdr:rowOff>
    </xdr:from>
    <xdr:ext cx="469744" cy="259045"/>
    <xdr:sp macro="" textlink="">
      <xdr:nvSpPr>
        <xdr:cNvPr id="302" name="テキスト ボックス 301"/>
        <xdr:cNvSpPr txBox="1"/>
      </xdr:nvSpPr>
      <xdr:spPr>
        <a:xfrm>
          <a:off x="7626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53848</xdr:rowOff>
    </xdr:from>
    <xdr:to>
      <xdr:col>36</xdr:col>
      <xdr:colOff>165100</xdr:colOff>
      <xdr:row>38</xdr:row>
      <xdr:rowOff>155448</xdr:rowOff>
    </xdr:to>
    <xdr:sp macro="" textlink="">
      <xdr:nvSpPr>
        <xdr:cNvPr id="303" name="フローチャート: 判断 302"/>
        <xdr:cNvSpPr/>
      </xdr:nvSpPr>
      <xdr:spPr>
        <a:xfrm>
          <a:off x="6921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525</xdr:rowOff>
    </xdr:from>
    <xdr:ext cx="469744" cy="259045"/>
    <xdr:sp macro="" textlink="">
      <xdr:nvSpPr>
        <xdr:cNvPr id="304" name="テキスト ボックス 303"/>
        <xdr:cNvSpPr txBox="1"/>
      </xdr:nvSpPr>
      <xdr:spPr>
        <a:xfrm>
          <a:off x="6737428" y="634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95910</xdr:rowOff>
    </xdr:from>
    <xdr:to>
      <xdr:col>55</xdr:col>
      <xdr:colOff>50800</xdr:colOff>
      <xdr:row>39</xdr:row>
      <xdr:rowOff>26060</xdr:rowOff>
    </xdr:to>
    <xdr:sp macro="" textlink="">
      <xdr:nvSpPr>
        <xdr:cNvPr id="310" name="楕円 309"/>
        <xdr:cNvSpPr/>
      </xdr:nvSpPr>
      <xdr:spPr>
        <a:xfrm>
          <a:off x="10426700" y="661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49039</xdr:rowOff>
    </xdr:from>
    <xdr:ext cx="378565" cy="259045"/>
    <xdr:sp macro="" textlink="">
      <xdr:nvSpPr>
        <xdr:cNvPr id="311" name="労働費該当値テキスト"/>
        <xdr:cNvSpPr txBox="1"/>
      </xdr:nvSpPr>
      <xdr:spPr>
        <a:xfrm>
          <a:off x="10528300"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95529</xdr:rowOff>
    </xdr:from>
    <xdr:to>
      <xdr:col>50</xdr:col>
      <xdr:colOff>165100</xdr:colOff>
      <xdr:row>39</xdr:row>
      <xdr:rowOff>25679</xdr:rowOff>
    </xdr:to>
    <xdr:sp macro="" textlink="">
      <xdr:nvSpPr>
        <xdr:cNvPr id="312" name="楕円 311"/>
        <xdr:cNvSpPr/>
      </xdr:nvSpPr>
      <xdr:spPr>
        <a:xfrm>
          <a:off x="9588500" y="661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16806</xdr:rowOff>
    </xdr:from>
    <xdr:ext cx="378565" cy="259045"/>
    <xdr:sp macro="" textlink="">
      <xdr:nvSpPr>
        <xdr:cNvPr id="313" name="テキスト ボックス 312"/>
        <xdr:cNvSpPr txBox="1"/>
      </xdr:nvSpPr>
      <xdr:spPr>
        <a:xfrm>
          <a:off x="9450017" y="67033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84175</xdr:rowOff>
    </xdr:from>
    <xdr:to>
      <xdr:col>46</xdr:col>
      <xdr:colOff>38100</xdr:colOff>
      <xdr:row>39</xdr:row>
      <xdr:rowOff>14325</xdr:rowOff>
    </xdr:to>
    <xdr:sp macro="" textlink="">
      <xdr:nvSpPr>
        <xdr:cNvPr id="314" name="楕円 313"/>
        <xdr:cNvSpPr/>
      </xdr:nvSpPr>
      <xdr:spPr>
        <a:xfrm>
          <a:off x="8699500" y="659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5452</xdr:rowOff>
    </xdr:from>
    <xdr:ext cx="469744" cy="259045"/>
    <xdr:sp macro="" textlink="">
      <xdr:nvSpPr>
        <xdr:cNvPr id="315" name="テキスト ボックス 314"/>
        <xdr:cNvSpPr txBox="1"/>
      </xdr:nvSpPr>
      <xdr:spPr>
        <a:xfrm>
          <a:off x="8515428" y="669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75565</xdr:rowOff>
    </xdr:from>
    <xdr:to>
      <xdr:col>41</xdr:col>
      <xdr:colOff>101600</xdr:colOff>
      <xdr:row>39</xdr:row>
      <xdr:rowOff>5715</xdr:rowOff>
    </xdr:to>
    <xdr:sp macro="" textlink="">
      <xdr:nvSpPr>
        <xdr:cNvPr id="316" name="楕円 315"/>
        <xdr:cNvSpPr/>
      </xdr:nvSpPr>
      <xdr:spPr>
        <a:xfrm>
          <a:off x="7810500" y="659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168292</xdr:rowOff>
    </xdr:from>
    <xdr:ext cx="469744" cy="259045"/>
    <xdr:sp macro="" textlink="">
      <xdr:nvSpPr>
        <xdr:cNvPr id="317" name="テキスト ボックス 316"/>
        <xdr:cNvSpPr txBox="1"/>
      </xdr:nvSpPr>
      <xdr:spPr>
        <a:xfrm>
          <a:off x="7626428" y="6683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70079</xdr:rowOff>
    </xdr:from>
    <xdr:to>
      <xdr:col>36</xdr:col>
      <xdr:colOff>165100</xdr:colOff>
      <xdr:row>39</xdr:row>
      <xdr:rowOff>229</xdr:rowOff>
    </xdr:to>
    <xdr:sp macro="" textlink="">
      <xdr:nvSpPr>
        <xdr:cNvPr id="318" name="楕円 317"/>
        <xdr:cNvSpPr/>
      </xdr:nvSpPr>
      <xdr:spPr>
        <a:xfrm>
          <a:off x="6921500" y="658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162806</xdr:rowOff>
    </xdr:from>
    <xdr:ext cx="469744" cy="259045"/>
    <xdr:sp macro="" textlink="">
      <xdr:nvSpPr>
        <xdr:cNvPr id="319" name="テキスト ボックス 318"/>
        <xdr:cNvSpPr txBox="1"/>
      </xdr:nvSpPr>
      <xdr:spPr>
        <a:xfrm>
          <a:off x="6737428" y="6677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38174</xdr:rowOff>
    </xdr:from>
    <xdr:to>
      <xdr:col>54</xdr:col>
      <xdr:colOff>189865</xdr:colOff>
      <xdr:row>58</xdr:row>
      <xdr:rowOff>127776</xdr:rowOff>
    </xdr:to>
    <xdr:cxnSp macro="">
      <xdr:nvCxnSpPr>
        <xdr:cNvPr id="341" name="直線コネクタ 340"/>
        <xdr:cNvCxnSpPr/>
      </xdr:nvCxnSpPr>
      <xdr:spPr>
        <a:xfrm flipV="1">
          <a:off x="10475595" y="8610674"/>
          <a:ext cx="1270" cy="1461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131603</xdr:rowOff>
    </xdr:from>
    <xdr:ext cx="469744" cy="259045"/>
    <xdr:sp macro="" textlink="">
      <xdr:nvSpPr>
        <xdr:cNvPr id="342" name="農林水産業費最小値テキスト"/>
        <xdr:cNvSpPr txBox="1"/>
      </xdr:nvSpPr>
      <xdr:spPr>
        <a:xfrm>
          <a:off x="10528300" y="1007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127776</xdr:rowOff>
    </xdr:from>
    <xdr:to>
      <xdr:col>55</xdr:col>
      <xdr:colOff>88900</xdr:colOff>
      <xdr:row>58</xdr:row>
      <xdr:rowOff>127776</xdr:rowOff>
    </xdr:to>
    <xdr:cxnSp macro="">
      <xdr:nvCxnSpPr>
        <xdr:cNvPr id="343" name="直線コネクタ 342"/>
        <xdr:cNvCxnSpPr/>
      </xdr:nvCxnSpPr>
      <xdr:spPr>
        <a:xfrm>
          <a:off x="10388600" y="10071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156301</xdr:rowOff>
    </xdr:from>
    <xdr:ext cx="599010" cy="259045"/>
    <xdr:sp macro="" textlink="">
      <xdr:nvSpPr>
        <xdr:cNvPr id="344" name="農林水産業費最大値テキスト"/>
        <xdr:cNvSpPr txBox="1"/>
      </xdr:nvSpPr>
      <xdr:spPr>
        <a:xfrm>
          <a:off x="10528300" y="838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38174</xdr:rowOff>
    </xdr:from>
    <xdr:to>
      <xdr:col>55</xdr:col>
      <xdr:colOff>88900</xdr:colOff>
      <xdr:row>50</xdr:row>
      <xdr:rowOff>38174</xdr:rowOff>
    </xdr:to>
    <xdr:cxnSp macro="">
      <xdr:nvCxnSpPr>
        <xdr:cNvPr id="345" name="直線コネクタ 344"/>
        <xdr:cNvCxnSpPr/>
      </xdr:nvCxnSpPr>
      <xdr:spPr>
        <a:xfrm>
          <a:off x="10388600" y="861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75921</xdr:rowOff>
    </xdr:from>
    <xdr:to>
      <xdr:col>55</xdr:col>
      <xdr:colOff>0</xdr:colOff>
      <xdr:row>58</xdr:row>
      <xdr:rowOff>86683</xdr:rowOff>
    </xdr:to>
    <xdr:cxnSp macro="">
      <xdr:nvCxnSpPr>
        <xdr:cNvPr id="346" name="直線コネクタ 345"/>
        <xdr:cNvCxnSpPr/>
      </xdr:nvCxnSpPr>
      <xdr:spPr>
        <a:xfrm>
          <a:off x="9639300" y="10020021"/>
          <a:ext cx="838200" cy="1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153785</xdr:rowOff>
    </xdr:from>
    <xdr:ext cx="534377" cy="259045"/>
    <xdr:sp macro="" textlink="">
      <xdr:nvSpPr>
        <xdr:cNvPr id="347" name="農林水産業費平均値テキスト"/>
        <xdr:cNvSpPr txBox="1"/>
      </xdr:nvSpPr>
      <xdr:spPr>
        <a:xfrm>
          <a:off x="10528300" y="975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130908</xdr:rowOff>
    </xdr:from>
    <xdr:to>
      <xdr:col>55</xdr:col>
      <xdr:colOff>50800</xdr:colOff>
      <xdr:row>58</xdr:row>
      <xdr:rowOff>61058</xdr:rowOff>
    </xdr:to>
    <xdr:sp macro="" textlink="">
      <xdr:nvSpPr>
        <xdr:cNvPr id="348" name="フローチャート: 判断 347"/>
        <xdr:cNvSpPr/>
      </xdr:nvSpPr>
      <xdr:spPr>
        <a:xfrm>
          <a:off x="10426700" y="990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75921</xdr:rowOff>
    </xdr:from>
    <xdr:to>
      <xdr:col>50</xdr:col>
      <xdr:colOff>114300</xdr:colOff>
      <xdr:row>58</xdr:row>
      <xdr:rowOff>102018</xdr:rowOff>
    </xdr:to>
    <xdr:cxnSp macro="">
      <xdr:nvCxnSpPr>
        <xdr:cNvPr id="349" name="直線コネクタ 348"/>
        <xdr:cNvCxnSpPr/>
      </xdr:nvCxnSpPr>
      <xdr:spPr>
        <a:xfrm flipV="1">
          <a:off x="8750300" y="10020021"/>
          <a:ext cx="889000" cy="2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144075</xdr:rowOff>
    </xdr:from>
    <xdr:to>
      <xdr:col>50</xdr:col>
      <xdr:colOff>165100</xdr:colOff>
      <xdr:row>58</xdr:row>
      <xdr:rowOff>74225</xdr:rowOff>
    </xdr:to>
    <xdr:sp macro="" textlink="">
      <xdr:nvSpPr>
        <xdr:cNvPr id="350" name="フローチャート: 判断 349"/>
        <xdr:cNvSpPr/>
      </xdr:nvSpPr>
      <xdr:spPr>
        <a:xfrm>
          <a:off x="95885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90752</xdr:rowOff>
    </xdr:from>
    <xdr:ext cx="534377" cy="259045"/>
    <xdr:sp macro="" textlink="">
      <xdr:nvSpPr>
        <xdr:cNvPr id="351" name="テキスト ボックス 350"/>
        <xdr:cNvSpPr txBox="1"/>
      </xdr:nvSpPr>
      <xdr:spPr>
        <a:xfrm>
          <a:off x="9372111" y="969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59370</xdr:rowOff>
    </xdr:from>
    <xdr:to>
      <xdr:col>45</xdr:col>
      <xdr:colOff>177800</xdr:colOff>
      <xdr:row>58</xdr:row>
      <xdr:rowOff>102018</xdr:rowOff>
    </xdr:to>
    <xdr:cxnSp macro="">
      <xdr:nvCxnSpPr>
        <xdr:cNvPr id="352" name="直線コネクタ 351"/>
        <xdr:cNvCxnSpPr/>
      </xdr:nvCxnSpPr>
      <xdr:spPr>
        <a:xfrm>
          <a:off x="7861300" y="10003470"/>
          <a:ext cx="889000" cy="4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136339</xdr:rowOff>
    </xdr:from>
    <xdr:to>
      <xdr:col>46</xdr:col>
      <xdr:colOff>38100</xdr:colOff>
      <xdr:row>58</xdr:row>
      <xdr:rowOff>66489</xdr:rowOff>
    </xdr:to>
    <xdr:sp macro="" textlink="">
      <xdr:nvSpPr>
        <xdr:cNvPr id="353" name="フローチャート: 判断 352"/>
        <xdr:cNvSpPr/>
      </xdr:nvSpPr>
      <xdr:spPr>
        <a:xfrm>
          <a:off x="8699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83016</xdr:rowOff>
    </xdr:from>
    <xdr:ext cx="534377" cy="259045"/>
    <xdr:sp macro="" textlink="">
      <xdr:nvSpPr>
        <xdr:cNvPr id="354" name="テキスト ボックス 353"/>
        <xdr:cNvSpPr txBox="1"/>
      </xdr:nvSpPr>
      <xdr:spPr>
        <a:xfrm>
          <a:off x="8483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59370</xdr:rowOff>
    </xdr:from>
    <xdr:to>
      <xdr:col>41</xdr:col>
      <xdr:colOff>50800</xdr:colOff>
      <xdr:row>58</xdr:row>
      <xdr:rowOff>72327</xdr:rowOff>
    </xdr:to>
    <xdr:cxnSp macro="">
      <xdr:nvCxnSpPr>
        <xdr:cNvPr id="355" name="直線コネクタ 354"/>
        <xdr:cNvCxnSpPr/>
      </xdr:nvCxnSpPr>
      <xdr:spPr>
        <a:xfrm flipV="1">
          <a:off x="6972300" y="10003470"/>
          <a:ext cx="889000" cy="1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143463</xdr:rowOff>
    </xdr:from>
    <xdr:to>
      <xdr:col>41</xdr:col>
      <xdr:colOff>101600</xdr:colOff>
      <xdr:row>58</xdr:row>
      <xdr:rowOff>73613</xdr:rowOff>
    </xdr:to>
    <xdr:sp macro="" textlink="">
      <xdr:nvSpPr>
        <xdr:cNvPr id="356" name="フローチャート: 判断 355"/>
        <xdr:cNvSpPr/>
      </xdr:nvSpPr>
      <xdr:spPr>
        <a:xfrm>
          <a:off x="7810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90140</xdr:rowOff>
    </xdr:from>
    <xdr:ext cx="534377" cy="259045"/>
    <xdr:sp macro="" textlink="">
      <xdr:nvSpPr>
        <xdr:cNvPr id="357" name="テキスト ボックス 356"/>
        <xdr:cNvSpPr txBox="1"/>
      </xdr:nvSpPr>
      <xdr:spPr>
        <a:xfrm>
          <a:off x="7594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145455</xdr:rowOff>
    </xdr:from>
    <xdr:to>
      <xdr:col>36</xdr:col>
      <xdr:colOff>165100</xdr:colOff>
      <xdr:row>58</xdr:row>
      <xdr:rowOff>75605</xdr:rowOff>
    </xdr:to>
    <xdr:sp macro="" textlink="">
      <xdr:nvSpPr>
        <xdr:cNvPr id="358" name="フローチャート: 判断 357"/>
        <xdr:cNvSpPr/>
      </xdr:nvSpPr>
      <xdr:spPr>
        <a:xfrm>
          <a:off x="6921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92132</xdr:rowOff>
    </xdr:from>
    <xdr:ext cx="534377" cy="259045"/>
    <xdr:sp macro="" textlink="">
      <xdr:nvSpPr>
        <xdr:cNvPr id="359" name="テキスト ボックス 358"/>
        <xdr:cNvSpPr txBox="1"/>
      </xdr:nvSpPr>
      <xdr:spPr>
        <a:xfrm>
          <a:off x="6705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35883</xdr:rowOff>
    </xdr:from>
    <xdr:to>
      <xdr:col>55</xdr:col>
      <xdr:colOff>50800</xdr:colOff>
      <xdr:row>58</xdr:row>
      <xdr:rowOff>137483</xdr:rowOff>
    </xdr:to>
    <xdr:sp macro="" textlink="">
      <xdr:nvSpPr>
        <xdr:cNvPr id="365" name="楕円 364"/>
        <xdr:cNvSpPr/>
      </xdr:nvSpPr>
      <xdr:spPr>
        <a:xfrm>
          <a:off x="10426700" y="997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122260</xdr:rowOff>
    </xdr:from>
    <xdr:ext cx="469744" cy="259045"/>
    <xdr:sp macro="" textlink="">
      <xdr:nvSpPr>
        <xdr:cNvPr id="366" name="農林水産業費該当値テキスト"/>
        <xdr:cNvSpPr txBox="1"/>
      </xdr:nvSpPr>
      <xdr:spPr>
        <a:xfrm>
          <a:off x="10528300" y="989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25121</xdr:rowOff>
    </xdr:from>
    <xdr:to>
      <xdr:col>50</xdr:col>
      <xdr:colOff>165100</xdr:colOff>
      <xdr:row>58</xdr:row>
      <xdr:rowOff>126721</xdr:rowOff>
    </xdr:to>
    <xdr:sp macro="" textlink="">
      <xdr:nvSpPr>
        <xdr:cNvPr id="367" name="楕円 366"/>
        <xdr:cNvSpPr/>
      </xdr:nvSpPr>
      <xdr:spPr>
        <a:xfrm>
          <a:off x="9588500" y="996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117848</xdr:rowOff>
    </xdr:from>
    <xdr:ext cx="469744" cy="259045"/>
    <xdr:sp macro="" textlink="">
      <xdr:nvSpPr>
        <xdr:cNvPr id="368" name="テキスト ボックス 367"/>
        <xdr:cNvSpPr txBox="1"/>
      </xdr:nvSpPr>
      <xdr:spPr>
        <a:xfrm>
          <a:off x="9404428" y="10061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51218</xdr:rowOff>
    </xdr:from>
    <xdr:to>
      <xdr:col>46</xdr:col>
      <xdr:colOff>38100</xdr:colOff>
      <xdr:row>58</xdr:row>
      <xdr:rowOff>152818</xdr:rowOff>
    </xdr:to>
    <xdr:sp macro="" textlink="">
      <xdr:nvSpPr>
        <xdr:cNvPr id="369" name="楕円 368"/>
        <xdr:cNvSpPr/>
      </xdr:nvSpPr>
      <xdr:spPr>
        <a:xfrm>
          <a:off x="8699500" y="999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143945</xdr:rowOff>
    </xdr:from>
    <xdr:ext cx="469744" cy="259045"/>
    <xdr:sp macro="" textlink="">
      <xdr:nvSpPr>
        <xdr:cNvPr id="370" name="テキスト ボックス 369"/>
        <xdr:cNvSpPr txBox="1"/>
      </xdr:nvSpPr>
      <xdr:spPr>
        <a:xfrm>
          <a:off x="8515428" y="1008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8570</xdr:rowOff>
    </xdr:from>
    <xdr:to>
      <xdr:col>41</xdr:col>
      <xdr:colOff>101600</xdr:colOff>
      <xdr:row>58</xdr:row>
      <xdr:rowOff>110170</xdr:rowOff>
    </xdr:to>
    <xdr:sp macro="" textlink="">
      <xdr:nvSpPr>
        <xdr:cNvPr id="371" name="楕円 370"/>
        <xdr:cNvSpPr/>
      </xdr:nvSpPr>
      <xdr:spPr>
        <a:xfrm>
          <a:off x="7810500" y="995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101297</xdr:rowOff>
    </xdr:from>
    <xdr:ext cx="469744" cy="259045"/>
    <xdr:sp macro="" textlink="">
      <xdr:nvSpPr>
        <xdr:cNvPr id="372" name="テキスト ボックス 371"/>
        <xdr:cNvSpPr txBox="1"/>
      </xdr:nvSpPr>
      <xdr:spPr>
        <a:xfrm>
          <a:off x="7626428" y="100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21527</xdr:rowOff>
    </xdr:from>
    <xdr:to>
      <xdr:col>36</xdr:col>
      <xdr:colOff>165100</xdr:colOff>
      <xdr:row>58</xdr:row>
      <xdr:rowOff>123127</xdr:rowOff>
    </xdr:to>
    <xdr:sp macro="" textlink="">
      <xdr:nvSpPr>
        <xdr:cNvPr id="373" name="楕円 372"/>
        <xdr:cNvSpPr/>
      </xdr:nvSpPr>
      <xdr:spPr>
        <a:xfrm>
          <a:off x="6921500" y="996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114254</xdr:rowOff>
    </xdr:from>
    <xdr:ext cx="469744" cy="259045"/>
    <xdr:sp macro="" textlink="">
      <xdr:nvSpPr>
        <xdr:cNvPr id="374" name="テキスト ボックス 373"/>
        <xdr:cNvSpPr txBox="1"/>
      </xdr:nvSpPr>
      <xdr:spPr>
        <a:xfrm>
          <a:off x="6737428" y="10058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35938</xdr:rowOff>
    </xdr:from>
    <xdr:to>
      <xdr:col>54</xdr:col>
      <xdr:colOff>189865</xdr:colOff>
      <xdr:row>78</xdr:row>
      <xdr:rowOff>75532</xdr:rowOff>
    </xdr:to>
    <xdr:cxnSp macro="">
      <xdr:nvCxnSpPr>
        <xdr:cNvPr id="396" name="直線コネクタ 395"/>
        <xdr:cNvCxnSpPr/>
      </xdr:nvCxnSpPr>
      <xdr:spPr>
        <a:xfrm flipV="1">
          <a:off x="10475595" y="12208888"/>
          <a:ext cx="1270" cy="1239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79359</xdr:rowOff>
    </xdr:from>
    <xdr:ext cx="469744" cy="259045"/>
    <xdr:sp macro="" textlink="">
      <xdr:nvSpPr>
        <xdr:cNvPr id="397" name="商工費最小値テキスト"/>
        <xdr:cNvSpPr txBox="1"/>
      </xdr:nvSpPr>
      <xdr:spPr>
        <a:xfrm>
          <a:off x="10528300" y="134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75532</xdr:rowOff>
    </xdr:from>
    <xdr:to>
      <xdr:col>55</xdr:col>
      <xdr:colOff>88900</xdr:colOff>
      <xdr:row>78</xdr:row>
      <xdr:rowOff>75532</xdr:rowOff>
    </xdr:to>
    <xdr:cxnSp macro="">
      <xdr:nvCxnSpPr>
        <xdr:cNvPr id="398" name="直線コネクタ 397"/>
        <xdr:cNvCxnSpPr/>
      </xdr:nvCxnSpPr>
      <xdr:spPr>
        <a:xfrm>
          <a:off x="10388600" y="134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154065</xdr:rowOff>
    </xdr:from>
    <xdr:ext cx="534377" cy="259045"/>
    <xdr:sp macro="" textlink="">
      <xdr:nvSpPr>
        <xdr:cNvPr id="399" name="商工費最大値テキスト"/>
        <xdr:cNvSpPr txBox="1"/>
      </xdr:nvSpPr>
      <xdr:spPr>
        <a:xfrm>
          <a:off x="10528300" y="1198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35938</xdr:rowOff>
    </xdr:from>
    <xdr:to>
      <xdr:col>55</xdr:col>
      <xdr:colOff>88900</xdr:colOff>
      <xdr:row>71</xdr:row>
      <xdr:rowOff>35938</xdr:rowOff>
    </xdr:to>
    <xdr:cxnSp macro="">
      <xdr:nvCxnSpPr>
        <xdr:cNvPr id="400" name="直線コネクタ 399"/>
        <xdr:cNvCxnSpPr/>
      </xdr:nvCxnSpPr>
      <xdr:spPr>
        <a:xfrm>
          <a:off x="10388600" y="12208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156753</xdr:rowOff>
    </xdr:from>
    <xdr:to>
      <xdr:col>55</xdr:col>
      <xdr:colOff>0</xdr:colOff>
      <xdr:row>77</xdr:row>
      <xdr:rowOff>165714</xdr:rowOff>
    </xdr:to>
    <xdr:cxnSp macro="">
      <xdr:nvCxnSpPr>
        <xdr:cNvPr id="401" name="直線コネクタ 400"/>
        <xdr:cNvCxnSpPr/>
      </xdr:nvCxnSpPr>
      <xdr:spPr>
        <a:xfrm>
          <a:off x="9639300" y="13358403"/>
          <a:ext cx="8382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73967</xdr:rowOff>
    </xdr:from>
    <xdr:ext cx="534377" cy="259045"/>
    <xdr:sp macro="" textlink="">
      <xdr:nvSpPr>
        <xdr:cNvPr id="402" name="商工費平均値テキスト"/>
        <xdr:cNvSpPr txBox="1"/>
      </xdr:nvSpPr>
      <xdr:spPr>
        <a:xfrm>
          <a:off x="10528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51090</xdr:rowOff>
    </xdr:from>
    <xdr:to>
      <xdr:col>55</xdr:col>
      <xdr:colOff>50800</xdr:colOff>
      <xdr:row>76</xdr:row>
      <xdr:rowOff>152690</xdr:rowOff>
    </xdr:to>
    <xdr:sp macro="" textlink="">
      <xdr:nvSpPr>
        <xdr:cNvPr id="403" name="フローチャート: 判断 402"/>
        <xdr:cNvSpPr/>
      </xdr:nvSpPr>
      <xdr:spPr>
        <a:xfrm>
          <a:off x="10426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156753</xdr:rowOff>
    </xdr:from>
    <xdr:to>
      <xdr:col>50</xdr:col>
      <xdr:colOff>114300</xdr:colOff>
      <xdr:row>78</xdr:row>
      <xdr:rowOff>60742</xdr:rowOff>
    </xdr:to>
    <xdr:cxnSp macro="">
      <xdr:nvCxnSpPr>
        <xdr:cNvPr id="404" name="直線コネクタ 403"/>
        <xdr:cNvCxnSpPr/>
      </xdr:nvCxnSpPr>
      <xdr:spPr>
        <a:xfrm flipV="1">
          <a:off x="8750300" y="13358403"/>
          <a:ext cx="889000" cy="7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1095</xdr:rowOff>
    </xdr:from>
    <xdr:to>
      <xdr:col>50</xdr:col>
      <xdr:colOff>165100</xdr:colOff>
      <xdr:row>76</xdr:row>
      <xdr:rowOff>102695</xdr:rowOff>
    </xdr:to>
    <xdr:sp macro="" textlink="">
      <xdr:nvSpPr>
        <xdr:cNvPr id="405" name="フローチャート: 判断 404"/>
        <xdr:cNvSpPr/>
      </xdr:nvSpPr>
      <xdr:spPr>
        <a:xfrm>
          <a:off x="9588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119222</xdr:rowOff>
    </xdr:from>
    <xdr:ext cx="534377" cy="259045"/>
    <xdr:sp macro="" textlink="">
      <xdr:nvSpPr>
        <xdr:cNvPr id="406" name="テキスト ボックス 405"/>
        <xdr:cNvSpPr txBox="1"/>
      </xdr:nvSpPr>
      <xdr:spPr>
        <a:xfrm>
          <a:off x="9372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60261</xdr:rowOff>
    </xdr:from>
    <xdr:to>
      <xdr:col>45</xdr:col>
      <xdr:colOff>177800</xdr:colOff>
      <xdr:row>78</xdr:row>
      <xdr:rowOff>60742</xdr:rowOff>
    </xdr:to>
    <xdr:cxnSp macro="">
      <xdr:nvCxnSpPr>
        <xdr:cNvPr id="407" name="直線コネクタ 406"/>
        <xdr:cNvCxnSpPr/>
      </xdr:nvCxnSpPr>
      <xdr:spPr>
        <a:xfrm>
          <a:off x="7861300" y="13433361"/>
          <a:ext cx="889000" cy="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152177</xdr:rowOff>
    </xdr:from>
    <xdr:to>
      <xdr:col>46</xdr:col>
      <xdr:colOff>38100</xdr:colOff>
      <xdr:row>77</xdr:row>
      <xdr:rowOff>82327</xdr:rowOff>
    </xdr:to>
    <xdr:sp macro="" textlink="">
      <xdr:nvSpPr>
        <xdr:cNvPr id="408" name="フローチャート: 判断 407"/>
        <xdr:cNvSpPr/>
      </xdr:nvSpPr>
      <xdr:spPr>
        <a:xfrm>
          <a:off x="8699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98854</xdr:rowOff>
    </xdr:from>
    <xdr:ext cx="534377" cy="259045"/>
    <xdr:sp macro="" textlink="">
      <xdr:nvSpPr>
        <xdr:cNvPr id="409" name="テキスト ボックス 408"/>
        <xdr:cNvSpPr txBox="1"/>
      </xdr:nvSpPr>
      <xdr:spPr>
        <a:xfrm>
          <a:off x="8483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11685</xdr:rowOff>
    </xdr:from>
    <xdr:to>
      <xdr:col>41</xdr:col>
      <xdr:colOff>50800</xdr:colOff>
      <xdr:row>78</xdr:row>
      <xdr:rowOff>60261</xdr:rowOff>
    </xdr:to>
    <xdr:cxnSp macro="">
      <xdr:nvCxnSpPr>
        <xdr:cNvPr id="410" name="直線コネクタ 409"/>
        <xdr:cNvCxnSpPr/>
      </xdr:nvCxnSpPr>
      <xdr:spPr>
        <a:xfrm>
          <a:off x="6972300" y="13384785"/>
          <a:ext cx="889000" cy="4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167287</xdr:rowOff>
    </xdr:from>
    <xdr:to>
      <xdr:col>41</xdr:col>
      <xdr:colOff>101600</xdr:colOff>
      <xdr:row>77</xdr:row>
      <xdr:rowOff>97437</xdr:rowOff>
    </xdr:to>
    <xdr:sp macro="" textlink="">
      <xdr:nvSpPr>
        <xdr:cNvPr id="411" name="フローチャート: 判断 410"/>
        <xdr:cNvSpPr/>
      </xdr:nvSpPr>
      <xdr:spPr>
        <a:xfrm>
          <a:off x="7810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113964</xdr:rowOff>
    </xdr:from>
    <xdr:ext cx="534377" cy="259045"/>
    <xdr:sp macro="" textlink="">
      <xdr:nvSpPr>
        <xdr:cNvPr id="412" name="テキスト ボックス 411"/>
        <xdr:cNvSpPr txBox="1"/>
      </xdr:nvSpPr>
      <xdr:spPr>
        <a:xfrm>
          <a:off x="7594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156063</xdr:rowOff>
    </xdr:from>
    <xdr:to>
      <xdr:col>36</xdr:col>
      <xdr:colOff>165100</xdr:colOff>
      <xdr:row>77</xdr:row>
      <xdr:rowOff>86213</xdr:rowOff>
    </xdr:to>
    <xdr:sp macro="" textlink="">
      <xdr:nvSpPr>
        <xdr:cNvPr id="413" name="フローチャート: 判断 412"/>
        <xdr:cNvSpPr/>
      </xdr:nvSpPr>
      <xdr:spPr>
        <a:xfrm>
          <a:off x="6921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102740</xdr:rowOff>
    </xdr:from>
    <xdr:ext cx="534377" cy="259045"/>
    <xdr:sp macro="" textlink="">
      <xdr:nvSpPr>
        <xdr:cNvPr id="414" name="テキスト ボックス 413"/>
        <xdr:cNvSpPr txBox="1"/>
      </xdr:nvSpPr>
      <xdr:spPr>
        <a:xfrm>
          <a:off x="6705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114914</xdr:rowOff>
    </xdr:from>
    <xdr:to>
      <xdr:col>55</xdr:col>
      <xdr:colOff>50800</xdr:colOff>
      <xdr:row>78</xdr:row>
      <xdr:rowOff>45064</xdr:rowOff>
    </xdr:to>
    <xdr:sp macro="" textlink="">
      <xdr:nvSpPr>
        <xdr:cNvPr id="420" name="楕円 419"/>
        <xdr:cNvSpPr/>
      </xdr:nvSpPr>
      <xdr:spPr>
        <a:xfrm>
          <a:off x="10426700" y="1331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29841</xdr:rowOff>
    </xdr:from>
    <xdr:ext cx="469744" cy="259045"/>
    <xdr:sp macro="" textlink="">
      <xdr:nvSpPr>
        <xdr:cNvPr id="421" name="商工費該当値テキスト"/>
        <xdr:cNvSpPr txBox="1"/>
      </xdr:nvSpPr>
      <xdr:spPr>
        <a:xfrm>
          <a:off x="10528300" y="1323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105953</xdr:rowOff>
    </xdr:from>
    <xdr:to>
      <xdr:col>50</xdr:col>
      <xdr:colOff>165100</xdr:colOff>
      <xdr:row>78</xdr:row>
      <xdr:rowOff>36103</xdr:rowOff>
    </xdr:to>
    <xdr:sp macro="" textlink="">
      <xdr:nvSpPr>
        <xdr:cNvPr id="422" name="楕円 421"/>
        <xdr:cNvSpPr/>
      </xdr:nvSpPr>
      <xdr:spPr>
        <a:xfrm>
          <a:off x="9588500" y="1330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27230</xdr:rowOff>
    </xdr:from>
    <xdr:ext cx="469744" cy="259045"/>
    <xdr:sp macro="" textlink="">
      <xdr:nvSpPr>
        <xdr:cNvPr id="423" name="テキスト ボックス 422"/>
        <xdr:cNvSpPr txBox="1"/>
      </xdr:nvSpPr>
      <xdr:spPr>
        <a:xfrm>
          <a:off x="9404428" y="13400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9942</xdr:rowOff>
    </xdr:from>
    <xdr:to>
      <xdr:col>46</xdr:col>
      <xdr:colOff>38100</xdr:colOff>
      <xdr:row>78</xdr:row>
      <xdr:rowOff>111542</xdr:rowOff>
    </xdr:to>
    <xdr:sp macro="" textlink="">
      <xdr:nvSpPr>
        <xdr:cNvPr id="424" name="楕円 423"/>
        <xdr:cNvSpPr/>
      </xdr:nvSpPr>
      <xdr:spPr>
        <a:xfrm>
          <a:off x="8699500" y="1338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102669</xdr:rowOff>
    </xdr:from>
    <xdr:ext cx="469744" cy="259045"/>
    <xdr:sp macro="" textlink="">
      <xdr:nvSpPr>
        <xdr:cNvPr id="425" name="テキスト ボックス 424"/>
        <xdr:cNvSpPr txBox="1"/>
      </xdr:nvSpPr>
      <xdr:spPr>
        <a:xfrm>
          <a:off x="8515428" y="1347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9461</xdr:rowOff>
    </xdr:from>
    <xdr:to>
      <xdr:col>41</xdr:col>
      <xdr:colOff>101600</xdr:colOff>
      <xdr:row>78</xdr:row>
      <xdr:rowOff>111061</xdr:rowOff>
    </xdr:to>
    <xdr:sp macro="" textlink="">
      <xdr:nvSpPr>
        <xdr:cNvPr id="426" name="楕円 425"/>
        <xdr:cNvSpPr/>
      </xdr:nvSpPr>
      <xdr:spPr>
        <a:xfrm>
          <a:off x="7810500" y="1338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102188</xdr:rowOff>
    </xdr:from>
    <xdr:ext cx="469744" cy="259045"/>
    <xdr:sp macro="" textlink="">
      <xdr:nvSpPr>
        <xdr:cNvPr id="427" name="テキスト ボックス 426"/>
        <xdr:cNvSpPr txBox="1"/>
      </xdr:nvSpPr>
      <xdr:spPr>
        <a:xfrm>
          <a:off x="7626428" y="1347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132335</xdr:rowOff>
    </xdr:from>
    <xdr:to>
      <xdr:col>36</xdr:col>
      <xdr:colOff>165100</xdr:colOff>
      <xdr:row>78</xdr:row>
      <xdr:rowOff>62485</xdr:rowOff>
    </xdr:to>
    <xdr:sp macro="" textlink="">
      <xdr:nvSpPr>
        <xdr:cNvPr id="428" name="楕円 427"/>
        <xdr:cNvSpPr/>
      </xdr:nvSpPr>
      <xdr:spPr>
        <a:xfrm>
          <a:off x="6921500" y="133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53612</xdr:rowOff>
    </xdr:from>
    <xdr:ext cx="469744" cy="259045"/>
    <xdr:sp macro="" textlink="">
      <xdr:nvSpPr>
        <xdr:cNvPr id="429" name="テキスト ボックス 428"/>
        <xdr:cNvSpPr txBox="1"/>
      </xdr:nvSpPr>
      <xdr:spPr>
        <a:xfrm>
          <a:off x="6737428" y="1342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6959</xdr:rowOff>
    </xdr:from>
    <xdr:to>
      <xdr:col>54</xdr:col>
      <xdr:colOff>189865</xdr:colOff>
      <xdr:row>98</xdr:row>
      <xdr:rowOff>168980</xdr:rowOff>
    </xdr:to>
    <xdr:cxnSp macro="">
      <xdr:nvCxnSpPr>
        <xdr:cNvPr id="454" name="直線コネクタ 453"/>
        <xdr:cNvCxnSpPr/>
      </xdr:nvCxnSpPr>
      <xdr:spPr>
        <a:xfrm flipV="1">
          <a:off x="10475595" y="15608909"/>
          <a:ext cx="1270" cy="1362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1357</xdr:rowOff>
    </xdr:from>
    <xdr:ext cx="534377" cy="259045"/>
    <xdr:sp macro="" textlink="">
      <xdr:nvSpPr>
        <xdr:cNvPr id="455" name="土木費最小値テキスト"/>
        <xdr:cNvSpPr txBox="1"/>
      </xdr:nvSpPr>
      <xdr:spPr>
        <a:xfrm>
          <a:off x="10528300" y="16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168980</xdr:rowOff>
    </xdr:from>
    <xdr:to>
      <xdr:col>55</xdr:col>
      <xdr:colOff>88900</xdr:colOff>
      <xdr:row>98</xdr:row>
      <xdr:rowOff>168980</xdr:rowOff>
    </xdr:to>
    <xdr:cxnSp macro="">
      <xdr:nvCxnSpPr>
        <xdr:cNvPr id="456" name="直線コネクタ 455"/>
        <xdr:cNvCxnSpPr/>
      </xdr:nvCxnSpPr>
      <xdr:spPr>
        <a:xfrm>
          <a:off x="10388600" y="169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125086</xdr:rowOff>
    </xdr:from>
    <xdr:ext cx="534377" cy="259045"/>
    <xdr:sp macro="" textlink="">
      <xdr:nvSpPr>
        <xdr:cNvPr id="457" name="土木費最大値テキスト"/>
        <xdr:cNvSpPr txBox="1"/>
      </xdr:nvSpPr>
      <xdr:spPr>
        <a:xfrm>
          <a:off x="10528300" y="1538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6959</xdr:rowOff>
    </xdr:from>
    <xdr:to>
      <xdr:col>55</xdr:col>
      <xdr:colOff>88900</xdr:colOff>
      <xdr:row>91</xdr:row>
      <xdr:rowOff>6959</xdr:rowOff>
    </xdr:to>
    <xdr:cxnSp macro="">
      <xdr:nvCxnSpPr>
        <xdr:cNvPr id="458" name="直線コネクタ 457"/>
        <xdr:cNvCxnSpPr/>
      </xdr:nvCxnSpPr>
      <xdr:spPr>
        <a:xfrm>
          <a:off x="10388600" y="1560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127508</xdr:rowOff>
    </xdr:from>
    <xdr:to>
      <xdr:col>55</xdr:col>
      <xdr:colOff>0</xdr:colOff>
      <xdr:row>97</xdr:row>
      <xdr:rowOff>163646</xdr:rowOff>
    </xdr:to>
    <xdr:cxnSp macro="">
      <xdr:nvCxnSpPr>
        <xdr:cNvPr id="459" name="直線コネクタ 458"/>
        <xdr:cNvCxnSpPr/>
      </xdr:nvCxnSpPr>
      <xdr:spPr>
        <a:xfrm flipV="1">
          <a:off x="9639300" y="16758158"/>
          <a:ext cx="838200" cy="3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56990</xdr:rowOff>
    </xdr:from>
    <xdr:ext cx="534377" cy="259045"/>
    <xdr:sp macro="" textlink="">
      <xdr:nvSpPr>
        <xdr:cNvPr id="460" name="土木費平均値テキスト"/>
        <xdr:cNvSpPr txBox="1"/>
      </xdr:nvSpPr>
      <xdr:spPr>
        <a:xfrm>
          <a:off x="10528300" y="16344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34113</xdr:rowOff>
    </xdr:from>
    <xdr:to>
      <xdr:col>55</xdr:col>
      <xdr:colOff>50800</xdr:colOff>
      <xdr:row>96</xdr:row>
      <xdr:rowOff>135713</xdr:rowOff>
    </xdr:to>
    <xdr:sp macro="" textlink="">
      <xdr:nvSpPr>
        <xdr:cNvPr id="461" name="フローチャート: 判断 460"/>
        <xdr:cNvSpPr/>
      </xdr:nvSpPr>
      <xdr:spPr>
        <a:xfrm>
          <a:off x="104267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163646</xdr:rowOff>
    </xdr:from>
    <xdr:to>
      <xdr:col>50</xdr:col>
      <xdr:colOff>114300</xdr:colOff>
      <xdr:row>98</xdr:row>
      <xdr:rowOff>12312</xdr:rowOff>
    </xdr:to>
    <xdr:cxnSp macro="">
      <xdr:nvCxnSpPr>
        <xdr:cNvPr id="462" name="直線コネクタ 461"/>
        <xdr:cNvCxnSpPr/>
      </xdr:nvCxnSpPr>
      <xdr:spPr>
        <a:xfrm flipV="1">
          <a:off x="8750300" y="16794296"/>
          <a:ext cx="8890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35465</xdr:rowOff>
    </xdr:from>
    <xdr:to>
      <xdr:col>50</xdr:col>
      <xdr:colOff>165100</xdr:colOff>
      <xdr:row>96</xdr:row>
      <xdr:rowOff>137065</xdr:rowOff>
    </xdr:to>
    <xdr:sp macro="" textlink="">
      <xdr:nvSpPr>
        <xdr:cNvPr id="463" name="フローチャート: 判断 462"/>
        <xdr:cNvSpPr/>
      </xdr:nvSpPr>
      <xdr:spPr>
        <a:xfrm>
          <a:off x="9588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153592</xdr:rowOff>
    </xdr:from>
    <xdr:ext cx="534377" cy="259045"/>
    <xdr:sp macro="" textlink="">
      <xdr:nvSpPr>
        <xdr:cNvPr id="464" name="テキスト ボックス 463"/>
        <xdr:cNvSpPr txBox="1"/>
      </xdr:nvSpPr>
      <xdr:spPr>
        <a:xfrm>
          <a:off x="9372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3263</xdr:rowOff>
    </xdr:from>
    <xdr:to>
      <xdr:col>45</xdr:col>
      <xdr:colOff>177800</xdr:colOff>
      <xdr:row>98</xdr:row>
      <xdr:rowOff>12312</xdr:rowOff>
    </xdr:to>
    <xdr:cxnSp macro="">
      <xdr:nvCxnSpPr>
        <xdr:cNvPr id="465" name="直線コネクタ 464"/>
        <xdr:cNvCxnSpPr/>
      </xdr:nvCxnSpPr>
      <xdr:spPr>
        <a:xfrm>
          <a:off x="7861300" y="16805363"/>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51009</xdr:rowOff>
    </xdr:from>
    <xdr:to>
      <xdr:col>46</xdr:col>
      <xdr:colOff>38100</xdr:colOff>
      <xdr:row>96</xdr:row>
      <xdr:rowOff>152609</xdr:rowOff>
    </xdr:to>
    <xdr:sp macro="" textlink="">
      <xdr:nvSpPr>
        <xdr:cNvPr id="466" name="フローチャート: 判断 465"/>
        <xdr:cNvSpPr/>
      </xdr:nvSpPr>
      <xdr:spPr>
        <a:xfrm>
          <a:off x="8699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169136</xdr:rowOff>
    </xdr:from>
    <xdr:ext cx="534377" cy="259045"/>
    <xdr:sp macro="" textlink="">
      <xdr:nvSpPr>
        <xdr:cNvPr id="467" name="テキスト ボックス 466"/>
        <xdr:cNvSpPr txBox="1"/>
      </xdr:nvSpPr>
      <xdr:spPr>
        <a:xfrm>
          <a:off x="8483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119850</xdr:rowOff>
    </xdr:from>
    <xdr:to>
      <xdr:col>41</xdr:col>
      <xdr:colOff>50800</xdr:colOff>
      <xdr:row>98</xdr:row>
      <xdr:rowOff>3263</xdr:rowOff>
    </xdr:to>
    <xdr:cxnSp macro="">
      <xdr:nvCxnSpPr>
        <xdr:cNvPr id="468" name="直線コネクタ 467"/>
        <xdr:cNvCxnSpPr/>
      </xdr:nvCxnSpPr>
      <xdr:spPr>
        <a:xfrm>
          <a:off x="6972300" y="16579050"/>
          <a:ext cx="889000" cy="22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59201</xdr:rowOff>
    </xdr:from>
    <xdr:to>
      <xdr:col>41</xdr:col>
      <xdr:colOff>101600</xdr:colOff>
      <xdr:row>96</xdr:row>
      <xdr:rowOff>160801</xdr:rowOff>
    </xdr:to>
    <xdr:sp macro="" textlink="">
      <xdr:nvSpPr>
        <xdr:cNvPr id="469" name="フローチャート: 判断 468"/>
        <xdr:cNvSpPr/>
      </xdr:nvSpPr>
      <xdr:spPr>
        <a:xfrm>
          <a:off x="7810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5878</xdr:rowOff>
    </xdr:from>
    <xdr:ext cx="534377" cy="259045"/>
    <xdr:sp macro="" textlink="">
      <xdr:nvSpPr>
        <xdr:cNvPr id="470" name="テキスト ボックス 469"/>
        <xdr:cNvSpPr txBox="1"/>
      </xdr:nvSpPr>
      <xdr:spPr>
        <a:xfrm>
          <a:off x="7594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36264</xdr:rowOff>
    </xdr:from>
    <xdr:to>
      <xdr:col>36</xdr:col>
      <xdr:colOff>165100</xdr:colOff>
      <xdr:row>96</xdr:row>
      <xdr:rowOff>137864</xdr:rowOff>
    </xdr:to>
    <xdr:sp macro="" textlink="">
      <xdr:nvSpPr>
        <xdr:cNvPr id="471" name="フローチャート: 判断 470"/>
        <xdr:cNvSpPr/>
      </xdr:nvSpPr>
      <xdr:spPr>
        <a:xfrm>
          <a:off x="6921500" y="1649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154391</xdr:rowOff>
    </xdr:from>
    <xdr:ext cx="534377" cy="259045"/>
    <xdr:sp macro="" textlink="">
      <xdr:nvSpPr>
        <xdr:cNvPr id="472" name="テキスト ボックス 471"/>
        <xdr:cNvSpPr txBox="1"/>
      </xdr:nvSpPr>
      <xdr:spPr>
        <a:xfrm>
          <a:off x="6705111" y="1627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76708</xdr:rowOff>
    </xdr:from>
    <xdr:to>
      <xdr:col>55</xdr:col>
      <xdr:colOff>50800</xdr:colOff>
      <xdr:row>98</xdr:row>
      <xdr:rowOff>6858</xdr:rowOff>
    </xdr:to>
    <xdr:sp macro="" textlink="">
      <xdr:nvSpPr>
        <xdr:cNvPr id="478" name="楕円 477"/>
        <xdr:cNvSpPr/>
      </xdr:nvSpPr>
      <xdr:spPr>
        <a:xfrm>
          <a:off x="10426700" y="1670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55135</xdr:rowOff>
    </xdr:from>
    <xdr:ext cx="534377" cy="259045"/>
    <xdr:sp macro="" textlink="">
      <xdr:nvSpPr>
        <xdr:cNvPr id="479" name="土木費該当値テキスト"/>
        <xdr:cNvSpPr txBox="1"/>
      </xdr:nvSpPr>
      <xdr:spPr>
        <a:xfrm>
          <a:off x="10528300" y="1668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112846</xdr:rowOff>
    </xdr:from>
    <xdr:to>
      <xdr:col>50</xdr:col>
      <xdr:colOff>165100</xdr:colOff>
      <xdr:row>98</xdr:row>
      <xdr:rowOff>42996</xdr:rowOff>
    </xdr:to>
    <xdr:sp macro="" textlink="">
      <xdr:nvSpPr>
        <xdr:cNvPr id="480" name="楕円 479"/>
        <xdr:cNvSpPr/>
      </xdr:nvSpPr>
      <xdr:spPr>
        <a:xfrm>
          <a:off x="9588500" y="1674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34123</xdr:rowOff>
    </xdr:from>
    <xdr:ext cx="534377" cy="259045"/>
    <xdr:sp macro="" textlink="">
      <xdr:nvSpPr>
        <xdr:cNvPr id="481" name="テキスト ボックス 480"/>
        <xdr:cNvSpPr txBox="1"/>
      </xdr:nvSpPr>
      <xdr:spPr>
        <a:xfrm>
          <a:off x="9372111" y="1683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132962</xdr:rowOff>
    </xdr:from>
    <xdr:to>
      <xdr:col>46</xdr:col>
      <xdr:colOff>38100</xdr:colOff>
      <xdr:row>98</xdr:row>
      <xdr:rowOff>63112</xdr:rowOff>
    </xdr:to>
    <xdr:sp macro="" textlink="">
      <xdr:nvSpPr>
        <xdr:cNvPr id="482" name="楕円 481"/>
        <xdr:cNvSpPr/>
      </xdr:nvSpPr>
      <xdr:spPr>
        <a:xfrm>
          <a:off x="8699500" y="1676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54239</xdr:rowOff>
    </xdr:from>
    <xdr:ext cx="534377" cy="259045"/>
    <xdr:sp macro="" textlink="">
      <xdr:nvSpPr>
        <xdr:cNvPr id="483" name="テキスト ボックス 482"/>
        <xdr:cNvSpPr txBox="1"/>
      </xdr:nvSpPr>
      <xdr:spPr>
        <a:xfrm>
          <a:off x="8483111" y="1685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123913</xdr:rowOff>
    </xdr:from>
    <xdr:to>
      <xdr:col>41</xdr:col>
      <xdr:colOff>101600</xdr:colOff>
      <xdr:row>98</xdr:row>
      <xdr:rowOff>54063</xdr:rowOff>
    </xdr:to>
    <xdr:sp macro="" textlink="">
      <xdr:nvSpPr>
        <xdr:cNvPr id="484" name="楕円 483"/>
        <xdr:cNvSpPr/>
      </xdr:nvSpPr>
      <xdr:spPr>
        <a:xfrm>
          <a:off x="7810500" y="1675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45190</xdr:rowOff>
    </xdr:from>
    <xdr:ext cx="534377" cy="259045"/>
    <xdr:sp macro="" textlink="">
      <xdr:nvSpPr>
        <xdr:cNvPr id="485" name="テキスト ボックス 484"/>
        <xdr:cNvSpPr txBox="1"/>
      </xdr:nvSpPr>
      <xdr:spPr>
        <a:xfrm>
          <a:off x="7594111" y="1684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69050</xdr:rowOff>
    </xdr:from>
    <xdr:to>
      <xdr:col>36</xdr:col>
      <xdr:colOff>165100</xdr:colOff>
      <xdr:row>96</xdr:row>
      <xdr:rowOff>170650</xdr:rowOff>
    </xdr:to>
    <xdr:sp macro="" textlink="">
      <xdr:nvSpPr>
        <xdr:cNvPr id="486" name="楕円 485"/>
        <xdr:cNvSpPr/>
      </xdr:nvSpPr>
      <xdr:spPr>
        <a:xfrm>
          <a:off x="6921500" y="1652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161777</xdr:rowOff>
    </xdr:from>
    <xdr:ext cx="534377" cy="259045"/>
    <xdr:sp macro="" textlink="">
      <xdr:nvSpPr>
        <xdr:cNvPr id="487" name="テキスト ボックス 486"/>
        <xdr:cNvSpPr txBox="1"/>
      </xdr:nvSpPr>
      <xdr:spPr>
        <a:xfrm>
          <a:off x="6705111" y="1662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107513</xdr:rowOff>
    </xdr:from>
    <xdr:to>
      <xdr:col>85</xdr:col>
      <xdr:colOff>126364</xdr:colOff>
      <xdr:row>38</xdr:row>
      <xdr:rowOff>140432</xdr:rowOff>
    </xdr:to>
    <xdr:cxnSp macro="">
      <xdr:nvCxnSpPr>
        <xdr:cNvPr id="510" name="直線コネクタ 509"/>
        <xdr:cNvCxnSpPr/>
      </xdr:nvCxnSpPr>
      <xdr:spPr>
        <a:xfrm flipV="1">
          <a:off x="16317595" y="5593913"/>
          <a:ext cx="1269" cy="106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144259</xdr:rowOff>
    </xdr:from>
    <xdr:ext cx="469744" cy="259045"/>
    <xdr:sp macro="" textlink="">
      <xdr:nvSpPr>
        <xdr:cNvPr id="511" name="消防費最小値テキスト"/>
        <xdr:cNvSpPr txBox="1"/>
      </xdr:nvSpPr>
      <xdr:spPr>
        <a:xfrm>
          <a:off x="16370300" y="66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140432</xdr:rowOff>
    </xdr:from>
    <xdr:to>
      <xdr:col>86</xdr:col>
      <xdr:colOff>25400</xdr:colOff>
      <xdr:row>38</xdr:row>
      <xdr:rowOff>140432</xdr:rowOff>
    </xdr:to>
    <xdr:cxnSp macro="">
      <xdr:nvCxnSpPr>
        <xdr:cNvPr id="512" name="直線コネクタ 511"/>
        <xdr:cNvCxnSpPr/>
      </xdr:nvCxnSpPr>
      <xdr:spPr>
        <a:xfrm>
          <a:off x="16230600" y="665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54190</xdr:rowOff>
    </xdr:from>
    <xdr:ext cx="534377" cy="259045"/>
    <xdr:sp macro="" textlink="">
      <xdr:nvSpPr>
        <xdr:cNvPr id="513" name="消防費最大値テキスト"/>
        <xdr:cNvSpPr txBox="1"/>
      </xdr:nvSpPr>
      <xdr:spPr>
        <a:xfrm>
          <a:off x="16370300" y="536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107513</xdr:rowOff>
    </xdr:from>
    <xdr:to>
      <xdr:col>86</xdr:col>
      <xdr:colOff>25400</xdr:colOff>
      <xdr:row>32</xdr:row>
      <xdr:rowOff>107513</xdr:rowOff>
    </xdr:to>
    <xdr:cxnSp macro="">
      <xdr:nvCxnSpPr>
        <xdr:cNvPr id="514" name="直線コネクタ 513"/>
        <xdr:cNvCxnSpPr/>
      </xdr:nvCxnSpPr>
      <xdr:spPr>
        <a:xfrm>
          <a:off x="16230600" y="559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120178</xdr:rowOff>
    </xdr:from>
    <xdr:to>
      <xdr:col>85</xdr:col>
      <xdr:colOff>127000</xdr:colOff>
      <xdr:row>37</xdr:row>
      <xdr:rowOff>124292</xdr:rowOff>
    </xdr:to>
    <xdr:cxnSp macro="">
      <xdr:nvCxnSpPr>
        <xdr:cNvPr id="515" name="直線コネクタ 514"/>
        <xdr:cNvCxnSpPr/>
      </xdr:nvCxnSpPr>
      <xdr:spPr>
        <a:xfrm>
          <a:off x="15481300" y="6463828"/>
          <a:ext cx="8382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153199</xdr:rowOff>
    </xdr:from>
    <xdr:ext cx="534377" cy="259045"/>
    <xdr:sp macro="" textlink="">
      <xdr:nvSpPr>
        <xdr:cNvPr id="516" name="消防費平均値テキスト"/>
        <xdr:cNvSpPr txBox="1"/>
      </xdr:nvSpPr>
      <xdr:spPr>
        <a:xfrm>
          <a:off x="16370300" y="61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130322</xdr:rowOff>
    </xdr:from>
    <xdr:to>
      <xdr:col>85</xdr:col>
      <xdr:colOff>177800</xdr:colOff>
      <xdr:row>37</xdr:row>
      <xdr:rowOff>60472</xdr:rowOff>
    </xdr:to>
    <xdr:sp macro="" textlink="">
      <xdr:nvSpPr>
        <xdr:cNvPr id="517" name="フローチャート: 判断 516"/>
        <xdr:cNvSpPr/>
      </xdr:nvSpPr>
      <xdr:spPr>
        <a:xfrm>
          <a:off x="162687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115834</xdr:rowOff>
    </xdr:from>
    <xdr:to>
      <xdr:col>81</xdr:col>
      <xdr:colOff>50800</xdr:colOff>
      <xdr:row>37</xdr:row>
      <xdr:rowOff>120178</xdr:rowOff>
    </xdr:to>
    <xdr:cxnSp macro="">
      <xdr:nvCxnSpPr>
        <xdr:cNvPr id="518" name="直線コネクタ 517"/>
        <xdr:cNvCxnSpPr/>
      </xdr:nvCxnSpPr>
      <xdr:spPr>
        <a:xfrm>
          <a:off x="14592300" y="6459484"/>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114000</xdr:rowOff>
    </xdr:from>
    <xdr:to>
      <xdr:col>81</xdr:col>
      <xdr:colOff>101600</xdr:colOff>
      <xdr:row>37</xdr:row>
      <xdr:rowOff>44150</xdr:rowOff>
    </xdr:to>
    <xdr:sp macro="" textlink="">
      <xdr:nvSpPr>
        <xdr:cNvPr id="519" name="フローチャート: 判断 518"/>
        <xdr:cNvSpPr/>
      </xdr:nvSpPr>
      <xdr:spPr>
        <a:xfrm>
          <a:off x="15430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60677</xdr:rowOff>
    </xdr:from>
    <xdr:ext cx="534377" cy="259045"/>
    <xdr:sp macro="" textlink="">
      <xdr:nvSpPr>
        <xdr:cNvPr id="520" name="テキスト ボックス 519"/>
        <xdr:cNvSpPr txBox="1"/>
      </xdr:nvSpPr>
      <xdr:spPr>
        <a:xfrm>
          <a:off x="15214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115834</xdr:rowOff>
    </xdr:from>
    <xdr:to>
      <xdr:col>76</xdr:col>
      <xdr:colOff>114300</xdr:colOff>
      <xdr:row>37</xdr:row>
      <xdr:rowOff>154285</xdr:rowOff>
    </xdr:to>
    <xdr:cxnSp macro="">
      <xdr:nvCxnSpPr>
        <xdr:cNvPr id="521" name="直線コネクタ 520"/>
        <xdr:cNvCxnSpPr/>
      </xdr:nvCxnSpPr>
      <xdr:spPr>
        <a:xfrm flipV="1">
          <a:off x="13703300" y="6459484"/>
          <a:ext cx="889000" cy="3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126253</xdr:rowOff>
    </xdr:from>
    <xdr:to>
      <xdr:col>76</xdr:col>
      <xdr:colOff>165100</xdr:colOff>
      <xdr:row>37</xdr:row>
      <xdr:rowOff>56403</xdr:rowOff>
    </xdr:to>
    <xdr:sp macro="" textlink="">
      <xdr:nvSpPr>
        <xdr:cNvPr id="522" name="フローチャート: 判断 521"/>
        <xdr:cNvSpPr/>
      </xdr:nvSpPr>
      <xdr:spPr>
        <a:xfrm>
          <a:off x="14541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72930</xdr:rowOff>
    </xdr:from>
    <xdr:ext cx="534377" cy="259045"/>
    <xdr:sp macro="" textlink="">
      <xdr:nvSpPr>
        <xdr:cNvPr id="523" name="テキスト ボックス 522"/>
        <xdr:cNvSpPr txBox="1"/>
      </xdr:nvSpPr>
      <xdr:spPr>
        <a:xfrm>
          <a:off x="14325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147472</xdr:rowOff>
    </xdr:from>
    <xdr:to>
      <xdr:col>71</xdr:col>
      <xdr:colOff>177800</xdr:colOff>
      <xdr:row>37</xdr:row>
      <xdr:rowOff>154285</xdr:rowOff>
    </xdr:to>
    <xdr:cxnSp macro="">
      <xdr:nvCxnSpPr>
        <xdr:cNvPr id="524" name="直線コネクタ 523"/>
        <xdr:cNvCxnSpPr/>
      </xdr:nvCxnSpPr>
      <xdr:spPr>
        <a:xfrm>
          <a:off x="12814300" y="6491122"/>
          <a:ext cx="889000" cy="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158349</xdr:rowOff>
    </xdr:from>
    <xdr:to>
      <xdr:col>72</xdr:col>
      <xdr:colOff>38100</xdr:colOff>
      <xdr:row>37</xdr:row>
      <xdr:rowOff>88499</xdr:rowOff>
    </xdr:to>
    <xdr:sp macro="" textlink="">
      <xdr:nvSpPr>
        <xdr:cNvPr id="525" name="フローチャート: 判断 524"/>
        <xdr:cNvSpPr/>
      </xdr:nvSpPr>
      <xdr:spPr>
        <a:xfrm>
          <a:off x="13652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105026</xdr:rowOff>
    </xdr:from>
    <xdr:ext cx="534377" cy="259045"/>
    <xdr:sp macro="" textlink="">
      <xdr:nvSpPr>
        <xdr:cNvPr id="526" name="テキスト ボックス 525"/>
        <xdr:cNvSpPr txBox="1"/>
      </xdr:nvSpPr>
      <xdr:spPr>
        <a:xfrm>
          <a:off x="13436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158669</xdr:rowOff>
    </xdr:from>
    <xdr:to>
      <xdr:col>67</xdr:col>
      <xdr:colOff>101600</xdr:colOff>
      <xdr:row>37</xdr:row>
      <xdr:rowOff>88819</xdr:rowOff>
    </xdr:to>
    <xdr:sp macro="" textlink="">
      <xdr:nvSpPr>
        <xdr:cNvPr id="527" name="フローチャート: 判断 526"/>
        <xdr:cNvSpPr/>
      </xdr:nvSpPr>
      <xdr:spPr>
        <a:xfrm>
          <a:off x="12763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105346</xdr:rowOff>
    </xdr:from>
    <xdr:ext cx="534377" cy="259045"/>
    <xdr:sp macro="" textlink="">
      <xdr:nvSpPr>
        <xdr:cNvPr id="528" name="テキスト ボックス 527"/>
        <xdr:cNvSpPr txBox="1"/>
      </xdr:nvSpPr>
      <xdr:spPr>
        <a:xfrm>
          <a:off x="12547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73492</xdr:rowOff>
    </xdr:from>
    <xdr:to>
      <xdr:col>85</xdr:col>
      <xdr:colOff>177800</xdr:colOff>
      <xdr:row>38</xdr:row>
      <xdr:rowOff>3642</xdr:rowOff>
    </xdr:to>
    <xdr:sp macro="" textlink="">
      <xdr:nvSpPr>
        <xdr:cNvPr id="534" name="楕円 533"/>
        <xdr:cNvSpPr/>
      </xdr:nvSpPr>
      <xdr:spPr>
        <a:xfrm>
          <a:off x="16268700" y="641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51919</xdr:rowOff>
    </xdr:from>
    <xdr:ext cx="534377" cy="259045"/>
    <xdr:sp macro="" textlink="">
      <xdr:nvSpPr>
        <xdr:cNvPr id="535" name="消防費該当値テキスト"/>
        <xdr:cNvSpPr txBox="1"/>
      </xdr:nvSpPr>
      <xdr:spPr>
        <a:xfrm>
          <a:off x="16370300" y="639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69378</xdr:rowOff>
    </xdr:from>
    <xdr:to>
      <xdr:col>81</xdr:col>
      <xdr:colOff>101600</xdr:colOff>
      <xdr:row>37</xdr:row>
      <xdr:rowOff>170977</xdr:rowOff>
    </xdr:to>
    <xdr:sp macro="" textlink="">
      <xdr:nvSpPr>
        <xdr:cNvPr id="536" name="楕円 535"/>
        <xdr:cNvSpPr/>
      </xdr:nvSpPr>
      <xdr:spPr>
        <a:xfrm>
          <a:off x="15430500" y="64130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162105</xdr:rowOff>
    </xdr:from>
    <xdr:ext cx="534377" cy="259045"/>
    <xdr:sp macro="" textlink="">
      <xdr:nvSpPr>
        <xdr:cNvPr id="537" name="テキスト ボックス 536"/>
        <xdr:cNvSpPr txBox="1"/>
      </xdr:nvSpPr>
      <xdr:spPr>
        <a:xfrm>
          <a:off x="15214111" y="650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65034</xdr:rowOff>
    </xdr:from>
    <xdr:to>
      <xdr:col>76</xdr:col>
      <xdr:colOff>165100</xdr:colOff>
      <xdr:row>37</xdr:row>
      <xdr:rowOff>166634</xdr:rowOff>
    </xdr:to>
    <xdr:sp macro="" textlink="">
      <xdr:nvSpPr>
        <xdr:cNvPr id="538" name="楕円 537"/>
        <xdr:cNvSpPr/>
      </xdr:nvSpPr>
      <xdr:spPr>
        <a:xfrm>
          <a:off x="14541500" y="64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157761</xdr:rowOff>
    </xdr:from>
    <xdr:ext cx="534377" cy="259045"/>
    <xdr:sp macro="" textlink="">
      <xdr:nvSpPr>
        <xdr:cNvPr id="539" name="テキスト ボックス 538"/>
        <xdr:cNvSpPr txBox="1"/>
      </xdr:nvSpPr>
      <xdr:spPr>
        <a:xfrm>
          <a:off x="14325111" y="650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103485</xdr:rowOff>
    </xdr:from>
    <xdr:to>
      <xdr:col>72</xdr:col>
      <xdr:colOff>38100</xdr:colOff>
      <xdr:row>38</xdr:row>
      <xdr:rowOff>33635</xdr:rowOff>
    </xdr:to>
    <xdr:sp macro="" textlink="">
      <xdr:nvSpPr>
        <xdr:cNvPr id="540" name="楕円 539"/>
        <xdr:cNvSpPr/>
      </xdr:nvSpPr>
      <xdr:spPr>
        <a:xfrm>
          <a:off x="13652500" y="644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24761</xdr:rowOff>
    </xdr:from>
    <xdr:ext cx="534377" cy="259045"/>
    <xdr:sp macro="" textlink="">
      <xdr:nvSpPr>
        <xdr:cNvPr id="541" name="テキスト ボックス 540"/>
        <xdr:cNvSpPr txBox="1"/>
      </xdr:nvSpPr>
      <xdr:spPr>
        <a:xfrm>
          <a:off x="13436111" y="653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96672</xdr:rowOff>
    </xdr:from>
    <xdr:to>
      <xdr:col>67</xdr:col>
      <xdr:colOff>101600</xdr:colOff>
      <xdr:row>38</xdr:row>
      <xdr:rowOff>26822</xdr:rowOff>
    </xdr:to>
    <xdr:sp macro="" textlink="">
      <xdr:nvSpPr>
        <xdr:cNvPr id="542" name="楕円 541"/>
        <xdr:cNvSpPr/>
      </xdr:nvSpPr>
      <xdr:spPr>
        <a:xfrm>
          <a:off x="12763500" y="64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17949</xdr:rowOff>
    </xdr:from>
    <xdr:ext cx="534377" cy="259045"/>
    <xdr:sp macro="" textlink="">
      <xdr:nvSpPr>
        <xdr:cNvPr id="543" name="テキスト ボックス 542"/>
        <xdr:cNvSpPr txBox="1"/>
      </xdr:nvSpPr>
      <xdr:spPr>
        <a:xfrm>
          <a:off x="12547111" y="65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2" name="テキスト ボックス 561"/>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18332</xdr:rowOff>
    </xdr:from>
    <xdr:to>
      <xdr:col>85</xdr:col>
      <xdr:colOff>126364</xdr:colOff>
      <xdr:row>58</xdr:row>
      <xdr:rowOff>123165</xdr:rowOff>
    </xdr:to>
    <xdr:cxnSp macro="">
      <xdr:nvCxnSpPr>
        <xdr:cNvPr id="568" name="直線コネクタ 567"/>
        <xdr:cNvCxnSpPr/>
      </xdr:nvCxnSpPr>
      <xdr:spPr>
        <a:xfrm flipV="1">
          <a:off x="16317595" y="8590832"/>
          <a:ext cx="1269" cy="147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126992</xdr:rowOff>
    </xdr:from>
    <xdr:ext cx="534377" cy="259045"/>
    <xdr:sp macro="" textlink="">
      <xdr:nvSpPr>
        <xdr:cNvPr id="569" name="教育費最小値テキスト"/>
        <xdr:cNvSpPr txBox="1"/>
      </xdr:nvSpPr>
      <xdr:spPr>
        <a:xfrm>
          <a:off x="16370300" y="1007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123165</xdr:rowOff>
    </xdr:from>
    <xdr:to>
      <xdr:col>86</xdr:col>
      <xdr:colOff>25400</xdr:colOff>
      <xdr:row>58</xdr:row>
      <xdr:rowOff>123165</xdr:rowOff>
    </xdr:to>
    <xdr:cxnSp macro="">
      <xdr:nvCxnSpPr>
        <xdr:cNvPr id="570" name="直線コネクタ 569"/>
        <xdr:cNvCxnSpPr/>
      </xdr:nvCxnSpPr>
      <xdr:spPr>
        <a:xfrm>
          <a:off x="16230600" y="1006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136459</xdr:rowOff>
    </xdr:from>
    <xdr:ext cx="599010" cy="259045"/>
    <xdr:sp macro="" textlink="">
      <xdr:nvSpPr>
        <xdr:cNvPr id="571" name="教育費最大値テキスト"/>
        <xdr:cNvSpPr txBox="1"/>
      </xdr:nvSpPr>
      <xdr:spPr>
        <a:xfrm>
          <a:off x="16370300" y="836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18332</xdr:rowOff>
    </xdr:from>
    <xdr:to>
      <xdr:col>86</xdr:col>
      <xdr:colOff>25400</xdr:colOff>
      <xdr:row>50</xdr:row>
      <xdr:rowOff>18332</xdr:rowOff>
    </xdr:to>
    <xdr:cxnSp macro="">
      <xdr:nvCxnSpPr>
        <xdr:cNvPr id="572" name="直線コネクタ 571"/>
        <xdr:cNvCxnSpPr/>
      </xdr:nvCxnSpPr>
      <xdr:spPr>
        <a:xfrm>
          <a:off x="16230600" y="859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109810</xdr:rowOff>
    </xdr:from>
    <xdr:to>
      <xdr:col>85</xdr:col>
      <xdr:colOff>127000</xdr:colOff>
      <xdr:row>56</xdr:row>
      <xdr:rowOff>141681</xdr:rowOff>
    </xdr:to>
    <xdr:cxnSp macro="">
      <xdr:nvCxnSpPr>
        <xdr:cNvPr id="573" name="直線コネクタ 572"/>
        <xdr:cNvCxnSpPr/>
      </xdr:nvCxnSpPr>
      <xdr:spPr>
        <a:xfrm>
          <a:off x="15481300" y="9711010"/>
          <a:ext cx="838200" cy="3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103909</xdr:rowOff>
    </xdr:from>
    <xdr:ext cx="534377" cy="259045"/>
    <xdr:sp macro="" textlink="">
      <xdr:nvSpPr>
        <xdr:cNvPr id="574" name="教育費平均値テキスト"/>
        <xdr:cNvSpPr txBox="1"/>
      </xdr:nvSpPr>
      <xdr:spPr>
        <a:xfrm>
          <a:off x="16370300" y="9362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81032</xdr:rowOff>
    </xdr:from>
    <xdr:to>
      <xdr:col>85</xdr:col>
      <xdr:colOff>177800</xdr:colOff>
      <xdr:row>56</xdr:row>
      <xdr:rowOff>11182</xdr:rowOff>
    </xdr:to>
    <xdr:sp macro="" textlink="">
      <xdr:nvSpPr>
        <xdr:cNvPr id="575" name="フローチャート: 判断 574"/>
        <xdr:cNvSpPr/>
      </xdr:nvSpPr>
      <xdr:spPr>
        <a:xfrm>
          <a:off x="162687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109810</xdr:rowOff>
    </xdr:from>
    <xdr:to>
      <xdr:col>81</xdr:col>
      <xdr:colOff>50800</xdr:colOff>
      <xdr:row>57</xdr:row>
      <xdr:rowOff>1054</xdr:rowOff>
    </xdr:to>
    <xdr:cxnSp macro="">
      <xdr:nvCxnSpPr>
        <xdr:cNvPr id="576" name="直線コネクタ 575"/>
        <xdr:cNvCxnSpPr/>
      </xdr:nvCxnSpPr>
      <xdr:spPr>
        <a:xfrm flipV="1">
          <a:off x="14592300" y="9711010"/>
          <a:ext cx="889000" cy="6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154298</xdr:rowOff>
    </xdr:from>
    <xdr:to>
      <xdr:col>81</xdr:col>
      <xdr:colOff>101600</xdr:colOff>
      <xdr:row>55</xdr:row>
      <xdr:rowOff>84448</xdr:rowOff>
    </xdr:to>
    <xdr:sp macro="" textlink="">
      <xdr:nvSpPr>
        <xdr:cNvPr id="577" name="フローチャート: 判断 576"/>
        <xdr:cNvSpPr/>
      </xdr:nvSpPr>
      <xdr:spPr>
        <a:xfrm>
          <a:off x="15430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100975</xdr:rowOff>
    </xdr:from>
    <xdr:ext cx="534377" cy="259045"/>
    <xdr:sp macro="" textlink="">
      <xdr:nvSpPr>
        <xdr:cNvPr id="578" name="テキスト ボックス 577"/>
        <xdr:cNvSpPr txBox="1"/>
      </xdr:nvSpPr>
      <xdr:spPr>
        <a:xfrm>
          <a:off x="15214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98285</xdr:rowOff>
    </xdr:from>
    <xdr:to>
      <xdr:col>76</xdr:col>
      <xdr:colOff>114300</xdr:colOff>
      <xdr:row>57</xdr:row>
      <xdr:rowOff>1054</xdr:rowOff>
    </xdr:to>
    <xdr:cxnSp macro="">
      <xdr:nvCxnSpPr>
        <xdr:cNvPr id="579" name="直線コネクタ 578"/>
        <xdr:cNvCxnSpPr/>
      </xdr:nvCxnSpPr>
      <xdr:spPr>
        <a:xfrm>
          <a:off x="13703300" y="9528035"/>
          <a:ext cx="889000" cy="24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40704</xdr:rowOff>
    </xdr:from>
    <xdr:to>
      <xdr:col>76</xdr:col>
      <xdr:colOff>165100</xdr:colOff>
      <xdr:row>55</xdr:row>
      <xdr:rowOff>142304</xdr:rowOff>
    </xdr:to>
    <xdr:sp macro="" textlink="">
      <xdr:nvSpPr>
        <xdr:cNvPr id="580" name="フローチャート: 判断 579"/>
        <xdr:cNvSpPr/>
      </xdr:nvSpPr>
      <xdr:spPr>
        <a:xfrm>
          <a:off x="14541500" y="947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158831</xdr:rowOff>
    </xdr:from>
    <xdr:ext cx="534377" cy="259045"/>
    <xdr:sp macro="" textlink="">
      <xdr:nvSpPr>
        <xdr:cNvPr id="581" name="テキスト ボックス 580"/>
        <xdr:cNvSpPr txBox="1"/>
      </xdr:nvSpPr>
      <xdr:spPr>
        <a:xfrm>
          <a:off x="14325111" y="924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98285</xdr:rowOff>
    </xdr:from>
    <xdr:to>
      <xdr:col>71</xdr:col>
      <xdr:colOff>177800</xdr:colOff>
      <xdr:row>55</xdr:row>
      <xdr:rowOff>137681</xdr:rowOff>
    </xdr:to>
    <xdr:cxnSp macro="">
      <xdr:nvCxnSpPr>
        <xdr:cNvPr id="582" name="直線コネクタ 581"/>
        <xdr:cNvCxnSpPr/>
      </xdr:nvCxnSpPr>
      <xdr:spPr>
        <a:xfrm flipV="1">
          <a:off x="12814300" y="9528035"/>
          <a:ext cx="8890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156090</xdr:rowOff>
    </xdr:from>
    <xdr:to>
      <xdr:col>72</xdr:col>
      <xdr:colOff>38100</xdr:colOff>
      <xdr:row>56</xdr:row>
      <xdr:rowOff>86240</xdr:rowOff>
    </xdr:to>
    <xdr:sp macro="" textlink="">
      <xdr:nvSpPr>
        <xdr:cNvPr id="583" name="フローチャート: 判断 582"/>
        <xdr:cNvSpPr/>
      </xdr:nvSpPr>
      <xdr:spPr>
        <a:xfrm>
          <a:off x="13652500" y="95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77367</xdr:rowOff>
    </xdr:from>
    <xdr:ext cx="534377" cy="259045"/>
    <xdr:sp macro="" textlink="">
      <xdr:nvSpPr>
        <xdr:cNvPr id="584" name="テキスト ボックス 583"/>
        <xdr:cNvSpPr txBox="1"/>
      </xdr:nvSpPr>
      <xdr:spPr>
        <a:xfrm>
          <a:off x="13436111" y="967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5442</xdr:rowOff>
    </xdr:from>
    <xdr:to>
      <xdr:col>67</xdr:col>
      <xdr:colOff>101600</xdr:colOff>
      <xdr:row>56</xdr:row>
      <xdr:rowOff>107042</xdr:rowOff>
    </xdr:to>
    <xdr:sp macro="" textlink="">
      <xdr:nvSpPr>
        <xdr:cNvPr id="585" name="フローチャート: 判断 584"/>
        <xdr:cNvSpPr/>
      </xdr:nvSpPr>
      <xdr:spPr>
        <a:xfrm>
          <a:off x="12763500" y="96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98169</xdr:rowOff>
    </xdr:from>
    <xdr:ext cx="534377" cy="259045"/>
    <xdr:sp macro="" textlink="">
      <xdr:nvSpPr>
        <xdr:cNvPr id="586" name="テキスト ボックス 585"/>
        <xdr:cNvSpPr txBox="1"/>
      </xdr:nvSpPr>
      <xdr:spPr>
        <a:xfrm>
          <a:off x="12547111" y="96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90881</xdr:rowOff>
    </xdr:from>
    <xdr:to>
      <xdr:col>85</xdr:col>
      <xdr:colOff>177800</xdr:colOff>
      <xdr:row>57</xdr:row>
      <xdr:rowOff>21031</xdr:rowOff>
    </xdr:to>
    <xdr:sp macro="" textlink="">
      <xdr:nvSpPr>
        <xdr:cNvPr id="592" name="楕円 591"/>
        <xdr:cNvSpPr/>
      </xdr:nvSpPr>
      <xdr:spPr>
        <a:xfrm>
          <a:off x="16268700" y="969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69308</xdr:rowOff>
    </xdr:from>
    <xdr:ext cx="534377" cy="259045"/>
    <xdr:sp macro="" textlink="">
      <xdr:nvSpPr>
        <xdr:cNvPr id="593" name="教育費該当値テキスト"/>
        <xdr:cNvSpPr txBox="1"/>
      </xdr:nvSpPr>
      <xdr:spPr>
        <a:xfrm>
          <a:off x="16370300" y="967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59010</xdr:rowOff>
    </xdr:from>
    <xdr:to>
      <xdr:col>81</xdr:col>
      <xdr:colOff>101600</xdr:colOff>
      <xdr:row>56</xdr:row>
      <xdr:rowOff>160610</xdr:rowOff>
    </xdr:to>
    <xdr:sp macro="" textlink="">
      <xdr:nvSpPr>
        <xdr:cNvPr id="594" name="楕円 593"/>
        <xdr:cNvSpPr/>
      </xdr:nvSpPr>
      <xdr:spPr>
        <a:xfrm>
          <a:off x="15430500" y="966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151737</xdr:rowOff>
    </xdr:from>
    <xdr:ext cx="534377" cy="259045"/>
    <xdr:sp macro="" textlink="">
      <xdr:nvSpPr>
        <xdr:cNvPr id="595" name="テキスト ボックス 594"/>
        <xdr:cNvSpPr txBox="1"/>
      </xdr:nvSpPr>
      <xdr:spPr>
        <a:xfrm>
          <a:off x="15214111" y="975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121704</xdr:rowOff>
    </xdr:from>
    <xdr:to>
      <xdr:col>76</xdr:col>
      <xdr:colOff>165100</xdr:colOff>
      <xdr:row>57</xdr:row>
      <xdr:rowOff>51854</xdr:rowOff>
    </xdr:to>
    <xdr:sp macro="" textlink="">
      <xdr:nvSpPr>
        <xdr:cNvPr id="596" name="楕円 595"/>
        <xdr:cNvSpPr/>
      </xdr:nvSpPr>
      <xdr:spPr>
        <a:xfrm>
          <a:off x="14541500" y="972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42981</xdr:rowOff>
    </xdr:from>
    <xdr:ext cx="534377" cy="259045"/>
    <xdr:sp macro="" textlink="">
      <xdr:nvSpPr>
        <xdr:cNvPr id="597" name="テキスト ボックス 596"/>
        <xdr:cNvSpPr txBox="1"/>
      </xdr:nvSpPr>
      <xdr:spPr>
        <a:xfrm>
          <a:off x="14325111" y="981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47485</xdr:rowOff>
    </xdr:from>
    <xdr:to>
      <xdr:col>72</xdr:col>
      <xdr:colOff>38100</xdr:colOff>
      <xdr:row>55</xdr:row>
      <xdr:rowOff>149085</xdr:rowOff>
    </xdr:to>
    <xdr:sp macro="" textlink="">
      <xdr:nvSpPr>
        <xdr:cNvPr id="598" name="楕円 597"/>
        <xdr:cNvSpPr/>
      </xdr:nvSpPr>
      <xdr:spPr>
        <a:xfrm>
          <a:off x="13652500" y="947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165612</xdr:rowOff>
    </xdr:from>
    <xdr:ext cx="534377" cy="259045"/>
    <xdr:sp macro="" textlink="">
      <xdr:nvSpPr>
        <xdr:cNvPr id="599" name="テキスト ボックス 598"/>
        <xdr:cNvSpPr txBox="1"/>
      </xdr:nvSpPr>
      <xdr:spPr>
        <a:xfrm>
          <a:off x="13436111" y="925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86881</xdr:rowOff>
    </xdr:from>
    <xdr:to>
      <xdr:col>67</xdr:col>
      <xdr:colOff>101600</xdr:colOff>
      <xdr:row>56</xdr:row>
      <xdr:rowOff>17031</xdr:rowOff>
    </xdr:to>
    <xdr:sp macro="" textlink="">
      <xdr:nvSpPr>
        <xdr:cNvPr id="600" name="楕円 599"/>
        <xdr:cNvSpPr/>
      </xdr:nvSpPr>
      <xdr:spPr>
        <a:xfrm>
          <a:off x="12763500" y="951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33558</xdr:rowOff>
    </xdr:from>
    <xdr:ext cx="534377" cy="259045"/>
    <xdr:sp macro="" textlink="">
      <xdr:nvSpPr>
        <xdr:cNvPr id="601" name="テキスト ボックス 600"/>
        <xdr:cNvSpPr txBox="1"/>
      </xdr:nvSpPr>
      <xdr:spPr>
        <a:xfrm>
          <a:off x="12547111" y="929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73711</xdr:rowOff>
    </xdr:from>
    <xdr:to>
      <xdr:col>85</xdr:col>
      <xdr:colOff>126364</xdr:colOff>
      <xdr:row>79</xdr:row>
      <xdr:rowOff>44450</xdr:rowOff>
    </xdr:to>
    <xdr:cxnSp macro="">
      <xdr:nvCxnSpPr>
        <xdr:cNvPr id="625" name="直線コネクタ 624"/>
        <xdr:cNvCxnSpPr/>
      </xdr:nvCxnSpPr>
      <xdr:spPr>
        <a:xfrm flipV="1">
          <a:off x="16317595" y="12246661"/>
          <a:ext cx="1269" cy="1342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20388</xdr:rowOff>
    </xdr:from>
    <xdr:ext cx="534377" cy="259045"/>
    <xdr:sp macro="" textlink="">
      <xdr:nvSpPr>
        <xdr:cNvPr id="628" name="災害復旧費最大値テキスト"/>
        <xdr:cNvSpPr txBox="1"/>
      </xdr:nvSpPr>
      <xdr:spPr>
        <a:xfrm>
          <a:off x="16370300" y="1202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73711</xdr:rowOff>
    </xdr:from>
    <xdr:to>
      <xdr:col>86</xdr:col>
      <xdr:colOff>25400</xdr:colOff>
      <xdr:row>71</xdr:row>
      <xdr:rowOff>73711</xdr:rowOff>
    </xdr:to>
    <xdr:cxnSp macro="">
      <xdr:nvCxnSpPr>
        <xdr:cNvPr id="629" name="直線コネクタ 628"/>
        <xdr:cNvCxnSpPr/>
      </xdr:nvCxnSpPr>
      <xdr:spPr>
        <a:xfrm>
          <a:off x="16230600" y="1224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40717</xdr:rowOff>
    </xdr:from>
    <xdr:to>
      <xdr:col>85</xdr:col>
      <xdr:colOff>127000</xdr:colOff>
      <xdr:row>79</xdr:row>
      <xdr:rowOff>44450</xdr:rowOff>
    </xdr:to>
    <xdr:cxnSp macro="">
      <xdr:nvCxnSpPr>
        <xdr:cNvPr id="630" name="直線コネクタ 629"/>
        <xdr:cNvCxnSpPr/>
      </xdr:nvCxnSpPr>
      <xdr:spPr>
        <a:xfrm flipV="1">
          <a:off x="15481300" y="13585267"/>
          <a:ext cx="838200" cy="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96690</xdr:rowOff>
    </xdr:from>
    <xdr:ext cx="469744" cy="259045"/>
    <xdr:sp macro="" textlink="">
      <xdr:nvSpPr>
        <xdr:cNvPr id="631" name="災害復旧費平均値テキスト"/>
        <xdr:cNvSpPr txBox="1"/>
      </xdr:nvSpPr>
      <xdr:spPr>
        <a:xfrm>
          <a:off x="16370300" y="1329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2" name="フローチャート: 判断 631"/>
        <xdr:cNvSpPr/>
      </xdr:nvSpPr>
      <xdr:spPr>
        <a:xfrm>
          <a:off x="16268700" y="134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3" name="直線コネクタ 632"/>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699</xdr:rowOff>
    </xdr:from>
    <xdr:to>
      <xdr:col>81</xdr:col>
      <xdr:colOff>101600</xdr:colOff>
      <xdr:row>78</xdr:row>
      <xdr:rowOff>102299</xdr:rowOff>
    </xdr:to>
    <xdr:sp macro="" textlink="">
      <xdr:nvSpPr>
        <xdr:cNvPr id="634" name="フローチャート: 判断 633"/>
        <xdr:cNvSpPr/>
      </xdr:nvSpPr>
      <xdr:spPr>
        <a:xfrm>
          <a:off x="15430500" y="133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118826</xdr:rowOff>
    </xdr:from>
    <xdr:ext cx="469744" cy="259045"/>
    <xdr:sp macro="" textlink="">
      <xdr:nvSpPr>
        <xdr:cNvPr id="635" name="テキスト ボックス 634"/>
        <xdr:cNvSpPr txBox="1"/>
      </xdr:nvSpPr>
      <xdr:spPr>
        <a:xfrm>
          <a:off x="15246428" y="131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36525</xdr:rowOff>
    </xdr:from>
    <xdr:to>
      <xdr:col>76</xdr:col>
      <xdr:colOff>114300</xdr:colOff>
      <xdr:row>79</xdr:row>
      <xdr:rowOff>44450</xdr:rowOff>
    </xdr:to>
    <xdr:cxnSp macro="">
      <xdr:nvCxnSpPr>
        <xdr:cNvPr id="636" name="直線コネクタ 635"/>
        <xdr:cNvCxnSpPr/>
      </xdr:nvCxnSpPr>
      <xdr:spPr>
        <a:xfrm>
          <a:off x="13703300" y="13581075"/>
          <a:ext cx="8890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38075</xdr:rowOff>
    </xdr:from>
    <xdr:to>
      <xdr:col>76</xdr:col>
      <xdr:colOff>165100</xdr:colOff>
      <xdr:row>78</xdr:row>
      <xdr:rowOff>139675</xdr:rowOff>
    </xdr:to>
    <xdr:sp macro="" textlink="">
      <xdr:nvSpPr>
        <xdr:cNvPr id="637" name="フローチャート: 判断 636"/>
        <xdr:cNvSpPr/>
      </xdr:nvSpPr>
      <xdr:spPr>
        <a:xfrm>
          <a:off x="14541500" y="134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156202</xdr:rowOff>
    </xdr:from>
    <xdr:ext cx="469744" cy="259045"/>
    <xdr:sp macro="" textlink="">
      <xdr:nvSpPr>
        <xdr:cNvPr id="638" name="テキスト ボックス 637"/>
        <xdr:cNvSpPr txBox="1"/>
      </xdr:nvSpPr>
      <xdr:spPr>
        <a:xfrm>
          <a:off x="14357428" y="1318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17932</xdr:rowOff>
    </xdr:from>
    <xdr:to>
      <xdr:col>71</xdr:col>
      <xdr:colOff>177800</xdr:colOff>
      <xdr:row>79</xdr:row>
      <xdr:rowOff>36525</xdr:rowOff>
    </xdr:to>
    <xdr:cxnSp macro="">
      <xdr:nvCxnSpPr>
        <xdr:cNvPr id="639" name="直線コネクタ 638"/>
        <xdr:cNvCxnSpPr/>
      </xdr:nvCxnSpPr>
      <xdr:spPr>
        <a:xfrm>
          <a:off x="12814300" y="13562482"/>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82156</xdr:rowOff>
    </xdr:from>
    <xdr:to>
      <xdr:col>72</xdr:col>
      <xdr:colOff>38100</xdr:colOff>
      <xdr:row>79</xdr:row>
      <xdr:rowOff>12306</xdr:rowOff>
    </xdr:to>
    <xdr:sp macro="" textlink="">
      <xdr:nvSpPr>
        <xdr:cNvPr id="640" name="フローチャート: 判断 639"/>
        <xdr:cNvSpPr/>
      </xdr:nvSpPr>
      <xdr:spPr>
        <a:xfrm>
          <a:off x="13652500" y="1345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28833</xdr:rowOff>
    </xdr:from>
    <xdr:ext cx="469744" cy="259045"/>
    <xdr:sp macro="" textlink="">
      <xdr:nvSpPr>
        <xdr:cNvPr id="641" name="テキスト ボックス 640"/>
        <xdr:cNvSpPr txBox="1"/>
      </xdr:nvSpPr>
      <xdr:spPr>
        <a:xfrm>
          <a:off x="13468428" y="1323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115266</xdr:rowOff>
    </xdr:from>
    <xdr:to>
      <xdr:col>67</xdr:col>
      <xdr:colOff>101600</xdr:colOff>
      <xdr:row>79</xdr:row>
      <xdr:rowOff>45416</xdr:rowOff>
    </xdr:to>
    <xdr:sp macro="" textlink="">
      <xdr:nvSpPr>
        <xdr:cNvPr id="642" name="フローチャート: 判断 641"/>
        <xdr:cNvSpPr/>
      </xdr:nvSpPr>
      <xdr:spPr>
        <a:xfrm>
          <a:off x="12763500" y="1348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61943</xdr:rowOff>
    </xdr:from>
    <xdr:ext cx="469744" cy="259045"/>
    <xdr:sp macro="" textlink="">
      <xdr:nvSpPr>
        <xdr:cNvPr id="643" name="テキスト ボックス 642"/>
        <xdr:cNvSpPr txBox="1"/>
      </xdr:nvSpPr>
      <xdr:spPr>
        <a:xfrm>
          <a:off x="12579428" y="132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161367</xdr:rowOff>
    </xdr:from>
    <xdr:to>
      <xdr:col>85</xdr:col>
      <xdr:colOff>177800</xdr:colOff>
      <xdr:row>79</xdr:row>
      <xdr:rowOff>91517</xdr:rowOff>
    </xdr:to>
    <xdr:sp macro="" textlink="">
      <xdr:nvSpPr>
        <xdr:cNvPr id="649" name="楕円 648"/>
        <xdr:cNvSpPr/>
      </xdr:nvSpPr>
      <xdr:spPr>
        <a:xfrm>
          <a:off x="16268700" y="135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76294</xdr:rowOff>
    </xdr:from>
    <xdr:ext cx="313932" cy="259045"/>
    <xdr:sp macro="" textlink="">
      <xdr:nvSpPr>
        <xdr:cNvPr id="650" name="災害復旧費該当値テキスト"/>
        <xdr:cNvSpPr txBox="1"/>
      </xdr:nvSpPr>
      <xdr:spPr>
        <a:xfrm>
          <a:off x="16370300" y="13449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1" name="楕円 650"/>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2" name="テキスト ボックス 651"/>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157175</xdr:rowOff>
    </xdr:from>
    <xdr:to>
      <xdr:col>72</xdr:col>
      <xdr:colOff>38100</xdr:colOff>
      <xdr:row>79</xdr:row>
      <xdr:rowOff>87325</xdr:rowOff>
    </xdr:to>
    <xdr:sp macro="" textlink="">
      <xdr:nvSpPr>
        <xdr:cNvPr id="655" name="楕円 654"/>
        <xdr:cNvSpPr/>
      </xdr:nvSpPr>
      <xdr:spPr>
        <a:xfrm>
          <a:off x="13652500" y="1353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78452</xdr:rowOff>
    </xdr:from>
    <xdr:ext cx="378565" cy="259045"/>
    <xdr:sp macro="" textlink="">
      <xdr:nvSpPr>
        <xdr:cNvPr id="656" name="テキスト ボックス 655"/>
        <xdr:cNvSpPr txBox="1"/>
      </xdr:nvSpPr>
      <xdr:spPr>
        <a:xfrm>
          <a:off x="13514017" y="13623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138582</xdr:rowOff>
    </xdr:from>
    <xdr:to>
      <xdr:col>67</xdr:col>
      <xdr:colOff>101600</xdr:colOff>
      <xdr:row>79</xdr:row>
      <xdr:rowOff>68732</xdr:rowOff>
    </xdr:to>
    <xdr:sp macro="" textlink="">
      <xdr:nvSpPr>
        <xdr:cNvPr id="657" name="楕円 656"/>
        <xdr:cNvSpPr/>
      </xdr:nvSpPr>
      <xdr:spPr>
        <a:xfrm>
          <a:off x="12763500" y="1351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59859</xdr:rowOff>
    </xdr:from>
    <xdr:ext cx="378565" cy="259045"/>
    <xdr:sp macro="" textlink="">
      <xdr:nvSpPr>
        <xdr:cNvPr id="658" name="テキスト ボックス 657"/>
        <xdr:cNvSpPr txBox="1"/>
      </xdr:nvSpPr>
      <xdr:spPr>
        <a:xfrm>
          <a:off x="12625017" y="13604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4776</xdr:rowOff>
    </xdr:from>
    <xdr:to>
      <xdr:col>85</xdr:col>
      <xdr:colOff>126364</xdr:colOff>
      <xdr:row>98</xdr:row>
      <xdr:rowOff>119094</xdr:rowOff>
    </xdr:to>
    <xdr:cxnSp macro="">
      <xdr:nvCxnSpPr>
        <xdr:cNvPr id="684" name="直線コネクタ 683"/>
        <xdr:cNvCxnSpPr/>
      </xdr:nvCxnSpPr>
      <xdr:spPr>
        <a:xfrm flipV="1">
          <a:off x="16317595" y="15435276"/>
          <a:ext cx="1269" cy="148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122921</xdr:rowOff>
    </xdr:from>
    <xdr:ext cx="469744" cy="259045"/>
    <xdr:sp macro="" textlink="">
      <xdr:nvSpPr>
        <xdr:cNvPr id="685" name="公債費最小値テキスト"/>
        <xdr:cNvSpPr txBox="1"/>
      </xdr:nvSpPr>
      <xdr:spPr>
        <a:xfrm>
          <a:off x="16370300" y="1692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119094</xdr:rowOff>
    </xdr:from>
    <xdr:to>
      <xdr:col>86</xdr:col>
      <xdr:colOff>25400</xdr:colOff>
      <xdr:row>98</xdr:row>
      <xdr:rowOff>119094</xdr:rowOff>
    </xdr:to>
    <xdr:cxnSp macro="">
      <xdr:nvCxnSpPr>
        <xdr:cNvPr id="686" name="直線コネクタ 685"/>
        <xdr:cNvCxnSpPr/>
      </xdr:nvCxnSpPr>
      <xdr:spPr>
        <a:xfrm>
          <a:off x="16230600" y="1692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122903</xdr:rowOff>
    </xdr:from>
    <xdr:ext cx="599010" cy="259045"/>
    <xdr:sp macro="" textlink="">
      <xdr:nvSpPr>
        <xdr:cNvPr id="687" name="公債費最大値テキスト"/>
        <xdr:cNvSpPr txBox="1"/>
      </xdr:nvSpPr>
      <xdr:spPr>
        <a:xfrm>
          <a:off x="16370300" y="1521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4776</xdr:rowOff>
    </xdr:from>
    <xdr:to>
      <xdr:col>86</xdr:col>
      <xdr:colOff>25400</xdr:colOff>
      <xdr:row>90</xdr:row>
      <xdr:rowOff>4776</xdr:rowOff>
    </xdr:to>
    <xdr:cxnSp macro="">
      <xdr:nvCxnSpPr>
        <xdr:cNvPr id="688" name="直線コネクタ 687"/>
        <xdr:cNvCxnSpPr/>
      </xdr:nvCxnSpPr>
      <xdr:spPr>
        <a:xfrm>
          <a:off x="16230600" y="1543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90371</xdr:rowOff>
    </xdr:from>
    <xdr:to>
      <xdr:col>85</xdr:col>
      <xdr:colOff>127000</xdr:colOff>
      <xdr:row>95</xdr:row>
      <xdr:rowOff>47117</xdr:rowOff>
    </xdr:to>
    <xdr:cxnSp macro="">
      <xdr:nvCxnSpPr>
        <xdr:cNvPr id="689" name="直線コネクタ 688"/>
        <xdr:cNvCxnSpPr/>
      </xdr:nvCxnSpPr>
      <xdr:spPr>
        <a:xfrm flipV="1">
          <a:off x="15481300" y="16206671"/>
          <a:ext cx="8382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2291</xdr:rowOff>
    </xdr:from>
    <xdr:ext cx="534377" cy="259045"/>
    <xdr:sp macro="" textlink="">
      <xdr:nvSpPr>
        <xdr:cNvPr id="690" name="公債費平均値テキスト"/>
        <xdr:cNvSpPr txBox="1"/>
      </xdr:nvSpPr>
      <xdr:spPr>
        <a:xfrm>
          <a:off x="16370300" y="16290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23864</xdr:rowOff>
    </xdr:from>
    <xdr:to>
      <xdr:col>85</xdr:col>
      <xdr:colOff>177800</xdr:colOff>
      <xdr:row>95</xdr:row>
      <xdr:rowOff>125464</xdr:rowOff>
    </xdr:to>
    <xdr:sp macro="" textlink="">
      <xdr:nvSpPr>
        <xdr:cNvPr id="691" name="フローチャート: 判断 690"/>
        <xdr:cNvSpPr/>
      </xdr:nvSpPr>
      <xdr:spPr>
        <a:xfrm>
          <a:off x="162687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34413</xdr:rowOff>
    </xdr:from>
    <xdr:to>
      <xdr:col>81</xdr:col>
      <xdr:colOff>50800</xdr:colOff>
      <xdr:row>95</xdr:row>
      <xdr:rowOff>47117</xdr:rowOff>
    </xdr:to>
    <xdr:cxnSp macro="">
      <xdr:nvCxnSpPr>
        <xdr:cNvPr id="692" name="直線コネクタ 691"/>
        <xdr:cNvCxnSpPr/>
      </xdr:nvCxnSpPr>
      <xdr:spPr>
        <a:xfrm>
          <a:off x="14592300" y="16322163"/>
          <a:ext cx="889000" cy="1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85536</xdr:rowOff>
    </xdr:from>
    <xdr:to>
      <xdr:col>81</xdr:col>
      <xdr:colOff>101600</xdr:colOff>
      <xdr:row>96</xdr:row>
      <xdr:rowOff>15686</xdr:rowOff>
    </xdr:to>
    <xdr:sp macro="" textlink="">
      <xdr:nvSpPr>
        <xdr:cNvPr id="693" name="フローチャート: 判断 692"/>
        <xdr:cNvSpPr/>
      </xdr:nvSpPr>
      <xdr:spPr>
        <a:xfrm>
          <a:off x="15430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6813</xdr:rowOff>
    </xdr:from>
    <xdr:ext cx="534377" cy="259045"/>
    <xdr:sp macro="" textlink="">
      <xdr:nvSpPr>
        <xdr:cNvPr id="694" name="テキスト ボックス 693"/>
        <xdr:cNvSpPr txBox="1"/>
      </xdr:nvSpPr>
      <xdr:spPr>
        <a:xfrm>
          <a:off x="15214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33973</xdr:rowOff>
    </xdr:from>
    <xdr:to>
      <xdr:col>76</xdr:col>
      <xdr:colOff>114300</xdr:colOff>
      <xdr:row>95</xdr:row>
      <xdr:rowOff>34413</xdr:rowOff>
    </xdr:to>
    <xdr:cxnSp macro="">
      <xdr:nvCxnSpPr>
        <xdr:cNvPr id="695" name="直線コネクタ 694"/>
        <xdr:cNvCxnSpPr/>
      </xdr:nvCxnSpPr>
      <xdr:spPr>
        <a:xfrm>
          <a:off x="13703300" y="16321723"/>
          <a:ext cx="889000" cy="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74890</xdr:rowOff>
    </xdr:from>
    <xdr:to>
      <xdr:col>76</xdr:col>
      <xdr:colOff>165100</xdr:colOff>
      <xdr:row>96</xdr:row>
      <xdr:rowOff>5040</xdr:rowOff>
    </xdr:to>
    <xdr:sp macro="" textlink="">
      <xdr:nvSpPr>
        <xdr:cNvPr id="696" name="フローチャート: 判断 695"/>
        <xdr:cNvSpPr/>
      </xdr:nvSpPr>
      <xdr:spPr>
        <a:xfrm>
          <a:off x="14541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167617</xdr:rowOff>
    </xdr:from>
    <xdr:ext cx="534377" cy="259045"/>
    <xdr:sp macro="" textlink="">
      <xdr:nvSpPr>
        <xdr:cNvPr id="697" name="テキスト ボックス 696"/>
        <xdr:cNvSpPr txBox="1"/>
      </xdr:nvSpPr>
      <xdr:spPr>
        <a:xfrm>
          <a:off x="14325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33973</xdr:rowOff>
    </xdr:from>
    <xdr:to>
      <xdr:col>71</xdr:col>
      <xdr:colOff>177800</xdr:colOff>
      <xdr:row>95</xdr:row>
      <xdr:rowOff>71740</xdr:rowOff>
    </xdr:to>
    <xdr:cxnSp macro="">
      <xdr:nvCxnSpPr>
        <xdr:cNvPr id="698" name="直線コネクタ 697"/>
        <xdr:cNvCxnSpPr/>
      </xdr:nvCxnSpPr>
      <xdr:spPr>
        <a:xfrm flipV="1">
          <a:off x="12814300" y="16321723"/>
          <a:ext cx="889000" cy="3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65094</xdr:rowOff>
    </xdr:from>
    <xdr:to>
      <xdr:col>72</xdr:col>
      <xdr:colOff>38100</xdr:colOff>
      <xdr:row>95</xdr:row>
      <xdr:rowOff>166694</xdr:rowOff>
    </xdr:to>
    <xdr:sp macro="" textlink="">
      <xdr:nvSpPr>
        <xdr:cNvPr id="699" name="フローチャート: 判断 698"/>
        <xdr:cNvSpPr/>
      </xdr:nvSpPr>
      <xdr:spPr>
        <a:xfrm>
          <a:off x="13652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157821</xdr:rowOff>
    </xdr:from>
    <xdr:ext cx="534377" cy="259045"/>
    <xdr:sp macro="" textlink="">
      <xdr:nvSpPr>
        <xdr:cNvPr id="700" name="テキスト ボックス 699"/>
        <xdr:cNvSpPr txBox="1"/>
      </xdr:nvSpPr>
      <xdr:spPr>
        <a:xfrm>
          <a:off x="13436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67869</xdr:rowOff>
    </xdr:from>
    <xdr:to>
      <xdr:col>67</xdr:col>
      <xdr:colOff>101600</xdr:colOff>
      <xdr:row>95</xdr:row>
      <xdr:rowOff>169469</xdr:rowOff>
    </xdr:to>
    <xdr:sp macro="" textlink="">
      <xdr:nvSpPr>
        <xdr:cNvPr id="701" name="フローチャート: 判断 700"/>
        <xdr:cNvSpPr/>
      </xdr:nvSpPr>
      <xdr:spPr>
        <a:xfrm>
          <a:off x="12763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160596</xdr:rowOff>
    </xdr:from>
    <xdr:ext cx="534377" cy="259045"/>
    <xdr:sp macro="" textlink="">
      <xdr:nvSpPr>
        <xdr:cNvPr id="702" name="テキスト ボックス 701"/>
        <xdr:cNvSpPr txBox="1"/>
      </xdr:nvSpPr>
      <xdr:spPr>
        <a:xfrm>
          <a:off x="12547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39571</xdr:rowOff>
    </xdr:from>
    <xdr:to>
      <xdr:col>85</xdr:col>
      <xdr:colOff>177800</xdr:colOff>
      <xdr:row>94</xdr:row>
      <xdr:rowOff>141171</xdr:rowOff>
    </xdr:to>
    <xdr:sp macro="" textlink="">
      <xdr:nvSpPr>
        <xdr:cNvPr id="708" name="楕円 707"/>
        <xdr:cNvSpPr/>
      </xdr:nvSpPr>
      <xdr:spPr>
        <a:xfrm>
          <a:off x="16268700" y="161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62448</xdr:rowOff>
    </xdr:from>
    <xdr:ext cx="534377" cy="259045"/>
    <xdr:sp macro="" textlink="">
      <xdr:nvSpPr>
        <xdr:cNvPr id="709" name="公債費該当値テキスト"/>
        <xdr:cNvSpPr txBox="1"/>
      </xdr:nvSpPr>
      <xdr:spPr>
        <a:xfrm>
          <a:off x="16370300" y="1600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167767</xdr:rowOff>
    </xdr:from>
    <xdr:to>
      <xdr:col>81</xdr:col>
      <xdr:colOff>101600</xdr:colOff>
      <xdr:row>95</xdr:row>
      <xdr:rowOff>97917</xdr:rowOff>
    </xdr:to>
    <xdr:sp macro="" textlink="">
      <xdr:nvSpPr>
        <xdr:cNvPr id="710" name="楕円 709"/>
        <xdr:cNvSpPr/>
      </xdr:nvSpPr>
      <xdr:spPr>
        <a:xfrm>
          <a:off x="15430500" y="162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114444</xdr:rowOff>
    </xdr:from>
    <xdr:ext cx="534377" cy="259045"/>
    <xdr:sp macro="" textlink="">
      <xdr:nvSpPr>
        <xdr:cNvPr id="711" name="テキスト ボックス 710"/>
        <xdr:cNvSpPr txBox="1"/>
      </xdr:nvSpPr>
      <xdr:spPr>
        <a:xfrm>
          <a:off x="15214111" y="1605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155063</xdr:rowOff>
    </xdr:from>
    <xdr:to>
      <xdr:col>76</xdr:col>
      <xdr:colOff>165100</xdr:colOff>
      <xdr:row>95</xdr:row>
      <xdr:rowOff>85213</xdr:rowOff>
    </xdr:to>
    <xdr:sp macro="" textlink="">
      <xdr:nvSpPr>
        <xdr:cNvPr id="712" name="楕円 711"/>
        <xdr:cNvSpPr/>
      </xdr:nvSpPr>
      <xdr:spPr>
        <a:xfrm>
          <a:off x="14541500" y="1627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101740</xdr:rowOff>
    </xdr:from>
    <xdr:ext cx="534377" cy="259045"/>
    <xdr:sp macro="" textlink="">
      <xdr:nvSpPr>
        <xdr:cNvPr id="713" name="テキスト ボックス 712"/>
        <xdr:cNvSpPr txBox="1"/>
      </xdr:nvSpPr>
      <xdr:spPr>
        <a:xfrm>
          <a:off x="14325111" y="1604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154623</xdr:rowOff>
    </xdr:from>
    <xdr:to>
      <xdr:col>72</xdr:col>
      <xdr:colOff>38100</xdr:colOff>
      <xdr:row>95</xdr:row>
      <xdr:rowOff>84773</xdr:rowOff>
    </xdr:to>
    <xdr:sp macro="" textlink="">
      <xdr:nvSpPr>
        <xdr:cNvPr id="714" name="楕円 713"/>
        <xdr:cNvSpPr/>
      </xdr:nvSpPr>
      <xdr:spPr>
        <a:xfrm>
          <a:off x="13652500" y="162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101300</xdr:rowOff>
    </xdr:from>
    <xdr:ext cx="534377" cy="259045"/>
    <xdr:sp macro="" textlink="">
      <xdr:nvSpPr>
        <xdr:cNvPr id="715" name="テキスト ボックス 714"/>
        <xdr:cNvSpPr txBox="1"/>
      </xdr:nvSpPr>
      <xdr:spPr>
        <a:xfrm>
          <a:off x="13436111" y="1604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20940</xdr:rowOff>
    </xdr:from>
    <xdr:to>
      <xdr:col>67</xdr:col>
      <xdr:colOff>101600</xdr:colOff>
      <xdr:row>95</xdr:row>
      <xdr:rowOff>122540</xdr:rowOff>
    </xdr:to>
    <xdr:sp macro="" textlink="">
      <xdr:nvSpPr>
        <xdr:cNvPr id="716" name="楕円 715"/>
        <xdr:cNvSpPr/>
      </xdr:nvSpPr>
      <xdr:spPr>
        <a:xfrm>
          <a:off x="12763500" y="1630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139067</xdr:rowOff>
    </xdr:from>
    <xdr:ext cx="534377" cy="259045"/>
    <xdr:sp macro="" textlink="">
      <xdr:nvSpPr>
        <xdr:cNvPr id="717" name="テキスト ボックス 716"/>
        <xdr:cNvSpPr txBox="1"/>
      </xdr:nvSpPr>
      <xdr:spPr>
        <a:xfrm>
          <a:off x="12547111" y="1608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152121</xdr:rowOff>
    </xdr:from>
    <xdr:to>
      <xdr:col>116</xdr:col>
      <xdr:colOff>62864</xdr:colOff>
      <xdr:row>39</xdr:row>
      <xdr:rowOff>44450</xdr:rowOff>
    </xdr:to>
    <xdr:cxnSp macro="">
      <xdr:nvCxnSpPr>
        <xdr:cNvPr id="741" name="直線コネクタ 740"/>
        <xdr:cNvCxnSpPr/>
      </xdr:nvCxnSpPr>
      <xdr:spPr>
        <a:xfrm flipV="1">
          <a:off x="22159595" y="5467071"/>
          <a:ext cx="1269" cy="1263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42" name="諸支出金最小値テキスト"/>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98798</xdr:rowOff>
    </xdr:from>
    <xdr:ext cx="534377" cy="259045"/>
    <xdr:sp macro="" textlink="">
      <xdr:nvSpPr>
        <xdr:cNvPr id="744" name="諸支出金最大値テキスト"/>
        <xdr:cNvSpPr txBox="1"/>
      </xdr:nvSpPr>
      <xdr:spPr>
        <a:xfrm>
          <a:off x="22212300" y="524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16,587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152121</xdr:rowOff>
    </xdr:from>
    <xdr:to>
      <xdr:col>116</xdr:col>
      <xdr:colOff>152400</xdr:colOff>
      <xdr:row>31</xdr:row>
      <xdr:rowOff>152121</xdr:rowOff>
    </xdr:to>
    <xdr:cxnSp macro="">
      <xdr:nvCxnSpPr>
        <xdr:cNvPr id="745" name="直線コネクタ 744"/>
        <xdr:cNvCxnSpPr/>
      </xdr:nvCxnSpPr>
      <xdr:spPr>
        <a:xfrm>
          <a:off x="22072600" y="546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78565" cy="259045"/>
    <xdr:sp macro="" textlink="">
      <xdr:nvSpPr>
        <xdr:cNvPr id="747" name="諸支出金平均値テキスト"/>
        <xdr:cNvSpPr txBox="1"/>
      </xdr:nvSpPr>
      <xdr:spPr>
        <a:xfrm>
          <a:off x="22212300" y="65030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48" name="フローチャート: 判断 747"/>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159538</xdr:rowOff>
    </xdr:from>
    <xdr:to>
      <xdr:col>112</xdr:col>
      <xdr:colOff>38100</xdr:colOff>
      <xdr:row>39</xdr:row>
      <xdr:rowOff>89688</xdr:rowOff>
    </xdr:to>
    <xdr:sp macro="" textlink="">
      <xdr:nvSpPr>
        <xdr:cNvPr id="750" name="フローチャート: 判断 749"/>
        <xdr:cNvSpPr/>
      </xdr:nvSpPr>
      <xdr:spPr>
        <a:xfrm>
          <a:off x="21272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106215</xdr:rowOff>
    </xdr:from>
    <xdr:ext cx="313932" cy="259045"/>
    <xdr:sp macro="" textlink="">
      <xdr:nvSpPr>
        <xdr:cNvPr id="751" name="テキスト ボックス 750"/>
        <xdr:cNvSpPr txBox="1"/>
      </xdr:nvSpPr>
      <xdr:spPr>
        <a:xfrm>
          <a:off x="21166333" y="6449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158318</xdr:rowOff>
    </xdr:from>
    <xdr:to>
      <xdr:col>107</xdr:col>
      <xdr:colOff>101600</xdr:colOff>
      <xdr:row>39</xdr:row>
      <xdr:rowOff>88468</xdr:rowOff>
    </xdr:to>
    <xdr:sp macro="" textlink="">
      <xdr:nvSpPr>
        <xdr:cNvPr id="753" name="フローチャート: 判断 752"/>
        <xdr:cNvSpPr/>
      </xdr:nvSpPr>
      <xdr:spPr>
        <a:xfrm>
          <a:off x="20383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104995</xdr:rowOff>
    </xdr:from>
    <xdr:ext cx="313932" cy="259045"/>
    <xdr:sp macro="" textlink="">
      <xdr:nvSpPr>
        <xdr:cNvPr id="754" name="テキスト ボックス 753"/>
        <xdr:cNvSpPr txBox="1"/>
      </xdr:nvSpPr>
      <xdr:spPr>
        <a:xfrm>
          <a:off x="20277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158318</xdr:rowOff>
    </xdr:from>
    <xdr:to>
      <xdr:col>102</xdr:col>
      <xdr:colOff>165100</xdr:colOff>
      <xdr:row>39</xdr:row>
      <xdr:rowOff>88468</xdr:rowOff>
    </xdr:to>
    <xdr:sp macro="" textlink="">
      <xdr:nvSpPr>
        <xdr:cNvPr id="756" name="フローチャート: 判断 755"/>
        <xdr:cNvSpPr/>
      </xdr:nvSpPr>
      <xdr:spPr>
        <a:xfrm>
          <a:off x="19494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104995</xdr:rowOff>
    </xdr:from>
    <xdr:ext cx="313932" cy="259045"/>
    <xdr:sp macro="" textlink="">
      <xdr:nvSpPr>
        <xdr:cNvPr id="757" name="テキスト ボックス 756"/>
        <xdr:cNvSpPr txBox="1"/>
      </xdr:nvSpPr>
      <xdr:spPr>
        <a:xfrm>
          <a:off x="19388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147879</xdr:rowOff>
    </xdr:from>
    <xdr:to>
      <xdr:col>98</xdr:col>
      <xdr:colOff>38100</xdr:colOff>
      <xdr:row>39</xdr:row>
      <xdr:rowOff>78029</xdr:rowOff>
    </xdr:to>
    <xdr:sp macro="" textlink="">
      <xdr:nvSpPr>
        <xdr:cNvPr id="758" name="フローチャート: 判断 757"/>
        <xdr:cNvSpPr/>
      </xdr:nvSpPr>
      <xdr:spPr>
        <a:xfrm>
          <a:off x="18605500" y="66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94556</xdr:rowOff>
    </xdr:from>
    <xdr:ext cx="378565" cy="259045"/>
    <xdr:sp macro="" textlink="">
      <xdr:nvSpPr>
        <xdr:cNvPr id="759" name="テキスト ボックス 758"/>
        <xdr:cNvSpPr txBox="1"/>
      </xdr:nvSpPr>
      <xdr:spPr>
        <a:xfrm>
          <a:off x="18467017" y="6438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6" name="諸支出金該当値テキスト"/>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総務費においては、前年度比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93,855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円の減となったが、主な要因としては令和２年度に行った特別定額給付金給付事業が終了したことによる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101,480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円の減が大きい。民生費については前年度比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28,709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円の増となったが、主な要因としては子育て世帯臨時特別交付金交付事業の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14,857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円の増、住民税非課税世帯等臨時特別給付金給付事業の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5,892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円の増、また認定こども園に対する施設型給付費等の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4,550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等が挙げられる。民生費について、令和３年度はコロナ禍における臨時的な事業を行ったことによる急増であったが、社会保障関係経費が上昇する中で、今後も増加する見込みである。そのため、予防事業および自立支援の展開により抑制に努める必要がある。衛生費につ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5,875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円の増となったが、主な要因は新型コロナウイルスワクチン住民接種事業の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5,031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円の増等によるものである。農林水産業費については前年度比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1,177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円の減となったが、主な要因としては防災重点ため池調査にかかる委託料の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951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円の減等である。土木費については前年度比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1,897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円の増となったが、甲西橋修繕工事完了に伴う事業費の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3,669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円の減、市道甲西駅美松線の完成による事業費の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2,547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円の減があった一方で石部駅周辺整備事業の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7,320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円の増があったこと等によるものである。災害復旧費については令和３年８月の大雨に係る事業費の皆増である。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財政調整基金については、各年度とも</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億円を超える残高を有しており、標準財政規模の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％程度の残高確保を目標とし、取り組んでいる。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実質収支については、各年度とも黒字を計上しており、健全な状態を維持している。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実質単年度収支については、財政調整基金を取り崩すことなく決算剰余金を積み立てることが出来たため、令和２年度に引き続き黒字となった。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黒字の累積が続いているため、今後はそれを取り崩して、行政サービスの向上等市民に還元する方法を検討していく必要がある。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訪問看護ステーション事業特別会計について、人事異動による給与費の減少と訪問件数の増加により、前期より転じて黒字となった。その他の特別会計においても黒字で推移しているものの、一般会計からの繰入により維持してい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繰出対象会計の収入確保を念頭に置き、独立採算の原則により繰出額を抑制に努める必要がある。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今後も限りある予算の効率性を高め、適切な受益者負担となるような健全な行財政運営及び経営管理を推進していく。</a:t>
          </a:r>
          <a:endParaRPr lang="ja-JP" altLang="ja-JP" sz="16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nfile1\(&#26032;)groups\02&#32207;&#21209;&#37096;\&#65288;&#21407;&#35506;&#65289;&#36001;&#25919;&#35506;\D04&#36001;&#25919;&#35506;\&#9312;&#36001;&#25919;&#25285;&#24403;\2&#36001;&#25919;\7&#20844;&#20250;&#35336;\15&#36001;&#25919;&#20998;&#26512;\01%20&#36001;&#25919;&#29366;&#27841;&#36039;&#26009;&#38598;&#65288;&#36001;&#25919;&#27604;&#36611;&#12539;&#27507;&#20986;&#27604;&#36611;&#20998;&#26512;&#34920;&#65289;\R3\&#65298;&#22238;&#30446;\&#25552;&#20986;\&#32080;&#21512;&#24460;\&#12304;&#36001;&#25919;&#29366;&#27841;&#36039;&#26009;&#38598;&#12305;_252115_&#28246;&#21335;&#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62.9</v>
          </cell>
          <cell r="BX51">
            <v>36.299999999999997</v>
          </cell>
          <cell r="CF51">
            <v>31.6</v>
          </cell>
          <cell r="CN51">
            <v>22.3</v>
          </cell>
          <cell r="CV51">
            <v>15.2</v>
          </cell>
        </row>
        <row r="53">
          <cell r="BP53">
            <v>59.9</v>
          </cell>
          <cell r="BX53">
            <v>60.3</v>
          </cell>
          <cell r="CF53">
            <v>62</v>
          </cell>
          <cell r="CN53">
            <v>63.7</v>
          </cell>
          <cell r="CV53">
            <v>65.400000000000006</v>
          </cell>
        </row>
        <row r="55">
          <cell r="AN55" t="str">
            <v>類似団体内平均値</v>
          </cell>
          <cell r="BP55">
            <v>31.3</v>
          </cell>
          <cell r="BX55">
            <v>25.3</v>
          </cell>
          <cell r="CF55">
            <v>25.5</v>
          </cell>
          <cell r="CN55">
            <v>25.1</v>
          </cell>
          <cell r="CV55">
            <v>18</v>
          </cell>
        </row>
        <row r="57">
          <cell r="BP57">
            <v>58.4</v>
          </cell>
          <cell r="BX57">
            <v>59.7</v>
          </cell>
          <cell r="CF57">
            <v>60.9</v>
          </cell>
          <cell r="CN57">
            <v>61</v>
          </cell>
          <cell r="CV57">
            <v>62.4</v>
          </cell>
        </row>
        <row r="72">
          <cell r="BP72" t="str">
            <v>H29</v>
          </cell>
          <cell r="BX72" t="str">
            <v>H30</v>
          </cell>
          <cell r="CF72" t="str">
            <v>R01</v>
          </cell>
          <cell r="CN72" t="str">
            <v>R02</v>
          </cell>
          <cell r="CV72" t="str">
            <v>R03</v>
          </cell>
        </row>
        <row r="73">
          <cell r="AN73" t="str">
            <v>当該団体値</v>
          </cell>
          <cell r="BP73">
            <v>62.9</v>
          </cell>
          <cell r="BX73">
            <v>36.299999999999997</v>
          </cell>
          <cell r="CF73">
            <v>31.6</v>
          </cell>
          <cell r="CN73">
            <v>22.3</v>
          </cell>
          <cell r="CV73">
            <v>15.2</v>
          </cell>
        </row>
        <row r="75">
          <cell r="BP75">
            <v>9.6999999999999993</v>
          </cell>
          <cell r="BX75">
            <v>8.9</v>
          </cell>
          <cell r="CF75">
            <v>9.1</v>
          </cell>
          <cell r="CN75">
            <v>8.5</v>
          </cell>
          <cell r="CV75">
            <v>8.3000000000000007</v>
          </cell>
        </row>
        <row r="77">
          <cell r="AN77" t="str">
            <v>類似団体内平均値</v>
          </cell>
          <cell r="BP77">
            <v>31.3</v>
          </cell>
          <cell r="BX77">
            <v>25.3</v>
          </cell>
          <cell r="CF77">
            <v>25.5</v>
          </cell>
          <cell r="CN77">
            <v>25.1</v>
          </cell>
          <cell r="CV77">
            <v>18</v>
          </cell>
        </row>
        <row r="79">
          <cell r="BP79">
            <v>7.2</v>
          </cell>
          <cell r="BX79">
            <v>6.9</v>
          </cell>
          <cell r="CF79">
            <v>6.6</v>
          </cell>
          <cell r="CN79">
            <v>6.4</v>
          </cell>
          <cell r="CV79">
            <v>6.6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AY6" sqref="AY5:BM6"/>
    </sheetView>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594" t="s">
        <v>80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 thickBot="1" x14ac:dyDescent="0.25">
      <c r="B2" s="179" t="s">
        <v>81</v>
      </c>
      <c r="C2" s="179"/>
      <c r="D2" s="180"/>
    </row>
    <row r="3" spans="1:119" ht="18.75" customHeight="1" thickBot="1" x14ac:dyDescent="0.25">
      <c r="A3" s="178"/>
      <c r="B3" s="595" t="s">
        <v>82</v>
      </c>
      <c r="C3" s="596"/>
      <c r="D3" s="596"/>
      <c r="E3" s="597"/>
      <c r="F3" s="597"/>
      <c r="G3" s="597"/>
      <c r="H3" s="597"/>
      <c r="I3" s="597"/>
      <c r="J3" s="597"/>
      <c r="K3" s="597"/>
      <c r="L3" s="597" t="s">
        <v>83</v>
      </c>
      <c r="M3" s="597"/>
      <c r="N3" s="597"/>
      <c r="O3" s="597"/>
      <c r="P3" s="597"/>
      <c r="Q3" s="597"/>
      <c r="R3" s="600"/>
      <c r="S3" s="600"/>
      <c r="T3" s="600"/>
      <c r="U3" s="600"/>
      <c r="V3" s="601"/>
      <c r="W3" s="491" t="s">
        <v>84</v>
      </c>
      <c r="X3" s="492"/>
      <c r="Y3" s="492"/>
      <c r="Z3" s="492"/>
      <c r="AA3" s="492"/>
      <c r="AB3" s="596"/>
      <c r="AC3" s="600" t="s">
        <v>85</v>
      </c>
      <c r="AD3" s="492"/>
      <c r="AE3" s="492"/>
      <c r="AF3" s="492"/>
      <c r="AG3" s="492"/>
      <c r="AH3" s="492"/>
      <c r="AI3" s="492"/>
      <c r="AJ3" s="492"/>
      <c r="AK3" s="492"/>
      <c r="AL3" s="562"/>
      <c r="AM3" s="491" t="s">
        <v>86</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87</v>
      </c>
      <c r="BO3" s="492"/>
      <c r="BP3" s="492"/>
      <c r="BQ3" s="492"/>
      <c r="BR3" s="492"/>
      <c r="BS3" s="492"/>
      <c r="BT3" s="492"/>
      <c r="BU3" s="562"/>
      <c r="BV3" s="491" t="s">
        <v>88</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89</v>
      </c>
      <c r="CU3" s="492"/>
      <c r="CV3" s="492"/>
      <c r="CW3" s="492"/>
      <c r="CX3" s="492"/>
      <c r="CY3" s="492"/>
      <c r="CZ3" s="492"/>
      <c r="DA3" s="562"/>
      <c r="DB3" s="491" t="s">
        <v>90</v>
      </c>
      <c r="DC3" s="492"/>
      <c r="DD3" s="492"/>
      <c r="DE3" s="492"/>
      <c r="DF3" s="492"/>
      <c r="DG3" s="492"/>
      <c r="DH3" s="492"/>
      <c r="DI3" s="562"/>
    </row>
    <row r="4" spans="1:119" ht="18.75" customHeight="1" x14ac:dyDescent="0.2">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3"/>
      <c r="AN4" s="411"/>
      <c r="AO4" s="411"/>
      <c r="AP4" s="411"/>
      <c r="AQ4" s="411"/>
      <c r="AR4" s="411"/>
      <c r="AS4" s="411"/>
      <c r="AT4" s="411"/>
      <c r="AU4" s="411"/>
      <c r="AV4" s="411"/>
      <c r="AW4" s="411"/>
      <c r="AX4" s="603"/>
      <c r="AY4" s="448" t="s">
        <v>91</v>
      </c>
      <c r="AZ4" s="449"/>
      <c r="BA4" s="449"/>
      <c r="BB4" s="449"/>
      <c r="BC4" s="449"/>
      <c r="BD4" s="449"/>
      <c r="BE4" s="449"/>
      <c r="BF4" s="449"/>
      <c r="BG4" s="449"/>
      <c r="BH4" s="449"/>
      <c r="BI4" s="449"/>
      <c r="BJ4" s="449"/>
      <c r="BK4" s="449"/>
      <c r="BL4" s="449"/>
      <c r="BM4" s="450"/>
      <c r="BN4" s="451">
        <v>24241449</v>
      </c>
      <c r="BO4" s="452"/>
      <c r="BP4" s="452"/>
      <c r="BQ4" s="452"/>
      <c r="BR4" s="452"/>
      <c r="BS4" s="452"/>
      <c r="BT4" s="452"/>
      <c r="BU4" s="453"/>
      <c r="BV4" s="451">
        <v>27044245</v>
      </c>
      <c r="BW4" s="452"/>
      <c r="BX4" s="452"/>
      <c r="BY4" s="452"/>
      <c r="BZ4" s="452"/>
      <c r="CA4" s="452"/>
      <c r="CB4" s="452"/>
      <c r="CC4" s="453"/>
      <c r="CD4" s="588" t="s">
        <v>92</v>
      </c>
      <c r="CE4" s="589"/>
      <c r="CF4" s="589"/>
      <c r="CG4" s="589"/>
      <c r="CH4" s="589"/>
      <c r="CI4" s="589"/>
      <c r="CJ4" s="589"/>
      <c r="CK4" s="589"/>
      <c r="CL4" s="589"/>
      <c r="CM4" s="589"/>
      <c r="CN4" s="589"/>
      <c r="CO4" s="589"/>
      <c r="CP4" s="589"/>
      <c r="CQ4" s="589"/>
      <c r="CR4" s="589"/>
      <c r="CS4" s="590"/>
      <c r="CT4" s="591">
        <v>6.2</v>
      </c>
      <c r="CU4" s="592"/>
      <c r="CV4" s="592"/>
      <c r="CW4" s="592"/>
      <c r="CX4" s="592"/>
      <c r="CY4" s="592"/>
      <c r="CZ4" s="592"/>
      <c r="DA4" s="593"/>
      <c r="DB4" s="591">
        <v>4.5</v>
      </c>
      <c r="DC4" s="592"/>
      <c r="DD4" s="592"/>
      <c r="DE4" s="592"/>
      <c r="DF4" s="592"/>
      <c r="DG4" s="592"/>
      <c r="DH4" s="592"/>
      <c r="DI4" s="593"/>
    </row>
    <row r="5" spans="1:119" ht="18.75" customHeight="1" x14ac:dyDescent="0.2">
      <c r="A5" s="178"/>
      <c r="B5" s="598"/>
      <c r="C5" s="412"/>
      <c r="D5" s="412"/>
      <c r="E5" s="599"/>
      <c r="F5" s="599"/>
      <c r="G5" s="599"/>
      <c r="H5" s="599"/>
      <c r="I5" s="599"/>
      <c r="J5" s="599"/>
      <c r="K5" s="599"/>
      <c r="L5" s="599"/>
      <c r="M5" s="599"/>
      <c r="N5" s="599"/>
      <c r="O5" s="599"/>
      <c r="P5" s="599"/>
      <c r="Q5" s="599"/>
      <c r="R5" s="410"/>
      <c r="S5" s="410"/>
      <c r="T5" s="410"/>
      <c r="U5" s="410"/>
      <c r="V5" s="602"/>
      <c r="W5" s="513"/>
      <c r="X5" s="411"/>
      <c r="Y5" s="411"/>
      <c r="Z5" s="411"/>
      <c r="AA5" s="411"/>
      <c r="AB5" s="412"/>
      <c r="AC5" s="410"/>
      <c r="AD5" s="411"/>
      <c r="AE5" s="411"/>
      <c r="AF5" s="411"/>
      <c r="AG5" s="411"/>
      <c r="AH5" s="411"/>
      <c r="AI5" s="411"/>
      <c r="AJ5" s="411"/>
      <c r="AK5" s="411"/>
      <c r="AL5" s="603"/>
      <c r="AM5" s="479" t="s">
        <v>93</v>
      </c>
      <c r="AN5" s="379"/>
      <c r="AO5" s="379"/>
      <c r="AP5" s="379"/>
      <c r="AQ5" s="379"/>
      <c r="AR5" s="379"/>
      <c r="AS5" s="379"/>
      <c r="AT5" s="380"/>
      <c r="AU5" s="480" t="s">
        <v>94</v>
      </c>
      <c r="AV5" s="481"/>
      <c r="AW5" s="481"/>
      <c r="AX5" s="481"/>
      <c r="AY5" s="436" t="s">
        <v>95</v>
      </c>
      <c r="AZ5" s="437"/>
      <c r="BA5" s="437"/>
      <c r="BB5" s="437"/>
      <c r="BC5" s="437"/>
      <c r="BD5" s="437"/>
      <c r="BE5" s="437"/>
      <c r="BF5" s="437"/>
      <c r="BG5" s="437"/>
      <c r="BH5" s="437"/>
      <c r="BI5" s="437"/>
      <c r="BJ5" s="437"/>
      <c r="BK5" s="437"/>
      <c r="BL5" s="437"/>
      <c r="BM5" s="438"/>
      <c r="BN5" s="422">
        <v>23318890</v>
      </c>
      <c r="BO5" s="423"/>
      <c r="BP5" s="423"/>
      <c r="BQ5" s="423"/>
      <c r="BR5" s="423"/>
      <c r="BS5" s="423"/>
      <c r="BT5" s="423"/>
      <c r="BU5" s="424"/>
      <c r="BV5" s="422">
        <v>26392847</v>
      </c>
      <c r="BW5" s="423"/>
      <c r="BX5" s="423"/>
      <c r="BY5" s="423"/>
      <c r="BZ5" s="423"/>
      <c r="CA5" s="423"/>
      <c r="CB5" s="423"/>
      <c r="CC5" s="424"/>
      <c r="CD5" s="462" t="s">
        <v>96</v>
      </c>
      <c r="CE5" s="382"/>
      <c r="CF5" s="382"/>
      <c r="CG5" s="382"/>
      <c r="CH5" s="382"/>
      <c r="CI5" s="382"/>
      <c r="CJ5" s="382"/>
      <c r="CK5" s="382"/>
      <c r="CL5" s="382"/>
      <c r="CM5" s="382"/>
      <c r="CN5" s="382"/>
      <c r="CO5" s="382"/>
      <c r="CP5" s="382"/>
      <c r="CQ5" s="382"/>
      <c r="CR5" s="382"/>
      <c r="CS5" s="463"/>
      <c r="CT5" s="419">
        <v>82.6</v>
      </c>
      <c r="CU5" s="420"/>
      <c r="CV5" s="420"/>
      <c r="CW5" s="420"/>
      <c r="CX5" s="420"/>
      <c r="CY5" s="420"/>
      <c r="CZ5" s="420"/>
      <c r="DA5" s="421"/>
      <c r="DB5" s="419">
        <v>88.2</v>
      </c>
      <c r="DC5" s="420"/>
      <c r="DD5" s="420"/>
      <c r="DE5" s="420"/>
      <c r="DF5" s="420"/>
      <c r="DG5" s="420"/>
      <c r="DH5" s="420"/>
      <c r="DI5" s="421"/>
    </row>
    <row r="6" spans="1:119" ht="18.75" customHeight="1" x14ac:dyDescent="0.2">
      <c r="A6" s="178"/>
      <c r="B6" s="568" t="s">
        <v>97</v>
      </c>
      <c r="C6" s="409"/>
      <c r="D6" s="409"/>
      <c r="E6" s="569"/>
      <c r="F6" s="569"/>
      <c r="G6" s="569"/>
      <c r="H6" s="569"/>
      <c r="I6" s="569"/>
      <c r="J6" s="569"/>
      <c r="K6" s="569"/>
      <c r="L6" s="569" t="s">
        <v>98</v>
      </c>
      <c r="M6" s="569"/>
      <c r="N6" s="569"/>
      <c r="O6" s="569"/>
      <c r="P6" s="569"/>
      <c r="Q6" s="569"/>
      <c r="R6" s="407"/>
      <c r="S6" s="407"/>
      <c r="T6" s="407"/>
      <c r="U6" s="407"/>
      <c r="V6" s="575"/>
      <c r="W6" s="512" t="s">
        <v>99</v>
      </c>
      <c r="X6" s="408"/>
      <c r="Y6" s="408"/>
      <c r="Z6" s="408"/>
      <c r="AA6" s="408"/>
      <c r="AB6" s="409"/>
      <c r="AC6" s="580" t="s">
        <v>100</v>
      </c>
      <c r="AD6" s="581"/>
      <c r="AE6" s="581"/>
      <c r="AF6" s="581"/>
      <c r="AG6" s="581"/>
      <c r="AH6" s="581"/>
      <c r="AI6" s="581"/>
      <c r="AJ6" s="581"/>
      <c r="AK6" s="581"/>
      <c r="AL6" s="582"/>
      <c r="AM6" s="479" t="s">
        <v>101</v>
      </c>
      <c r="AN6" s="379"/>
      <c r="AO6" s="379"/>
      <c r="AP6" s="379"/>
      <c r="AQ6" s="379"/>
      <c r="AR6" s="379"/>
      <c r="AS6" s="379"/>
      <c r="AT6" s="380"/>
      <c r="AU6" s="480" t="s">
        <v>94</v>
      </c>
      <c r="AV6" s="481"/>
      <c r="AW6" s="481"/>
      <c r="AX6" s="481"/>
      <c r="AY6" s="436" t="s">
        <v>102</v>
      </c>
      <c r="AZ6" s="437"/>
      <c r="BA6" s="437"/>
      <c r="BB6" s="437"/>
      <c r="BC6" s="437"/>
      <c r="BD6" s="437"/>
      <c r="BE6" s="437"/>
      <c r="BF6" s="437"/>
      <c r="BG6" s="437"/>
      <c r="BH6" s="437"/>
      <c r="BI6" s="437"/>
      <c r="BJ6" s="437"/>
      <c r="BK6" s="437"/>
      <c r="BL6" s="437"/>
      <c r="BM6" s="438"/>
      <c r="BN6" s="422">
        <v>922559</v>
      </c>
      <c r="BO6" s="423"/>
      <c r="BP6" s="423"/>
      <c r="BQ6" s="423"/>
      <c r="BR6" s="423"/>
      <c r="BS6" s="423"/>
      <c r="BT6" s="423"/>
      <c r="BU6" s="424"/>
      <c r="BV6" s="422">
        <v>651398</v>
      </c>
      <c r="BW6" s="423"/>
      <c r="BX6" s="423"/>
      <c r="BY6" s="423"/>
      <c r="BZ6" s="423"/>
      <c r="CA6" s="423"/>
      <c r="CB6" s="423"/>
      <c r="CC6" s="424"/>
      <c r="CD6" s="462" t="s">
        <v>103</v>
      </c>
      <c r="CE6" s="382"/>
      <c r="CF6" s="382"/>
      <c r="CG6" s="382"/>
      <c r="CH6" s="382"/>
      <c r="CI6" s="382"/>
      <c r="CJ6" s="382"/>
      <c r="CK6" s="382"/>
      <c r="CL6" s="382"/>
      <c r="CM6" s="382"/>
      <c r="CN6" s="382"/>
      <c r="CO6" s="382"/>
      <c r="CP6" s="382"/>
      <c r="CQ6" s="382"/>
      <c r="CR6" s="382"/>
      <c r="CS6" s="463"/>
      <c r="CT6" s="565">
        <v>90.3</v>
      </c>
      <c r="CU6" s="566"/>
      <c r="CV6" s="566"/>
      <c r="CW6" s="566"/>
      <c r="CX6" s="566"/>
      <c r="CY6" s="566"/>
      <c r="CZ6" s="566"/>
      <c r="DA6" s="567"/>
      <c r="DB6" s="565">
        <v>95.1</v>
      </c>
      <c r="DC6" s="566"/>
      <c r="DD6" s="566"/>
      <c r="DE6" s="566"/>
      <c r="DF6" s="566"/>
      <c r="DG6" s="566"/>
      <c r="DH6" s="566"/>
      <c r="DI6" s="567"/>
    </row>
    <row r="7" spans="1:119" ht="18.75" customHeight="1" x14ac:dyDescent="0.2">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79" t="s">
        <v>104</v>
      </c>
      <c r="AN7" s="379"/>
      <c r="AO7" s="379"/>
      <c r="AP7" s="379"/>
      <c r="AQ7" s="379"/>
      <c r="AR7" s="379"/>
      <c r="AS7" s="379"/>
      <c r="AT7" s="380"/>
      <c r="AU7" s="480" t="s">
        <v>105</v>
      </c>
      <c r="AV7" s="481"/>
      <c r="AW7" s="481"/>
      <c r="AX7" s="481"/>
      <c r="AY7" s="436" t="s">
        <v>106</v>
      </c>
      <c r="AZ7" s="437"/>
      <c r="BA7" s="437"/>
      <c r="BB7" s="437"/>
      <c r="BC7" s="437"/>
      <c r="BD7" s="437"/>
      <c r="BE7" s="437"/>
      <c r="BF7" s="437"/>
      <c r="BG7" s="437"/>
      <c r="BH7" s="437"/>
      <c r="BI7" s="437"/>
      <c r="BJ7" s="437"/>
      <c r="BK7" s="437"/>
      <c r="BL7" s="437"/>
      <c r="BM7" s="438"/>
      <c r="BN7" s="422">
        <v>53037</v>
      </c>
      <c r="BO7" s="423"/>
      <c r="BP7" s="423"/>
      <c r="BQ7" s="423"/>
      <c r="BR7" s="423"/>
      <c r="BS7" s="423"/>
      <c r="BT7" s="423"/>
      <c r="BU7" s="424"/>
      <c r="BV7" s="422">
        <v>52546</v>
      </c>
      <c r="BW7" s="423"/>
      <c r="BX7" s="423"/>
      <c r="BY7" s="423"/>
      <c r="BZ7" s="423"/>
      <c r="CA7" s="423"/>
      <c r="CB7" s="423"/>
      <c r="CC7" s="424"/>
      <c r="CD7" s="462" t="s">
        <v>107</v>
      </c>
      <c r="CE7" s="382"/>
      <c r="CF7" s="382"/>
      <c r="CG7" s="382"/>
      <c r="CH7" s="382"/>
      <c r="CI7" s="382"/>
      <c r="CJ7" s="382"/>
      <c r="CK7" s="382"/>
      <c r="CL7" s="382"/>
      <c r="CM7" s="382"/>
      <c r="CN7" s="382"/>
      <c r="CO7" s="382"/>
      <c r="CP7" s="382"/>
      <c r="CQ7" s="382"/>
      <c r="CR7" s="382"/>
      <c r="CS7" s="463"/>
      <c r="CT7" s="422">
        <v>13972609</v>
      </c>
      <c r="CU7" s="423"/>
      <c r="CV7" s="423"/>
      <c r="CW7" s="423"/>
      <c r="CX7" s="423"/>
      <c r="CY7" s="423"/>
      <c r="CZ7" s="423"/>
      <c r="DA7" s="424"/>
      <c r="DB7" s="422">
        <v>13258327</v>
      </c>
      <c r="DC7" s="423"/>
      <c r="DD7" s="423"/>
      <c r="DE7" s="423"/>
      <c r="DF7" s="423"/>
      <c r="DG7" s="423"/>
      <c r="DH7" s="423"/>
      <c r="DI7" s="424"/>
    </row>
    <row r="8" spans="1:119" ht="18.75" customHeight="1" thickBot="1" x14ac:dyDescent="0.25">
      <c r="A8" s="178"/>
      <c r="B8" s="573"/>
      <c r="C8" s="518"/>
      <c r="D8" s="518"/>
      <c r="E8" s="574"/>
      <c r="F8" s="574"/>
      <c r="G8" s="574"/>
      <c r="H8" s="574"/>
      <c r="I8" s="574"/>
      <c r="J8" s="574"/>
      <c r="K8" s="574"/>
      <c r="L8" s="574"/>
      <c r="M8" s="574"/>
      <c r="N8" s="574"/>
      <c r="O8" s="574"/>
      <c r="P8" s="574"/>
      <c r="Q8" s="574"/>
      <c r="R8" s="578"/>
      <c r="S8" s="578"/>
      <c r="T8" s="578"/>
      <c r="U8" s="578"/>
      <c r="V8" s="579"/>
      <c r="W8" s="493"/>
      <c r="X8" s="494"/>
      <c r="Y8" s="494"/>
      <c r="Z8" s="494"/>
      <c r="AA8" s="494"/>
      <c r="AB8" s="518"/>
      <c r="AC8" s="585"/>
      <c r="AD8" s="586"/>
      <c r="AE8" s="586"/>
      <c r="AF8" s="586"/>
      <c r="AG8" s="586"/>
      <c r="AH8" s="586"/>
      <c r="AI8" s="586"/>
      <c r="AJ8" s="586"/>
      <c r="AK8" s="586"/>
      <c r="AL8" s="587"/>
      <c r="AM8" s="479" t="s">
        <v>108</v>
      </c>
      <c r="AN8" s="379"/>
      <c r="AO8" s="379"/>
      <c r="AP8" s="379"/>
      <c r="AQ8" s="379"/>
      <c r="AR8" s="379"/>
      <c r="AS8" s="379"/>
      <c r="AT8" s="380"/>
      <c r="AU8" s="480" t="s">
        <v>109</v>
      </c>
      <c r="AV8" s="481"/>
      <c r="AW8" s="481"/>
      <c r="AX8" s="481"/>
      <c r="AY8" s="436" t="s">
        <v>110</v>
      </c>
      <c r="AZ8" s="437"/>
      <c r="BA8" s="437"/>
      <c r="BB8" s="437"/>
      <c r="BC8" s="437"/>
      <c r="BD8" s="437"/>
      <c r="BE8" s="437"/>
      <c r="BF8" s="437"/>
      <c r="BG8" s="437"/>
      <c r="BH8" s="437"/>
      <c r="BI8" s="437"/>
      <c r="BJ8" s="437"/>
      <c r="BK8" s="437"/>
      <c r="BL8" s="437"/>
      <c r="BM8" s="438"/>
      <c r="BN8" s="422">
        <v>869522</v>
      </c>
      <c r="BO8" s="423"/>
      <c r="BP8" s="423"/>
      <c r="BQ8" s="423"/>
      <c r="BR8" s="423"/>
      <c r="BS8" s="423"/>
      <c r="BT8" s="423"/>
      <c r="BU8" s="424"/>
      <c r="BV8" s="422">
        <v>598852</v>
      </c>
      <c r="BW8" s="423"/>
      <c r="BX8" s="423"/>
      <c r="BY8" s="423"/>
      <c r="BZ8" s="423"/>
      <c r="CA8" s="423"/>
      <c r="CB8" s="423"/>
      <c r="CC8" s="424"/>
      <c r="CD8" s="462" t="s">
        <v>111</v>
      </c>
      <c r="CE8" s="382"/>
      <c r="CF8" s="382"/>
      <c r="CG8" s="382"/>
      <c r="CH8" s="382"/>
      <c r="CI8" s="382"/>
      <c r="CJ8" s="382"/>
      <c r="CK8" s="382"/>
      <c r="CL8" s="382"/>
      <c r="CM8" s="382"/>
      <c r="CN8" s="382"/>
      <c r="CO8" s="382"/>
      <c r="CP8" s="382"/>
      <c r="CQ8" s="382"/>
      <c r="CR8" s="382"/>
      <c r="CS8" s="463"/>
      <c r="CT8" s="525">
        <v>0.77</v>
      </c>
      <c r="CU8" s="526"/>
      <c r="CV8" s="526"/>
      <c r="CW8" s="526"/>
      <c r="CX8" s="526"/>
      <c r="CY8" s="526"/>
      <c r="CZ8" s="526"/>
      <c r="DA8" s="527"/>
      <c r="DB8" s="525">
        <v>0.79</v>
      </c>
      <c r="DC8" s="526"/>
      <c r="DD8" s="526"/>
      <c r="DE8" s="526"/>
      <c r="DF8" s="526"/>
      <c r="DG8" s="526"/>
      <c r="DH8" s="526"/>
      <c r="DI8" s="527"/>
    </row>
    <row r="9" spans="1:119" ht="18.75" customHeight="1" thickBot="1" x14ac:dyDescent="0.25">
      <c r="A9" s="178"/>
      <c r="B9" s="554" t="s">
        <v>112</v>
      </c>
      <c r="C9" s="555"/>
      <c r="D9" s="555"/>
      <c r="E9" s="555"/>
      <c r="F9" s="555"/>
      <c r="G9" s="555"/>
      <c r="H9" s="555"/>
      <c r="I9" s="555"/>
      <c r="J9" s="555"/>
      <c r="K9" s="473"/>
      <c r="L9" s="556" t="s">
        <v>113</v>
      </c>
      <c r="M9" s="557"/>
      <c r="N9" s="557"/>
      <c r="O9" s="557"/>
      <c r="P9" s="557"/>
      <c r="Q9" s="558"/>
      <c r="R9" s="559">
        <v>54460</v>
      </c>
      <c r="S9" s="560"/>
      <c r="T9" s="560"/>
      <c r="U9" s="560"/>
      <c r="V9" s="561"/>
      <c r="W9" s="491" t="s">
        <v>114</v>
      </c>
      <c r="X9" s="492"/>
      <c r="Y9" s="492"/>
      <c r="Z9" s="492"/>
      <c r="AA9" s="492"/>
      <c r="AB9" s="492"/>
      <c r="AC9" s="492"/>
      <c r="AD9" s="492"/>
      <c r="AE9" s="492"/>
      <c r="AF9" s="492"/>
      <c r="AG9" s="492"/>
      <c r="AH9" s="492"/>
      <c r="AI9" s="492"/>
      <c r="AJ9" s="492"/>
      <c r="AK9" s="492"/>
      <c r="AL9" s="562"/>
      <c r="AM9" s="479" t="s">
        <v>115</v>
      </c>
      <c r="AN9" s="379"/>
      <c r="AO9" s="379"/>
      <c r="AP9" s="379"/>
      <c r="AQ9" s="379"/>
      <c r="AR9" s="379"/>
      <c r="AS9" s="379"/>
      <c r="AT9" s="380"/>
      <c r="AU9" s="480" t="s">
        <v>116</v>
      </c>
      <c r="AV9" s="481"/>
      <c r="AW9" s="481"/>
      <c r="AX9" s="481"/>
      <c r="AY9" s="436" t="s">
        <v>117</v>
      </c>
      <c r="AZ9" s="437"/>
      <c r="BA9" s="437"/>
      <c r="BB9" s="437"/>
      <c r="BC9" s="437"/>
      <c r="BD9" s="437"/>
      <c r="BE9" s="437"/>
      <c r="BF9" s="437"/>
      <c r="BG9" s="437"/>
      <c r="BH9" s="437"/>
      <c r="BI9" s="437"/>
      <c r="BJ9" s="437"/>
      <c r="BK9" s="437"/>
      <c r="BL9" s="437"/>
      <c r="BM9" s="438"/>
      <c r="BN9" s="422">
        <v>270670</v>
      </c>
      <c r="BO9" s="423"/>
      <c r="BP9" s="423"/>
      <c r="BQ9" s="423"/>
      <c r="BR9" s="423"/>
      <c r="BS9" s="423"/>
      <c r="BT9" s="423"/>
      <c r="BU9" s="424"/>
      <c r="BV9" s="422">
        <v>95045</v>
      </c>
      <c r="BW9" s="423"/>
      <c r="BX9" s="423"/>
      <c r="BY9" s="423"/>
      <c r="BZ9" s="423"/>
      <c r="CA9" s="423"/>
      <c r="CB9" s="423"/>
      <c r="CC9" s="424"/>
      <c r="CD9" s="462" t="s">
        <v>118</v>
      </c>
      <c r="CE9" s="382"/>
      <c r="CF9" s="382"/>
      <c r="CG9" s="382"/>
      <c r="CH9" s="382"/>
      <c r="CI9" s="382"/>
      <c r="CJ9" s="382"/>
      <c r="CK9" s="382"/>
      <c r="CL9" s="382"/>
      <c r="CM9" s="382"/>
      <c r="CN9" s="382"/>
      <c r="CO9" s="382"/>
      <c r="CP9" s="382"/>
      <c r="CQ9" s="382"/>
      <c r="CR9" s="382"/>
      <c r="CS9" s="463"/>
      <c r="CT9" s="419">
        <v>18.100000000000001</v>
      </c>
      <c r="CU9" s="420"/>
      <c r="CV9" s="420"/>
      <c r="CW9" s="420"/>
      <c r="CX9" s="420"/>
      <c r="CY9" s="420"/>
      <c r="CZ9" s="420"/>
      <c r="DA9" s="421"/>
      <c r="DB9" s="419">
        <v>16.600000000000001</v>
      </c>
      <c r="DC9" s="420"/>
      <c r="DD9" s="420"/>
      <c r="DE9" s="420"/>
      <c r="DF9" s="420"/>
      <c r="DG9" s="420"/>
      <c r="DH9" s="420"/>
      <c r="DI9" s="421"/>
    </row>
    <row r="10" spans="1:119" ht="18.75" customHeight="1" thickBot="1" x14ac:dyDescent="0.25">
      <c r="A10" s="178"/>
      <c r="B10" s="554"/>
      <c r="C10" s="555"/>
      <c r="D10" s="555"/>
      <c r="E10" s="555"/>
      <c r="F10" s="555"/>
      <c r="G10" s="555"/>
      <c r="H10" s="555"/>
      <c r="I10" s="555"/>
      <c r="J10" s="555"/>
      <c r="K10" s="473"/>
      <c r="L10" s="378" t="s">
        <v>119</v>
      </c>
      <c r="M10" s="379"/>
      <c r="N10" s="379"/>
      <c r="O10" s="379"/>
      <c r="P10" s="379"/>
      <c r="Q10" s="380"/>
      <c r="R10" s="375">
        <v>54289</v>
      </c>
      <c r="S10" s="376"/>
      <c r="T10" s="376"/>
      <c r="U10" s="376"/>
      <c r="V10" s="435"/>
      <c r="W10" s="563"/>
      <c r="X10" s="373"/>
      <c r="Y10" s="373"/>
      <c r="Z10" s="373"/>
      <c r="AA10" s="373"/>
      <c r="AB10" s="373"/>
      <c r="AC10" s="373"/>
      <c r="AD10" s="373"/>
      <c r="AE10" s="373"/>
      <c r="AF10" s="373"/>
      <c r="AG10" s="373"/>
      <c r="AH10" s="373"/>
      <c r="AI10" s="373"/>
      <c r="AJ10" s="373"/>
      <c r="AK10" s="373"/>
      <c r="AL10" s="564"/>
      <c r="AM10" s="479" t="s">
        <v>120</v>
      </c>
      <c r="AN10" s="379"/>
      <c r="AO10" s="379"/>
      <c r="AP10" s="379"/>
      <c r="AQ10" s="379"/>
      <c r="AR10" s="379"/>
      <c r="AS10" s="379"/>
      <c r="AT10" s="380"/>
      <c r="AU10" s="480" t="s">
        <v>116</v>
      </c>
      <c r="AV10" s="481"/>
      <c r="AW10" s="481"/>
      <c r="AX10" s="481"/>
      <c r="AY10" s="436" t="s">
        <v>121</v>
      </c>
      <c r="AZ10" s="437"/>
      <c r="BA10" s="437"/>
      <c r="BB10" s="437"/>
      <c r="BC10" s="437"/>
      <c r="BD10" s="437"/>
      <c r="BE10" s="437"/>
      <c r="BF10" s="437"/>
      <c r="BG10" s="437"/>
      <c r="BH10" s="437"/>
      <c r="BI10" s="437"/>
      <c r="BJ10" s="437"/>
      <c r="BK10" s="437"/>
      <c r="BL10" s="437"/>
      <c r="BM10" s="438"/>
      <c r="BN10" s="422">
        <v>488680</v>
      </c>
      <c r="BO10" s="423"/>
      <c r="BP10" s="423"/>
      <c r="BQ10" s="423"/>
      <c r="BR10" s="423"/>
      <c r="BS10" s="423"/>
      <c r="BT10" s="423"/>
      <c r="BU10" s="424"/>
      <c r="BV10" s="422">
        <v>256202</v>
      </c>
      <c r="BW10" s="423"/>
      <c r="BX10" s="423"/>
      <c r="BY10" s="423"/>
      <c r="BZ10" s="423"/>
      <c r="CA10" s="423"/>
      <c r="CB10" s="423"/>
      <c r="CC10" s="424"/>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54"/>
      <c r="C11" s="555"/>
      <c r="D11" s="555"/>
      <c r="E11" s="555"/>
      <c r="F11" s="555"/>
      <c r="G11" s="555"/>
      <c r="H11" s="555"/>
      <c r="I11" s="555"/>
      <c r="J11" s="555"/>
      <c r="K11" s="473"/>
      <c r="L11" s="383" t="s">
        <v>123</v>
      </c>
      <c r="M11" s="384"/>
      <c r="N11" s="384"/>
      <c r="O11" s="384"/>
      <c r="P11" s="384"/>
      <c r="Q11" s="385"/>
      <c r="R11" s="551" t="s">
        <v>124</v>
      </c>
      <c r="S11" s="552"/>
      <c r="T11" s="552"/>
      <c r="U11" s="552"/>
      <c r="V11" s="553"/>
      <c r="W11" s="563"/>
      <c r="X11" s="373"/>
      <c r="Y11" s="373"/>
      <c r="Z11" s="373"/>
      <c r="AA11" s="373"/>
      <c r="AB11" s="373"/>
      <c r="AC11" s="373"/>
      <c r="AD11" s="373"/>
      <c r="AE11" s="373"/>
      <c r="AF11" s="373"/>
      <c r="AG11" s="373"/>
      <c r="AH11" s="373"/>
      <c r="AI11" s="373"/>
      <c r="AJ11" s="373"/>
      <c r="AK11" s="373"/>
      <c r="AL11" s="564"/>
      <c r="AM11" s="479" t="s">
        <v>125</v>
      </c>
      <c r="AN11" s="379"/>
      <c r="AO11" s="379"/>
      <c r="AP11" s="379"/>
      <c r="AQ11" s="379"/>
      <c r="AR11" s="379"/>
      <c r="AS11" s="379"/>
      <c r="AT11" s="380"/>
      <c r="AU11" s="480" t="s">
        <v>116</v>
      </c>
      <c r="AV11" s="481"/>
      <c r="AW11" s="481"/>
      <c r="AX11" s="481"/>
      <c r="AY11" s="436" t="s">
        <v>126</v>
      </c>
      <c r="AZ11" s="437"/>
      <c r="BA11" s="437"/>
      <c r="BB11" s="437"/>
      <c r="BC11" s="437"/>
      <c r="BD11" s="437"/>
      <c r="BE11" s="437"/>
      <c r="BF11" s="437"/>
      <c r="BG11" s="437"/>
      <c r="BH11" s="437"/>
      <c r="BI11" s="437"/>
      <c r="BJ11" s="437"/>
      <c r="BK11" s="437"/>
      <c r="BL11" s="437"/>
      <c r="BM11" s="438"/>
      <c r="BN11" s="422">
        <v>341488</v>
      </c>
      <c r="BO11" s="423"/>
      <c r="BP11" s="423"/>
      <c r="BQ11" s="423"/>
      <c r="BR11" s="423"/>
      <c r="BS11" s="423"/>
      <c r="BT11" s="423"/>
      <c r="BU11" s="424"/>
      <c r="BV11" s="422">
        <v>0</v>
      </c>
      <c r="BW11" s="423"/>
      <c r="BX11" s="423"/>
      <c r="BY11" s="423"/>
      <c r="BZ11" s="423"/>
      <c r="CA11" s="423"/>
      <c r="CB11" s="423"/>
      <c r="CC11" s="424"/>
      <c r="CD11" s="462" t="s">
        <v>127</v>
      </c>
      <c r="CE11" s="382"/>
      <c r="CF11" s="382"/>
      <c r="CG11" s="382"/>
      <c r="CH11" s="382"/>
      <c r="CI11" s="382"/>
      <c r="CJ11" s="382"/>
      <c r="CK11" s="382"/>
      <c r="CL11" s="382"/>
      <c r="CM11" s="382"/>
      <c r="CN11" s="382"/>
      <c r="CO11" s="382"/>
      <c r="CP11" s="382"/>
      <c r="CQ11" s="382"/>
      <c r="CR11" s="382"/>
      <c r="CS11" s="463"/>
      <c r="CT11" s="525" t="s">
        <v>128</v>
      </c>
      <c r="CU11" s="526"/>
      <c r="CV11" s="526"/>
      <c r="CW11" s="526"/>
      <c r="CX11" s="526"/>
      <c r="CY11" s="526"/>
      <c r="CZ11" s="526"/>
      <c r="DA11" s="527"/>
      <c r="DB11" s="525" t="s">
        <v>129</v>
      </c>
      <c r="DC11" s="526"/>
      <c r="DD11" s="526"/>
      <c r="DE11" s="526"/>
      <c r="DF11" s="526"/>
      <c r="DG11" s="526"/>
      <c r="DH11" s="526"/>
      <c r="DI11" s="527"/>
    </row>
    <row r="12" spans="1:119" ht="18.75" customHeight="1" x14ac:dyDescent="0.2">
      <c r="A12" s="178"/>
      <c r="B12" s="528" t="s">
        <v>130</v>
      </c>
      <c r="C12" s="529"/>
      <c r="D12" s="529"/>
      <c r="E12" s="529"/>
      <c r="F12" s="529"/>
      <c r="G12" s="529"/>
      <c r="H12" s="529"/>
      <c r="I12" s="529"/>
      <c r="J12" s="529"/>
      <c r="K12" s="530"/>
      <c r="L12" s="537" t="s">
        <v>131</v>
      </c>
      <c r="M12" s="538"/>
      <c r="N12" s="538"/>
      <c r="O12" s="538"/>
      <c r="P12" s="538"/>
      <c r="Q12" s="539"/>
      <c r="R12" s="540">
        <v>54629</v>
      </c>
      <c r="S12" s="541"/>
      <c r="T12" s="541"/>
      <c r="U12" s="541"/>
      <c r="V12" s="542"/>
      <c r="W12" s="543" t="s">
        <v>1</v>
      </c>
      <c r="X12" s="481"/>
      <c r="Y12" s="481"/>
      <c r="Z12" s="481"/>
      <c r="AA12" s="481"/>
      <c r="AB12" s="544"/>
      <c r="AC12" s="545" t="s">
        <v>132</v>
      </c>
      <c r="AD12" s="546"/>
      <c r="AE12" s="546"/>
      <c r="AF12" s="546"/>
      <c r="AG12" s="547"/>
      <c r="AH12" s="545" t="s">
        <v>133</v>
      </c>
      <c r="AI12" s="546"/>
      <c r="AJ12" s="546"/>
      <c r="AK12" s="546"/>
      <c r="AL12" s="548"/>
      <c r="AM12" s="479" t="s">
        <v>134</v>
      </c>
      <c r="AN12" s="379"/>
      <c r="AO12" s="379"/>
      <c r="AP12" s="379"/>
      <c r="AQ12" s="379"/>
      <c r="AR12" s="379"/>
      <c r="AS12" s="379"/>
      <c r="AT12" s="380"/>
      <c r="AU12" s="480" t="s">
        <v>116</v>
      </c>
      <c r="AV12" s="481"/>
      <c r="AW12" s="481"/>
      <c r="AX12" s="481"/>
      <c r="AY12" s="436" t="s">
        <v>135</v>
      </c>
      <c r="AZ12" s="437"/>
      <c r="BA12" s="437"/>
      <c r="BB12" s="437"/>
      <c r="BC12" s="437"/>
      <c r="BD12" s="437"/>
      <c r="BE12" s="437"/>
      <c r="BF12" s="437"/>
      <c r="BG12" s="437"/>
      <c r="BH12" s="437"/>
      <c r="BI12" s="437"/>
      <c r="BJ12" s="437"/>
      <c r="BK12" s="437"/>
      <c r="BL12" s="437"/>
      <c r="BM12" s="438"/>
      <c r="BN12" s="422">
        <v>0</v>
      </c>
      <c r="BO12" s="423"/>
      <c r="BP12" s="423"/>
      <c r="BQ12" s="423"/>
      <c r="BR12" s="423"/>
      <c r="BS12" s="423"/>
      <c r="BT12" s="423"/>
      <c r="BU12" s="424"/>
      <c r="BV12" s="422">
        <v>0</v>
      </c>
      <c r="BW12" s="423"/>
      <c r="BX12" s="423"/>
      <c r="BY12" s="423"/>
      <c r="BZ12" s="423"/>
      <c r="CA12" s="423"/>
      <c r="CB12" s="423"/>
      <c r="CC12" s="424"/>
      <c r="CD12" s="462" t="s">
        <v>136</v>
      </c>
      <c r="CE12" s="382"/>
      <c r="CF12" s="382"/>
      <c r="CG12" s="382"/>
      <c r="CH12" s="382"/>
      <c r="CI12" s="382"/>
      <c r="CJ12" s="382"/>
      <c r="CK12" s="382"/>
      <c r="CL12" s="382"/>
      <c r="CM12" s="382"/>
      <c r="CN12" s="382"/>
      <c r="CO12" s="382"/>
      <c r="CP12" s="382"/>
      <c r="CQ12" s="382"/>
      <c r="CR12" s="382"/>
      <c r="CS12" s="463"/>
      <c r="CT12" s="525" t="s">
        <v>128</v>
      </c>
      <c r="CU12" s="526"/>
      <c r="CV12" s="526"/>
      <c r="CW12" s="526"/>
      <c r="CX12" s="526"/>
      <c r="CY12" s="526"/>
      <c r="CZ12" s="526"/>
      <c r="DA12" s="527"/>
      <c r="DB12" s="525" t="s">
        <v>137</v>
      </c>
      <c r="DC12" s="526"/>
      <c r="DD12" s="526"/>
      <c r="DE12" s="526"/>
      <c r="DF12" s="526"/>
      <c r="DG12" s="526"/>
      <c r="DH12" s="526"/>
      <c r="DI12" s="527"/>
    </row>
    <row r="13" spans="1:119" ht="18.75" customHeight="1" x14ac:dyDescent="0.2">
      <c r="A13" s="178"/>
      <c r="B13" s="531"/>
      <c r="C13" s="532"/>
      <c r="D13" s="532"/>
      <c r="E13" s="532"/>
      <c r="F13" s="532"/>
      <c r="G13" s="532"/>
      <c r="H13" s="532"/>
      <c r="I13" s="532"/>
      <c r="J13" s="532"/>
      <c r="K13" s="533"/>
      <c r="L13" s="187"/>
      <c r="M13" s="506" t="s">
        <v>138</v>
      </c>
      <c r="N13" s="507"/>
      <c r="O13" s="507"/>
      <c r="P13" s="507"/>
      <c r="Q13" s="508"/>
      <c r="R13" s="509">
        <v>51412</v>
      </c>
      <c r="S13" s="510"/>
      <c r="T13" s="510"/>
      <c r="U13" s="510"/>
      <c r="V13" s="511"/>
      <c r="W13" s="512" t="s">
        <v>139</v>
      </c>
      <c r="X13" s="408"/>
      <c r="Y13" s="408"/>
      <c r="Z13" s="408"/>
      <c r="AA13" s="408"/>
      <c r="AB13" s="409"/>
      <c r="AC13" s="375">
        <v>364</v>
      </c>
      <c r="AD13" s="376"/>
      <c r="AE13" s="376"/>
      <c r="AF13" s="376"/>
      <c r="AG13" s="377"/>
      <c r="AH13" s="375">
        <v>394</v>
      </c>
      <c r="AI13" s="376"/>
      <c r="AJ13" s="376"/>
      <c r="AK13" s="376"/>
      <c r="AL13" s="435"/>
      <c r="AM13" s="479" t="s">
        <v>140</v>
      </c>
      <c r="AN13" s="379"/>
      <c r="AO13" s="379"/>
      <c r="AP13" s="379"/>
      <c r="AQ13" s="379"/>
      <c r="AR13" s="379"/>
      <c r="AS13" s="379"/>
      <c r="AT13" s="380"/>
      <c r="AU13" s="480" t="s">
        <v>109</v>
      </c>
      <c r="AV13" s="481"/>
      <c r="AW13" s="481"/>
      <c r="AX13" s="481"/>
      <c r="AY13" s="436" t="s">
        <v>141</v>
      </c>
      <c r="AZ13" s="437"/>
      <c r="BA13" s="437"/>
      <c r="BB13" s="437"/>
      <c r="BC13" s="437"/>
      <c r="BD13" s="437"/>
      <c r="BE13" s="437"/>
      <c r="BF13" s="437"/>
      <c r="BG13" s="437"/>
      <c r="BH13" s="437"/>
      <c r="BI13" s="437"/>
      <c r="BJ13" s="437"/>
      <c r="BK13" s="437"/>
      <c r="BL13" s="437"/>
      <c r="BM13" s="438"/>
      <c r="BN13" s="422">
        <v>1100838</v>
      </c>
      <c r="BO13" s="423"/>
      <c r="BP13" s="423"/>
      <c r="BQ13" s="423"/>
      <c r="BR13" s="423"/>
      <c r="BS13" s="423"/>
      <c r="BT13" s="423"/>
      <c r="BU13" s="424"/>
      <c r="BV13" s="422">
        <v>351247</v>
      </c>
      <c r="BW13" s="423"/>
      <c r="BX13" s="423"/>
      <c r="BY13" s="423"/>
      <c r="BZ13" s="423"/>
      <c r="CA13" s="423"/>
      <c r="CB13" s="423"/>
      <c r="CC13" s="424"/>
      <c r="CD13" s="462" t="s">
        <v>142</v>
      </c>
      <c r="CE13" s="382"/>
      <c r="CF13" s="382"/>
      <c r="CG13" s="382"/>
      <c r="CH13" s="382"/>
      <c r="CI13" s="382"/>
      <c r="CJ13" s="382"/>
      <c r="CK13" s="382"/>
      <c r="CL13" s="382"/>
      <c r="CM13" s="382"/>
      <c r="CN13" s="382"/>
      <c r="CO13" s="382"/>
      <c r="CP13" s="382"/>
      <c r="CQ13" s="382"/>
      <c r="CR13" s="382"/>
      <c r="CS13" s="463"/>
      <c r="CT13" s="419">
        <v>8.3000000000000007</v>
      </c>
      <c r="CU13" s="420"/>
      <c r="CV13" s="420"/>
      <c r="CW13" s="420"/>
      <c r="CX13" s="420"/>
      <c r="CY13" s="420"/>
      <c r="CZ13" s="420"/>
      <c r="DA13" s="421"/>
      <c r="DB13" s="419">
        <v>8.5</v>
      </c>
      <c r="DC13" s="420"/>
      <c r="DD13" s="420"/>
      <c r="DE13" s="420"/>
      <c r="DF13" s="420"/>
      <c r="DG13" s="420"/>
      <c r="DH13" s="420"/>
      <c r="DI13" s="421"/>
    </row>
    <row r="14" spans="1:119" ht="18.75" customHeight="1" thickBot="1" x14ac:dyDescent="0.25">
      <c r="A14" s="178"/>
      <c r="B14" s="531"/>
      <c r="C14" s="532"/>
      <c r="D14" s="532"/>
      <c r="E14" s="532"/>
      <c r="F14" s="532"/>
      <c r="G14" s="532"/>
      <c r="H14" s="532"/>
      <c r="I14" s="532"/>
      <c r="J14" s="532"/>
      <c r="K14" s="533"/>
      <c r="L14" s="496" t="s">
        <v>143</v>
      </c>
      <c r="M14" s="549"/>
      <c r="N14" s="549"/>
      <c r="O14" s="549"/>
      <c r="P14" s="549"/>
      <c r="Q14" s="550"/>
      <c r="R14" s="509">
        <v>55033</v>
      </c>
      <c r="S14" s="510"/>
      <c r="T14" s="510"/>
      <c r="U14" s="510"/>
      <c r="V14" s="511"/>
      <c r="W14" s="513"/>
      <c r="X14" s="411"/>
      <c r="Y14" s="411"/>
      <c r="Z14" s="411"/>
      <c r="AA14" s="411"/>
      <c r="AB14" s="412"/>
      <c r="AC14" s="502">
        <v>1.4</v>
      </c>
      <c r="AD14" s="503"/>
      <c r="AE14" s="503"/>
      <c r="AF14" s="503"/>
      <c r="AG14" s="504"/>
      <c r="AH14" s="502">
        <v>1.5</v>
      </c>
      <c r="AI14" s="503"/>
      <c r="AJ14" s="503"/>
      <c r="AK14" s="503"/>
      <c r="AL14" s="505"/>
      <c r="AM14" s="479"/>
      <c r="AN14" s="379"/>
      <c r="AO14" s="379"/>
      <c r="AP14" s="379"/>
      <c r="AQ14" s="379"/>
      <c r="AR14" s="379"/>
      <c r="AS14" s="379"/>
      <c r="AT14" s="380"/>
      <c r="AU14" s="480"/>
      <c r="AV14" s="481"/>
      <c r="AW14" s="481"/>
      <c r="AX14" s="481"/>
      <c r="AY14" s="436"/>
      <c r="AZ14" s="437"/>
      <c r="BA14" s="437"/>
      <c r="BB14" s="437"/>
      <c r="BC14" s="437"/>
      <c r="BD14" s="437"/>
      <c r="BE14" s="437"/>
      <c r="BF14" s="437"/>
      <c r="BG14" s="437"/>
      <c r="BH14" s="437"/>
      <c r="BI14" s="437"/>
      <c r="BJ14" s="437"/>
      <c r="BK14" s="437"/>
      <c r="BL14" s="437"/>
      <c r="BM14" s="438"/>
      <c r="BN14" s="422"/>
      <c r="BO14" s="423"/>
      <c r="BP14" s="423"/>
      <c r="BQ14" s="423"/>
      <c r="BR14" s="423"/>
      <c r="BS14" s="423"/>
      <c r="BT14" s="423"/>
      <c r="BU14" s="424"/>
      <c r="BV14" s="422"/>
      <c r="BW14" s="423"/>
      <c r="BX14" s="423"/>
      <c r="BY14" s="423"/>
      <c r="BZ14" s="423"/>
      <c r="CA14" s="423"/>
      <c r="CB14" s="423"/>
      <c r="CC14" s="424"/>
      <c r="CD14" s="459" t="s">
        <v>144</v>
      </c>
      <c r="CE14" s="460"/>
      <c r="CF14" s="460"/>
      <c r="CG14" s="460"/>
      <c r="CH14" s="460"/>
      <c r="CI14" s="460"/>
      <c r="CJ14" s="460"/>
      <c r="CK14" s="460"/>
      <c r="CL14" s="460"/>
      <c r="CM14" s="460"/>
      <c r="CN14" s="460"/>
      <c r="CO14" s="460"/>
      <c r="CP14" s="460"/>
      <c r="CQ14" s="460"/>
      <c r="CR14" s="460"/>
      <c r="CS14" s="461"/>
      <c r="CT14" s="519">
        <v>15.2</v>
      </c>
      <c r="CU14" s="520"/>
      <c r="CV14" s="520"/>
      <c r="CW14" s="520"/>
      <c r="CX14" s="520"/>
      <c r="CY14" s="520"/>
      <c r="CZ14" s="520"/>
      <c r="DA14" s="521"/>
      <c r="DB14" s="519">
        <v>22.3</v>
      </c>
      <c r="DC14" s="520"/>
      <c r="DD14" s="520"/>
      <c r="DE14" s="520"/>
      <c r="DF14" s="520"/>
      <c r="DG14" s="520"/>
      <c r="DH14" s="520"/>
      <c r="DI14" s="521"/>
    </row>
    <row r="15" spans="1:119" ht="18.75" customHeight="1" x14ac:dyDescent="0.2">
      <c r="A15" s="178"/>
      <c r="B15" s="531"/>
      <c r="C15" s="532"/>
      <c r="D15" s="532"/>
      <c r="E15" s="532"/>
      <c r="F15" s="532"/>
      <c r="G15" s="532"/>
      <c r="H15" s="532"/>
      <c r="I15" s="532"/>
      <c r="J15" s="532"/>
      <c r="K15" s="533"/>
      <c r="L15" s="187"/>
      <c r="M15" s="506" t="s">
        <v>138</v>
      </c>
      <c r="N15" s="507"/>
      <c r="O15" s="507"/>
      <c r="P15" s="507"/>
      <c r="Q15" s="508"/>
      <c r="R15" s="509">
        <v>51710</v>
      </c>
      <c r="S15" s="510"/>
      <c r="T15" s="510"/>
      <c r="U15" s="510"/>
      <c r="V15" s="511"/>
      <c r="W15" s="512" t="s">
        <v>145</v>
      </c>
      <c r="X15" s="408"/>
      <c r="Y15" s="408"/>
      <c r="Z15" s="408"/>
      <c r="AA15" s="408"/>
      <c r="AB15" s="409"/>
      <c r="AC15" s="375">
        <v>11312</v>
      </c>
      <c r="AD15" s="376"/>
      <c r="AE15" s="376"/>
      <c r="AF15" s="376"/>
      <c r="AG15" s="377"/>
      <c r="AH15" s="375">
        <v>11663</v>
      </c>
      <c r="AI15" s="376"/>
      <c r="AJ15" s="376"/>
      <c r="AK15" s="376"/>
      <c r="AL15" s="435"/>
      <c r="AM15" s="479"/>
      <c r="AN15" s="379"/>
      <c r="AO15" s="379"/>
      <c r="AP15" s="379"/>
      <c r="AQ15" s="379"/>
      <c r="AR15" s="379"/>
      <c r="AS15" s="379"/>
      <c r="AT15" s="380"/>
      <c r="AU15" s="480"/>
      <c r="AV15" s="481"/>
      <c r="AW15" s="481"/>
      <c r="AX15" s="481"/>
      <c r="AY15" s="448" t="s">
        <v>146</v>
      </c>
      <c r="AZ15" s="449"/>
      <c r="BA15" s="449"/>
      <c r="BB15" s="449"/>
      <c r="BC15" s="449"/>
      <c r="BD15" s="449"/>
      <c r="BE15" s="449"/>
      <c r="BF15" s="449"/>
      <c r="BG15" s="449"/>
      <c r="BH15" s="449"/>
      <c r="BI15" s="449"/>
      <c r="BJ15" s="449"/>
      <c r="BK15" s="449"/>
      <c r="BL15" s="449"/>
      <c r="BM15" s="450"/>
      <c r="BN15" s="451">
        <v>7822848</v>
      </c>
      <c r="BO15" s="452"/>
      <c r="BP15" s="452"/>
      <c r="BQ15" s="452"/>
      <c r="BR15" s="452"/>
      <c r="BS15" s="452"/>
      <c r="BT15" s="452"/>
      <c r="BU15" s="453"/>
      <c r="BV15" s="451">
        <v>8101581</v>
      </c>
      <c r="BW15" s="452"/>
      <c r="BX15" s="452"/>
      <c r="BY15" s="452"/>
      <c r="BZ15" s="452"/>
      <c r="CA15" s="452"/>
      <c r="CB15" s="452"/>
      <c r="CC15" s="453"/>
      <c r="CD15" s="522" t="s">
        <v>147</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31"/>
      <c r="C16" s="532"/>
      <c r="D16" s="532"/>
      <c r="E16" s="532"/>
      <c r="F16" s="532"/>
      <c r="G16" s="532"/>
      <c r="H16" s="532"/>
      <c r="I16" s="532"/>
      <c r="J16" s="532"/>
      <c r="K16" s="533"/>
      <c r="L16" s="496" t="s">
        <v>148</v>
      </c>
      <c r="M16" s="497"/>
      <c r="N16" s="497"/>
      <c r="O16" s="497"/>
      <c r="P16" s="497"/>
      <c r="Q16" s="498"/>
      <c r="R16" s="499" t="s">
        <v>149</v>
      </c>
      <c r="S16" s="500"/>
      <c r="T16" s="500"/>
      <c r="U16" s="500"/>
      <c r="V16" s="501"/>
      <c r="W16" s="513"/>
      <c r="X16" s="411"/>
      <c r="Y16" s="411"/>
      <c r="Z16" s="411"/>
      <c r="AA16" s="411"/>
      <c r="AB16" s="412"/>
      <c r="AC16" s="502">
        <v>43.3</v>
      </c>
      <c r="AD16" s="503"/>
      <c r="AE16" s="503"/>
      <c r="AF16" s="503"/>
      <c r="AG16" s="504"/>
      <c r="AH16" s="502">
        <v>44.3</v>
      </c>
      <c r="AI16" s="503"/>
      <c r="AJ16" s="503"/>
      <c r="AK16" s="503"/>
      <c r="AL16" s="505"/>
      <c r="AM16" s="479"/>
      <c r="AN16" s="379"/>
      <c r="AO16" s="379"/>
      <c r="AP16" s="379"/>
      <c r="AQ16" s="379"/>
      <c r="AR16" s="379"/>
      <c r="AS16" s="379"/>
      <c r="AT16" s="380"/>
      <c r="AU16" s="480"/>
      <c r="AV16" s="481"/>
      <c r="AW16" s="481"/>
      <c r="AX16" s="481"/>
      <c r="AY16" s="436" t="s">
        <v>150</v>
      </c>
      <c r="AZ16" s="437"/>
      <c r="BA16" s="437"/>
      <c r="BB16" s="437"/>
      <c r="BC16" s="437"/>
      <c r="BD16" s="437"/>
      <c r="BE16" s="437"/>
      <c r="BF16" s="437"/>
      <c r="BG16" s="437"/>
      <c r="BH16" s="437"/>
      <c r="BI16" s="437"/>
      <c r="BJ16" s="437"/>
      <c r="BK16" s="437"/>
      <c r="BL16" s="437"/>
      <c r="BM16" s="438"/>
      <c r="BN16" s="422">
        <v>10638097</v>
      </c>
      <c r="BO16" s="423"/>
      <c r="BP16" s="423"/>
      <c r="BQ16" s="423"/>
      <c r="BR16" s="423"/>
      <c r="BS16" s="423"/>
      <c r="BT16" s="423"/>
      <c r="BU16" s="424"/>
      <c r="BV16" s="422">
        <v>10202527</v>
      </c>
      <c r="BW16" s="423"/>
      <c r="BX16" s="423"/>
      <c r="BY16" s="423"/>
      <c r="BZ16" s="423"/>
      <c r="CA16" s="423"/>
      <c r="CB16" s="423"/>
      <c r="CC16" s="424"/>
      <c r="CD16" s="191"/>
      <c r="CE16" s="454"/>
      <c r="CF16" s="454"/>
      <c r="CG16" s="454"/>
      <c r="CH16" s="454"/>
      <c r="CI16" s="454"/>
      <c r="CJ16" s="454"/>
      <c r="CK16" s="454"/>
      <c r="CL16" s="454"/>
      <c r="CM16" s="454"/>
      <c r="CN16" s="454"/>
      <c r="CO16" s="454"/>
      <c r="CP16" s="454"/>
      <c r="CQ16" s="454"/>
      <c r="CR16" s="454"/>
      <c r="CS16" s="455"/>
      <c r="CT16" s="419"/>
      <c r="CU16" s="420"/>
      <c r="CV16" s="420"/>
      <c r="CW16" s="420"/>
      <c r="CX16" s="420"/>
      <c r="CY16" s="420"/>
      <c r="CZ16" s="420"/>
      <c r="DA16" s="421"/>
      <c r="DB16" s="419"/>
      <c r="DC16" s="420"/>
      <c r="DD16" s="420"/>
      <c r="DE16" s="420"/>
      <c r="DF16" s="420"/>
      <c r="DG16" s="420"/>
      <c r="DH16" s="420"/>
      <c r="DI16" s="421"/>
    </row>
    <row r="17" spans="1:113" ht="18.75" customHeight="1" thickBot="1" x14ac:dyDescent="0.25">
      <c r="A17" s="178"/>
      <c r="B17" s="534"/>
      <c r="C17" s="535"/>
      <c r="D17" s="535"/>
      <c r="E17" s="535"/>
      <c r="F17" s="535"/>
      <c r="G17" s="535"/>
      <c r="H17" s="535"/>
      <c r="I17" s="535"/>
      <c r="J17" s="535"/>
      <c r="K17" s="536"/>
      <c r="L17" s="192"/>
      <c r="M17" s="515" t="s">
        <v>151</v>
      </c>
      <c r="N17" s="516"/>
      <c r="O17" s="516"/>
      <c r="P17" s="516"/>
      <c r="Q17" s="517"/>
      <c r="R17" s="499" t="s">
        <v>152</v>
      </c>
      <c r="S17" s="500"/>
      <c r="T17" s="500"/>
      <c r="U17" s="500"/>
      <c r="V17" s="501"/>
      <c r="W17" s="512" t="s">
        <v>153</v>
      </c>
      <c r="X17" s="408"/>
      <c r="Y17" s="408"/>
      <c r="Z17" s="408"/>
      <c r="AA17" s="408"/>
      <c r="AB17" s="409"/>
      <c r="AC17" s="375">
        <v>14478</v>
      </c>
      <c r="AD17" s="376"/>
      <c r="AE17" s="376"/>
      <c r="AF17" s="376"/>
      <c r="AG17" s="377"/>
      <c r="AH17" s="375">
        <v>14288</v>
      </c>
      <c r="AI17" s="376"/>
      <c r="AJ17" s="376"/>
      <c r="AK17" s="376"/>
      <c r="AL17" s="435"/>
      <c r="AM17" s="479"/>
      <c r="AN17" s="379"/>
      <c r="AO17" s="379"/>
      <c r="AP17" s="379"/>
      <c r="AQ17" s="379"/>
      <c r="AR17" s="379"/>
      <c r="AS17" s="379"/>
      <c r="AT17" s="380"/>
      <c r="AU17" s="480"/>
      <c r="AV17" s="481"/>
      <c r="AW17" s="481"/>
      <c r="AX17" s="481"/>
      <c r="AY17" s="436" t="s">
        <v>154</v>
      </c>
      <c r="AZ17" s="437"/>
      <c r="BA17" s="437"/>
      <c r="BB17" s="437"/>
      <c r="BC17" s="437"/>
      <c r="BD17" s="437"/>
      <c r="BE17" s="437"/>
      <c r="BF17" s="437"/>
      <c r="BG17" s="437"/>
      <c r="BH17" s="437"/>
      <c r="BI17" s="437"/>
      <c r="BJ17" s="437"/>
      <c r="BK17" s="437"/>
      <c r="BL17" s="437"/>
      <c r="BM17" s="438"/>
      <c r="BN17" s="422">
        <v>9931277</v>
      </c>
      <c r="BO17" s="423"/>
      <c r="BP17" s="423"/>
      <c r="BQ17" s="423"/>
      <c r="BR17" s="423"/>
      <c r="BS17" s="423"/>
      <c r="BT17" s="423"/>
      <c r="BU17" s="424"/>
      <c r="BV17" s="422">
        <v>10327738</v>
      </c>
      <c r="BW17" s="423"/>
      <c r="BX17" s="423"/>
      <c r="BY17" s="423"/>
      <c r="BZ17" s="423"/>
      <c r="CA17" s="423"/>
      <c r="CB17" s="423"/>
      <c r="CC17" s="424"/>
      <c r="CD17" s="191"/>
      <c r="CE17" s="454"/>
      <c r="CF17" s="454"/>
      <c r="CG17" s="454"/>
      <c r="CH17" s="454"/>
      <c r="CI17" s="454"/>
      <c r="CJ17" s="454"/>
      <c r="CK17" s="454"/>
      <c r="CL17" s="454"/>
      <c r="CM17" s="454"/>
      <c r="CN17" s="454"/>
      <c r="CO17" s="454"/>
      <c r="CP17" s="454"/>
      <c r="CQ17" s="454"/>
      <c r="CR17" s="454"/>
      <c r="CS17" s="455"/>
      <c r="CT17" s="419"/>
      <c r="CU17" s="420"/>
      <c r="CV17" s="420"/>
      <c r="CW17" s="420"/>
      <c r="CX17" s="420"/>
      <c r="CY17" s="420"/>
      <c r="CZ17" s="420"/>
      <c r="DA17" s="421"/>
      <c r="DB17" s="419"/>
      <c r="DC17" s="420"/>
      <c r="DD17" s="420"/>
      <c r="DE17" s="420"/>
      <c r="DF17" s="420"/>
      <c r="DG17" s="420"/>
      <c r="DH17" s="420"/>
      <c r="DI17" s="421"/>
    </row>
    <row r="18" spans="1:113" ht="18.75" customHeight="1" thickBot="1" x14ac:dyDescent="0.25">
      <c r="A18" s="178"/>
      <c r="B18" s="472" t="s">
        <v>155</v>
      </c>
      <c r="C18" s="473"/>
      <c r="D18" s="473"/>
      <c r="E18" s="474"/>
      <c r="F18" s="474"/>
      <c r="G18" s="474"/>
      <c r="H18" s="474"/>
      <c r="I18" s="474"/>
      <c r="J18" s="474"/>
      <c r="K18" s="474"/>
      <c r="L18" s="475">
        <v>70.400000000000006</v>
      </c>
      <c r="M18" s="475"/>
      <c r="N18" s="475"/>
      <c r="O18" s="475"/>
      <c r="P18" s="475"/>
      <c r="Q18" s="475"/>
      <c r="R18" s="476"/>
      <c r="S18" s="476"/>
      <c r="T18" s="476"/>
      <c r="U18" s="476"/>
      <c r="V18" s="477"/>
      <c r="W18" s="493"/>
      <c r="X18" s="494"/>
      <c r="Y18" s="494"/>
      <c r="Z18" s="494"/>
      <c r="AA18" s="494"/>
      <c r="AB18" s="518"/>
      <c r="AC18" s="392">
        <v>55.4</v>
      </c>
      <c r="AD18" s="393"/>
      <c r="AE18" s="393"/>
      <c r="AF18" s="393"/>
      <c r="AG18" s="478"/>
      <c r="AH18" s="392">
        <v>54.2</v>
      </c>
      <c r="AI18" s="393"/>
      <c r="AJ18" s="393"/>
      <c r="AK18" s="393"/>
      <c r="AL18" s="394"/>
      <c r="AM18" s="479"/>
      <c r="AN18" s="379"/>
      <c r="AO18" s="379"/>
      <c r="AP18" s="379"/>
      <c r="AQ18" s="379"/>
      <c r="AR18" s="379"/>
      <c r="AS18" s="379"/>
      <c r="AT18" s="380"/>
      <c r="AU18" s="480"/>
      <c r="AV18" s="481"/>
      <c r="AW18" s="481"/>
      <c r="AX18" s="481"/>
      <c r="AY18" s="436" t="s">
        <v>156</v>
      </c>
      <c r="AZ18" s="437"/>
      <c r="BA18" s="437"/>
      <c r="BB18" s="437"/>
      <c r="BC18" s="437"/>
      <c r="BD18" s="437"/>
      <c r="BE18" s="437"/>
      <c r="BF18" s="437"/>
      <c r="BG18" s="437"/>
      <c r="BH18" s="437"/>
      <c r="BI18" s="437"/>
      <c r="BJ18" s="437"/>
      <c r="BK18" s="437"/>
      <c r="BL18" s="437"/>
      <c r="BM18" s="438"/>
      <c r="BN18" s="422">
        <v>11998701</v>
      </c>
      <c r="BO18" s="423"/>
      <c r="BP18" s="423"/>
      <c r="BQ18" s="423"/>
      <c r="BR18" s="423"/>
      <c r="BS18" s="423"/>
      <c r="BT18" s="423"/>
      <c r="BU18" s="424"/>
      <c r="BV18" s="422">
        <v>11735643</v>
      </c>
      <c r="BW18" s="423"/>
      <c r="BX18" s="423"/>
      <c r="BY18" s="423"/>
      <c r="BZ18" s="423"/>
      <c r="CA18" s="423"/>
      <c r="CB18" s="423"/>
      <c r="CC18" s="424"/>
      <c r="CD18" s="191"/>
      <c r="CE18" s="454"/>
      <c r="CF18" s="454"/>
      <c r="CG18" s="454"/>
      <c r="CH18" s="454"/>
      <c r="CI18" s="454"/>
      <c r="CJ18" s="454"/>
      <c r="CK18" s="454"/>
      <c r="CL18" s="454"/>
      <c r="CM18" s="454"/>
      <c r="CN18" s="454"/>
      <c r="CO18" s="454"/>
      <c r="CP18" s="454"/>
      <c r="CQ18" s="454"/>
      <c r="CR18" s="454"/>
      <c r="CS18" s="455"/>
      <c r="CT18" s="419"/>
      <c r="CU18" s="420"/>
      <c r="CV18" s="420"/>
      <c r="CW18" s="420"/>
      <c r="CX18" s="420"/>
      <c r="CY18" s="420"/>
      <c r="CZ18" s="420"/>
      <c r="DA18" s="421"/>
      <c r="DB18" s="419"/>
      <c r="DC18" s="420"/>
      <c r="DD18" s="420"/>
      <c r="DE18" s="420"/>
      <c r="DF18" s="420"/>
      <c r="DG18" s="420"/>
      <c r="DH18" s="420"/>
      <c r="DI18" s="421"/>
    </row>
    <row r="19" spans="1:113" ht="18.75" customHeight="1" thickBot="1" x14ac:dyDescent="0.25">
      <c r="A19" s="178"/>
      <c r="B19" s="472" t="s">
        <v>157</v>
      </c>
      <c r="C19" s="473"/>
      <c r="D19" s="473"/>
      <c r="E19" s="474"/>
      <c r="F19" s="474"/>
      <c r="G19" s="474"/>
      <c r="H19" s="474"/>
      <c r="I19" s="474"/>
      <c r="J19" s="474"/>
      <c r="K19" s="474"/>
      <c r="L19" s="482">
        <v>774</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514"/>
      <c r="AM19" s="479"/>
      <c r="AN19" s="379"/>
      <c r="AO19" s="379"/>
      <c r="AP19" s="379"/>
      <c r="AQ19" s="379"/>
      <c r="AR19" s="379"/>
      <c r="AS19" s="379"/>
      <c r="AT19" s="380"/>
      <c r="AU19" s="480"/>
      <c r="AV19" s="481"/>
      <c r="AW19" s="481"/>
      <c r="AX19" s="481"/>
      <c r="AY19" s="436" t="s">
        <v>158</v>
      </c>
      <c r="AZ19" s="437"/>
      <c r="BA19" s="437"/>
      <c r="BB19" s="437"/>
      <c r="BC19" s="437"/>
      <c r="BD19" s="437"/>
      <c r="BE19" s="437"/>
      <c r="BF19" s="437"/>
      <c r="BG19" s="437"/>
      <c r="BH19" s="437"/>
      <c r="BI19" s="437"/>
      <c r="BJ19" s="437"/>
      <c r="BK19" s="437"/>
      <c r="BL19" s="437"/>
      <c r="BM19" s="438"/>
      <c r="BN19" s="422">
        <v>15886052</v>
      </c>
      <c r="BO19" s="423"/>
      <c r="BP19" s="423"/>
      <c r="BQ19" s="423"/>
      <c r="BR19" s="423"/>
      <c r="BS19" s="423"/>
      <c r="BT19" s="423"/>
      <c r="BU19" s="424"/>
      <c r="BV19" s="422">
        <v>14791022</v>
      </c>
      <c r="BW19" s="423"/>
      <c r="BX19" s="423"/>
      <c r="BY19" s="423"/>
      <c r="BZ19" s="423"/>
      <c r="CA19" s="423"/>
      <c r="CB19" s="423"/>
      <c r="CC19" s="424"/>
      <c r="CD19" s="191"/>
      <c r="CE19" s="454"/>
      <c r="CF19" s="454"/>
      <c r="CG19" s="454"/>
      <c r="CH19" s="454"/>
      <c r="CI19" s="454"/>
      <c r="CJ19" s="454"/>
      <c r="CK19" s="454"/>
      <c r="CL19" s="454"/>
      <c r="CM19" s="454"/>
      <c r="CN19" s="454"/>
      <c r="CO19" s="454"/>
      <c r="CP19" s="454"/>
      <c r="CQ19" s="454"/>
      <c r="CR19" s="454"/>
      <c r="CS19" s="455"/>
      <c r="CT19" s="419"/>
      <c r="CU19" s="420"/>
      <c r="CV19" s="420"/>
      <c r="CW19" s="420"/>
      <c r="CX19" s="420"/>
      <c r="CY19" s="420"/>
      <c r="CZ19" s="420"/>
      <c r="DA19" s="421"/>
      <c r="DB19" s="419"/>
      <c r="DC19" s="420"/>
      <c r="DD19" s="420"/>
      <c r="DE19" s="420"/>
      <c r="DF19" s="420"/>
      <c r="DG19" s="420"/>
      <c r="DH19" s="420"/>
      <c r="DI19" s="421"/>
    </row>
    <row r="20" spans="1:113" ht="18.75" customHeight="1" thickBot="1" x14ac:dyDescent="0.25">
      <c r="A20" s="178"/>
      <c r="B20" s="472" t="s">
        <v>159</v>
      </c>
      <c r="C20" s="473"/>
      <c r="D20" s="473"/>
      <c r="E20" s="474"/>
      <c r="F20" s="474"/>
      <c r="G20" s="474"/>
      <c r="H20" s="474"/>
      <c r="I20" s="474"/>
      <c r="J20" s="474"/>
      <c r="K20" s="474"/>
      <c r="L20" s="482">
        <v>22498</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84"/>
      <c r="AO20" s="384"/>
      <c r="AP20" s="384"/>
      <c r="AQ20" s="384"/>
      <c r="AR20" s="384"/>
      <c r="AS20" s="384"/>
      <c r="AT20" s="385"/>
      <c r="AU20" s="488"/>
      <c r="AV20" s="489"/>
      <c r="AW20" s="489"/>
      <c r="AX20" s="490"/>
      <c r="AY20" s="436"/>
      <c r="AZ20" s="437"/>
      <c r="BA20" s="437"/>
      <c r="BB20" s="437"/>
      <c r="BC20" s="437"/>
      <c r="BD20" s="437"/>
      <c r="BE20" s="437"/>
      <c r="BF20" s="437"/>
      <c r="BG20" s="437"/>
      <c r="BH20" s="437"/>
      <c r="BI20" s="437"/>
      <c r="BJ20" s="437"/>
      <c r="BK20" s="437"/>
      <c r="BL20" s="437"/>
      <c r="BM20" s="438"/>
      <c r="BN20" s="422"/>
      <c r="BO20" s="423"/>
      <c r="BP20" s="423"/>
      <c r="BQ20" s="423"/>
      <c r="BR20" s="423"/>
      <c r="BS20" s="423"/>
      <c r="BT20" s="423"/>
      <c r="BU20" s="424"/>
      <c r="BV20" s="422"/>
      <c r="BW20" s="423"/>
      <c r="BX20" s="423"/>
      <c r="BY20" s="423"/>
      <c r="BZ20" s="423"/>
      <c r="CA20" s="423"/>
      <c r="CB20" s="423"/>
      <c r="CC20" s="424"/>
      <c r="CD20" s="191"/>
      <c r="CE20" s="454"/>
      <c r="CF20" s="454"/>
      <c r="CG20" s="454"/>
      <c r="CH20" s="454"/>
      <c r="CI20" s="454"/>
      <c r="CJ20" s="454"/>
      <c r="CK20" s="454"/>
      <c r="CL20" s="454"/>
      <c r="CM20" s="454"/>
      <c r="CN20" s="454"/>
      <c r="CO20" s="454"/>
      <c r="CP20" s="454"/>
      <c r="CQ20" s="454"/>
      <c r="CR20" s="454"/>
      <c r="CS20" s="455"/>
      <c r="CT20" s="419"/>
      <c r="CU20" s="420"/>
      <c r="CV20" s="420"/>
      <c r="CW20" s="420"/>
      <c r="CX20" s="420"/>
      <c r="CY20" s="420"/>
      <c r="CZ20" s="420"/>
      <c r="DA20" s="421"/>
      <c r="DB20" s="419"/>
      <c r="DC20" s="420"/>
      <c r="DD20" s="420"/>
      <c r="DE20" s="420"/>
      <c r="DF20" s="420"/>
      <c r="DG20" s="420"/>
      <c r="DH20" s="420"/>
      <c r="DI20" s="421"/>
    </row>
    <row r="21" spans="1:113" ht="18.75" customHeight="1" thickBot="1" x14ac:dyDescent="0.25">
      <c r="A21" s="178"/>
      <c r="B21" s="469" t="s">
        <v>160</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95"/>
      <c r="AZ21" s="396"/>
      <c r="BA21" s="396"/>
      <c r="BB21" s="396"/>
      <c r="BC21" s="396"/>
      <c r="BD21" s="396"/>
      <c r="BE21" s="396"/>
      <c r="BF21" s="396"/>
      <c r="BG21" s="396"/>
      <c r="BH21" s="396"/>
      <c r="BI21" s="396"/>
      <c r="BJ21" s="396"/>
      <c r="BK21" s="396"/>
      <c r="BL21" s="396"/>
      <c r="BM21" s="397"/>
      <c r="BN21" s="456"/>
      <c r="BO21" s="457"/>
      <c r="BP21" s="457"/>
      <c r="BQ21" s="457"/>
      <c r="BR21" s="457"/>
      <c r="BS21" s="457"/>
      <c r="BT21" s="457"/>
      <c r="BU21" s="458"/>
      <c r="BV21" s="456"/>
      <c r="BW21" s="457"/>
      <c r="BX21" s="457"/>
      <c r="BY21" s="457"/>
      <c r="BZ21" s="457"/>
      <c r="CA21" s="457"/>
      <c r="CB21" s="457"/>
      <c r="CC21" s="458"/>
      <c r="CD21" s="191"/>
      <c r="CE21" s="454"/>
      <c r="CF21" s="454"/>
      <c r="CG21" s="454"/>
      <c r="CH21" s="454"/>
      <c r="CI21" s="454"/>
      <c r="CJ21" s="454"/>
      <c r="CK21" s="454"/>
      <c r="CL21" s="454"/>
      <c r="CM21" s="454"/>
      <c r="CN21" s="454"/>
      <c r="CO21" s="454"/>
      <c r="CP21" s="454"/>
      <c r="CQ21" s="454"/>
      <c r="CR21" s="454"/>
      <c r="CS21" s="455"/>
      <c r="CT21" s="419"/>
      <c r="CU21" s="420"/>
      <c r="CV21" s="420"/>
      <c r="CW21" s="420"/>
      <c r="CX21" s="420"/>
      <c r="CY21" s="420"/>
      <c r="CZ21" s="420"/>
      <c r="DA21" s="421"/>
      <c r="DB21" s="419"/>
      <c r="DC21" s="420"/>
      <c r="DD21" s="420"/>
      <c r="DE21" s="420"/>
      <c r="DF21" s="420"/>
      <c r="DG21" s="420"/>
      <c r="DH21" s="420"/>
      <c r="DI21" s="421"/>
    </row>
    <row r="22" spans="1:113" ht="18.75" customHeight="1" x14ac:dyDescent="0.2">
      <c r="A22" s="178"/>
      <c r="B22" s="398" t="s">
        <v>161</v>
      </c>
      <c r="C22" s="399"/>
      <c r="D22" s="400"/>
      <c r="E22" s="407" t="s">
        <v>1</v>
      </c>
      <c r="F22" s="408"/>
      <c r="G22" s="408"/>
      <c r="H22" s="408"/>
      <c r="I22" s="408"/>
      <c r="J22" s="408"/>
      <c r="K22" s="409"/>
      <c r="L22" s="407" t="s">
        <v>162</v>
      </c>
      <c r="M22" s="408"/>
      <c r="N22" s="408"/>
      <c r="O22" s="408"/>
      <c r="P22" s="409"/>
      <c r="Q22" s="413" t="s">
        <v>163</v>
      </c>
      <c r="R22" s="414"/>
      <c r="S22" s="414"/>
      <c r="T22" s="414"/>
      <c r="U22" s="414"/>
      <c r="V22" s="415"/>
      <c r="W22" s="464" t="s">
        <v>164</v>
      </c>
      <c r="X22" s="399"/>
      <c r="Y22" s="400"/>
      <c r="Z22" s="407" t="s">
        <v>1</v>
      </c>
      <c r="AA22" s="408"/>
      <c r="AB22" s="408"/>
      <c r="AC22" s="408"/>
      <c r="AD22" s="408"/>
      <c r="AE22" s="408"/>
      <c r="AF22" s="408"/>
      <c r="AG22" s="409"/>
      <c r="AH22" s="425" t="s">
        <v>165</v>
      </c>
      <c r="AI22" s="408"/>
      <c r="AJ22" s="408"/>
      <c r="AK22" s="408"/>
      <c r="AL22" s="409"/>
      <c r="AM22" s="425" t="s">
        <v>166</v>
      </c>
      <c r="AN22" s="426"/>
      <c r="AO22" s="426"/>
      <c r="AP22" s="426"/>
      <c r="AQ22" s="426"/>
      <c r="AR22" s="427"/>
      <c r="AS22" s="413" t="s">
        <v>163</v>
      </c>
      <c r="AT22" s="414"/>
      <c r="AU22" s="414"/>
      <c r="AV22" s="414"/>
      <c r="AW22" s="414"/>
      <c r="AX22" s="431"/>
      <c r="AY22" s="448" t="s">
        <v>167</v>
      </c>
      <c r="AZ22" s="449"/>
      <c r="BA22" s="449"/>
      <c r="BB22" s="449"/>
      <c r="BC22" s="449"/>
      <c r="BD22" s="449"/>
      <c r="BE22" s="449"/>
      <c r="BF22" s="449"/>
      <c r="BG22" s="449"/>
      <c r="BH22" s="449"/>
      <c r="BI22" s="449"/>
      <c r="BJ22" s="449"/>
      <c r="BK22" s="449"/>
      <c r="BL22" s="449"/>
      <c r="BM22" s="450"/>
      <c r="BN22" s="451">
        <v>25492059</v>
      </c>
      <c r="BO22" s="452"/>
      <c r="BP22" s="452"/>
      <c r="BQ22" s="452"/>
      <c r="BR22" s="452"/>
      <c r="BS22" s="452"/>
      <c r="BT22" s="452"/>
      <c r="BU22" s="453"/>
      <c r="BV22" s="451">
        <v>26075468</v>
      </c>
      <c r="BW22" s="452"/>
      <c r="BX22" s="452"/>
      <c r="BY22" s="452"/>
      <c r="BZ22" s="452"/>
      <c r="CA22" s="452"/>
      <c r="CB22" s="452"/>
      <c r="CC22" s="453"/>
      <c r="CD22" s="191"/>
      <c r="CE22" s="454"/>
      <c r="CF22" s="454"/>
      <c r="CG22" s="454"/>
      <c r="CH22" s="454"/>
      <c r="CI22" s="454"/>
      <c r="CJ22" s="454"/>
      <c r="CK22" s="454"/>
      <c r="CL22" s="454"/>
      <c r="CM22" s="454"/>
      <c r="CN22" s="454"/>
      <c r="CO22" s="454"/>
      <c r="CP22" s="454"/>
      <c r="CQ22" s="454"/>
      <c r="CR22" s="454"/>
      <c r="CS22" s="455"/>
      <c r="CT22" s="419"/>
      <c r="CU22" s="420"/>
      <c r="CV22" s="420"/>
      <c r="CW22" s="420"/>
      <c r="CX22" s="420"/>
      <c r="CY22" s="420"/>
      <c r="CZ22" s="420"/>
      <c r="DA22" s="421"/>
      <c r="DB22" s="419"/>
      <c r="DC22" s="420"/>
      <c r="DD22" s="420"/>
      <c r="DE22" s="420"/>
      <c r="DF22" s="420"/>
      <c r="DG22" s="420"/>
      <c r="DH22" s="420"/>
      <c r="DI22" s="421"/>
    </row>
    <row r="23" spans="1:113" ht="18.75" customHeight="1" x14ac:dyDescent="0.2">
      <c r="A23" s="178"/>
      <c r="B23" s="401"/>
      <c r="C23" s="402"/>
      <c r="D23" s="403"/>
      <c r="E23" s="410"/>
      <c r="F23" s="411"/>
      <c r="G23" s="411"/>
      <c r="H23" s="411"/>
      <c r="I23" s="411"/>
      <c r="J23" s="411"/>
      <c r="K23" s="412"/>
      <c r="L23" s="410"/>
      <c r="M23" s="411"/>
      <c r="N23" s="411"/>
      <c r="O23" s="411"/>
      <c r="P23" s="412"/>
      <c r="Q23" s="416"/>
      <c r="R23" s="417"/>
      <c r="S23" s="417"/>
      <c r="T23" s="417"/>
      <c r="U23" s="417"/>
      <c r="V23" s="418"/>
      <c r="W23" s="465"/>
      <c r="X23" s="402"/>
      <c r="Y23" s="403"/>
      <c r="Z23" s="410"/>
      <c r="AA23" s="411"/>
      <c r="AB23" s="411"/>
      <c r="AC23" s="411"/>
      <c r="AD23" s="411"/>
      <c r="AE23" s="411"/>
      <c r="AF23" s="411"/>
      <c r="AG23" s="412"/>
      <c r="AH23" s="410"/>
      <c r="AI23" s="411"/>
      <c r="AJ23" s="411"/>
      <c r="AK23" s="411"/>
      <c r="AL23" s="412"/>
      <c r="AM23" s="428"/>
      <c r="AN23" s="429"/>
      <c r="AO23" s="429"/>
      <c r="AP23" s="429"/>
      <c r="AQ23" s="429"/>
      <c r="AR23" s="430"/>
      <c r="AS23" s="416"/>
      <c r="AT23" s="417"/>
      <c r="AU23" s="417"/>
      <c r="AV23" s="417"/>
      <c r="AW23" s="417"/>
      <c r="AX23" s="432"/>
      <c r="AY23" s="436" t="s">
        <v>168</v>
      </c>
      <c r="AZ23" s="437"/>
      <c r="BA23" s="437"/>
      <c r="BB23" s="437"/>
      <c r="BC23" s="437"/>
      <c r="BD23" s="437"/>
      <c r="BE23" s="437"/>
      <c r="BF23" s="437"/>
      <c r="BG23" s="437"/>
      <c r="BH23" s="437"/>
      <c r="BI23" s="437"/>
      <c r="BJ23" s="437"/>
      <c r="BK23" s="437"/>
      <c r="BL23" s="437"/>
      <c r="BM23" s="438"/>
      <c r="BN23" s="422">
        <v>22851392</v>
      </c>
      <c r="BO23" s="423"/>
      <c r="BP23" s="423"/>
      <c r="BQ23" s="423"/>
      <c r="BR23" s="423"/>
      <c r="BS23" s="423"/>
      <c r="BT23" s="423"/>
      <c r="BU23" s="424"/>
      <c r="BV23" s="422">
        <v>23133137</v>
      </c>
      <c r="BW23" s="423"/>
      <c r="BX23" s="423"/>
      <c r="BY23" s="423"/>
      <c r="BZ23" s="423"/>
      <c r="CA23" s="423"/>
      <c r="CB23" s="423"/>
      <c r="CC23" s="424"/>
      <c r="CD23" s="191"/>
      <c r="CE23" s="454"/>
      <c r="CF23" s="454"/>
      <c r="CG23" s="454"/>
      <c r="CH23" s="454"/>
      <c r="CI23" s="454"/>
      <c r="CJ23" s="454"/>
      <c r="CK23" s="454"/>
      <c r="CL23" s="454"/>
      <c r="CM23" s="454"/>
      <c r="CN23" s="454"/>
      <c r="CO23" s="454"/>
      <c r="CP23" s="454"/>
      <c r="CQ23" s="454"/>
      <c r="CR23" s="454"/>
      <c r="CS23" s="455"/>
      <c r="CT23" s="419"/>
      <c r="CU23" s="420"/>
      <c r="CV23" s="420"/>
      <c r="CW23" s="420"/>
      <c r="CX23" s="420"/>
      <c r="CY23" s="420"/>
      <c r="CZ23" s="420"/>
      <c r="DA23" s="421"/>
      <c r="DB23" s="419"/>
      <c r="DC23" s="420"/>
      <c r="DD23" s="420"/>
      <c r="DE23" s="420"/>
      <c r="DF23" s="420"/>
      <c r="DG23" s="420"/>
      <c r="DH23" s="420"/>
      <c r="DI23" s="421"/>
    </row>
    <row r="24" spans="1:113" ht="18.75" customHeight="1" thickBot="1" x14ac:dyDescent="0.25">
      <c r="A24" s="178"/>
      <c r="B24" s="401"/>
      <c r="C24" s="402"/>
      <c r="D24" s="403"/>
      <c r="E24" s="378" t="s">
        <v>169</v>
      </c>
      <c r="F24" s="379"/>
      <c r="G24" s="379"/>
      <c r="H24" s="379"/>
      <c r="I24" s="379"/>
      <c r="J24" s="379"/>
      <c r="K24" s="380"/>
      <c r="L24" s="375">
        <v>1</v>
      </c>
      <c r="M24" s="376"/>
      <c r="N24" s="376"/>
      <c r="O24" s="376"/>
      <c r="P24" s="377"/>
      <c r="Q24" s="375">
        <v>7600</v>
      </c>
      <c r="R24" s="376"/>
      <c r="S24" s="376"/>
      <c r="T24" s="376"/>
      <c r="U24" s="376"/>
      <c r="V24" s="377"/>
      <c r="W24" s="465"/>
      <c r="X24" s="402"/>
      <c r="Y24" s="403"/>
      <c r="Z24" s="378" t="s">
        <v>170</v>
      </c>
      <c r="AA24" s="379"/>
      <c r="AB24" s="379"/>
      <c r="AC24" s="379"/>
      <c r="AD24" s="379"/>
      <c r="AE24" s="379"/>
      <c r="AF24" s="379"/>
      <c r="AG24" s="380"/>
      <c r="AH24" s="375">
        <v>373</v>
      </c>
      <c r="AI24" s="376"/>
      <c r="AJ24" s="376"/>
      <c r="AK24" s="376"/>
      <c r="AL24" s="377"/>
      <c r="AM24" s="375">
        <v>1160776</v>
      </c>
      <c r="AN24" s="376"/>
      <c r="AO24" s="376"/>
      <c r="AP24" s="376"/>
      <c r="AQ24" s="376"/>
      <c r="AR24" s="377"/>
      <c r="AS24" s="375">
        <v>3112</v>
      </c>
      <c r="AT24" s="376"/>
      <c r="AU24" s="376"/>
      <c r="AV24" s="376"/>
      <c r="AW24" s="376"/>
      <c r="AX24" s="435"/>
      <c r="AY24" s="395" t="s">
        <v>171</v>
      </c>
      <c r="AZ24" s="396"/>
      <c r="BA24" s="396"/>
      <c r="BB24" s="396"/>
      <c r="BC24" s="396"/>
      <c r="BD24" s="396"/>
      <c r="BE24" s="396"/>
      <c r="BF24" s="396"/>
      <c r="BG24" s="396"/>
      <c r="BH24" s="396"/>
      <c r="BI24" s="396"/>
      <c r="BJ24" s="396"/>
      <c r="BK24" s="396"/>
      <c r="BL24" s="396"/>
      <c r="BM24" s="397"/>
      <c r="BN24" s="422">
        <v>14219253</v>
      </c>
      <c r="BO24" s="423"/>
      <c r="BP24" s="423"/>
      <c r="BQ24" s="423"/>
      <c r="BR24" s="423"/>
      <c r="BS24" s="423"/>
      <c r="BT24" s="423"/>
      <c r="BU24" s="424"/>
      <c r="BV24" s="422">
        <v>14854811</v>
      </c>
      <c r="BW24" s="423"/>
      <c r="BX24" s="423"/>
      <c r="BY24" s="423"/>
      <c r="BZ24" s="423"/>
      <c r="CA24" s="423"/>
      <c r="CB24" s="423"/>
      <c r="CC24" s="424"/>
      <c r="CD24" s="191"/>
      <c r="CE24" s="454"/>
      <c r="CF24" s="454"/>
      <c r="CG24" s="454"/>
      <c r="CH24" s="454"/>
      <c r="CI24" s="454"/>
      <c r="CJ24" s="454"/>
      <c r="CK24" s="454"/>
      <c r="CL24" s="454"/>
      <c r="CM24" s="454"/>
      <c r="CN24" s="454"/>
      <c r="CO24" s="454"/>
      <c r="CP24" s="454"/>
      <c r="CQ24" s="454"/>
      <c r="CR24" s="454"/>
      <c r="CS24" s="455"/>
      <c r="CT24" s="419"/>
      <c r="CU24" s="420"/>
      <c r="CV24" s="420"/>
      <c r="CW24" s="420"/>
      <c r="CX24" s="420"/>
      <c r="CY24" s="420"/>
      <c r="CZ24" s="420"/>
      <c r="DA24" s="421"/>
      <c r="DB24" s="419"/>
      <c r="DC24" s="420"/>
      <c r="DD24" s="420"/>
      <c r="DE24" s="420"/>
      <c r="DF24" s="420"/>
      <c r="DG24" s="420"/>
      <c r="DH24" s="420"/>
      <c r="DI24" s="421"/>
    </row>
    <row r="25" spans="1:113" ht="18.75" customHeight="1" x14ac:dyDescent="0.2">
      <c r="A25" s="178"/>
      <c r="B25" s="401"/>
      <c r="C25" s="402"/>
      <c r="D25" s="403"/>
      <c r="E25" s="378" t="s">
        <v>172</v>
      </c>
      <c r="F25" s="379"/>
      <c r="G25" s="379"/>
      <c r="H25" s="379"/>
      <c r="I25" s="379"/>
      <c r="J25" s="379"/>
      <c r="K25" s="380"/>
      <c r="L25" s="375">
        <v>1</v>
      </c>
      <c r="M25" s="376"/>
      <c r="N25" s="376"/>
      <c r="O25" s="376"/>
      <c r="P25" s="377"/>
      <c r="Q25" s="375">
        <v>6500</v>
      </c>
      <c r="R25" s="376"/>
      <c r="S25" s="376"/>
      <c r="T25" s="376"/>
      <c r="U25" s="376"/>
      <c r="V25" s="377"/>
      <c r="W25" s="465"/>
      <c r="X25" s="402"/>
      <c r="Y25" s="403"/>
      <c r="Z25" s="378" t="s">
        <v>173</v>
      </c>
      <c r="AA25" s="379"/>
      <c r="AB25" s="379"/>
      <c r="AC25" s="379"/>
      <c r="AD25" s="379"/>
      <c r="AE25" s="379"/>
      <c r="AF25" s="379"/>
      <c r="AG25" s="380"/>
      <c r="AH25" s="375" t="s">
        <v>137</v>
      </c>
      <c r="AI25" s="376"/>
      <c r="AJ25" s="376"/>
      <c r="AK25" s="376"/>
      <c r="AL25" s="377"/>
      <c r="AM25" s="375" t="s">
        <v>137</v>
      </c>
      <c r="AN25" s="376"/>
      <c r="AO25" s="376"/>
      <c r="AP25" s="376"/>
      <c r="AQ25" s="376"/>
      <c r="AR25" s="377"/>
      <c r="AS25" s="375" t="s">
        <v>174</v>
      </c>
      <c r="AT25" s="376"/>
      <c r="AU25" s="376"/>
      <c r="AV25" s="376"/>
      <c r="AW25" s="376"/>
      <c r="AX25" s="435"/>
      <c r="AY25" s="448" t="s">
        <v>175</v>
      </c>
      <c r="AZ25" s="449"/>
      <c r="BA25" s="449"/>
      <c r="BB25" s="449"/>
      <c r="BC25" s="449"/>
      <c r="BD25" s="449"/>
      <c r="BE25" s="449"/>
      <c r="BF25" s="449"/>
      <c r="BG25" s="449"/>
      <c r="BH25" s="449"/>
      <c r="BI25" s="449"/>
      <c r="BJ25" s="449"/>
      <c r="BK25" s="449"/>
      <c r="BL25" s="449"/>
      <c r="BM25" s="450"/>
      <c r="BN25" s="451">
        <v>4081343</v>
      </c>
      <c r="BO25" s="452"/>
      <c r="BP25" s="452"/>
      <c r="BQ25" s="452"/>
      <c r="BR25" s="452"/>
      <c r="BS25" s="452"/>
      <c r="BT25" s="452"/>
      <c r="BU25" s="453"/>
      <c r="BV25" s="451">
        <v>5205622</v>
      </c>
      <c r="BW25" s="452"/>
      <c r="BX25" s="452"/>
      <c r="BY25" s="452"/>
      <c r="BZ25" s="452"/>
      <c r="CA25" s="452"/>
      <c r="CB25" s="452"/>
      <c r="CC25" s="453"/>
      <c r="CD25" s="191"/>
      <c r="CE25" s="454"/>
      <c r="CF25" s="454"/>
      <c r="CG25" s="454"/>
      <c r="CH25" s="454"/>
      <c r="CI25" s="454"/>
      <c r="CJ25" s="454"/>
      <c r="CK25" s="454"/>
      <c r="CL25" s="454"/>
      <c r="CM25" s="454"/>
      <c r="CN25" s="454"/>
      <c r="CO25" s="454"/>
      <c r="CP25" s="454"/>
      <c r="CQ25" s="454"/>
      <c r="CR25" s="454"/>
      <c r="CS25" s="455"/>
      <c r="CT25" s="419"/>
      <c r="CU25" s="420"/>
      <c r="CV25" s="420"/>
      <c r="CW25" s="420"/>
      <c r="CX25" s="420"/>
      <c r="CY25" s="420"/>
      <c r="CZ25" s="420"/>
      <c r="DA25" s="421"/>
      <c r="DB25" s="419"/>
      <c r="DC25" s="420"/>
      <c r="DD25" s="420"/>
      <c r="DE25" s="420"/>
      <c r="DF25" s="420"/>
      <c r="DG25" s="420"/>
      <c r="DH25" s="420"/>
      <c r="DI25" s="421"/>
    </row>
    <row r="26" spans="1:113" ht="18.75" customHeight="1" x14ac:dyDescent="0.2">
      <c r="A26" s="178"/>
      <c r="B26" s="401"/>
      <c r="C26" s="402"/>
      <c r="D26" s="403"/>
      <c r="E26" s="378" t="s">
        <v>176</v>
      </c>
      <c r="F26" s="379"/>
      <c r="G26" s="379"/>
      <c r="H26" s="379"/>
      <c r="I26" s="379"/>
      <c r="J26" s="379"/>
      <c r="K26" s="380"/>
      <c r="L26" s="375">
        <v>1</v>
      </c>
      <c r="M26" s="376"/>
      <c r="N26" s="376"/>
      <c r="O26" s="376"/>
      <c r="P26" s="377"/>
      <c r="Q26" s="375">
        <v>6200</v>
      </c>
      <c r="R26" s="376"/>
      <c r="S26" s="376"/>
      <c r="T26" s="376"/>
      <c r="U26" s="376"/>
      <c r="V26" s="377"/>
      <c r="W26" s="465"/>
      <c r="X26" s="402"/>
      <c r="Y26" s="403"/>
      <c r="Z26" s="378" t="s">
        <v>177</v>
      </c>
      <c r="AA26" s="433"/>
      <c r="AB26" s="433"/>
      <c r="AC26" s="433"/>
      <c r="AD26" s="433"/>
      <c r="AE26" s="433"/>
      <c r="AF26" s="433"/>
      <c r="AG26" s="434"/>
      <c r="AH26" s="375">
        <v>10</v>
      </c>
      <c r="AI26" s="376"/>
      <c r="AJ26" s="376"/>
      <c r="AK26" s="376"/>
      <c r="AL26" s="377"/>
      <c r="AM26" s="375">
        <v>30690</v>
      </c>
      <c r="AN26" s="376"/>
      <c r="AO26" s="376"/>
      <c r="AP26" s="376"/>
      <c r="AQ26" s="376"/>
      <c r="AR26" s="377"/>
      <c r="AS26" s="375">
        <v>3069</v>
      </c>
      <c r="AT26" s="376"/>
      <c r="AU26" s="376"/>
      <c r="AV26" s="376"/>
      <c r="AW26" s="376"/>
      <c r="AX26" s="435"/>
      <c r="AY26" s="462" t="s">
        <v>178</v>
      </c>
      <c r="AZ26" s="382"/>
      <c r="BA26" s="382"/>
      <c r="BB26" s="382"/>
      <c r="BC26" s="382"/>
      <c r="BD26" s="382"/>
      <c r="BE26" s="382"/>
      <c r="BF26" s="382"/>
      <c r="BG26" s="382"/>
      <c r="BH26" s="382"/>
      <c r="BI26" s="382"/>
      <c r="BJ26" s="382"/>
      <c r="BK26" s="382"/>
      <c r="BL26" s="382"/>
      <c r="BM26" s="463"/>
      <c r="BN26" s="422" t="s">
        <v>174</v>
      </c>
      <c r="BO26" s="423"/>
      <c r="BP26" s="423"/>
      <c r="BQ26" s="423"/>
      <c r="BR26" s="423"/>
      <c r="BS26" s="423"/>
      <c r="BT26" s="423"/>
      <c r="BU26" s="424"/>
      <c r="BV26" s="422" t="s">
        <v>174</v>
      </c>
      <c r="BW26" s="423"/>
      <c r="BX26" s="423"/>
      <c r="BY26" s="423"/>
      <c r="BZ26" s="423"/>
      <c r="CA26" s="423"/>
      <c r="CB26" s="423"/>
      <c r="CC26" s="424"/>
      <c r="CD26" s="191"/>
      <c r="CE26" s="454"/>
      <c r="CF26" s="454"/>
      <c r="CG26" s="454"/>
      <c r="CH26" s="454"/>
      <c r="CI26" s="454"/>
      <c r="CJ26" s="454"/>
      <c r="CK26" s="454"/>
      <c r="CL26" s="454"/>
      <c r="CM26" s="454"/>
      <c r="CN26" s="454"/>
      <c r="CO26" s="454"/>
      <c r="CP26" s="454"/>
      <c r="CQ26" s="454"/>
      <c r="CR26" s="454"/>
      <c r="CS26" s="455"/>
      <c r="CT26" s="419"/>
      <c r="CU26" s="420"/>
      <c r="CV26" s="420"/>
      <c r="CW26" s="420"/>
      <c r="CX26" s="420"/>
      <c r="CY26" s="420"/>
      <c r="CZ26" s="420"/>
      <c r="DA26" s="421"/>
      <c r="DB26" s="419"/>
      <c r="DC26" s="420"/>
      <c r="DD26" s="420"/>
      <c r="DE26" s="420"/>
      <c r="DF26" s="420"/>
      <c r="DG26" s="420"/>
      <c r="DH26" s="420"/>
      <c r="DI26" s="421"/>
    </row>
    <row r="27" spans="1:113" ht="18.75" customHeight="1" thickBot="1" x14ac:dyDescent="0.25">
      <c r="A27" s="178"/>
      <c r="B27" s="401"/>
      <c r="C27" s="402"/>
      <c r="D27" s="403"/>
      <c r="E27" s="378" t="s">
        <v>179</v>
      </c>
      <c r="F27" s="379"/>
      <c r="G27" s="379"/>
      <c r="H27" s="379"/>
      <c r="I27" s="379"/>
      <c r="J27" s="379"/>
      <c r="K27" s="380"/>
      <c r="L27" s="375">
        <v>1</v>
      </c>
      <c r="M27" s="376"/>
      <c r="N27" s="376"/>
      <c r="O27" s="376"/>
      <c r="P27" s="377"/>
      <c r="Q27" s="375">
        <v>4400</v>
      </c>
      <c r="R27" s="376"/>
      <c r="S27" s="376"/>
      <c r="T27" s="376"/>
      <c r="U27" s="376"/>
      <c r="V27" s="377"/>
      <c r="W27" s="465"/>
      <c r="X27" s="402"/>
      <c r="Y27" s="403"/>
      <c r="Z27" s="378" t="s">
        <v>180</v>
      </c>
      <c r="AA27" s="379"/>
      <c r="AB27" s="379"/>
      <c r="AC27" s="379"/>
      <c r="AD27" s="379"/>
      <c r="AE27" s="379"/>
      <c r="AF27" s="379"/>
      <c r="AG27" s="380"/>
      <c r="AH27" s="375">
        <v>11</v>
      </c>
      <c r="AI27" s="376"/>
      <c r="AJ27" s="376"/>
      <c r="AK27" s="376"/>
      <c r="AL27" s="377"/>
      <c r="AM27" s="375">
        <v>43681</v>
      </c>
      <c r="AN27" s="376"/>
      <c r="AO27" s="376"/>
      <c r="AP27" s="376"/>
      <c r="AQ27" s="376"/>
      <c r="AR27" s="377"/>
      <c r="AS27" s="375">
        <v>3971</v>
      </c>
      <c r="AT27" s="376"/>
      <c r="AU27" s="376"/>
      <c r="AV27" s="376"/>
      <c r="AW27" s="376"/>
      <c r="AX27" s="435"/>
      <c r="AY27" s="459" t="s">
        <v>181</v>
      </c>
      <c r="AZ27" s="460"/>
      <c r="BA27" s="460"/>
      <c r="BB27" s="460"/>
      <c r="BC27" s="460"/>
      <c r="BD27" s="460"/>
      <c r="BE27" s="460"/>
      <c r="BF27" s="460"/>
      <c r="BG27" s="460"/>
      <c r="BH27" s="460"/>
      <c r="BI27" s="460"/>
      <c r="BJ27" s="460"/>
      <c r="BK27" s="460"/>
      <c r="BL27" s="460"/>
      <c r="BM27" s="461"/>
      <c r="BN27" s="456">
        <v>524334</v>
      </c>
      <c r="BO27" s="457"/>
      <c r="BP27" s="457"/>
      <c r="BQ27" s="457"/>
      <c r="BR27" s="457"/>
      <c r="BS27" s="457"/>
      <c r="BT27" s="457"/>
      <c r="BU27" s="458"/>
      <c r="BV27" s="456">
        <v>523225</v>
      </c>
      <c r="BW27" s="457"/>
      <c r="BX27" s="457"/>
      <c r="BY27" s="457"/>
      <c r="BZ27" s="457"/>
      <c r="CA27" s="457"/>
      <c r="CB27" s="457"/>
      <c r="CC27" s="458"/>
      <c r="CD27" s="193"/>
      <c r="CE27" s="454"/>
      <c r="CF27" s="454"/>
      <c r="CG27" s="454"/>
      <c r="CH27" s="454"/>
      <c r="CI27" s="454"/>
      <c r="CJ27" s="454"/>
      <c r="CK27" s="454"/>
      <c r="CL27" s="454"/>
      <c r="CM27" s="454"/>
      <c r="CN27" s="454"/>
      <c r="CO27" s="454"/>
      <c r="CP27" s="454"/>
      <c r="CQ27" s="454"/>
      <c r="CR27" s="454"/>
      <c r="CS27" s="455"/>
      <c r="CT27" s="419"/>
      <c r="CU27" s="420"/>
      <c r="CV27" s="420"/>
      <c r="CW27" s="420"/>
      <c r="CX27" s="420"/>
      <c r="CY27" s="420"/>
      <c r="CZ27" s="420"/>
      <c r="DA27" s="421"/>
      <c r="DB27" s="419"/>
      <c r="DC27" s="420"/>
      <c r="DD27" s="420"/>
      <c r="DE27" s="420"/>
      <c r="DF27" s="420"/>
      <c r="DG27" s="420"/>
      <c r="DH27" s="420"/>
      <c r="DI27" s="421"/>
    </row>
    <row r="28" spans="1:113" ht="18.75" customHeight="1" x14ac:dyDescent="0.2">
      <c r="A28" s="178"/>
      <c r="B28" s="401"/>
      <c r="C28" s="402"/>
      <c r="D28" s="403"/>
      <c r="E28" s="378" t="s">
        <v>182</v>
      </c>
      <c r="F28" s="379"/>
      <c r="G28" s="379"/>
      <c r="H28" s="379"/>
      <c r="I28" s="379"/>
      <c r="J28" s="379"/>
      <c r="K28" s="380"/>
      <c r="L28" s="375">
        <v>1</v>
      </c>
      <c r="M28" s="376"/>
      <c r="N28" s="376"/>
      <c r="O28" s="376"/>
      <c r="P28" s="377"/>
      <c r="Q28" s="375">
        <v>3800</v>
      </c>
      <c r="R28" s="376"/>
      <c r="S28" s="376"/>
      <c r="T28" s="376"/>
      <c r="U28" s="376"/>
      <c r="V28" s="377"/>
      <c r="W28" s="465"/>
      <c r="X28" s="402"/>
      <c r="Y28" s="403"/>
      <c r="Z28" s="378" t="s">
        <v>183</v>
      </c>
      <c r="AA28" s="379"/>
      <c r="AB28" s="379"/>
      <c r="AC28" s="379"/>
      <c r="AD28" s="379"/>
      <c r="AE28" s="379"/>
      <c r="AF28" s="379"/>
      <c r="AG28" s="380"/>
      <c r="AH28" s="375" t="s">
        <v>174</v>
      </c>
      <c r="AI28" s="376"/>
      <c r="AJ28" s="376"/>
      <c r="AK28" s="376"/>
      <c r="AL28" s="377"/>
      <c r="AM28" s="375" t="s">
        <v>174</v>
      </c>
      <c r="AN28" s="376"/>
      <c r="AO28" s="376"/>
      <c r="AP28" s="376"/>
      <c r="AQ28" s="376"/>
      <c r="AR28" s="377"/>
      <c r="AS28" s="375" t="s">
        <v>174</v>
      </c>
      <c r="AT28" s="376"/>
      <c r="AU28" s="376"/>
      <c r="AV28" s="376"/>
      <c r="AW28" s="376"/>
      <c r="AX28" s="435"/>
      <c r="AY28" s="439" t="s">
        <v>184</v>
      </c>
      <c r="AZ28" s="440"/>
      <c r="BA28" s="440"/>
      <c r="BB28" s="441"/>
      <c r="BC28" s="448" t="s">
        <v>48</v>
      </c>
      <c r="BD28" s="449"/>
      <c r="BE28" s="449"/>
      <c r="BF28" s="449"/>
      <c r="BG28" s="449"/>
      <c r="BH28" s="449"/>
      <c r="BI28" s="449"/>
      <c r="BJ28" s="449"/>
      <c r="BK28" s="449"/>
      <c r="BL28" s="449"/>
      <c r="BM28" s="450"/>
      <c r="BN28" s="451">
        <v>2503050</v>
      </c>
      <c r="BO28" s="452"/>
      <c r="BP28" s="452"/>
      <c r="BQ28" s="452"/>
      <c r="BR28" s="452"/>
      <c r="BS28" s="452"/>
      <c r="BT28" s="452"/>
      <c r="BU28" s="453"/>
      <c r="BV28" s="451">
        <v>2014370</v>
      </c>
      <c r="BW28" s="452"/>
      <c r="BX28" s="452"/>
      <c r="BY28" s="452"/>
      <c r="BZ28" s="452"/>
      <c r="CA28" s="452"/>
      <c r="CB28" s="452"/>
      <c r="CC28" s="453"/>
      <c r="CD28" s="191"/>
      <c r="CE28" s="454"/>
      <c r="CF28" s="454"/>
      <c r="CG28" s="454"/>
      <c r="CH28" s="454"/>
      <c r="CI28" s="454"/>
      <c r="CJ28" s="454"/>
      <c r="CK28" s="454"/>
      <c r="CL28" s="454"/>
      <c r="CM28" s="454"/>
      <c r="CN28" s="454"/>
      <c r="CO28" s="454"/>
      <c r="CP28" s="454"/>
      <c r="CQ28" s="454"/>
      <c r="CR28" s="454"/>
      <c r="CS28" s="455"/>
      <c r="CT28" s="419"/>
      <c r="CU28" s="420"/>
      <c r="CV28" s="420"/>
      <c r="CW28" s="420"/>
      <c r="CX28" s="420"/>
      <c r="CY28" s="420"/>
      <c r="CZ28" s="420"/>
      <c r="DA28" s="421"/>
      <c r="DB28" s="419"/>
      <c r="DC28" s="420"/>
      <c r="DD28" s="420"/>
      <c r="DE28" s="420"/>
      <c r="DF28" s="420"/>
      <c r="DG28" s="420"/>
      <c r="DH28" s="420"/>
      <c r="DI28" s="421"/>
    </row>
    <row r="29" spans="1:113" ht="18.75" customHeight="1" x14ac:dyDescent="0.2">
      <c r="A29" s="178"/>
      <c r="B29" s="401"/>
      <c r="C29" s="402"/>
      <c r="D29" s="403"/>
      <c r="E29" s="378" t="s">
        <v>185</v>
      </c>
      <c r="F29" s="379"/>
      <c r="G29" s="379"/>
      <c r="H29" s="379"/>
      <c r="I29" s="379"/>
      <c r="J29" s="379"/>
      <c r="K29" s="380"/>
      <c r="L29" s="375">
        <v>16</v>
      </c>
      <c r="M29" s="376"/>
      <c r="N29" s="376"/>
      <c r="O29" s="376"/>
      <c r="P29" s="377"/>
      <c r="Q29" s="375">
        <v>3500</v>
      </c>
      <c r="R29" s="376"/>
      <c r="S29" s="376"/>
      <c r="T29" s="376"/>
      <c r="U29" s="376"/>
      <c r="V29" s="377"/>
      <c r="W29" s="466"/>
      <c r="X29" s="467"/>
      <c r="Y29" s="468"/>
      <c r="Z29" s="378" t="s">
        <v>186</v>
      </c>
      <c r="AA29" s="379"/>
      <c r="AB29" s="379"/>
      <c r="AC29" s="379"/>
      <c r="AD29" s="379"/>
      <c r="AE29" s="379"/>
      <c r="AF29" s="379"/>
      <c r="AG29" s="380"/>
      <c r="AH29" s="375">
        <v>384</v>
      </c>
      <c r="AI29" s="376"/>
      <c r="AJ29" s="376"/>
      <c r="AK29" s="376"/>
      <c r="AL29" s="377"/>
      <c r="AM29" s="375">
        <v>1204457</v>
      </c>
      <c r="AN29" s="376"/>
      <c r="AO29" s="376"/>
      <c r="AP29" s="376"/>
      <c r="AQ29" s="376"/>
      <c r="AR29" s="377"/>
      <c r="AS29" s="375">
        <v>3137</v>
      </c>
      <c r="AT29" s="376"/>
      <c r="AU29" s="376"/>
      <c r="AV29" s="376"/>
      <c r="AW29" s="376"/>
      <c r="AX29" s="435"/>
      <c r="AY29" s="442"/>
      <c r="AZ29" s="443"/>
      <c r="BA29" s="443"/>
      <c r="BB29" s="444"/>
      <c r="BC29" s="436" t="s">
        <v>187</v>
      </c>
      <c r="BD29" s="437"/>
      <c r="BE29" s="437"/>
      <c r="BF29" s="437"/>
      <c r="BG29" s="437"/>
      <c r="BH29" s="437"/>
      <c r="BI29" s="437"/>
      <c r="BJ29" s="437"/>
      <c r="BK29" s="437"/>
      <c r="BL29" s="437"/>
      <c r="BM29" s="438"/>
      <c r="BN29" s="422">
        <v>840926</v>
      </c>
      <c r="BO29" s="423"/>
      <c r="BP29" s="423"/>
      <c r="BQ29" s="423"/>
      <c r="BR29" s="423"/>
      <c r="BS29" s="423"/>
      <c r="BT29" s="423"/>
      <c r="BU29" s="424"/>
      <c r="BV29" s="422">
        <v>440849</v>
      </c>
      <c r="BW29" s="423"/>
      <c r="BX29" s="423"/>
      <c r="BY29" s="423"/>
      <c r="BZ29" s="423"/>
      <c r="CA29" s="423"/>
      <c r="CB29" s="423"/>
      <c r="CC29" s="424"/>
      <c r="CD29" s="193"/>
      <c r="CE29" s="454"/>
      <c r="CF29" s="454"/>
      <c r="CG29" s="454"/>
      <c r="CH29" s="454"/>
      <c r="CI29" s="454"/>
      <c r="CJ29" s="454"/>
      <c r="CK29" s="454"/>
      <c r="CL29" s="454"/>
      <c r="CM29" s="454"/>
      <c r="CN29" s="454"/>
      <c r="CO29" s="454"/>
      <c r="CP29" s="454"/>
      <c r="CQ29" s="454"/>
      <c r="CR29" s="454"/>
      <c r="CS29" s="455"/>
      <c r="CT29" s="419"/>
      <c r="CU29" s="420"/>
      <c r="CV29" s="420"/>
      <c r="CW29" s="420"/>
      <c r="CX29" s="420"/>
      <c r="CY29" s="420"/>
      <c r="CZ29" s="420"/>
      <c r="DA29" s="421"/>
      <c r="DB29" s="419"/>
      <c r="DC29" s="420"/>
      <c r="DD29" s="420"/>
      <c r="DE29" s="420"/>
      <c r="DF29" s="420"/>
      <c r="DG29" s="420"/>
      <c r="DH29" s="420"/>
      <c r="DI29" s="421"/>
    </row>
    <row r="30" spans="1:113" ht="18.75" customHeight="1" thickBot="1" x14ac:dyDescent="0.25">
      <c r="A30" s="178"/>
      <c r="B30" s="404"/>
      <c r="C30" s="405"/>
      <c r="D30" s="406"/>
      <c r="E30" s="383"/>
      <c r="F30" s="384"/>
      <c r="G30" s="384"/>
      <c r="H30" s="384"/>
      <c r="I30" s="384"/>
      <c r="J30" s="384"/>
      <c r="K30" s="385"/>
      <c r="L30" s="386"/>
      <c r="M30" s="387"/>
      <c r="N30" s="387"/>
      <c r="O30" s="387"/>
      <c r="P30" s="388"/>
      <c r="Q30" s="386"/>
      <c r="R30" s="387"/>
      <c r="S30" s="387"/>
      <c r="T30" s="387"/>
      <c r="U30" s="387"/>
      <c r="V30" s="388"/>
      <c r="W30" s="389" t="s">
        <v>188</v>
      </c>
      <c r="X30" s="390"/>
      <c r="Y30" s="390"/>
      <c r="Z30" s="390"/>
      <c r="AA30" s="390"/>
      <c r="AB30" s="390"/>
      <c r="AC30" s="390"/>
      <c r="AD30" s="390"/>
      <c r="AE30" s="390"/>
      <c r="AF30" s="390"/>
      <c r="AG30" s="391"/>
      <c r="AH30" s="392">
        <v>99.4</v>
      </c>
      <c r="AI30" s="393"/>
      <c r="AJ30" s="393"/>
      <c r="AK30" s="393"/>
      <c r="AL30" s="393"/>
      <c r="AM30" s="393"/>
      <c r="AN30" s="393"/>
      <c r="AO30" s="393"/>
      <c r="AP30" s="393"/>
      <c r="AQ30" s="393"/>
      <c r="AR30" s="393"/>
      <c r="AS30" s="393"/>
      <c r="AT30" s="393"/>
      <c r="AU30" s="393"/>
      <c r="AV30" s="393"/>
      <c r="AW30" s="393"/>
      <c r="AX30" s="394"/>
      <c r="AY30" s="445"/>
      <c r="AZ30" s="446"/>
      <c r="BA30" s="446"/>
      <c r="BB30" s="447"/>
      <c r="BC30" s="395" t="s">
        <v>50</v>
      </c>
      <c r="BD30" s="396"/>
      <c r="BE30" s="396"/>
      <c r="BF30" s="396"/>
      <c r="BG30" s="396"/>
      <c r="BH30" s="396"/>
      <c r="BI30" s="396"/>
      <c r="BJ30" s="396"/>
      <c r="BK30" s="396"/>
      <c r="BL30" s="396"/>
      <c r="BM30" s="397"/>
      <c r="BN30" s="456">
        <v>2163341</v>
      </c>
      <c r="BO30" s="457"/>
      <c r="BP30" s="457"/>
      <c r="BQ30" s="457"/>
      <c r="BR30" s="457"/>
      <c r="BS30" s="457"/>
      <c r="BT30" s="457"/>
      <c r="BU30" s="458"/>
      <c r="BV30" s="456">
        <v>2028149</v>
      </c>
      <c r="BW30" s="457"/>
      <c r="BX30" s="457"/>
      <c r="BY30" s="457"/>
      <c r="BZ30" s="457"/>
      <c r="CA30" s="457"/>
      <c r="CB30" s="457"/>
      <c r="CC30" s="45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381" t="s">
        <v>189</v>
      </c>
      <c r="D32" s="381"/>
      <c r="E32" s="381"/>
      <c r="F32" s="381"/>
      <c r="G32" s="381"/>
      <c r="H32" s="381"/>
      <c r="I32" s="381"/>
      <c r="J32" s="381"/>
      <c r="K32" s="381"/>
      <c r="L32" s="381"/>
      <c r="M32" s="381"/>
      <c r="N32" s="381"/>
      <c r="O32" s="381"/>
      <c r="P32" s="381"/>
      <c r="Q32" s="381"/>
      <c r="R32" s="381"/>
      <c r="S32" s="381"/>
      <c r="U32" s="382" t="s">
        <v>190</v>
      </c>
      <c r="V32" s="382"/>
      <c r="W32" s="382"/>
      <c r="X32" s="382"/>
      <c r="Y32" s="382"/>
      <c r="Z32" s="382"/>
      <c r="AA32" s="382"/>
      <c r="AB32" s="382"/>
      <c r="AC32" s="382"/>
      <c r="AD32" s="382"/>
      <c r="AE32" s="382"/>
      <c r="AF32" s="382"/>
      <c r="AG32" s="382"/>
      <c r="AH32" s="382"/>
      <c r="AI32" s="382"/>
      <c r="AJ32" s="382"/>
      <c r="AK32" s="382"/>
      <c r="AM32" s="382" t="s">
        <v>191</v>
      </c>
      <c r="AN32" s="382"/>
      <c r="AO32" s="382"/>
      <c r="AP32" s="382"/>
      <c r="AQ32" s="382"/>
      <c r="AR32" s="382"/>
      <c r="AS32" s="382"/>
      <c r="AT32" s="382"/>
      <c r="AU32" s="382"/>
      <c r="AV32" s="382"/>
      <c r="AW32" s="382"/>
      <c r="AX32" s="382"/>
      <c r="AY32" s="382"/>
      <c r="AZ32" s="382"/>
      <c r="BA32" s="382"/>
      <c r="BB32" s="382"/>
      <c r="BC32" s="382"/>
      <c r="BE32" s="382" t="s">
        <v>192</v>
      </c>
      <c r="BF32" s="382"/>
      <c r="BG32" s="382"/>
      <c r="BH32" s="382"/>
      <c r="BI32" s="382"/>
      <c r="BJ32" s="382"/>
      <c r="BK32" s="382"/>
      <c r="BL32" s="382"/>
      <c r="BM32" s="382"/>
      <c r="BN32" s="382"/>
      <c r="BO32" s="382"/>
      <c r="BP32" s="382"/>
      <c r="BQ32" s="382"/>
      <c r="BR32" s="382"/>
      <c r="BS32" s="382"/>
      <c r="BT32" s="382"/>
      <c r="BU32" s="382"/>
      <c r="BW32" s="382" t="s">
        <v>193</v>
      </c>
      <c r="BX32" s="382"/>
      <c r="BY32" s="382"/>
      <c r="BZ32" s="382"/>
      <c r="CA32" s="382"/>
      <c r="CB32" s="382"/>
      <c r="CC32" s="382"/>
      <c r="CD32" s="382"/>
      <c r="CE32" s="382"/>
      <c r="CF32" s="382"/>
      <c r="CG32" s="382"/>
      <c r="CH32" s="382"/>
      <c r="CI32" s="382"/>
      <c r="CJ32" s="382"/>
      <c r="CK32" s="382"/>
      <c r="CL32" s="382"/>
      <c r="CM32" s="382"/>
      <c r="CO32" s="382" t="s">
        <v>194</v>
      </c>
      <c r="CP32" s="382"/>
      <c r="CQ32" s="382"/>
      <c r="CR32" s="382"/>
      <c r="CS32" s="382"/>
      <c r="CT32" s="382"/>
      <c r="CU32" s="382"/>
      <c r="CV32" s="382"/>
      <c r="CW32" s="382"/>
      <c r="CX32" s="382"/>
      <c r="CY32" s="382"/>
      <c r="CZ32" s="382"/>
      <c r="DA32" s="382"/>
      <c r="DB32" s="382"/>
      <c r="DC32" s="382"/>
      <c r="DD32" s="382"/>
      <c r="DE32" s="382"/>
      <c r="DI32" s="201"/>
    </row>
    <row r="33" spans="1:113" ht="13.5" customHeight="1" x14ac:dyDescent="0.2">
      <c r="A33" s="178"/>
      <c r="B33" s="202"/>
      <c r="C33" s="374" t="s">
        <v>195</v>
      </c>
      <c r="D33" s="374"/>
      <c r="E33" s="373" t="s">
        <v>196</v>
      </c>
      <c r="F33" s="373"/>
      <c r="G33" s="373"/>
      <c r="H33" s="373"/>
      <c r="I33" s="373"/>
      <c r="J33" s="373"/>
      <c r="K33" s="373"/>
      <c r="L33" s="373"/>
      <c r="M33" s="373"/>
      <c r="N33" s="373"/>
      <c r="O33" s="373"/>
      <c r="P33" s="373"/>
      <c r="Q33" s="373"/>
      <c r="R33" s="373"/>
      <c r="S33" s="373"/>
      <c r="T33" s="203"/>
      <c r="U33" s="374" t="s">
        <v>197</v>
      </c>
      <c r="V33" s="374"/>
      <c r="W33" s="373" t="s">
        <v>198</v>
      </c>
      <c r="X33" s="373"/>
      <c r="Y33" s="373"/>
      <c r="Z33" s="373"/>
      <c r="AA33" s="373"/>
      <c r="AB33" s="373"/>
      <c r="AC33" s="373"/>
      <c r="AD33" s="373"/>
      <c r="AE33" s="373"/>
      <c r="AF33" s="373"/>
      <c r="AG33" s="373"/>
      <c r="AH33" s="373"/>
      <c r="AI33" s="373"/>
      <c r="AJ33" s="373"/>
      <c r="AK33" s="373"/>
      <c r="AL33" s="203"/>
      <c r="AM33" s="374" t="s">
        <v>199</v>
      </c>
      <c r="AN33" s="374"/>
      <c r="AO33" s="373" t="s">
        <v>198</v>
      </c>
      <c r="AP33" s="373"/>
      <c r="AQ33" s="373"/>
      <c r="AR33" s="373"/>
      <c r="AS33" s="373"/>
      <c r="AT33" s="373"/>
      <c r="AU33" s="373"/>
      <c r="AV33" s="373"/>
      <c r="AW33" s="373"/>
      <c r="AX33" s="373"/>
      <c r="AY33" s="373"/>
      <c r="AZ33" s="373"/>
      <c r="BA33" s="373"/>
      <c r="BB33" s="373"/>
      <c r="BC33" s="373"/>
      <c r="BD33" s="204"/>
      <c r="BE33" s="373" t="s">
        <v>200</v>
      </c>
      <c r="BF33" s="373"/>
      <c r="BG33" s="373" t="s">
        <v>201</v>
      </c>
      <c r="BH33" s="373"/>
      <c r="BI33" s="373"/>
      <c r="BJ33" s="373"/>
      <c r="BK33" s="373"/>
      <c r="BL33" s="373"/>
      <c r="BM33" s="373"/>
      <c r="BN33" s="373"/>
      <c r="BO33" s="373"/>
      <c r="BP33" s="373"/>
      <c r="BQ33" s="373"/>
      <c r="BR33" s="373"/>
      <c r="BS33" s="373"/>
      <c r="BT33" s="373"/>
      <c r="BU33" s="373"/>
      <c r="BV33" s="204"/>
      <c r="BW33" s="374" t="s">
        <v>200</v>
      </c>
      <c r="BX33" s="374"/>
      <c r="BY33" s="373" t="s">
        <v>202</v>
      </c>
      <c r="BZ33" s="373"/>
      <c r="CA33" s="373"/>
      <c r="CB33" s="373"/>
      <c r="CC33" s="373"/>
      <c r="CD33" s="373"/>
      <c r="CE33" s="373"/>
      <c r="CF33" s="373"/>
      <c r="CG33" s="373"/>
      <c r="CH33" s="373"/>
      <c r="CI33" s="373"/>
      <c r="CJ33" s="373"/>
      <c r="CK33" s="373"/>
      <c r="CL33" s="373"/>
      <c r="CM33" s="373"/>
      <c r="CN33" s="203"/>
      <c r="CO33" s="374" t="s">
        <v>199</v>
      </c>
      <c r="CP33" s="374"/>
      <c r="CQ33" s="373" t="s">
        <v>203</v>
      </c>
      <c r="CR33" s="373"/>
      <c r="CS33" s="373"/>
      <c r="CT33" s="373"/>
      <c r="CU33" s="373"/>
      <c r="CV33" s="373"/>
      <c r="CW33" s="373"/>
      <c r="CX33" s="373"/>
      <c r="CY33" s="373"/>
      <c r="CZ33" s="373"/>
      <c r="DA33" s="373"/>
      <c r="DB33" s="373"/>
      <c r="DC33" s="373"/>
      <c r="DD33" s="373"/>
      <c r="DE33" s="373"/>
      <c r="DF33" s="203"/>
      <c r="DG33" s="372" t="s">
        <v>204</v>
      </c>
      <c r="DH33" s="372"/>
      <c r="DI33" s="205"/>
    </row>
    <row r="34" spans="1:113" ht="32.25" customHeight="1" x14ac:dyDescent="0.2">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2</v>
      </c>
      <c r="V34" s="370"/>
      <c r="W34" s="371" t="str">
        <f>IF('各会計、関係団体の財政状況及び健全化判断比率'!B28="","",'各会計、関係団体の財政状況及び健全化判断比率'!B28)</f>
        <v>国民健康保険特別会計</v>
      </c>
      <c r="X34" s="371"/>
      <c r="Y34" s="371"/>
      <c r="Z34" s="371"/>
      <c r="AA34" s="371"/>
      <c r="AB34" s="371"/>
      <c r="AC34" s="371"/>
      <c r="AD34" s="371"/>
      <c r="AE34" s="371"/>
      <c r="AF34" s="371"/>
      <c r="AG34" s="371"/>
      <c r="AH34" s="371"/>
      <c r="AI34" s="371"/>
      <c r="AJ34" s="371"/>
      <c r="AK34" s="371"/>
      <c r="AL34" s="178"/>
      <c r="AM34" s="370">
        <f>IF(AO34="","",MAX(C34:D43,U34:V43)+1)</f>
        <v>7</v>
      </c>
      <c r="AN34" s="370"/>
      <c r="AO34" s="371" t="str">
        <f>IF('各会計、関係団体の財政状況及び健全化判断比率'!B33="","",'各会計、関係団体の財政状況及び健全化判断比率'!B33)</f>
        <v>水道事業会計</v>
      </c>
      <c r="AP34" s="371"/>
      <c r="AQ34" s="371"/>
      <c r="AR34" s="371"/>
      <c r="AS34" s="371"/>
      <c r="AT34" s="371"/>
      <c r="AU34" s="371"/>
      <c r="AV34" s="371"/>
      <c r="AW34" s="371"/>
      <c r="AX34" s="371"/>
      <c r="AY34" s="371"/>
      <c r="AZ34" s="371"/>
      <c r="BA34" s="371"/>
      <c r="BB34" s="371"/>
      <c r="BC34" s="371"/>
      <c r="BD34" s="178"/>
      <c r="BE34" s="370" t="str">
        <f>IF(BG34="","",MAX(C34:D43,U34:V43,AM34:AN43)+1)</f>
        <v/>
      </c>
      <c r="BF34" s="370"/>
      <c r="BG34" s="371"/>
      <c r="BH34" s="371"/>
      <c r="BI34" s="371"/>
      <c r="BJ34" s="371"/>
      <c r="BK34" s="371"/>
      <c r="BL34" s="371"/>
      <c r="BM34" s="371"/>
      <c r="BN34" s="371"/>
      <c r="BO34" s="371"/>
      <c r="BP34" s="371"/>
      <c r="BQ34" s="371"/>
      <c r="BR34" s="371"/>
      <c r="BS34" s="371"/>
      <c r="BT34" s="371"/>
      <c r="BU34" s="371"/>
      <c r="BV34" s="178"/>
      <c r="BW34" s="370">
        <f>IF(BY34="","",MAX(C34:D43,U34:V43,AM34:AN43,BE34:BF43)+1)</f>
        <v>9</v>
      </c>
      <c r="BX34" s="370"/>
      <c r="BY34" s="371" t="str">
        <f>IF('各会計、関係団体の財政状況及び健全化判断比率'!B68="","",'各会計、関係団体の財政状況及び健全化判断比率'!B68)</f>
        <v>滋賀県市町村職員退職手当組合</v>
      </c>
      <c r="BZ34" s="371"/>
      <c r="CA34" s="371"/>
      <c r="CB34" s="371"/>
      <c r="CC34" s="371"/>
      <c r="CD34" s="371"/>
      <c r="CE34" s="371"/>
      <c r="CF34" s="371"/>
      <c r="CG34" s="371"/>
      <c r="CH34" s="371"/>
      <c r="CI34" s="371"/>
      <c r="CJ34" s="371"/>
      <c r="CK34" s="371"/>
      <c r="CL34" s="371"/>
      <c r="CM34" s="371"/>
      <c r="CN34" s="178"/>
      <c r="CO34" s="370">
        <f>IF(CQ34="","",MAX(C34:D43,U34:V43,AM34:AN43,BE34:BF43,BW34:BX43)+1)</f>
        <v>15</v>
      </c>
      <c r="CP34" s="370"/>
      <c r="CQ34" s="371" t="str">
        <f>IF('各会計、関係団体の財政状況及び健全化判断比率'!BS7="","",'各会計、関係団体の財政状況及び健全化判断比率'!BS7)</f>
        <v>湖南市文化体育振興事業団</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x14ac:dyDescent="0.2">
      <c r="A35" s="178"/>
      <c r="B35" s="202"/>
      <c r="C35" s="370" t="str">
        <f>IF(E35="","",C34+1)</f>
        <v/>
      </c>
      <c r="D35" s="370"/>
      <c r="E35" s="371" t="str">
        <f>IF('各会計、関係団体の財政状況及び健全化判断比率'!B8="","",'各会計、関係団体の財政状況及び健全化判断比率'!B8)</f>
        <v/>
      </c>
      <c r="F35" s="371"/>
      <c r="G35" s="371"/>
      <c r="H35" s="371"/>
      <c r="I35" s="371"/>
      <c r="J35" s="371"/>
      <c r="K35" s="371"/>
      <c r="L35" s="371"/>
      <c r="M35" s="371"/>
      <c r="N35" s="371"/>
      <c r="O35" s="371"/>
      <c r="P35" s="371"/>
      <c r="Q35" s="371"/>
      <c r="R35" s="371"/>
      <c r="S35" s="371"/>
      <c r="T35" s="178"/>
      <c r="U35" s="370">
        <f>IF(W35="","",U34+1)</f>
        <v>3</v>
      </c>
      <c r="V35" s="370"/>
      <c r="W35" s="371" t="str">
        <f>IF('各会計、関係団体の財政状況及び健全化判断比率'!B29="","",'各会計、関係団体の財政状況及び健全化判断比率'!B29)</f>
        <v>国民健康保険診療所特別会計</v>
      </c>
      <c r="X35" s="371"/>
      <c r="Y35" s="371"/>
      <c r="Z35" s="371"/>
      <c r="AA35" s="371"/>
      <c r="AB35" s="371"/>
      <c r="AC35" s="371"/>
      <c r="AD35" s="371"/>
      <c r="AE35" s="371"/>
      <c r="AF35" s="371"/>
      <c r="AG35" s="371"/>
      <c r="AH35" s="371"/>
      <c r="AI35" s="371"/>
      <c r="AJ35" s="371"/>
      <c r="AK35" s="371"/>
      <c r="AL35" s="178"/>
      <c r="AM35" s="370">
        <f t="shared" ref="AM35:AM43" si="0">IF(AO35="","",AM34+1)</f>
        <v>8</v>
      </c>
      <c r="AN35" s="370"/>
      <c r="AO35" s="371" t="str">
        <f>IF('各会計、関係団体の財政状況及び健全化判断比率'!B34="","",'各会計、関係団体の財政状況及び健全化判断比率'!B34)</f>
        <v>下水道事業会計</v>
      </c>
      <c r="AP35" s="371"/>
      <c r="AQ35" s="371"/>
      <c r="AR35" s="371"/>
      <c r="AS35" s="371"/>
      <c r="AT35" s="371"/>
      <c r="AU35" s="371"/>
      <c r="AV35" s="371"/>
      <c r="AW35" s="371"/>
      <c r="AX35" s="371"/>
      <c r="AY35" s="371"/>
      <c r="AZ35" s="371"/>
      <c r="BA35" s="371"/>
      <c r="BB35" s="371"/>
      <c r="BC35" s="371"/>
      <c r="BD35" s="178"/>
      <c r="BE35" s="370" t="str">
        <f t="shared" ref="BE35:BE43" si="1">IF(BG35="","",BE34+1)</f>
        <v/>
      </c>
      <c r="BF35" s="370"/>
      <c r="BG35" s="371"/>
      <c r="BH35" s="371"/>
      <c r="BI35" s="371"/>
      <c r="BJ35" s="371"/>
      <c r="BK35" s="371"/>
      <c r="BL35" s="371"/>
      <c r="BM35" s="371"/>
      <c r="BN35" s="371"/>
      <c r="BO35" s="371"/>
      <c r="BP35" s="371"/>
      <c r="BQ35" s="371"/>
      <c r="BR35" s="371"/>
      <c r="BS35" s="371"/>
      <c r="BT35" s="371"/>
      <c r="BU35" s="371"/>
      <c r="BV35" s="178"/>
      <c r="BW35" s="370">
        <f t="shared" ref="BW35:BW43" si="2">IF(BY35="","",BW34+1)</f>
        <v>10</v>
      </c>
      <c r="BX35" s="370"/>
      <c r="BY35" s="371" t="str">
        <f>IF('各会計、関係団体の財政状況及び健全化判断比率'!B69="","",'各会計、関係団体の財政状況及び健全化判断比率'!B69)</f>
        <v>公立甲賀病院（一般会計）</v>
      </c>
      <c r="BZ35" s="371"/>
      <c r="CA35" s="371"/>
      <c r="CB35" s="371"/>
      <c r="CC35" s="371"/>
      <c r="CD35" s="371"/>
      <c r="CE35" s="371"/>
      <c r="CF35" s="371"/>
      <c r="CG35" s="371"/>
      <c r="CH35" s="371"/>
      <c r="CI35" s="371"/>
      <c r="CJ35" s="371"/>
      <c r="CK35" s="371"/>
      <c r="CL35" s="371"/>
      <c r="CM35" s="371"/>
      <c r="CN35" s="178"/>
      <c r="CO35" s="370">
        <f t="shared" ref="CO35:CO43" si="3">IF(CQ35="","",CO34+1)</f>
        <v>16</v>
      </c>
      <c r="CP35" s="370"/>
      <c r="CQ35" s="371" t="str">
        <f>IF('各会計、関係団体の財政状況及び健全化判断比率'!BS8="","",'各会計、関係団体の財政状況及び健全化判断比率'!BS8)</f>
        <v>石部公共サービス株式会社</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2">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4</v>
      </c>
      <c r="V36" s="370"/>
      <c r="W36" s="371" t="str">
        <f>IF('各会計、関係団体の財政状況及び健全化判断比率'!B30="","",'各会計、関係団体の財政状況及び健全化判断比率'!B30)</f>
        <v>介護保険特別会計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11</v>
      </c>
      <c r="BX36" s="370"/>
      <c r="BY36" s="371" t="str">
        <f>IF('各会計、関係団体の財政状況及び健全化判断比率'!B70="","",'各会計、関係団体の財政状況及び健全化判断比率'!B70)</f>
        <v>甲賀広域行政組合</v>
      </c>
      <c r="BZ36" s="371"/>
      <c r="CA36" s="371"/>
      <c r="CB36" s="371"/>
      <c r="CC36" s="371"/>
      <c r="CD36" s="371"/>
      <c r="CE36" s="371"/>
      <c r="CF36" s="371"/>
      <c r="CG36" s="371"/>
      <c r="CH36" s="371"/>
      <c r="CI36" s="371"/>
      <c r="CJ36" s="371"/>
      <c r="CK36" s="371"/>
      <c r="CL36" s="371"/>
      <c r="CM36" s="371"/>
      <c r="CN36" s="178"/>
      <c r="CO36" s="370" t="str">
        <f t="shared" si="3"/>
        <v/>
      </c>
      <c r="CP36" s="370"/>
      <c r="CQ36" s="371" t="str">
        <f>IF('各会計、関係団体の財政状況及び健全化判断比率'!BS9="","",'各会計、関係団体の財政状況及び健全化判断比率'!BS9)</f>
        <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x14ac:dyDescent="0.2">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f t="shared" si="4"/>
        <v>5</v>
      </c>
      <c r="V37" s="370"/>
      <c r="W37" s="371" t="str">
        <f>IF('各会計、関係団体の財政状況及び健全化判断比率'!B31="","",'各会計、関係団体の財政状況及び健全化判断比率'!B31)</f>
        <v>後期高齢者医療特別会計</v>
      </c>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12</v>
      </c>
      <c r="BX37" s="370"/>
      <c r="BY37" s="371" t="str">
        <f>IF('各会計、関係団体の財政状況及び健全化判断比率'!B71="","",'各会計、関係団体の財政状況及び健全化判断比率'!B71)</f>
        <v>滋賀県市町村職員研修センター</v>
      </c>
      <c r="BZ37" s="371"/>
      <c r="CA37" s="371"/>
      <c r="CB37" s="371"/>
      <c r="CC37" s="371"/>
      <c r="CD37" s="371"/>
      <c r="CE37" s="371"/>
      <c r="CF37" s="371"/>
      <c r="CG37" s="371"/>
      <c r="CH37" s="371"/>
      <c r="CI37" s="371"/>
      <c r="CJ37" s="371"/>
      <c r="CK37" s="371"/>
      <c r="CL37" s="371"/>
      <c r="CM37" s="371"/>
      <c r="CN37" s="178"/>
      <c r="CO37" s="370" t="str">
        <f t="shared" si="3"/>
        <v/>
      </c>
      <c r="CP37" s="370"/>
      <c r="CQ37" s="371" t="str">
        <f>IF('各会計、関係団体の財政状況及び健全化判断比率'!BS10="","",'各会計、関係団体の財政状況及び健全化判断比率'!BS10)</f>
        <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x14ac:dyDescent="0.2">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f t="shared" si="4"/>
        <v>6</v>
      </c>
      <c r="V38" s="370"/>
      <c r="W38" s="371" t="str">
        <f>IF('各会計、関係団体の財政状況及び健全化判断比率'!B32="","",'各会計、関係団体の財政状況及び健全化判断比率'!B32)</f>
        <v>訪問看護ステーション事業特別会計</v>
      </c>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13</v>
      </c>
      <c r="BX38" s="370"/>
      <c r="BY38" s="371" t="str">
        <f>IF('各会計、関係団体の財政状況及び健全化判断比率'!B72="","",'各会計、関係団体の財政状況及び健全化判断比率'!B72)</f>
        <v>滋賀県後期高齢者医療広域連合（一般会計）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x14ac:dyDescent="0.2">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f t="shared" si="2"/>
        <v>14</v>
      </c>
      <c r="BX39" s="370"/>
      <c r="BY39" s="371" t="str">
        <f>IF('各会計、関係団体の財政状況及び健全化判断比率'!B73="","",'各会計、関係団体の財政状況及び健全化判断比率'!B73)</f>
        <v>滋賀県後期高齢者医療広域連合（後期高齢者医療特別会計）</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2">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t="str">
        <f t="shared" si="2"/>
        <v/>
      </c>
      <c r="BX40" s="370"/>
      <c r="BY40" s="371" t="str">
        <f>IF('各会計、関係団体の財政状況及び健全化判断比率'!B74="","",'各会計、関係団体の財政状況及び健全化判断比率'!B74)</f>
        <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2">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t="str">
        <f t="shared" si="2"/>
        <v/>
      </c>
      <c r="BX41" s="370"/>
      <c r="BY41" s="371" t="str">
        <f>IF('各会計、関係団体の財政状況及び健全化判断比率'!B75="","",'各会計、関係団体の財政状況及び健全化判断比率'!B75)</f>
        <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2">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t="str">
        <f t="shared" si="2"/>
        <v/>
      </c>
      <c r="BX42" s="370"/>
      <c r="BY42" s="371" t="str">
        <f>IF('各会計、関係団体の財政状況及び健全化判断比率'!B76="","",'各会計、関係団体の財政状況及び健全化判断比率'!B76)</f>
        <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2">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t="str">
        <f t="shared" si="2"/>
        <v/>
      </c>
      <c r="BX43" s="370"/>
      <c r="BY43" s="371" t="str">
        <f>IF('各会計、関係団体の財政状況及び健全化判断比率'!B77="","",'各会計、関係団体の財政状況及び健全化判断比率'!B77)</f>
        <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367" t="s">
        <v>206</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2">
      <c r="E47" s="367" t="s">
        <v>207</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2">
      <c r="E48" s="367" t="s">
        <v>208</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2">
      <c r="E49" s="369" t="s">
        <v>209</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2">
      <c r="E50" s="367" t="s">
        <v>210</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2">
      <c r="E51" s="367" t="s">
        <v>211</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2">
      <c r="E52" s="367" t="s">
        <v>212</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2">
      <c r="E53" s="177" t="s">
        <v>517</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476</v>
      </c>
      <c r="G33" s="29" t="s">
        <v>477</v>
      </c>
      <c r="H33" s="29" t="s">
        <v>478</v>
      </c>
      <c r="I33" s="29" t="s">
        <v>479</v>
      </c>
      <c r="J33" s="30" t="s">
        <v>480</v>
      </c>
      <c r="K33" s="22"/>
      <c r="L33" s="22"/>
      <c r="M33" s="22"/>
      <c r="N33" s="22"/>
      <c r="O33" s="22"/>
      <c r="P33" s="22"/>
    </row>
    <row r="34" spans="1:16" ht="39" customHeight="1" x14ac:dyDescent="0.2">
      <c r="A34" s="22"/>
      <c r="B34" s="31"/>
      <c r="C34" s="1179" t="s">
        <v>482</v>
      </c>
      <c r="D34" s="1179"/>
      <c r="E34" s="1180"/>
      <c r="F34" s="32">
        <v>8.42</v>
      </c>
      <c r="G34" s="33">
        <v>8.6199999999999992</v>
      </c>
      <c r="H34" s="33">
        <v>8.9499999999999993</v>
      </c>
      <c r="I34" s="33">
        <v>7.22</v>
      </c>
      <c r="J34" s="34">
        <v>7.59</v>
      </c>
      <c r="K34" s="22"/>
      <c r="L34" s="22"/>
      <c r="M34" s="22"/>
      <c r="N34" s="22"/>
      <c r="O34" s="22"/>
      <c r="P34" s="22"/>
    </row>
    <row r="35" spans="1:16" ht="39" customHeight="1" x14ac:dyDescent="0.2">
      <c r="A35" s="22"/>
      <c r="B35" s="35"/>
      <c r="C35" s="1173" t="s">
        <v>483</v>
      </c>
      <c r="D35" s="1174"/>
      <c r="E35" s="1175"/>
      <c r="F35" s="36">
        <v>2.14</v>
      </c>
      <c r="G35" s="37">
        <v>2.2000000000000002</v>
      </c>
      <c r="H35" s="37">
        <v>3.88</v>
      </c>
      <c r="I35" s="37">
        <v>4.51</v>
      </c>
      <c r="J35" s="38">
        <v>6.22</v>
      </c>
      <c r="K35" s="22"/>
      <c r="L35" s="22"/>
      <c r="M35" s="22"/>
      <c r="N35" s="22"/>
      <c r="O35" s="22"/>
      <c r="P35" s="22"/>
    </row>
    <row r="36" spans="1:16" ht="39" customHeight="1" x14ac:dyDescent="0.2">
      <c r="A36" s="22"/>
      <c r="B36" s="35"/>
      <c r="C36" s="1173" t="s">
        <v>484</v>
      </c>
      <c r="D36" s="1174"/>
      <c r="E36" s="1175"/>
      <c r="F36" s="36">
        <v>0.43</v>
      </c>
      <c r="G36" s="37">
        <v>0.76</v>
      </c>
      <c r="H36" s="37">
        <v>1.01</v>
      </c>
      <c r="I36" s="37">
        <v>1.18</v>
      </c>
      <c r="J36" s="38">
        <v>1.81</v>
      </c>
      <c r="K36" s="22"/>
      <c r="L36" s="22"/>
      <c r="M36" s="22"/>
      <c r="N36" s="22"/>
      <c r="O36" s="22"/>
      <c r="P36" s="22"/>
    </row>
    <row r="37" spans="1:16" ht="39" customHeight="1" x14ac:dyDescent="0.2">
      <c r="A37" s="22"/>
      <c r="B37" s="35"/>
      <c r="C37" s="1173" t="s">
        <v>485</v>
      </c>
      <c r="D37" s="1174"/>
      <c r="E37" s="1175"/>
      <c r="F37" s="36">
        <v>0.44</v>
      </c>
      <c r="G37" s="37">
        <v>7.0000000000000007E-2</v>
      </c>
      <c r="H37" s="37">
        <v>0.21</v>
      </c>
      <c r="I37" s="37">
        <v>0.6</v>
      </c>
      <c r="J37" s="38">
        <v>1.48</v>
      </c>
      <c r="K37" s="22"/>
      <c r="L37" s="22"/>
      <c r="M37" s="22"/>
      <c r="N37" s="22"/>
      <c r="O37" s="22"/>
      <c r="P37" s="22"/>
    </row>
    <row r="38" spans="1:16" ht="39" customHeight="1" x14ac:dyDescent="0.2">
      <c r="A38" s="22"/>
      <c r="B38" s="35"/>
      <c r="C38" s="1173" t="s">
        <v>486</v>
      </c>
      <c r="D38" s="1174"/>
      <c r="E38" s="1175"/>
      <c r="F38" s="36">
        <v>1.68</v>
      </c>
      <c r="G38" s="37">
        <v>0.87</v>
      </c>
      <c r="H38" s="37">
        <v>0.86</v>
      </c>
      <c r="I38" s="37">
        <v>0.23</v>
      </c>
      <c r="J38" s="38">
        <v>0.57999999999999996</v>
      </c>
      <c r="K38" s="22"/>
      <c r="L38" s="22"/>
      <c r="M38" s="22"/>
      <c r="N38" s="22"/>
      <c r="O38" s="22"/>
      <c r="P38" s="22"/>
    </row>
    <row r="39" spans="1:16" ht="39" customHeight="1" x14ac:dyDescent="0.2">
      <c r="A39" s="22"/>
      <c r="B39" s="35"/>
      <c r="C39" s="1173" t="s">
        <v>487</v>
      </c>
      <c r="D39" s="1174"/>
      <c r="E39" s="1175"/>
      <c r="F39" s="36">
        <v>0.13</v>
      </c>
      <c r="G39" s="37">
        <v>0.17</v>
      </c>
      <c r="H39" s="37">
        <v>0.14000000000000001</v>
      </c>
      <c r="I39" s="37">
        <v>0.05</v>
      </c>
      <c r="J39" s="38">
        <v>0.54</v>
      </c>
      <c r="K39" s="22"/>
      <c r="L39" s="22"/>
      <c r="M39" s="22"/>
      <c r="N39" s="22"/>
      <c r="O39" s="22"/>
      <c r="P39" s="22"/>
    </row>
    <row r="40" spans="1:16" ht="39" customHeight="1" x14ac:dyDescent="0.2">
      <c r="A40" s="22"/>
      <c r="B40" s="35"/>
      <c r="C40" s="1173" t="s">
        <v>488</v>
      </c>
      <c r="D40" s="1174"/>
      <c r="E40" s="1175"/>
      <c r="F40" s="36">
        <v>0.08</v>
      </c>
      <c r="G40" s="37">
        <v>0.06</v>
      </c>
      <c r="H40" s="37">
        <v>0.08</v>
      </c>
      <c r="I40" s="37">
        <v>0.08</v>
      </c>
      <c r="J40" s="38">
        <v>0.08</v>
      </c>
      <c r="K40" s="22"/>
      <c r="L40" s="22"/>
      <c r="M40" s="22"/>
      <c r="N40" s="22"/>
      <c r="O40" s="22"/>
      <c r="P40" s="22"/>
    </row>
    <row r="41" spans="1:16" ht="39" customHeight="1" x14ac:dyDescent="0.2">
      <c r="A41" s="22"/>
      <c r="B41" s="35"/>
      <c r="C41" s="1173" t="s">
        <v>489</v>
      </c>
      <c r="D41" s="1174"/>
      <c r="E41" s="1175"/>
      <c r="F41" s="36">
        <v>0</v>
      </c>
      <c r="G41" s="37">
        <v>0</v>
      </c>
      <c r="H41" s="37" t="s">
        <v>490</v>
      </c>
      <c r="I41" s="37" t="s">
        <v>491</v>
      </c>
      <c r="J41" s="38">
        <v>0.03</v>
      </c>
      <c r="K41" s="22"/>
      <c r="L41" s="22"/>
      <c r="M41" s="22"/>
      <c r="N41" s="22"/>
      <c r="O41" s="22"/>
      <c r="P41" s="22"/>
    </row>
    <row r="42" spans="1:16" ht="39" customHeight="1" x14ac:dyDescent="0.2">
      <c r="A42" s="22"/>
      <c r="B42" s="39"/>
      <c r="C42" s="1173" t="s">
        <v>492</v>
      </c>
      <c r="D42" s="1174"/>
      <c r="E42" s="1175"/>
      <c r="F42" s="36" t="s">
        <v>434</v>
      </c>
      <c r="G42" s="37" t="s">
        <v>434</v>
      </c>
      <c r="H42" s="37" t="s">
        <v>434</v>
      </c>
      <c r="I42" s="37" t="s">
        <v>434</v>
      </c>
      <c r="J42" s="38" t="s">
        <v>434</v>
      </c>
      <c r="K42" s="22"/>
      <c r="L42" s="22"/>
      <c r="M42" s="22"/>
      <c r="N42" s="22"/>
      <c r="O42" s="22"/>
      <c r="P42" s="22"/>
    </row>
    <row r="43" spans="1:16" ht="39" customHeight="1" thickBot="1" x14ac:dyDescent="0.25">
      <c r="A43" s="22"/>
      <c r="B43" s="40"/>
      <c r="C43" s="1176" t="s">
        <v>493</v>
      </c>
      <c r="D43" s="1177"/>
      <c r="E43" s="1178"/>
      <c r="F43" s="41" t="s">
        <v>434</v>
      </c>
      <c r="G43" s="42" t="s">
        <v>434</v>
      </c>
      <c r="H43" s="42" t="s">
        <v>434</v>
      </c>
      <c r="I43" s="42" t="s">
        <v>434</v>
      </c>
      <c r="J43" s="43" t="s">
        <v>434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an1HpjgYUKnWgvFK+ga1p0zZSX5mJ0ewh5o9B8QkYkpZpUIgKWqSTtCFe30o4emZaPUmsq/Lm7HgLGzVR5EUEQ==" saltValue="iJ+vD+2Reu6SvpWB5SXKK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476</v>
      </c>
      <c r="L44" s="56" t="s">
        <v>477</v>
      </c>
      <c r="M44" s="56" t="s">
        <v>478</v>
      </c>
      <c r="N44" s="56" t="s">
        <v>479</v>
      </c>
      <c r="O44" s="57" t="s">
        <v>480</v>
      </c>
      <c r="P44" s="48"/>
      <c r="Q44" s="48"/>
      <c r="R44" s="48"/>
      <c r="S44" s="48"/>
      <c r="T44" s="48"/>
      <c r="U44" s="48"/>
    </row>
    <row r="45" spans="1:21" ht="30.75" customHeight="1" x14ac:dyDescent="0.2">
      <c r="A45" s="48"/>
      <c r="B45" s="1199" t="s">
        <v>11</v>
      </c>
      <c r="C45" s="1200"/>
      <c r="D45" s="58"/>
      <c r="E45" s="1205" t="s">
        <v>12</v>
      </c>
      <c r="F45" s="1205"/>
      <c r="G45" s="1205"/>
      <c r="H45" s="1205"/>
      <c r="I45" s="1205"/>
      <c r="J45" s="1206"/>
      <c r="K45" s="59">
        <v>2397</v>
      </c>
      <c r="L45" s="60">
        <v>2529</v>
      </c>
      <c r="M45" s="60">
        <v>2540</v>
      </c>
      <c r="N45" s="60">
        <v>2486</v>
      </c>
      <c r="O45" s="61">
        <v>2555</v>
      </c>
      <c r="P45" s="48"/>
      <c r="Q45" s="48"/>
      <c r="R45" s="48"/>
      <c r="S45" s="48"/>
      <c r="T45" s="48"/>
      <c r="U45" s="48"/>
    </row>
    <row r="46" spans="1:21" ht="30.75" customHeight="1" x14ac:dyDescent="0.2">
      <c r="A46" s="48"/>
      <c r="B46" s="1201"/>
      <c r="C46" s="1202"/>
      <c r="D46" s="62"/>
      <c r="E46" s="1183" t="s">
        <v>13</v>
      </c>
      <c r="F46" s="1183"/>
      <c r="G46" s="1183"/>
      <c r="H46" s="1183"/>
      <c r="I46" s="1183"/>
      <c r="J46" s="1184"/>
      <c r="K46" s="63" t="s">
        <v>434</v>
      </c>
      <c r="L46" s="64" t="s">
        <v>434</v>
      </c>
      <c r="M46" s="64" t="s">
        <v>434</v>
      </c>
      <c r="N46" s="64" t="s">
        <v>434</v>
      </c>
      <c r="O46" s="65" t="s">
        <v>434</v>
      </c>
      <c r="P46" s="48"/>
      <c r="Q46" s="48"/>
      <c r="R46" s="48"/>
      <c r="S46" s="48"/>
      <c r="T46" s="48"/>
      <c r="U46" s="48"/>
    </row>
    <row r="47" spans="1:21" ht="30.75" customHeight="1" x14ac:dyDescent="0.2">
      <c r="A47" s="48"/>
      <c r="B47" s="1201"/>
      <c r="C47" s="1202"/>
      <c r="D47" s="62"/>
      <c r="E47" s="1183" t="s">
        <v>14</v>
      </c>
      <c r="F47" s="1183"/>
      <c r="G47" s="1183"/>
      <c r="H47" s="1183"/>
      <c r="I47" s="1183"/>
      <c r="J47" s="1184"/>
      <c r="K47" s="63" t="s">
        <v>434</v>
      </c>
      <c r="L47" s="64" t="s">
        <v>434</v>
      </c>
      <c r="M47" s="64" t="s">
        <v>434</v>
      </c>
      <c r="N47" s="64" t="s">
        <v>434</v>
      </c>
      <c r="O47" s="65" t="s">
        <v>434</v>
      </c>
      <c r="P47" s="48"/>
      <c r="Q47" s="48"/>
      <c r="R47" s="48"/>
      <c r="S47" s="48"/>
      <c r="T47" s="48"/>
      <c r="U47" s="48"/>
    </row>
    <row r="48" spans="1:21" ht="30.75" customHeight="1" x14ac:dyDescent="0.2">
      <c r="A48" s="48"/>
      <c r="B48" s="1201"/>
      <c r="C48" s="1202"/>
      <c r="D48" s="62"/>
      <c r="E48" s="1183" t="s">
        <v>15</v>
      </c>
      <c r="F48" s="1183"/>
      <c r="G48" s="1183"/>
      <c r="H48" s="1183"/>
      <c r="I48" s="1183"/>
      <c r="J48" s="1184"/>
      <c r="K48" s="63">
        <v>486</v>
      </c>
      <c r="L48" s="64">
        <v>420</v>
      </c>
      <c r="M48" s="64">
        <v>495</v>
      </c>
      <c r="N48" s="64">
        <v>411</v>
      </c>
      <c r="O48" s="65">
        <v>408</v>
      </c>
      <c r="P48" s="48"/>
      <c r="Q48" s="48"/>
      <c r="R48" s="48"/>
      <c r="S48" s="48"/>
      <c r="T48" s="48"/>
      <c r="U48" s="48"/>
    </row>
    <row r="49" spans="1:21" ht="30.75" customHeight="1" x14ac:dyDescent="0.2">
      <c r="A49" s="48"/>
      <c r="B49" s="1201"/>
      <c r="C49" s="1202"/>
      <c r="D49" s="62"/>
      <c r="E49" s="1183" t="s">
        <v>16</v>
      </c>
      <c r="F49" s="1183"/>
      <c r="G49" s="1183"/>
      <c r="H49" s="1183"/>
      <c r="I49" s="1183"/>
      <c r="J49" s="1184"/>
      <c r="K49" s="63">
        <v>289</v>
      </c>
      <c r="L49" s="64">
        <v>234</v>
      </c>
      <c r="M49" s="64">
        <v>251</v>
      </c>
      <c r="N49" s="64">
        <v>273</v>
      </c>
      <c r="O49" s="65">
        <v>231</v>
      </c>
      <c r="P49" s="48"/>
      <c r="Q49" s="48"/>
      <c r="R49" s="48"/>
      <c r="S49" s="48"/>
      <c r="T49" s="48"/>
      <c r="U49" s="48"/>
    </row>
    <row r="50" spans="1:21" ht="30.75" customHeight="1" x14ac:dyDescent="0.2">
      <c r="A50" s="48"/>
      <c r="B50" s="1201"/>
      <c r="C50" s="1202"/>
      <c r="D50" s="62"/>
      <c r="E50" s="1183" t="s">
        <v>17</v>
      </c>
      <c r="F50" s="1183"/>
      <c r="G50" s="1183"/>
      <c r="H50" s="1183"/>
      <c r="I50" s="1183"/>
      <c r="J50" s="1184"/>
      <c r="K50" s="63" t="s">
        <v>434</v>
      </c>
      <c r="L50" s="64" t="s">
        <v>434</v>
      </c>
      <c r="M50" s="64" t="s">
        <v>434</v>
      </c>
      <c r="N50" s="64" t="s">
        <v>434</v>
      </c>
      <c r="O50" s="65" t="s">
        <v>434</v>
      </c>
      <c r="P50" s="48"/>
      <c r="Q50" s="48"/>
      <c r="R50" s="48"/>
      <c r="S50" s="48"/>
      <c r="T50" s="48"/>
      <c r="U50" s="48"/>
    </row>
    <row r="51" spans="1:21" ht="30.75" customHeight="1" x14ac:dyDescent="0.2">
      <c r="A51" s="48"/>
      <c r="B51" s="1203"/>
      <c r="C51" s="1204"/>
      <c r="D51" s="66"/>
      <c r="E51" s="1183" t="s">
        <v>18</v>
      </c>
      <c r="F51" s="1183"/>
      <c r="G51" s="1183"/>
      <c r="H51" s="1183"/>
      <c r="I51" s="1183"/>
      <c r="J51" s="1184"/>
      <c r="K51" s="63">
        <v>1</v>
      </c>
      <c r="L51" s="64">
        <v>1</v>
      </c>
      <c r="M51" s="64">
        <v>0</v>
      </c>
      <c r="N51" s="64">
        <v>0</v>
      </c>
      <c r="O51" s="65">
        <v>0</v>
      </c>
      <c r="P51" s="48"/>
      <c r="Q51" s="48"/>
      <c r="R51" s="48"/>
      <c r="S51" s="48"/>
      <c r="T51" s="48"/>
      <c r="U51" s="48"/>
    </row>
    <row r="52" spans="1:21" ht="30.75" customHeight="1" x14ac:dyDescent="0.2">
      <c r="A52" s="48"/>
      <c r="B52" s="1181" t="s">
        <v>19</v>
      </c>
      <c r="C52" s="1182"/>
      <c r="D52" s="66"/>
      <c r="E52" s="1183" t="s">
        <v>20</v>
      </c>
      <c r="F52" s="1183"/>
      <c r="G52" s="1183"/>
      <c r="H52" s="1183"/>
      <c r="I52" s="1183"/>
      <c r="J52" s="1184"/>
      <c r="K52" s="63">
        <v>2201</v>
      </c>
      <c r="L52" s="64">
        <v>2281</v>
      </c>
      <c r="M52" s="64">
        <v>2287</v>
      </c>
      <c r="N52" s="64">
        <v>2299</v>
      </c>
      <c r="O52" s="65">
        <v>2297</v>
      </c>
      <c r="P52" s="48"/>
      <c r="Q52" s="48"/>
      <c r="R52" s="48"/>
      <c r="S52" s="48"/>
      <c r="T52" s="48"/>
      <c r="U52" s="48"/>
    </row>
    <row r="53" spans="1:21" ht="30.75" customHeight="1" thickBot="1" x14ac:dyDescent="0.25">
      <c r="A53" s="48"/>
      <c r="B53" s="1185" t="s">
        <v>21</v>
      </c>
      <c r="C53" s="1186"/>
      <c r="D53" s="67"/>
      <c r="E53" s="1187" t="s">
        <v>22</v>
      </c>
      <c r="F53" s="1187"/>
      <c r="G53" s="1187"/>
      <c r="H53" s="1187"/>
      <c r="I53" s="1187"/>
      <c r="J53" s="1188"/>
      <c r="K53" s="68">
        <v>972</v>
      </c>
      <c r="L53" s="69">
        <v>903</v>
      </c>
      <c r="M53" s="69">
        <v>999</v>
      </c>
      <c r="N53" s="69">
        <v>871</v>
      </c>
      <c r="O53" s="70">
        <v>897</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494</v>
      </c>
      <c r="P55" s="48"/>
      <c r="Q55" s="48"/>
      <c r="R55" s="48"/>
      <c r="S55" s="48"/>
      <c r="T55" s="48"/>
      <c r="U55" s="48"/>
    </row>
    <row r="56" spans="1:21" ht="31.5" customHeight="1" thickBot="1" x14ac:dyDescent="0.3">
      <c r="A56" s="48"/>
      <c r="B56" s="76"/>
      <c r="C56" s="77"/>
      <c r="D56" s="77"/>
      <c r="E56" s="78"/>
      <c r="F56" s="78"/>
      <c r="G56" s="78"/>
      <c r="H56" s="78"/>
      <c r="I56" s="78"/>
      <c r="J56" s="79" t="s">
        <v>2</v>
      </c>
      <c r="K56" s="80" t="s">
        <v>495</v>
      </c>
      <c r="L56" s="81" t="s">
        <v>496</v>
      </c>
      <c r="M56" s="81" t="s">
        <v>497</v>
      </c>
      <c r="N56" s="81" t="s">
        <v>498</v>
      </c>
      <c r="O56" s="82" t="s">
        <v>499</v>
      </c>
      <c r="P56" s="48"/>
      <c r="Q56" s="48"/>
      <c r="R56" s="48"/>
      <c r="S56" s="48"/>
      <c r="T56" s="48"/>
      <c r="U56" s="48"/>
    </row>
    <row r="57" spans="1:21" ht="31.5" customHeight="1" x14ac:dyDescent="0.2">
      <c r="B57" s="1189" t="s">
        <v>25</v>
      </c>
      <c r="C57" s="1190"/>
      <c r="D57" s="1193" t="s">
        <v>26</v>
      </c>
      <c r="E57" s="1194"/>
      <c r="F57" s="1194"/>
      <c r="G57" s="1194"/>
      <c r="H57" s="1194"/>
      <c r="I57" s="1194"/>
      <c r="J57" s="1195"/>
      <c r="K57" s="83"/>
      <c r="L57" s="84"/>
      <c r="M57" s="84"/>
      <c r="N57" s="84"/>
      <c r="O57" s="85"/>
    </row>
    <row r="58" spans="1:21" ht="31.5" customHeight="1" thickBot="1" x14ac:dyDescent="0.25">
      <c r="B58" s="1191"/>
      <c r="C58" s="1192"/>
      <c r="D58" s="1196" t="s">
        <v>27</v>
      </c>
      <c r="E58" s="1197"/>
      <c r="F58" s="1197"/>
      <c r="G58" s="1197"/>
      <c r="H58" s="1197"/>
      <c r="I58" s="1197"/>
      <c r="J58" s="1198"/>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X/WOeo5xLxroRDVknqzBZy7xqBxVE2fTl2E7uho9eZJftGCtqKvyjqc/Qz4BMC/tbVkAiFXEf6+B/k4nc2YjA==" saltValue="ne9lGKGTq/wvotx1gR39L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476</v>
      </c>
      <c r="J40" s="100" t="s">
        <v>477</v>
      </c>
      <c r="K40" s="100" t="s">
        <v>478</v>
      </c>
      <c r="L40" s="100" t="s">
        <v>479</v>
      </c>
      <c r="M40" s="101" t="s">
        <v>480</v>
      </c>
    </row>
    <row r="41" spans="2:13" ht="27.75" customHeight="1" x14ac:dyDescent="0.2">
      <c r="B41" s="1219" t="s">
        <v>30</v>
      </c>
      <c r="C41" s="1220"/>
      <c r="D41" s="102"/>
      <c r="E41" s="1221" t="s">
        <v>31</v>
      </c>
      <c r="F41" s="1221"/>
      <c r="G41" s="1221"/>
      <c r="H41" s="1222"/>
      <c r="I41" s="351">
        <v>27644</v>
      </c>
      <c r="J41" s="352">
        <v>27708</v>
      </c>
      <c r="K41" s="352">
        <v>26872</v>
      </c>
      <c r="L41" s="352">
        <v>26075</v>
      </c>
      <c r="M41" s="353">
        <v>25492</v>
      </c>
    </row>
    <row r="42" spans="2:13" ht="27.75" customHeight="1" x14ac:dyDescent="0.2">
      <c r="B42" s="1209"/>
      <c r="C42" s="1210"/>
      <c r="D42" s="103"/>
      <c r="E42" s="1213" t="s">
        <v>32</v>
      </c>
      <c r="F42" s="1213"/>
      <c r="G42" s="1213"/>
      <c r="H42" s="1214"/>
      <c r="I42" s="354" t="s">
        <v>434</v>
      </c>
      <c r="J42" s="355" t="s">
        <v>434</v>
      </c>
      <c r="K42" s="355" t="s">
        <v>434</v>
      </c>
      <c r="L42" s="355" t="s">
        <v>434</v>
      </c>
      <c r="M42" s="356" t="s">
        <v>434</v>
      </c>
    </row>
    <row r="43" spans="2:13" ht="27.75" customHeight="1" x14ac:dyDescent="0.2">
      <c r="B43" s="1209"/>
      <c r="C43" s="1210"/>
      <c r="D43" s="103"/>
      <c r="E43" s="1213" t="s">
        <v>33</v>
      </c>
      <c r="F43" s="1213"/>
      <c r="G43" s="1213"/>
      <c r="H43" s="1214"/>
      <c r="I43" s="354">
        <v>6553</v>
      </c>
      <c r="J43" s="355">
        <v>5685</v>
      </c>
      <c r="K43" s="355">
        <v>5679</v>
      </c>
      <c r="L43" s="355">
        <v>5210</v>
      </c>
      <c r="M43" s="356">
        <v>4921</v>
      </c>
    </row>
    <row r="44" spans="2:13" ht="27.75" customHeight="1" x14ac:dyDescent="0.2">
      <c r="B44" s="1209"/>
      <c r="C44" s="1210"/>
      <c r="D44" s="103"/>
      <c r="E44" s="1213" t="s">
        <v>34</v>
      </c>
      <c r="F44" s="1213"/>
      <c r="G44" s="1213"/>
      <c r="H44" s="1214"/>
      <c r="I44" s="354">
        <v>1916</v>
      </c>
      <c r="J44" s="355">
        <v>1918</v>
      </c>
      <c r="K44" s="355">
        <v>1731</v>
      </c>
      <c r="L44" s="355">
        <v>1537</v>
      </c>
      <c r="M44" s="356">
        <v>1642</v>
      </c>
    </row>
    <row r="45" spans="2:13" ht="27.75" customHeight="1" x14ac:dyDescent="0.2">
      <c r="B45" s="1209"/>
      <c r="C45" s="1210"/>
      <c r="D45" s="103"/>
      <c r="E45" s="1213" t="s">
        <v>35</v>
      </c>
      <c r="F45" s="1213"/>
      <c r="G45" s="1213"/>
      <c r="H45" s="1214"/>
      <c r="I45" s="354">
        <v>1012</v>
      </c>
      <c r="J45" s="355">
        <v>105</v>
      </c>
      <c r="K45" s="355" t="s">
        <v>434</v>
      </c>
      <c r="L45" s="355">
        <v>46</v>
      </c>
      <c r="M45" s="356">
        <v>426</v>
      </c>
    </row>
    <row r="46" spans="2:13" ht="27.75" customHeight="1" x14ac:dyDescent="0.2">
      <c r="B46" s="1209"/>
      <c r="C46" s="1210"/>
      <c r="D46" s="104"/>
      <c r="E46" s="1213" t="s">
        <v>36</v>
      </c>
      <c r="F46" s="1213"/>
      <c r="G46" s="1213"/>
      <c r="H46" s="1214"/>
      <c r="I46" s="354" t="s">
        <v>434</v>
      </c>
      <c r="J46" s="355" t="s">
        <v>434</v>
      </c>
      <c r="K46" s="355" t="s">
        <v>434</v>
      </c>
      <c r="L46" s="355" t="s">
        <v>434</v>
      </c>
      <c r="M46" s="356" t="s">
        <v>434</v>
      </c>
    </row>
    <row r="47" spans="2:13" ht="27.75" customHeight="1" x14ac:dyDescent="0.2">
      <c r="B47" s="1209"/>
      <c r="C47" s="1210"/>
      <c r="D47" s="105"/>
      <c r="E47" s="1223" t="s">
        <v>37</v>
      </c>
      <c r="F47" s="1224"/>
      <c r="G47" s="1224"/>
      <c r="H47" s="1225"/>
      <c r="I47" s="354" t="s">
        <v>434</v>
      </c>
      <c r="J47" s="355" t="s">
        <v>434</v>
      </c>
      <c r="K47" s="355" t="s">
        <v>434</v>
      </c>
      <c r="L47" s="355" t="s">
        <v>434</v>
      </c>
      <c r="M47" s="356" t="s">
        <v>434</v>
      </c>
    </row>
    <row r="48" spans="2:13" ht="27.75" customHeight="1" x14ac:dyDescent="0.2">
      <c r="B48" s="1209"/>
      <c r="C48" s="1210"/>
      <c r="D48" s="103"/>
      <c r="E48" s="1213" t="s">
        <v>38</v>
      </c>
      <c r="F48" s="1213"/>
      <c r="G48" s="1213"/>
      <c r="H48" s="1214"/>
      <c r="I48" s="354" t="s">
        <v>434</v>
      </c>
      <c r="J48" s="355" t="s">
        <v>434</v>
      </c>
      <c r="K48" s="355" t="s">
        <v>434</v>
      </c>
      <c r="L48" s="355" t="s">
        <v>434</v>
      </c>
      <c r="M48" s="356" t="s">
        <v>434</v>
      </c>
    </row>
    <row r="49" spans="2:13" ht="27.75" customHeight="1" x14ac:dyDescent="0.2">
      <c r="B49" s="1211"/>
      <c r="C49" s="1212"/>
      <c r="D49" s="103"/>
      <c r="E49" s="1213" t="s">
        <v>39</v>
      </c>
      <c r="F49" s="1213"/>
      <c r="G49" s="1213"/>
      <c r="H49" s="1214"/>
      <c r="I49" s="354" t="s">
        <v>434</v>
      </c>
      <c r="J49" s="355" t="s">
        <v>434</v>
      </c>
      <c r="K49" s="355" t="s">
        <v>434</v>
      </c>
      <c r="L49" s="355" t="s">
        <v>434</v>
      </c>
      <c r="M49" s="356" t="s">
        <v>434</v>
      </c>
    </row>
    <row r="50" spans="2:13" ht="27.75" customHeight="1" x14ac:dyDescent="0.2">
      <c r="B50" s="1207" t="s">
        <v>40</v>
      </c>
      <c r="C50" s="1208"/>
      <c r="D50" s="106"/>
      <c r="E50" s="1213" t="s">
        <v>41</v>
      </c>
      <c r="F50" s="1213"/>
      <c r="G50" s="1213"/>
      <c r="H50" s="1214"/>
      <c r="I50" s="354">
        <v>2711</v>
      </c>
      <c r="J50" s="355">
        <v>3863</v>
      </c>
      <c r="K50" s="355">
        <v>4122</v>
      </c>
      <c r="L50" s="355">
        <v>4504</v>
      </c>
      <c r="M50" s="356">
        <v>5571</v>
      </c>
    </row>
    <row r="51" spans="2:13" ht="27.75" customHeight="1" x14ac:dyDescent="0.2">
      <c r="B51" s="1209"/>
      <c r="C51" s="1210"/>
      <c r="D51" s="103"/>
      <c r="E51" s="1213" t="s">
        <v>42</v>
      </c>
      <c r="F51" s="1213"/>
      <c r="G51" s="1213"/>
      <c r="H51" s="1214"/>
      <c r="I51" s="354">
        <v>255</v>
      </c>
      <c r="J51" s="355">
        <v>238</v>
      </c>
      <c r="K51" s="355">
        <v>211</v>
      </c>
      <c r="L51" s="355">
        <v>186</v>
      </c>
      <c r="M51" s="356">
        <v>167</v>
      </c>
    </row>
    <row r="52" spans="2:13" ht="27.75" customHeight="1" x14ac:dyDescent="0.2">
      <c r="B52" s="1211"/>
      <c r="C52" s="1212"/>
      <c r="D52" s="103"/>
      <c r="E52" s="1213" t="s">
        <v>43</v>
      </c>
      <c r="F52" s="1213"/>
      <c r="G52" s="1213"/>
      <c r="H52" s="1214"/>
      <c r="I52" s="354">
        <v>27705</v>
      </c>
      <c r="J52" s="355">
        <v>27457</v>
      </c>
      <c r="K52" s="355">
        <v>26563</v>
      </c>
      <c r="L52" s="355">
        <v>25718</v>
      </c>
      <c r="M52" s="356">
        <v>24954</v>
      </c>
    </row>
    <row r="53" spans="2:13" ht="27.75" customHeight="1" thickBot="1" x14ac:dyDescent="0.25">
      <c r="B53" s="1215" t="s">
        <v>44</v>
      </c>
      <c r="C53" s="1216"/>
      <c r="D53" s="107"/>
      <c r="E53" s="1217" t="s">
        <v>45</v>
      </c>
      <c r="F53" s="1217"/>
      <c r="G53" s="1217"/>
      <c r="H53" s="1218"/>
      <c r="I53" s="357">
        <v>6454</v>
      </c>
      <c r="J53" s="358">
        <v>3858</v>
      </c>
      <c r="K53" s="358">
        <v>3386</v>
      </c>
      <c r="L53" s="358">
        <v>2462</v>
      </c>
      <c r="M53" s="359">
        <v>1789</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YDe8htCRis+A4zZXAr2elAg7kQs3W8ycC4VfSV1mRJ0IIGSDrwvdiMOJxIazIxtHEddKCNVgeHi4J6WReL6dRQ==" saltValue="W4Jk5YpPu80MX/rdsLSYu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478</v>
      </c>
      <c r="G54" s="116" t="s">
        <v>479</v>
      </c>
      <c r="H54" s="117" t="s">
        <v>480</v>
      </c>
    </row>
    <row r="55" spans="2:8" ht="52.5" customHeight="1" x14ac:dyDescent="0.2">
      <c r="B55" s="118"/>
      <c r="C55" s="1234" t="s">
        <v>48</v>
      </c>
      <c r="D55" s="1234"/>
      <c r="E55" s="1235"/>
      <c r="F55" s="119">
        <v>1758</v>
      </c>
      <c r="G55" s="119">
        <v>2014</v>
      </c>
      <c r="H55" s="120">
        <v>2503</v>
      </c>
    </row>
    <row r="56" spans="2:8" ht="52.5" customHeight="1" x14ac:dyDescent="0.2">
      <c r="B56" s="121"/>
      <c r="C56" s="1236" t="s">
        <v>49</v>
      </c>
      <c r="D56" s="1236"/>
      <c r="E56" s="1237"/>
      <c r="F56" s="122">
        <v>241</v>
      </c>
      <c r="G56" s="122">
        <v>441</v>
      </c>
      <c r="H56" s="123">
        <v>841</v>
      </c>
    </row>
    <row r="57" spans="2:8" ht="53.25" customHeight="1" x14ac:dyDescent="0.2">
      <c r="B57" s="121"/>
      <c r="C57" s="1238" t="s">
        <v>50</v>
      </c>
      <c r="D57" s="1238"/>
      <c r="E57" s="1239"/>
      <c r="F57" s="124">
        <v>2100</v>
      </c>
      <c r="G57" s="124">
        <v>2028</v>
      </c>
      <c r="H57" s="125">
        <v>2163</v>
      </c>
    </row>
    <row r="58" spans="2:8" ht="45.75" customHeight="1" x14ac:dyDescent="0.2">
      <c r="B58" s="126"/>
      <c r="C58" s="1226" t="s">
        <v>506</v>
      </c>
      <c r="D58" s="1227"/>
      <c r="E58" s="1228"/>
      <c r="F58" s="127">
        <v>659</v>
      </c>
      <c r="G58" s="127">
        <v>659</v>
      </c>
      <c r="H58" s="128">
        <v>660</v>
      </c>
    </row>
    <row r="59" spans="2:8" ht="45.75" customHeight="1" x14ac:dyDescent="0.2">
      <c r="B59" s="126"/>
      <c r="C59" s="1226" t="s">
        <v>507</v>
      </c>
      <c r="D59" s="1227"/>
      <c r="E59" s="1228"/>
      <c r="F59" s="127">
        <v>744</v>
      </c>
      <c r="G59" s="127">
        <v>578</v>
      </c>
      <c r="H59" s="128">
        <v>579</v>
      </c>
    </row>
    <row r="60" spans="2:8" ht="45.75" customHeight="1" x14ac:dyDescent="0.2">
      <c r="B60" s="126"/>
      <c r="C60" s="1226" t="s">
        <v>508</v>
      </c>
      <c r="D60" s="1227"/>
      <c r="E60" s="1228"/>
      <c r="F60" s="127">
        <v>400</v>
      </c>
      <c r="G60" s="127">
        <v>469</v>
      </c>
      <c r="H60" s="128">
        <v>566</v>
      </c>
    </row>
    <row r="61" spans="2:8" ht="45.75" customHeight="1" x14ac:dyDescent="0.2">
      <c r="B61" s="126"/>
      <c r="C61" s="1226" t="s">
        <v>509</v>
      </c>
      <c r="D61" s="1227"/>
      <c r="E61" s="1228"/>
      <c r="F61" s="127">
        <v>120</v>
      </c>
      <c r="G61" s="127">
        <v>120</v>
      </c>
      <c r="H61" s="128">
        <v>171</v>
      </c>
    </row>
    <row r="62" spans="2:8" ht="45.75" customHeight="1" thickBot="1" x14ac:dyDescent="0.25">
      <c r="B62" s="129"/>
      <c r="C62" s="1229" t="s">
        <v>510</v>
      </c>
      <c r="D62" s="1230"/>
      <c r="E62" s="1231"/>
      <c r="F62" s="130">
        <v>99</v>
      </c>
      <c r="G62" s="130">
        <v>97</v>
      </c>
      <c r="H62" s="131">
        <v>94</v>
      </c>
    </row>
    <row r="63" spans="2:8" ht="52.5" customHeight="1" thickBot="1" x14ac:dyDescent="0.25">
      <c r="B63" s="132"/>
      <c r="C63" s="1232" t="s">
        <v>51</v>
      </c>
      <c r="D63" s="1232"/>
      <c r="E63" s="1233"/>
      <c r="F63" s="133">
        <v>4099</v>
      </c>
      <c r="G63" s="133">
        <v>4483</v>
      </c>
      <c r="H63" s="134">
        <v>5507</v>
      </c>
    </row>
    <row r="64" spans="2:8" ht="13" x14ac:dyDescent="0.2"/>
  </sheetData>
  <sheetProtection algorithmName="SHA-512" hashValue="smoFWrTFDD+AIQ/P01A39QvEKE9MxXxsmJsLA09hawmJ/7Iey15BdnaLF3TKhtNEdb71MGDdjJeTZ9eC/3wwEA==" saltValue="0cWb46B9xaxfgEsWe+Dh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76" zoomScaleNormal="100" zoomScaleSheetLayoutView="55" workbookViewId="0">
      <selection activeCell="AN65" sqref="AN65:DC69"/>
    </sheetView>
  </sheetViews>
  <sheetFormatPr defaultColWidth="0" defaultRowHeight="13.5" customHeight="1" zeroHeight="1" x14ac:dyDescent="0.2"/>
  <cols>
    <col min="1" max="1" width="6.36328125" style="1242" customWidth="1"/>
    <col min="2" max="107" width="2.453125" style="1242" customWidth="1"/>
    <col min="108" max="108" width="6.08984375" style="1249" customWidth="1"/>
    <col min="109" max="109" width="5.90625" style="1248" customWidth="1"/>
    <col min="110" max="16384" width="8.6328125" style="1242" hidden="1"/>
  </cols>
  <sheetData>
    <row r="1" spans="1:109" ht="42.75" customHeight="1" x14ac:dyDescent="0.2">
      <c r="A1" s="1240"/>
      <c r="B1" s="1241"/>
      <c r="DD1" s="1242"/>
      <c r="DE1" s="1242"/>
    </row>
    <row r="2" spans="1:109"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55" customFormat="1" ht="13"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55" customFormat="1" ht="13"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55" customFormat="1" ht="13"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55" customFormat="1" ht="13"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55" customFormat="1" ht="13"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55" customFormat="1" ht="13"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55" customFormat="1" ht="13"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55" customFormat="1" ht="13"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55" customFormat="1" ht="13"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55" customFormat="1" ht="13"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55" customFormat="1" ht="13"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55" customFormat="1" ht="13" x14ac:dyDescent="0.2">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55" customFormat="1" ht="13" x14ac:dyDescent="0.2">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55" customFormat="1" ht="13" x14ac:dyDescent="0.2">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55" customFormat="1" ht="13" x14ac:dyDescent="0.2">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3" x14ac:dyDescent="0.2">
      <c r="DD19" s="1242"/>
      <c r="DE19" s="1242"/>
    </row>
    <row r="20" spans="1:109" ht="13" x14ac:dyDescent="0.2">
      <c r="DD20" s="1242"/>
      <c r="DE20" s="1242"/>
    </row>
    <row r="21" spans="1:109" ht="17.25" customHeight="1" x14ac:dyDescent="0.2">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2">
      <c r="B22" s="1248"/>
    </row>
    <row r="23" spans="1:109" ht="13" x14ac:dyDescent="0.2">
      <c r="B23" s="1248"/>
    </row>
    <row r="24" spans="1:109" ht="13" x14ac:dyDescent="0.2">
      <c r="B24" s="1248"/>
    </row>
    <row r="25" spans="1:109" ht="13" x14ac:dyDescent="0.2">
      <c r="B25" s="1248"/>
    </row>
    <row r="26" spans="1:109" ht="13" x14ac:dyDescent="0.2">
      <c r="B26" s="1248"/>
    </row>
    <row r="27" spans="1:109" ht="13" x14ac:dyDescent="0.2">
      <c r="B27" s="1248"/>
    </row>
    <row r="28" spans="1:109" ht="13" x14ac:dyDescent="0.2">
      <c r="B28" s="1248"/>
    </row>
    <row r="29" spans="1:109" ht="13" x14ac:dyDescent="0.2">
      <c r="B29" s="1248"/>
    </row>
    <row r="30" spans="1:109" ht="13" x14ac:dyDescent="0.2">
      <c r="B30" s="1248"/>
    </row>
    <row r="31" spans="1:109" ht="13" x14ac:dyDescent="0.2">
      <c r="B31" s="1248"/>
    </row>
    <row r="32" spans="1:109" ht="13" x14ac:dyDescent="0.2">
      <c r="B32" s="1248"/>
    </row>
    <row r="33" spans="2:109" ht="13" x14ac:dyDescent="0.2">
      <c r="B33" s="1248"/>
    </row>
    <row r="34" spans="2:109" ht="13" x14ac:dyDescent="0.2">
      <c r="B34" s="1248"/>
    </row>
    <row r="35" spans="2:109" ht="13" x14ac:dyDescent="0.2">
      <c r="B35" s="1248"/>
    </row>
    <row r="36" spans="2:109" ht="13" x14ac:dyDescent="0.2">
      <c r="B36" s="1248"/>
    </row>
    <row r="37" spans="2:109" ht="13" x14ac:dyDescent="0.2">
      <c r="B37" s="1248"/>
    </row>
    <row r="38" spans="2:109" ht="13" x14ac:dyDescent="0.2">
      <c r="B38" s="1248"/>
    </row>
    <row r="39" spans="2:109" ht="13" x14ac:dyDescent="0.2">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3" x14ac:dyDescent="0.2">
      <c r="B40" s="1253"/>
      <c r="DD40" s="1253"/>
      <c r="DE40" s="1242"/>
    </row>
    <row r="41" spans="2:109" ht="16.5" x14ac:dyDescent="0.2">
      <c r="B41" s="1254" t="s">
        <v>605</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3" x14ac:dyDescent="0.2">
      <c r="B42" s="1248"/>
      <c r="G42" s="1255"/>
      <c r="I42" s="1256"/>
      <c r="J42" s="1256"/>
      <c r="K42" s="1256"/>
      <c r="AM42" s="1255"/>
      <c r="AN42" s="1255" t="s">
        <v>606</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2">
      <c r="B43" s="1248"/>
      <c r="AN43" s="1257" t="s">
        <v>607</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3" x14ac:dyDescent="0.2">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3" x14ac:dyDescent="0.2">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3" x14ac:dyDescent="0.2">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3" x14ac:dyDescent="0.2">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3" x14ac:dyDescent="0.2">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3" x14ac:dyDescent="0.2">
      <c r="B49" s="1248"/>
      <c r="AN49" s="1242" t="s">
        <v>608</v>
      </c>
    </row>
    <row r="50" spans="1:109" ht="13" x14ac:dyDescent="0.2">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476</v>
      </c>
      <c r="BQ50" s="1273"/>
      <c r="BR50" s="1273"/>
      <c r="BS50" s="1273"/>
      <c r="BT50" s="1273"/>
      <c r="BU50" s="1273"/>
      <c r="BV50" s="1273"/>
      <c r="BW50" s="1273"/>
      <c r="BX50" s="1273" t="s">
        <v>477</v>
      </c>
      <c r="BY50" s="1273"/>
      <c r="BZ50" s="1273"/>
      <c r="CA50" s="1273"/>
      <c r="CB50" s="1273"/>
      <c r="CC50" s="1273"/>
      <c r="CD50" s="1273"/>
      <c r="CE50" s="1273"/>
      <c r="CF50" s="1273" t="s">
        <v>478</v>
      </c>
      <c r="CG50" s="1273"/>
      <c r="CH50" s="1273"/>
      <c r="CI50" s="1273"/>
      <c r="CJ50" s="1273"/>
      <c r="CK50" s="1273"/>
      <c r="CL50" s="1273"/>
      <c r="CM50" s="1273"/>
      <c r="CN50" s="1273" t="s">
        <v>479</v>
      </c>
      <c r="CO50" s="1273"/>
      <c r="CP50" s="1273"/>
      <c r="CQ50" s="1273"/>
      <c r="CR50" s="1273"/>
      <c r="CS50" s="1273"/>
      <c r="CT50" s="1273"/>
      <c r="CU50" s="1273"/>
      <c r="CV50" s="1273" t="s">
        <v>480</v>
      </c>
      <c r="CW50" s="1273"/>
      <c r="CX50" s="1273"/>
      <c r="CY50" s="1273"/>
      <c r="CZ50" s="1273"/>
      <c r="DA50" s="1273"/>
      <c r="DB50" s="1273"/>
      <c r="DC50" s="1273"/>
    </row>
    <row r="51" spans="1:109" ht="13.5" customHeight="1" x14ac:dyDescent="0.2">
      <c r="B51" s="1248"/>
      <c r="G51" s="1274"/>
      <c r="H51" s="1274"/>
      <c r="I51" s="1275"/>
      <c r="J51" s="1275"/>
      <c r="K51" s="1276"/>
      <c r="L51" s="1276"/>
      <c r="M51" s="1276"/>
      <c r="N51" s="1276"/>
      <c r="AM51" s="1266"/>
      <c r="AN51" s="1277" t="s">
        <v>609</v>
      </c>
      <c r="AO51" s="1277"/>
      <c r="AP51" s="1277"/>
      <c r="AQ51" s="1277"/>
      <c r="AR51" s="1277"/>
      <c r="AS51" s="1277"/>
      <c r="AT51" s="1277"/>
      <c r="AU51" s="1277"/>
      <c r="AV51" s="1277"/>
      <c r="AW51" s="1277"/>
      <c r="AX51" s="1277"/>
      <c r="AY51" s="1277"/>
      <c r="AZ51" s="1277"/>
      <c r="BA51" s="1277"/>
      <c r="BB51" s="1277" t="s">
        <v>610</v>
      </c>
      <c r="BC51" s="1277"/>
      <c r="BD51" s="1277"/>
      <c r="BE51" s="1277"/>
      <c r="BF51" s="1277"/>
      <c r="BG51" s="1277"/>
      <c r="BH51" s="1277"/>
      <c r="BI51" s="1277"/>
      <c r="BJ51" s="1277"/>
      <c r="BK51" s="1277"/>
      <c r="BL51" s="1277"/>
      <c r="BM51" s="1277"/>
      <c r="BN51" s="1277"/>
      <c r="BO51" s="1277"/>
      <c r="BP51" s="1278">
        <v>62.9</v>
      </c>
      <c r="BQ51" s="1278"/>
      <c r="BR51" s="1278"/>
      <c r="BS51" s="1278"/>
      <c r="BT51" s="1278"/>
      <c r="BU51" s="1278"/>
      <c r="BV51" s="1278"/>
      <c r="BW51" s="1278"/>
      <c r="BX51" s="1278">
        <v>36.299999999999997</v>
      </c>
      <c r="BY51" s="1278"/>
      <c r="BZ51" s="1278"/>
      <c r="CA51" s="1278"/>
      <c r="CB51" s="1278"/>
      <c r="CC51" s="1278"/>
      <c r="CD51" s="1278"/>
      <c r="CE51" s="1278"/>
      <c r="CF51" s="1278">
        <v>31.6</v>
      </c>
      <c r="CG51" s="1278"/>
      <c r="CH51" s="1278"/>
      <c r="CI51" s="1278"/>
      <c r="CJ51" s="1278"/>
      <c r="CK51" s="1278"/>
      <c r="CL51" s="1278"/>
      <c r="CM51" s="1278"/>
      <c r="CN51" s="1278">
        <v>22.3</v>
      </c>
      <c r="CO51" s="1278"/>
      <c r="CP51" s="1278"/>
      <c r="CQ51" s="1278"/>
      <c r="CR51" s="1278"/>
      <c r="CS51" s="1278"/>
      <c r="CT51" s="1278"/>
      <c r="CU51" s="1278"/>
      <c r="CV51" s="1278">
        <v>15.2</v>
      </c>
      <c r="CW51" s="1278"/>
      <c r="CX51" s="1278"/>
      <c r="CY51" s="1278"/>
      <c r="CZ51" s="1278"/>
      <c r="DA51" s="1278"/>
      <c r="DB51" s="1278"/>
      <c r="DC51" s="1278"/>
    </row>
    <row r="52" spans="1:109" ht="13" x14ac:dyDescent="0.2">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3" x14ac:dyDescent="0.2">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611</v>
      </c>
      <c r="BC53" s="1277"/>
      <c r="BD53" s="1277"/>
      <c r="BE53" s="1277"/>
      <c r="BF53" s="1277"/>
      <c r="BG53" s="1277"/>
      <c r="BH53" s="1277"/>
      <c r="BI53" s="1277"/>
      <c r="BJ53" s="1277"/>
      <c r="BK53" s="1277"/>
      <c r="BL53" s="1277"/>
      <c r="BM53" s="1277"/>
      <c r="BN53" s="1277"/>
      <c r="BO53" s="1277"/>
      <c r="BP53" s="1278">
        <v>59.9</v>
      </c>
      <c r="BQ53" s="1278"/>
      <c r="BR53" s="1278"/>
      <c r="BS53" s="1278"/>
      <c r="BT53" s="1278"/>
      <c r="BU53" s="1278"/>
      <c r="BV53" s="1278"/>
      <c r="BW53" s="1278"/>
      <c r="BX53" s="1278">
        <v>60.3</v>
      </c>
      <c r="BY53" s="1278"/>
      <c r="BZ53" s="1278"/>
      <c r="CA53" s="1278"/>
      <c r="CB53" s="1278"/>
      <c r="CC53" s="1278"/>
      <c r="CD53" s="1278"/>
      <c r="CE53" s="1278"/>
      <c r="CF53" s="1278">
        <v>62</v>
      </c>
      <c r="CG53" s="1278"/>
      <c r="CH53" s="1278"/>
      <c r="CI53" s="1278"/>
      <c r="CJ53" s="1278"/>
      <c r="CK53" s="1278"/>
      <c r="CL53" s="1278"/>
      <c r="CM53" s="1278"/>
      <c r="CN53" s="1278">
        <v>63.7</v>
      </c>
      <c r="CO53" s="1278"/>
      <c r="CP53" s="1278"/>
      <c r="CQ53" s="1278"/>
      <c r="CR53" s="1278"/>
      <c r="CS53" s="1278"/>
      <c r="CT53" s="1278"/>
      <c r="CU53" s="1278"/>
      <c r="CV53" s="1278">
        <v>65.400000000000006</v>
      </c>
      <c r="CW53" s="1278"/>
      <c r="CX53" s="1278"/>
      <c r="CY53" s="1278"/>
      <c r="CZ53" s="1278"/>
      <c r="DA53" s="1278"/>
      <c r="DB53" s="1278"/>
      <c r="DC53" s="1278"/>
    </row>
    <row r="54" spans="1:109" ht="13" x14ac:dyDescent="0.2">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3" x14ac:dyDescent="0.2">
      <c r="A55" s="1256"/>
      <c r="B55" s="1248"/>
      <c r="G55" s="1267"/>
      <c r="H55" s="1267"/>
      <c r="I55" s="1267"/>
      <c r="J55" s="1267"/>
      <c r="K55" s="1276"/>
      <c r="L55" s="1276"/>
      <c r="M55" s="1276"/>
      <c r="N55" s="1276"/>
      <c r="AN55" s="1273" t="s">
        <v>612</v>
      </c>
      <c r="AO55" s="1273"/>
      <c r="AP55" s="1273"/>
      <c r="AQ55" s="1273"/>
      <c r="AR55" s="1273"/>
      <c r="AS55" s="1273"/>
      <c r="AT55" s="1273"/>
      <c r="AU55" s="1273"/>
      <c r="AV55" s="1273"/>
      <c r="AW55" s="1273"/>
      <c r="AX55" s="1273"/>
      <c r="AY55" s="1273"/>
      <c r="AZ55" s="1273"/>
      <c r="BA55" s="1273"/>
      <c r="BB55" s="1277" t="s">
        <v>610</v>
      </c>
      <c r="BC55" s="1277"/>
      <c r="BD55" s="1277"/>
      <c r="BE55" s="1277"/>
      <c r="BF55" s="1277"/>
      <c r="BG55" s="1277"/>
      <c r="BH55" s="1277"/>
      <c r="BI55" s="1277"/>
      <c r="BJ55" s="1277"/>
      <c r="BK55" s="1277"/>
      <c r="BL55" s="1277"/>
      <c r="BM55" s="1277"/>
      <c r="BN55" s="1277"/>
      <c r="BO55" s="1277"/>
      <c r="BP55" s="1278">
        <v>31.3</v>
      </c>
      <c r="BQ55" s="1278"/>
      <c r="BR55" s="1278"/>
      <c r="BS55" s="1278"/>
      <c r="BT55" s="1278"/>
      <c r="BU55" s="1278"/>
      <c r="BV55" s="1278"/>
      <c r="BW55" s="1278"/>
      <c r="BX55" s="1278">
        <v>25.3</v>
      </c>
      <c r="BY55" s="1278"/>
      <c r="BZ55" s="1278"/>
      <c r="CA55" s="1278"/>
      <c r="CB55" s="1278"/>
      <c r="CC55" s="1278"/>
      <c r="CD55" s="1278"/>
      <c r="CE55" s="1278"/>
      <c r="CF55" s="1278">
        <v>25.5</v>
      </c>
      <c r="CG55" s="1278"/>
      <c r="CH55" s="1278"/>
      <c r="CI55" s="1278"/>
      <c r="CJ55" s="1278"/>
      <c r="CK55" s="1278"/>
      <c r="CL55" s="1278"/>
      <c r="CM55" s="1278"/>
      <c r="CN55" s="1278">
        <v>25.1</v>
      </c>
      <c r="CO55" s="1278"/>
      <c r="CP55" s="1278"/>
      <c r="CQ55" s="1278"/>
      <c r="CR55" s="1278"/>
      <c r="CS55" s="1278"/>
      <c r="CT55" s="1278"/>
      <c r="CU55" s="1278"/>
      <c r="CV55" s="1278">
        <v>18</v>
      </c>
      <c r="CW55" s="1278"/>
      <c r="CX55" s="1278"/>
      <c r="CY55" s="1278"/>
      <c r="CZ55" s="1278"/>
      <c r="DA55" s="1278"/>
      <c r="DB55" s="1278"/>
      <c r="DC55" s="1278"/>
    </row>
    <row r="56" spans="1:109" ht="13" x14ac:dyDescent="0.2">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ht="13" x14ac:dyDescent="0.2">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611</v>
      </c>
      <c r="BC57" s="1277"/>
      <c r="BD57" s="1277"/>
      <c r="BE57" s="1277"/>
      <c r="BF57" s="1277"/>
      <c r="BG57" s="1277"/>
      <c r="BH57" s="1277"/>
      <c r="BI57" s="1277"/>
      <c r="BJ57" s="1277"/>
      <c r="BK57" s="1277"/>
      <c r="BL57" s="1277"/>
      <c r="BM57" s="1277"/>
      <c r="BN57" s="1277"/>
      <c r="BO57" s="1277"/>
      <c r="BP57" s="1278">
        <v>58.4</v>
      </c>
      <c r="BQ57" s="1278"/>
      <c r="BR57" s="1278"/>
      <c r="BS57" s="1278"/>
      <c r="BT57" s="1278"/>
      <c r="BU57" s="1278"/>
      <c r="BV57" s="1278"/>
      <c r="BW57" s="1278"/>
      <c r="BX57" s="1278">
        <v>59.7</v>
      </c>
      <c r="BY57" s="1278"/>
      <c r="BZ57" s="1278"/>
      <c r="CA57" s="1278"/>
      <c r="CB57" s="1278"/>
      <c r="CC57" s="1278"/>
      <c r="CD57" s="1278"/>
      <c r="CE57" s="1278"/>
      <c r="CF57" s="1278">
        <v>60.9</v>
      </c>
      <c r="CG57" s="1278"/>
      <c r="CH57" s="1278"/>
      <c r="CI57" s="1278"/>
      <c r="CJ57" s="1278"/>
      <c r="CK57" s="1278"/>
      <c r="CL57" s="1278"/>
      <c r="CM57" s="1278"/>
      <c r="CN57" s="1278">
        <v>61</v>
      </c>
      <c r="CO57" s="1278"/>
      <c r="CP57" s="1278"/>
      <c r="CQ57" s="1278"/>
      <c r="CR57" s="1278"/>
      <c r="CS57" s="1278"/>
      <c r="CT57" s="1278"/>
      <c r="CU57" s="1278"/>
      <c r="CV57" s="1278">
        <v>62.4</v>
      </c>
      <c r="CW57" s="1278"/>
      <c r="CX57" s="1278"/>
      <c r="CY57" s="1278"/>
      <c r="CZ57" s="1278"/>
      <c r="DA57" s="1278"/>
      <c r="DB57" s="1278"/>
      <c r="DC57" s="1278"/>
      <c r="DD57" s="1281"/>
      <c r="DE57" s="1279"/>
    </row>
    <row r="58" spans="1:109" s="1256" customFormat="1" ht="13" x14ac:dyDescent="0.2">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ht="13" x14ac:dyDescent="0.2">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ht="13" x14ac:dyDescent="0.2">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ht="13" x14ac:dyDescent="0.2">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ht="13" x14ac:dyDescent="0.2">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6.5" x14ac:dyDescent="0.2">
      <c r="B63" s="1287" t="s">
        <v>613</v>
      </c>
    </row>
    <row r="64" spans="1:109" ht="13" x14ac:dyDescent="0.2">
      <c r="B64" s="1248"/>
      <c r="G64" s="1255"/>
      <c r="I64" s="1288"/>
      <c r="J64" s="1288"/>
      <c r="K64" s="1288"/>
      <c r="L64" s="1288"/>
      <c r="M64" s="1288"/>
      <c r="N64" s="1289"/>
      <c r="AM64" s="1255"/>
      <c r="AN64" s="1255" t="s">
        <v>606</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3" x14ac:dyDescent="0.2">
      <c r="B65" s="1248"/>
      <c r="AN65" s="1257" t="s">
        <v>614</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3" x14ac:dyDescent="0.2">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3" x14ac:dyDescent="0.2">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3" x14ac:dyDescent="0.2">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3" x14ac:dyDescent="0.2">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3" x14ac:dyDescent="0.2">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ht="13" x14ac:dyDescent="0.2">
      <c r="B71" s="1248"/>
      <c r="G71" s="1293"/>
      <c r="I71" s="1294"/>
      <c r="J71" s="1291"/>
      <c r="K71" s="1291"/>
      <c r="L71" s="1292"/>
      <c r="M71" s="1291"/>
      <c r="N71" s="1292"/>
      <c r="AM71" s="1293"/>
      <c r="AN71" s="1242" t="s">
        <v>608</v>
      </c>
    </row>
    <row r="72" spans="2:107" ht="13" x14ac:dyDescent="0.2">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476</v>
      </c>
      <c r="BQ72" s="1273"/>
      <c r="BR72" s="1273"/>
      <c r="BS72" s="1273"/>
      <c r="BT72" s="1273"/>
      <c r="BU72" s="1273"/>
      <c r="BV72" s="1273"/>
      <c r="BW72" s="1273"/>
      <c r="BX72" s="1273" t="s">
        <v>477</v>
      </c>
      <c r="BY72" s="1273"/>
      <c r="BZ72" s="1273"/>
      <c r="CA72" s="1273"/>
      <c r="CB72" s="1273"/>
      <c r="CC72" s="1273"/>
      <c r="CD72" s="1273"/>
      <c r="CE72" s="1273"/>
      <c r="CF72" s="1273" t="s">
        <v>478</v>
      </c>
      <c r="CG72" s="1273"/>
      <c r="CH72" s="1273"/>
      <c r="CI72" s="1273"/>
      <c r="CJ72" s="1273"/>
      <c r="CK72" s="1273"/>
      <c r="CL72" s="1273"/>
      <c r="CM72" s="1273"/>
      <c r="CN72" s="1273" t="s">
        <v>479</v>
      </c>
      <c r="CO72" s="1273"/>
      <c r="CP72" s="1273"/>
      <c r="CQ72" s="1273"/>
      <c r="CR72" s="1273"/>
      <c r="CS72" s="1273"/>
      <c r="CT72" s="1273"/>
      <c r="CU72" s="1273"/>
      <c r="CV72" s="1273" t="s">
        <v>480</v>
      </c>
      <c r="CW72" s="1273"/>
      <c r="CX72" s="1273"/>
      <c r="CY72" s="1273"/>
      <c r="CZ72" s="1273"/>
      <c r="DA72" s="1273"/>
      <c r="DB72" s="1273"/>
      <c r="DC72" s="1273"/>
    </row>
    <row r="73" spans="2:107" ht="13" x14ac:dyDescent="0.2">
      <c r="B73" s="1248"/>
      <c r="G73" s="1274"/>
      <c r="H73" s="1274"/>
      <c r="I73" s="1274"/>
      <c r="J73" s="1274"/>
      <c r="K73" s="1295"/>
      <c r="L73" s="1295"/>
      <c r="M73" s="1295"/>
      <c r="N73" s="1295"/>
      <c r="AM73" s="1266"/>
      <c r="AN73" s="1277" t="s">
        <v>609</v>
      </c>
      <c r="AO73" s="1277"/>
      <c r="AP73" s="1277"/>
      <c r="AQ73" s="1277"/>
      <c r="AR73" s="1277"/>
      <c r="AS73" s="1277"/>
      <c r="AT73" s="1277"/>
      <c r="AU73" s="1277"/>
      <c r="AV73" s="1277"/>
      <c r="AW73" s="1277"/>
      <c r="AX73" s="1277"/>
      <c r="AY73" s="1277"/>
      <c r="AZ73" s="1277"/>
      <c r="BA73" s="1277"/>
      <c r="BB73" s="1277" t="s">
        <v>615</v>
      </c>
      <c r="BC73" s="1277"/>
      <c r="BD73" s="1277"/>
      <c r="BE73" s="1277"/>
      <c r="BF73" s="1277"/>
      <c r="BG73" s="1277"/>
      <c r="BH73" s="1277"/>
      <c r="BI73" s="1277"/>
      <c r="BJ73" s="1277"/>
      <c r="BK73" s="1277"/>
      <c r="BL73" s="1277"/>
      <c r="BM73" s="1277"/>
      <c r="BN73" s="1277"/>
      <c r="BO73" s="1277"/>
      <c r="BP73" s="1278">
        <v>62.9</v>
      </c>
      <c r="BQ73" s="1278"/>
      <c r="BR73" s="1278"/>
      <c r="BS73" s="1278"/>
      <c r="BT73" s="1278"/>
      <c r="BU73" s="1278"/>
      <c r="BV73" s="1278"/>
      <c r="BW73" s="1278"/>
      <c r="BX73" s="1278">
        <v>36.299999999999997</v>
      </c>
      <c r="BY73" s="1278"/>
      <c r="BZ73" s="1278"/>
      <c r="CA73" s="1278"/>
      <c r="CB73" s="1278"/>
      <c r="CC73" s="1278"/>
      <c r="CD73" s="1278"/>
      <c r="CE73" s="1278"/>
      <c r="CF73" s="1278">
        <v>31.6</v>
      </c>
      <c r="CG73" s="1278"/>
      <c r="CH73" s="1278"/>
      <c r="CI73" s="1278"/>
      <c r="CJ73" s="1278"/>
      <c r="CK73" s="1278"/>
      <c r="CL73" s="1278"/>
      <c r="CM73" s="1278"/>
      <c r="CN73" s="1278">
        <v>22.3</v>
      </c>
      <c r="CO73" s="1278"/>
      <c r="CP73" s="1278"/>
      <c r="CQ73" s="1278"/>
      <c r="CR73" s="1278"/>
      <c r="CS73" s="1278"/>
      <c r="CT73" s="1278"/>
      <c r="CU73" s="1278"/>
      <c r="CV73" s="1278">
        <v>15.2</v>
      </c>
      <c r="CW73" s="1278"/>
      <c r="CX73" s="1278"/>
      <c r="CY73" s="1278"/>
      <c r="CZ73" s="1278"/>
      <c r="DA73" s="1278"/>
      <c r="DB73" s="1278"/>
      <c r="DC73" s="1278"/>
    </row>
    <row r="74" spans="2:107" ht="13" x14ac:dyDescent="0.2">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3" x14ac:dyDescent="0.2">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616</v>
      </c>
      <c r="BC75" s="1277"/>
      <c r="BD75" s="1277"/>
      <c r="BE75" s="1277"/>
      <c r="BF75" s="1277"/>
      <c r="BG75" s="1277"/>
      <c r="BH75" s="1277"/>
      <c r="BI75" s="1277"/>
      <c r="BJ75" s="1277"/>
      <c r="BK75" s="1277"/>
      <c r="BL75" s="1277"/>
      <c r="BM75" s="1277"/>
      <c r="BN75" s="1277"/>
      <c r="BO75" s="1277"/>
      <c r="BP75" s="1278">
        <v>9.6999999999999993</v>
      </c>
      <c r="BQ75" s="1278"/>
      <c r="BR75" s="1278"/>
      <c r="BS75" s="1278"/>
      <c r="BT75" s="1278"/>
      <c r="BU75" s="1278"/>
      <c r="BV75" s="1278"/>
      <c r="BW75" s="1278"/>
      <c r="BX75" s="1278">
        <v>8.9</v>
      </c>
      <c r="BY75" s="1278"/>
      <c r="BZ75" s="1278"/>
      <c r="CA75" s="1278"/>
      <c r="CB75" s="1278"/>
      <c r="CC75" s="1278"/>
      <c r="CD75" s="1278"/>
      <c r="CE75" s="1278"/>
      <c r="CF75" s="1278">
        <v>9.1</v>
      </c>
      <c r="CG75" s="1278"/>
      <c r="CH75" s="1278"/>
      <c r="CI75" s="1278"/>
      <c r="CJ75" s="1278"/>
      <c r="CK75" s="1278"/>
      <c r="CL75" s="1278"/>
      <c r="CM75" s="1278"/>
      <c r="CN75" s="1278">
        <v>8.5</v>
      </c>
      <c r="CO75" s="1278"/>
      <c r="CP75" s="1278"/>
      <c r="CQ75" s="1278"/>
      <c r="CR75" s="1278"/>
      <c r="CS75" s="1278"/>
      <c r="CT75" s="1278"/>
      <c r="CU75" s="1278"/>
      <c r="CV75" s="1278">
        <v>8.3000000000000007</v>
      </c>
      <c r="CW75" s="1278"/>
      <c r="CX75" s="1278"/>
      <c r="CY75" s="1278"/>
      <c r="CZ75" s="1278"/>
      <c r="DA75" s="1278"/>
      <c r="DB75" s="1278"/>
      <c r="DC75" s="1278"/>
    </row>
    <row r="76" spans="2:107" ht="13" x14ac:dyDescent="0.2">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3" x14ac:dyDescent="0.2">
      <c r="B77" s="1248"/>
      <c r="G77" s="1267"/>
      <c r="H77" s="1267"/>
      <c r="I77" s="1267"/>
      <c r="J77" s="1267"/>
      <c r="K77" s="1295"/>
      <c r="L77" s="1295"/>
      <c r="M77" s="1295"/>
      <c r="N77" s="1295"/>
      <c r="AN77" s="1273" t="s">
        <v>617</v>
      </c>
      <c r="AO77" s="1273"/>
      <c r="AP77" s="1273"/>
      <c r="AQ77" s="1273"/>
      <c r="AR77" s="1273"/>
      <c r="AS77" s="1273"/>
      <c r="AT77" s="1273"/>
      <c r="AU77" s="1273"/>
      <c r="AV77" s="1273"/>
      <c r="AW77" s="1273"/>
      <c r="AX77" s="1273"/>
      <c r="AY77" s="1273"/>
      <c r="AZ77" s="1273"/>
      <c r="BA77" s="1273"/>
      <c r="BB77" s="1277" t="s">
        <v>615</v>
      </c>
      <c r="BC77" s="1277"/>
      <c r="BD77" s="1277"/>
      <c r="BE77" s="1277"/>
      <c r="BF77" s="1277"/>
      <c r="BG77" s="1277"/>
      <c r="BH77" s="1277"/>
      <c r="BI77" s="1277"/>
      <c r="BJ77" s="1277"/>
      <c r="BK77" s="1277"/>
      <c r="BL77" s="1277"/>
      <c r="BM77" s="1277"/>
      <c r="BN77" s="1277"/>
      <c r="BO77" s="1277"/>
      <c r="BP77" s="1278">
        <v>31.3</v>
      </c>
      <c r="BQ77" s="1278"/>
      <c r="BR77" s="1278"/>
      <c r="BS77" s="1278"/>
      <c r="BT77" s="1278"/>
      <c r="BU77" s="1278"/>
      <c r="BV77" s="1278"/>
      <c r="BW77" s="1278"/>
      <c r="BX77" s="1278">
        <v>25.3</v>
      </c>
      <c r="BY77" s="1278"/>
      <c r="BZ77" s="1278"/>
      <c r="CA77" s="1278"/>
      <c r="CB77" s="1278"/>
      <c r="CC77" s="1278"/>
      <c r="CD77" s="1278"/>
      <c r="CE77" s="1278"/>
      <c r="CF77" s="1278">
        <v>25.5</v>
      </c>
      <c r="CG77" s="1278"/>
      <c r="CH77" s="1278"/>
      <c r="CI77" s="1278"/>
      <c r="CJ77" s="1278"/>
      <c r="CK77" s="1278"/>
      <c r="CL77" s="1278"/>
      <c r="CM77" s="1278"/>
      <c r="CN77" s="1278">
        <v>25.1</v>
      </c>
      <c r="CO77" s="1278"/>
      <c r="CP77" s="1278"/>
      <c r="CQ77" s="1278"/>
      <c r="CR77" s="1278"/>
      <c r="CS77" s="1278"/>
      <c r="CT77" s="1278"/>
      <c r="CU77" s="1278"/>
      <c r="CV77" s="1278">
        <v>18</v>
      </c>
      <c r="CW77" s="1278"/>
      <c r="CX77" s="1278"/>
      <c r="CY77" s="1278"/>
      <c r="CZ77" s="1278"/>
      <c r="DA77" s="1278"/>
      <c r="DB77" s="1278"/>
      <c r="DC77" s="1278"/>
    </row>
    <row r="78" spans="2:107" ht="13" x14ac:dyDescent="0.2">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3" x14ac:dyDescent="0.2">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616</v>
      </c>
      <c r="BC79" s="1277"/>
      <c r="BD79" s="1277"/>
      <c r="BE79" s="1277"/>
      <c r="BF79" s="1277"/>
      <c r="BG79" s="1277"/>
      <c r="BH79" s="1277"/>
      <c r="BI79" s="1277"/>
      <c r="BJ79" s="1277"/>
      <c r="BK79" s="1277"/>
      <c r="BL79" s="1277"/>
      <c r="BM79" s="1277"/>
      <c r="BN79" s="1277"/>
      <c r="BO79" s="1277"/>
      <c r="BP79" s="1278">
        <v>7.2</v>
      </c>
      <c r="BQ79" s="1278"/>
      <c r="BR79" s="1278"/>
      <c r="BS79" s="1278"/>
      <c r="BT79" s="1278"/>
      <c r="BU79" s="1278"/>
      <c r="BV79" s="1278"/>
      <c r="BW79" s="1278"/>
      <c r="BX79" s="1278">
        <v>6.9</v>
      </c>
      <c r="BY79" s="1278"/>
      <c r="BZ79" s="1278"/>
      <c r="CA79" s="1278"/>
      <c r="CB79" s="1278"/>
      <c r="CC79" s="1278"/>
      <c r="CD79" s="1278"/>
      <c r="CE79" s="1278"/>
      <c r="CF79" s="1278">
        <v>6.6</v>
      </c>
      <c r="CG79" s="1278"/>
      <c r="CH79" s="1278"/>
      <c r="CI79" s="1278"/>
      <c r="CJ79" s="1278"/>
      <c r="CK79" s="1278"/>
      <c r="CL79" s="1278"/>
      <c r="CM79" s="1278"/>
      <c r="CN79" s="1278">
        <v>6.4</v>
      </c>
      <c r="CO79" s="1278"/>
      <c r="CP79" s="1278"/>
      <c r="CQ79" s="1278"/>
      <c r="CR79" s="1278"/>
      <c r="CS79" s="1278"/>
      <c r="CT79" s="1278"/>
      <c r="CU79" s="1278"/>
      <c r="CV79" s="1278">
        <v>6.6</v>
      </c>
      <c r="CW79" s="1278"/>
      <c r="CX79" s="1278"/>
      <c r="CY79" s="1278"/>
      <c r="CZ79" s="1278"/>
      <c r="DA79" s="1278"/>
      <c r="DB79" s="1278"/>
      <c r="DC79" s="1278"/>
    </row>
    <row r="80" spans="2:107" ht="13" x14ac:dyDescent="0.2">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3" x14ac:dyDescent="0.2">
      <c r="B81" s="1248"/>
    </row>
    <row r="82" spans="2:109" ht="16.5" x14ac:dyDescent="0.2">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ht="13" x14ac:dyDescent="0.2">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3" x14ac:dyDescent="0.2">
      <c r="DD84" s="1242"/>
      <c r="DE84" s="1242"/>
    </row>
    <row r="85" spans="2:109" ht="13" x14ac:dyDescent="0.2">
      <c r="DD85" s="1242"/>
      <c r="DE85" s="1242"/>
    </row>
  </sheetData>
  <sheetProtection algorithmName="SHA-512" hashValue="97lkJW+Ch8FpTSA8Fum/j7w9i/VtIohxhI9woFm58VmSdUXdJR5CAg9b5VUJ7ZJf81fjh7Oq1+USBELJ+Ad/vg==" saltValue="ky7Yd1O4+ZUS10NpZYfgo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67" zoomScaleNormal="100" zoomScaleSheetLayoutView="70" workbookViewId="0">
      <selection activeCell="AN65" sqref="AN65:DC69"/>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618</v>
      </c>
    </row>
  </sheetData>
  <sheetProtection algorithmName="SHA-512" hashValue="RlYz+snQVXfCmzEKINeDl1JoMd4pkboaB9vos6cBUd52AoQgQmE83TsJ7B+5EyWyMk5WdSPerEn2rIuSfU2ZmQ==" saltValue="R5fzlomlH3B8EZleO+Ma6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zoomScaleNormal="100" zoomScaleSheetLayoutView="55" workbookViewId="0">
      <selection activeCell="AN65" sqref="AN65:DC69"/>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619</v>
      </c>
    </row>
  </sheetData>
  <sheetProtection algorithmName="SHA-512" hashValue="GrNcxNzlYa4Na4ooKwb9i3pTrG/Ghlaahg6vPDrUq30CMgQoQmi7LO401pWq+2XOsWDnEoNd10uEDWtnsJzMVg==" saltValue="G+49aEwGXNm0S/fENUt6G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473</v>
      </c>
      <c r="G2" s="148"/>
      <c r="H2" s="149"/>
    </row>
    <row r="3" spans="1:8" x14ac:dyDescent="0.2">
      <c r="A3" s="145" t="s">
        <v>466</v>
      </c>
      <c r="B3" s="150"/>
      <c r="C3" s="151"/>
      <c r="D3" s="152">
        <v>56351</v>
      </c>
      <c r="E3" s="153"/>
      <c r="F3" s="154">
        <v>54110</v>
      </c>
      <c r="G3" s="155"/>
      <c r="H3" s="156"/>
    </row>
    <row r="4" spans="1:8" x14ac:dyDescent="0.2">
      <c r="A4" s="157"/>
      <c r="B4" s="158"/>
      <c r="C4" s="159"/>
      <c r="D4" s="160">
        <v>40047</v>
      </c>
      <c r="E4" s="161"/>
      <c r="F4" s="162">
        <v>30620</v>
      </c>
      <c r="G4" s="163"/>
      <c r="H4" s="164"/>
    </row>
    <row r="5" spans="1:8" x14ac:dyDescent="0.2">
      <c r="A5" s="145" t="s">
        <v>468</v>
      </c>
      <c r="B5" s="150"/>
      <c r="C5" s="151"/>
      <c r="D5" s="152">
        <v>48371</v>
      </c>
      <c r="E5" s="153"/>
      <c r="F5" s="154">
        <v>54684</v>
      </c>
      <c r="G5" s="155"/>
      <c r="H5" s="156"/>
    </row>
    <row r="6" spans="1:8" x14ac:dyDescent="0.2">
      <c r="A6" s="157"/>
      <c r="B6" s="158"/>
      <c r="C6" s="159"/>
      <c r="D6" s="160">
        <v>29652</v>
      </c>
      <c r="E6" s="161"/>
      <c r="F6" s="162">
        <v>32829</v>
      </c>
      <c r="G6" s="163"/>
      <c r="H6" s="164"/>
    </row>
    <row r="7" spans="1:8" x14ac:dyDescent="0.2">
      <c r="A7" s="145" t="s">
        <v>469</v>
      </c>
      <c r="B7" s="150"/>
      <c r="C7" s="151"/>
      <c r="D7" s="152">
        <v>27755</v>
      </c>
      <c r="E7" s="153"/>
      <c r="F7" s="154">
        <v>62383</v>
      </c>
      <c r="G7" s="155"/>
      <c r="H7" s="156"/>
    </row>
    <row r="8" spans="1:8" x14ac:dyDescent="0.2">
      <c r="A8" s="157"/>
      <c r="B8" s="158"/>
      <c r="C8" s="159"/>
      <c r="D8" s="160">
        <v>17713</v>
      </c>
      <c r="E8" s="161"/>
      <c r="F8" s="162">
        <v>35325</v>
      </c>
      <c r="G8" s="163"/>
      <c r="H8" s="164"/>
    </row>
    <row r="9" spans="1:8" x14ac:dyDescent="0.2">
      <c r="A9" s="145" t="s">
        <v>470</v>
      </c>
      <c r="B9" s="150"/>
      <c r="C9" s="151"/>
      <c r="D9" s="152">
        <v>30068</v>
      </c>
      <c r="E9" s="153"/>
      <c r="F9" s="154">
        <v>63812</v>
      </c>
      <c r="G9" s="155"/>
      <c r="H9" s="156"/>
    </row>
    <row r="10" spans="1:8" x14ac:dyDescent="0.2">
      <c r="A10" s="157"/>
      <c r="B10" s="158"/>
      <c r="C10" s="159"/>
      <c r="D10" s="160">
        <v>13270</v>
      </c>
      <c r="E10" s="161"/>
      <c r="F10" s="162">
        <v>33848</v>
      </c>
      <c r="G10" s="163"/>
      <c r="H10" s="164"/>
    </row>
    <row r="11" spans="1:8" x14ac:dyDescent="0.2">
      <c r="A11" s="145" t="s">
        <v>471</v>
      </c>
      <c r="B11" s="150"/>
      <c r="C11" s="151"/>
      <c r="D11" s="152">
        <v>36315</v>
      </c>
      <c r="E11" s="153"/>
      <c r="F11" s="154">
        <v>54225</v>
      </c>
      <c r="G11" s="155"/>
      <c r="H11" s="156"/>
    </row>
    <row r="12" spans="1:8" x14ac:dyDescent="0.2">
      <c r="A12" s="157"/>
      <c r="B12" s="158"/>
      <c r="C12" s="165"/>
      <c r="D12" s="160">
        <v>17697</v>
      </c>
      <c r="E12" s="161"/>
      <c r="F12" s="162">
        <v>27337</v>
      </c>
      <c r="G12" s="163"/>
      <c r="H12" s="164"/>
    </row>
    <row r="13" spans="1:8" x14ac:dyDescent="0.2">
      <c r="A13" s="145"/>
      <c r="B13" s="150"/>
      <c r="C13" s="166"/>
      <c r="D13" s="167">
        <v>39772</v>
      </c>
      <c r="E13" s="168"/>
      <c r="F13" s="169">
        <v>57843</v>
      </c>
      <c r="G13" s="170"/>
      <c r="H13" s="156"/>
    </row>
    <row r="14" spans="1:8" x14ac:dyDescent="0.2">
      <c r="A14" s="157"/>
      <c r="B14" s="158"/>
      <c r="C14" s="159"/>
      <c r="D14" s="160">
        <v>23676</v>
      </c>
      <c r="E14" s="161"/>
      <c r="F14" s="162">
        <v>31992</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2.14</v>
      </c>
      <c r="C19" s="171">
        <f>ROUND(VALUE(SUBSTITUTE(実質収支比率等に係る経年分析!G$48,"▲","-")),2)</f>
        <v>2.21</v>
      </c>
      <c r="D19" s="171">
        <f>ROUND(VALUE(SUBSTITUTE(実質収支比率等に係る経年分析!H$48,"▲","-")),2)</f>
        <v>3.89</v>
      </c>
      <c r="E19" s="171">
        <f>ROUND(VALUE(SUBSTITUTE(実質収支比率等に係る経年分析!I$48,"▲","-")),2)</f>
        <v>4.5199999999999996</v>
      </c>
      <c r="F19" s="171">
        <f>ROUND(VALUE(SUBSTITUTE(実質収支比率等に係る経年分析!J$48,"▲","-")),2)</f>
        <v>6.22</v>
      </c>
    </row>
    <row r="20" spans="1:11" x14ac:dyDescent="0.2">
      <c r="A20" s="171" t="s">
        <v>55</v>
      </c>
      <c r="B20" s="171">
        <f>ROUND(VALUE(SUBSTITUTE(実質収支比率等に係る経年分析!F$47,"▲","-")),2)</f>
        <v>9.66</v>
      </c>
      <c r="C20" s="171">
        <f>ROUND(VALUE(SUBSTITUTE(実質収支比率等に係る経年分析!G$47,"▲","-")),2)</f>
        <v>13.16</v>
      </c>
      <c r="D20" s="171">
        <f>ROUND(VALUE(SUBSTITUTE(実質収支比率等に係る経年分析!H$47,"▲","-")),2)</f>
        <v>13.57</v>
      </c>
      <c r="E20" s="171">
        <f>ROUND(VALUE(SUBSTITUTE(実質収支比率等に係る経年分析!I$47,"▲","-")),2)</f>
        <v>15.19</v>
      </c>
      <c r="F20" s="171">
        <f>ROUND(VALUE(SUBSTITUTE(実質収支比率等に係る経年分析!J$47,"▲","-")),2)</f>
        <v>17.91</v>
      </c>
    </row>
    <row r="21" spans="1:11" x14ac:dyDescent="0.2">
      <c r="A21" s="171" t="s">
        <v>56</v>
      </c>
      <c r="B21" s="171">
        <f>IF(ISNUMBER(VALUE(SUBSTITUTE(実質収支比率等に係る経年分析!F$49,"▲","-"))),ROUND(VALUE(SUBSTITUTE(実質収支比率等に係る経年分析!F$49,"▲","-")),2),NA())</f>
        <v>-1.22</v>
      </c>
      <c r="C21" s="171">
        <f>IF(ISNUMBER(VALUE(SUBSTITUTE(実質収支比率等に係る経年分析!G$49,"▲","-"))),ROUND(VALUE(SUBSTITUTE(実質収支比率等に係る経年分析!G$49,"▲","-")),2),NA())</f>
        <v>3.96</v>
      </c>
      <c r="D21" s="171">
        <f>IF(ISNUMBER(VALUE(SUBSTITUTE(実質収支比率等に係る経年分析!H$49,"▲","-"))),ROUND(VALUE(SUBSTITUTE(実質収支比率等に係る経年分析!H$49,"▲","-")),2),NA())</f>
        <v>2.2000000000000002</v>
      </c>
      <c r="E21" s="171">
        <f>IF(ISNUMBER(VALUE(SUBSTITUTE(実質収支比率等に係る経年分析!I$49,"▲","-"))),ROUND(VALUE(SUBSTITUTE(実質収支比率等に係る経年分析!I$49,"▲","-")),2),NA())</f>
        <v>2.65</v>
      </c>
      <c r="F21" s="171">
        <f>IF(ISNUMBER(VALUE(SUBSTITUTE(実質収支比率等に係る経年分析!J$49,"▲","-"))),ROUND(VALUE(SUBSTITUTE(実質収支比率等に係る経年分析!J$49,"▲","-")),2),NA())</f>
        <v>7.88</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訪問看護ステーション事業特別会計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f>IF(ROUND(VALUE(SUBSTITUTE(連結実質赤字比率に係る赤字・黒字の構成分析!H$41,"▲", "-")), 2) &lt; 0, ABS(ROUND(VALUE(SUBSTITUTE(連結実質赤字比率に係る赤字・黒字の構成分析!H$41,"▲", "-")), 2)), NA())</f>
        <v>0.03</v>
      </c>
      <c r="G29" s="172" t="e">
        <f>IF(ROUND(VALUE(SUBSTITUTE(連結実質赤字比率に係る赤字・黒字の構成分析!H$41,"▲", "-")), 2) &gt;= 0, ABS(ROUND(VALUE(SUBSTITUTE(連結実質赤字比率に係る赤字・黒字の構成分析!H$41,"▲", "-")), 2)), NA())</f>
        <v>#N/A</v>
      </c>
      <c r="H29" s="172">
        <f>IF(ROUND(VALUE(SUBSTITUTE(連結実質赤字比率に係る赤字・黒字の構成分析!I$41,"▲", "-")), 2) &lt; 0, ABS(ROUND(VALUE(SUBSTITUTE(連結実質赤字比率に係る赤字・黒字の構成分析!I$41,"▲", "-")), 2)), NA())</f>
        <v>0.04</v>
      </c>
      <c r="I29" s="172" t="e">
        <f>IF(ROUND(VALUE(SUBSTITUTE(連結実質赤字比率に係る赤字・黒字の構成分析!I$41,"▲", "-")), 2) &gt;= 0, ABS(ROUND(VALUE(SUBSTITUTE(連結実質赤字比率に係る赤字・黒字の構成分析!I$41,"▲", "-")), 2)), NA())</f>
        <v>#N/A</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0.03</v>
      </c>
    </row>
    <row r="30" spans="1:11" x14ac:dyDescent="0.2">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0.08</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0.06</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0.08</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0.08</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0.08</v>
      </c>
    </row>
    <row r="31" spans="1:11" x14ac:dyDescent="0.2">
      <c r="A31" s="172" t="str">
        <f>IF(連結実質赤字比率に係る赤字・黒字の構成分析!C$39="",NA(),連結実質赤字比率に係る赤字・黒字の構成分析!C$39)</f>
        <v>国民健康保険診療所特別会計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0.17</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0.14000000000000001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0.05</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0.54</v>
      </c>
    </row>
    <row r="32" spans="1:11" x14ac:dyDescent="0.2">
      <c r="A32" s="172" t="str">
        <f>IF(連結実質赤字比率に係る赤字・黒字の構成分析!C$38="",NA(),連結実質赤字比率に係る赤字・黒字の構成分析!C$38)</f>
        <v>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1.68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0.87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0.86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0.57999999999999996</v>
      </c>
    </row>
    <row r="33" spans="1:16" x14ac:dyDescent="0.2">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0.44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7.0000000000000007E-2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0.6</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1.48</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0.43</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0.76</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1.01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1.18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1.81</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2.14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2.2000000000000002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3.88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4.51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6.22</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8.42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8.6199999999999992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8.9499999999999993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7.22</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7.59</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2201</v>
      </c>
      <c r="E42" s="173"/>
      <c r="F42" s="173"/>
      <c r="G42" s="173">
        <f>'実質公債費比率（分子）の構造'!L$52</f>
        <v>2281</v>
      </c>
      <c r="H42" s="173"/>
      <c r="I42" s="173"/>
      <c r="J42" s="173">
        <f>'実質公債費比率（分子）の構造'!M$52</f>
        <v>2287</v>
      </c>
      <c r="K42" s="173"/>
      <c r="L42" s="173"/>
      <c r="M42" s="173">
        <f>'実質公債費比率（分子）の構造'!N$52</f>
        <v>2299</v>
      </c>
      <c r="N42" s="173"/>
      <c r="O42" s="173"/>
      <c r="P42" s="173">
        <f>'実質公債費比率（分子）の構造'!O$52</f>
        <v>2297</v>
      </c>
    </row>
    <row r="43" spans="1:16" x14ac:dyDescent="0.2">
      <c r="A43" s="173" t="s">
        <v>64</v>
      </c>
      <c r="B43" s="173">
        <f>'実質公債費比率（分子）の構造'!K$51</f>
        <v>1</v>
      </c>
      <c r="C43" s="173"/>
      <c r="D43" s="173"/>
      <c r="E43" s="173">
        <f>'実質公債費比率（分子）の構造'!L$51</f>
        <v>1</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289</v>
      </c>
      <c r="C45" s="173"/>
      <c r="D45" s="173"/>
      <c r="E45" s="173">
        <f>'実質公債費比率（分子）の構造'!L$49</f>
        <v>234</v>
      </c>
      <c r="F45" s="173"/>
      <c r="G45" s="173"/>
      <c r="H45" s="173">
        <f>'実質公債費比率（分子）の構造'!M$49</f>
        <v>251</v>
      </c>
      <c r="I45" s="173"/>
      <c r="J45" s="173"/>
      <c r="K45" s="173">
        <f>'実質公債費比率（分子）の構造'!N$49</f>
        <v>273</v>
      </c>
      <c r="L45" s="173"/>
      <c r="M45" s="173"/>
      <c r="N45" s="173">
        <f>'実質公債費比率（分子）の構造'!O$49</f>
        <v>231</v>
      </c>
      <c r="O45" s="173"/>
      <c r="P45" s="173"/>
    </row>
    <row r="46" spans="1:16" x14ac:dyDescent="0.2">
      <c r="A46" s="173" t="s">
        <v>67</v>
      </c>
      <c r="B46" s="173">
        <f>'実質公債費比率（分子）の構造'!K$48</f>
        <v>486</v>
      </c>
      <c r="C46" s="173"/>
      <c r="D46" s="173"/>
      <c r="E46" s="173">
        <f>'実質公債費比率（分子）の構造'!L$48</f>
        <v>420</v>
      </c>
      <c r="F46" s="173"/>
      <c r="G46" s="173"/>
      <c r="H46" s="173">
        <f>'実質公債費比率（分子）の構造'!M$48</f>
        <v>495</v>
      </c>
      <c r="I46" s="173"/>
      <c r="J46" s="173"/>
      <c r="K46" s="173">
        <f>'実質公債費比率（分子）の構造'!N$48</f>
        <v>411</v>
      </c>
      <c r="L46" s="173"/>
      <c r="M46" s="173"/>
      <c r="N46" s="173">
        <f>'実質公債費比率（分子）の構造'!O$48</f>
        <v>408</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2397</v>
      </c>
      <c r="C49" s="173"/>
      <c r="D49" s="173"/>
      <c r="E49" s="173">
        <f>'実質公債費比率（分子）の構造'!L$45</f>
        <v>2529</v>
      </c>
      <c r="F49" s="173"/>
      <c r="G49" s="173"/>
      <c r="H49" s="173">
        <f>'実質公債費比率（分子）の構造'!M$45</f>
        <v>2540</v>
      </c>
      <c r="I49" s="173"/>
      <c r="J49" s="173"/>
      <c r="K49" s="173">
        <f>'実質公債費比率（分子）の構造'!N$45</f>
        <v>2486</v>
      </c>
      <c r="L49" s="173"/>
      <c r="M49" s="173"/>
      <c r="N49" s="173">
        <f>'実質公債費比率（分子）の構造'!O$45</f>
        <v>2555</v>
      </c>
      <c r="O49" s="173"/>
      <c r="P49" s="173"/>
    </row>
    <row r="50" spans="1:16" x14ac:dyDescent="0.2">
      <c r="A50" s="173" t="s">
        <v>71</v>
      </c>
      <c r="B50" s="173" t="e">
        <f>NA()</f>
        <v>#N/A</v>
      </c>
      <c r="C50" s="173">
        <f>IF(ISNUMBER('実質公債費比率（分子）の構造'!K$53),'実質公債費比率（分子）の構造'!K$53,NA())</f>
        <v>972</v>
      </c>
      <c r="D50" s="173" t="e">
        <f>NA()</f>
        <v>#N/A</v>
      </c>
      <c r="E50" s="173" t="e">
        <f>NA()</f>
        <v>#N/A</v>
      </c>
      <c r="F50" s="173">
        <f>IF(ISNUMBER('実質公債費比率（分子）の構造'!L$53),'実質公債費比率（分子）の構造'!L$53,NA())</f>
        <v>903</v>
      </c>
      <c r="G50" s="173" t="e">
        <f>NA()</f>
        <v>#N/A</v>
      </c>
      <c r="H50" s="173" t="e">
        <f>NA()</f>
        <v>#N/A</v>
      </c>
      <c r="I50" s="173">
        <f>IF(ISNUMBER('実質公債費比率（分子）の構造'!M$53),'実質公債費比率（分子）の構造'!M$53,NA())</f>
        <v>999</v>
      </c>
      <c r="J50" s="173" t="e">
        <f>NA()</f>
        <v>#N/A</v>
      </c>
      <c r="K50" s="173" t="e">
        <f>NA()</f>
        <v>#N/A</v>
      </c>
      <c r="L50" s="173">
        <f>IF(ISNUMBER('実質公債費比率（分子）の構造'!N$53),'実質公債費比率（分子）の構造'!N$53,NA())</f>
        <v>871</v>
      </c>
      <c r="M50" s="173" t="e">
        <f>NA()</f>
        <v>#N/A</v>
      </c>
      <c r="N50" s="173" t="e">
        <f>NA()</f>
        <v>#N/A</v>
      </c>
      <c r="O50" s="173">
        <f>IF(ISNUMBER('実質公債費比率（分子）の構造'!O$53),'実質公債費比率（分子）の構造'!O$53,NA())</f>
        <v>897</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27705</v>
      </c>
      <c r="E56" s="172"/>
      <c r="F56" s="172"/>
      <c r="G56" s="172">
        <f>'将来負担比率（分子）の構造'!J$52</f>
        <v>27457</v>
      </c>
      <c r="H56" s="172"/>
      <c r="I56" s="172"/>
      <c r="J56" s="172">
        <f>'将来負担比率（分子）の構造'!K$52</f>
        <v>26563</v>
      </c>
      <c r="K56" s="172"/>
      <c r="L56" s="172"/>
      <c r="M56" s="172">
        <f>'将来負担比率（分子）の構造'!L$52</f>
        <v>25718</v>
      </c>
      <c r="N56" s="172"/>
      <c r="O56" s="172"/>
      <c r="P56" s="172">
        <f>'将来負担比率（分子）の構造'!M$52</f>
        <v>24954</v>
      </c>
    </row>
    <row r="57" spans="1:16" x14ac:dyDescent="0.2">
      <c r="A57" s="172" t="s">
        <v>42</v>
      </c>
      <c r="B57" s="172"/>
      <c r="C57" s="172"/>
      <c r="D57" s="172">
        <f>'将来負担比率（分子）の構造'!I$51</f>
        <v>255</v>
      </c>
      <c r="E57" s="172"/>
      <c r="F57" s="172"/>
      <c r="G57" s="172">
        <f>'将来負担比率（分子）の構造'!J$51</f>
        <v>238</v>
      </c>
      <c r="H57" s="172"/>
      <c r="I57" s="172"/>
      <c r="J57" s="172">
        <f>'将来負担比率（分子）の構造'!K$51</f>
        <v>211</v>
      </c>
      <c r="K57" s="172"/>
      <c r="L57" s="172"/>
      <c r="M57" s="172">
        <f>'将来負担比率（分子）の構造'!L$51</f>
        <v>186</v>
      </c>
      <c r="N57" s="172"/>
      <c r="O57" s="172"/>
      <c r="P57" s="172">
        <f>'将来負担比率（分子）の構造'!M$51</f>
        <v>167</v>
      </c>
    </row>
    <row r="58" spans="1:16" x14ac:dyDescent="0.2">
      <c r="A58" s="172" t="s">
        <v>41</v>
      </c>
      <c r="B58" s="172"/>
      <c r="C58" s="172"/>
      <c r="D58" s="172">
        <f>'将来負担比率（分子）の構造'!I$50</f>
        <v>2711</v>
      </c>
      <c r="E58" s="172"/>
      <c r="F58" s="172"/>
      <c r="G58" s="172">
        <f>'将来負担比率（分子）の構造'!J$50</f>
        <v>3863</v>
      </c>
      <c r="H58" s="172"/>
      <c r="I58" s="172"/>
      <c r="J58" s="172">
        <f>'将来負担比率（分子）の構造'!K$50</f>
        <v>4122</v>
      </c>
      <c r="K58" s="172"/>
      <c r="L58" s="172"/>
      <c r="M58" s="172">
        <f>'将来負担比率（分子）の構造'!L$50</f>
        <v>4504</v>
      </c>
      <c r="N58" s="172"/>
      <c r="O58" s="172"/>
      <c r="P58" s="172">
        <f>'将来負担比率（分子）の構造'!M$50</f>
        <v>5571</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1012</v>
      </c>
      <c r="C62" s="172"/>
      <c r="D62" s="172"/>
      <c r="E62" s="172">
        <f>'将来負担比率（分子）の構造'!J$45</f>
        <v>105</v>
      </c>
      <c r="F62" s="172"/>
      <c r="G62" s="172"/>
      <c r="H62" s="172" t="str">
        <f>'将来負担比率（分子）の構造'!K$45</f>
        <v>-</v>
      </c>
      <c r="I62" s="172"/>
      <c r="J62" s="172"/>
      <c r="K62" s="172">
        <f>'将来負担比率（分子）の構造'!L$45</f>
        <v>46</v>
      </c>
      <c r="L62" s="172"/>
      <c r="M62" s="172"/>
      <c r="N62" s="172">
        <f>'将来負担比率（分子）の構造'!M$45</f>
        <v>426</v>
      </c>
      <c r="O62" s="172"/>
      <c r="P62" s="172"/>
    </row>
    <row r="63" spans="1:16" x14ac:dyDescent="0.2">
      <c r="A63" s="172" t="s">
        <v>34</v>
      </c>
      <c r="B63" s="172">
        <f>'将来負担比率（分子）の構造'!I$44</f>
        <v>1916</v>
      </c>
      <c r="C63" s="172"/>
      <c r="D63" s="172"/>
      <c r="E63" s="172">
        <f>'将来負担比率（分子）の構造'!J$44</f>
        <v>1918</v>
      </c>
      <c r="F63" s="172"/>
      <c r="G63" s="172"/>
      <c r="H63" s="172">
        <f>'将来負担比率（分子）の構造'!K$44</f>
        <v>1731</v>
      </c>
      <c r="I63" s="172"/>
      <c r="J63" s="172"/>
      <c r="K63" s="172">
        <f>'将来負担比率（分子）の構造'!L$44</f>
        <v>1537</v>
      </c>
      <c r="L63" s="172"/>
      <c r="M63" s="172"/>
      <c r="N63" s="172">
        <f>'将来負担比率（分子）の構造'!M$44</f>
        <v>1642</v>
      </c>
      <c r="O63" s="172"/>
      <c r="P63" s="172"/>
    </row>
    <row r="64" spans="1:16" x14ac:dyDescent="0.2">
      <c r="A64" s="172" t="s">
        <v>33</v>
      </c>
      <c r="B64" s="172">
        <f>'将来負担比率（分子）の構造'!I$43</f>
        <v>6553</v>
      </c>
      <c r="C64" s="172"/>
      <c r="D64" s="172"/>
      <c r="E64" s="172">
        <f>'将来負担比率（分子）の構造'!J$43</f>
        <v>5685</v>
      </c>
      <c r="F64" s="172"/>
      <c r="G64" s="172"/>
      <c r="H64" s="172">
        <f>'将来負担比率（分子）の構造'!K$43</f>
        <v>5679</v>
      </c>
      <c r="I64" s="172"/>
      <c r="J64" s="172"/>
      <c r="K64" s="172">
        <f>'将来負担比率（分子）の構造'!L$43</f>
        <v>5210</v>
      </c>
      <c r="L64" s="172"/>
      <c r="M64" s="172"/>
      <c r="N64" s="172">
        <f>'将来負担比率（分子）の構造'!M$43</f>
        <v>4921</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27644</v>
      </c>
      <c r="C66" s="172"/>
      <c r="D66" s="172"/>
      <c r="E66" s="172">
        <f>'将来負担比率（分子）の構造'!J$41</f>
        <v>27708</v>
      </c>
      <c r="F66" s="172"/>
      <c r="G66" s="172"/>
      <c r="H66" s="172">
        <f>'将来負担比率（分子）の構造'!K$41</f>
        <v>26872</v>
      </c>
      <c r="I66" s="172"/>
      <c r="J66" s="172"/>
      <c r="K66" s="172">
        <f>'将来負担比率（分子）の構造'!L$41</f>
        <v>26075</v>
      </c>
      <c r="L66" s="172"/>
      <c r="M66" s="172"/>
      <c r="N66" s="172">
        <f>'将来負担比率（分子）の構造'!M$41</f>
        <v>25492</v>
      </c>
      <c r="O66" s="172"/>
      <c r="P66" s="172"/>
    </row>
    <row r="67" spans="1:16" x14ac:dyDescent="0.2">
      <c r="A67" s="172" t="s">
        <v>75</v>
      </c>
      <c r="B67" s="172" t="e">
        <f>NA()</f>
        <v>#N/A</v>
      </c>
      <c r="C67" s="172">
        <f>IF(ISNUMBER('将来負担比率（分子）の構造'!I$53), IF('将来負担比率（分子）の構造'!I$53 &lt; 0, 0, '将来負担比率（分子）の構造'!I$53), NA())</f>
        <v>6454</v>
      </c>
      <c r="D67" s="172" t="e">
        <f>NA()</f>
        <v>#N/A</v>
      </c>
      <c r="E67" s="172" t="e">
        <f>NA()</f>
        <v>#N/A</v>
      </c>
      <c r="F67" s="172">
        <f>IF(ISNUMBER('将来負担比率（分子）の構造'!J$53), IF('将来負担比率（分子）の構造'!J$53 &lt; 0, 0, '将来負担比率（分子）の構造'!J$53), NA())</f>
        <v>3858</v>
      </c>
      <c r="G67" s="172" t="e">
        <f>NA()</f>
        <v>#N/A</v>
      </c>
      <c r="H67" s="172" t="e">
        <f>NA()</f>
        <v>#N/A</v>
      </c>
      <c r="I67" s="172">
        <f>IF(ISNUMBER('将来負担比率（分子）の構造'!K$53), IF('将来負担比率（分子）の構造'!K$53 &lt; 0, 0, '将来負担比率（分子）の構造'!K$53), NA())</f>
        <v>3386</v>
      </c>
      <c r="J67" s="172" t="e">
        <f>NA()</f>
        <v>#N/A</v>
      </c>
      <c r="K67" s="172" t="e">
        <f>NA()</f>
        <v>#N/A</v>
      </c>
      <c r="L67" s="172">
        <f>IF(ISNUMBER('将来負担比率（分子）の構造'!L$53), IF('将来負担比率（分子）の構造'!L$53 &lt; 0, 0, '将来負担比率（分子）の構造'!L$53), NA())</f>
        <v>2462</v>
      </c>
      <c r="M67" s="172" t="e">
        <f>NA()</f>
        <v>#N/A</v>
      </c>
      <c r="N67" s="172" t="e">
        <f>NA()</f>
        <v>#N/A</v>
      </c>
      <c r="O67" s="172">
        <f>IF(ISNUMBER('将来負担比率（分子）の構造'!M$53), IF('将来負担比率（分子）の構造'!M$53 &lt; 0, 0, '将来負担比率（分子）の構造'!M$53), NA())</f>
        <v>1789</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1758</v>
      </c>
      <c r="C72" s="176">
        <f>基金残高に係る経年分析!G55</f>
        <v>2014</v>
      </c>
      <c r="D72" s="176">
        <f>基金残高に係る経年分析!H55</f>
        <v>2503</v>
      </c>
    </row>
    <row r="73" spans="1:16" x14ac:dyDescent="0.2">
      <c r="A73" s="175" t="s">
        <v>78</v>
      </c>
      <c r="B73" s="176">
        <f>基金残高に係る経年分析!F56</f>
        <v>241</v>
      </c>
      <c r="C73" s="176">
        <f>基金残高に係る経年分析!G56</f>
        <v>441</v>
      </c>
      <c r="D73" s="176">
        <f>基金残高に係る経年分析!H56</f>
        <v>841</v>
      </c>
    </row>
    <row r="74" spans="1:16" x14ac:dyDescent="0.2">
      <c r="A74" s="175" t="s">
        <v>79</v>
      </c>
      <c r="B74" s="176">
        <f>基金残高に係る経年分析!F57</f>
        <v>2100</v>
      </c>
      <c r="C74" s="176">
        <f>基金残高に係る経年分析!G57</f>
        <v>2028</v>
      </c>
      <c r="D74" s="176">
        <f>基金残高に係る経年分析!H57</f>
        <v>2163</v>
      </c>
    </row>
  </sheetData>
  <sheetProtection algorithmName="SHA-512" hashValue="2/uHWhEDobXWaq8uohMlEZ2HQ1Q6YRUwiOfXiMOduJ6JtIYgoBTTgUQcgM8Mvr8akwq6CBvz433tdVrSnzXfUQ==" saltValue="w85KtJZA6Cgu7ZW2xj/D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518</v>
      </c>
      <c r="DI1" s="746"/>
      <c r="DJ1" s="746"/>
      <c r="DK1" s="746"/>
      <c r="DL1" s="746"/>
      <c r="DM1" s="746"/>
      <c r="DN1" s="747"/>
      <c r="DO1" s="212"/>
      <c r="DP1" s="745" t="s">
        <v>519</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2">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87" t="s">
        <v>214</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215</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520</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2">
      <c r="B4" s="687" t="s">
        <v>1</v>
      </c>
      <c r="C4" s="688"/>
      <c r="D4" s="688"/>
      <c r="E4" s="688"/>
      <c r="F4" s="688"/>
      <c r="G4" s="688"/>
      <c r="H4" s="688"/>
      <c r="I4" s="688"/>
      <c r="J4" s="688"/>
      <c r="K4" s="688"/>
      <c r="L4" s="688"/>
      <c r="M4" s="688"/>
      <c r="N4" s="688"/>
      <c r="O4" s="688"/>
      <c r="P4" s="688"/>
      <c r="Q4" s="689"/>
      <c r="R4" s="687" t="s">
        <v>216</v>
      </c>
      <c r="S4" s="688"/>
      <c r="T4" s="688"/>
      <c r="U4" s="688"/>
      <c r="V4" s="688"/>
      <c r="W4" s="688"/>
      <c r="X4" s="688"/>
      <c r="Y4" s="689"/>
      <c r="Z4" s="687" t="s">
        <v>217</v>
      </c>
      <c r="AA4" s="688"/>
      <c r="AB4" s="688"/>
      <c r="AC4" s="689"/>
      <c r="AD4" s="687" t="s">
        <v>218</v>
      </c>
      <c r="AE4" s="688"/>
      <c r="AF4" s="688"/>
      <c r="AG4" s="688"/>
      <c r="AH4" s="688"/>
      <c r="AI4" s="688"/>
      <c r="AJ4" s="688"/>
      <c r="AK4" s="689"/>
      <c r="AL4" s="687" t="s">
        <v>217</v>
      </c>
      <c r="AM4" s="688"/>
      <c r="AN4" s="688"/>
      <c r="AO4" s="689"/>
      <c r="AP4" s="748" t="s">
        <v>219</v>
      </c>
      <c r="AQ4" s="748"/>
      <c r="AR4" s="748"/>
      <c r="AS4" s="748"/>
      <c r="AT4" s="748"/>
      <c r="AU4" s="748"/>
      <c r="AV4" s="748"/>
      <c r="AW4" s="748"/>
      <c r="AX4" s="748"/>
      <c r="AY4" s="748"/>
      <c r="AZ4" s="748"/>
      <c r="BA4" s="748"/>
      <c r="BB4" s="748"/>
      <c r="BC4" s="748"/>
      <c r="BD4" s="748"/>
      <c r="BE4" s="748"/>
      <c r="BF4" s="748"/>
      <c r="BG4" s="748" t="s">
        <v>220</v>
      </c>
      <c r="BH4" s="748"/>
      <c r="BI4" s="748"/>
      <c r="BJ4" s="748"/>
      <c r="BK4" s="748"/>
      <c r="BL4" s="748"/>
      <c r="BM4" s="748"/>
      <c r="BN4" s="748"/>
      <c r="BO4" s="748" t="s">
        <v>217</v>
      </c>
      <c r="BP4" s="748"/>
      <c r="BQ4" s="748"/>
      <c r="BR4" s="748"/>
      <c r="BS4" s="748" t="s">
        <v>221</v>
      </c>
      <c r="BT4" s="748"/>
      <c r="BU4" s="748"/>
      <c r="BV4" s="748"/>
      <c r="BW4" s="748"/>
      <c r="BX4" s="748"/>
      <c r="BY4" s="748"/>
      <c r="BZ4" s="748"/>
      <c r="CA4" s="748"/>
      <c r="CB4" s="748"/>
      <c r="CD4" s="730" t="s">
        <v>521</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362" customFormat="1" ht="11.25" customHeight="1" x14ac:dyDescent="0.2">
      <c r="B5" s="694" t="s">
        <v>222</v>
      </c>
      <c r="C5" s="695"/>
      <c r="D5" s="695"/>
      <c r="E5" s="695"/>
      <c r="F5" s="695"/>
      <c r="G5" s="695"/>
      <c r="H5" s="695"/>
      <c r="I5" s="695"/>
      <c r="J5" s="695"/>
      <c r="K5" s="695"/>
      <c r="L5" s="695"/>
      <c r="M5" s="695"/>
      <c r="N5" s="695"/>
      <c r="O5" s="695"/>
      <c r="P5" s="695"/>
      <c r="Q5" s="696"/>
      <c r="R5" s="681">
        <v>8518880</v>
      </c>
      <c r="S5" s="682"/>
      <c r="T5" s="682"/>
      <c r="U5" s="682"/>
      <c r="V5" s="682"/>
      <c r="W5" s="682"/>
      <c r="X5" s="682"/>
      <c r="Y5" s="725"/>
      <c r="Z5" s="743">
        <v>35.1</v>
      </c>
      <c r="AA5" s="743"/>
      <c r="AB5" s="743"/>
      <c r="AC5" s="743"/>
      <c r="AD5" s="744">
        <v>8518880</v>
      </c>
      <c r="AE5" s="744"/>
      <c r="AF5" s="744"/>
      <c r="AG5" s="744"/>
      <c r="AH5" s="744"/>
      <c r="AI5" s="744"/>
      <c r="AJ5" s="744"/>
      <c r="AK5" s="744"/>
      <c r="AL5" s="726">
        <v>64.099999999999994</v>
      </c>
      <c r="AM5" s="699"/>
      <c r="AN5" s="699"/>
      <c r="AO5" s="727"/>
      <c r="AP5" s="694" t="s">
        <v>223</v>
      </c>
      <c r="AQ5" s="695"/>
      <c r="AR5" s="695"/>
      <c r="AS5" s="695"/>
      <c r="AT5" s="695"/>
      <c r="AU5" s="695"/>
      <c r="AV5" s="695"/>
      <c r="AW5" s="695"/>
      <c r="AX5" s="695"/>
      <c r="AY5" s="695"/>
      <c r="AZ5" s="695"/>
      <c r="BA5" s="695"/>
      <c r="BB5" s="695"/>
      <c r="BC5" s="695"/>
      <c r="BD5" s="695"/>
      <c r="BE5" s="695"/>
      <c r="BF5" s="696"/>
      <c r="BG5" s="628">
        <v>8518880</v>
      </c>
      <c r="BH5" s="629"/>
      <c r="BI5" s="629"/>
      <c r="BJ5" s="629"/>
      <c r="BK5" s="629"/>
      <c r="BL5" s="629"/>
      <c r="BM5" s="629"/>
      <c r="BN5" s="630"/>
      <c r="BO5" s="655">
        <v>100</v>
      </c>
      <c r="BP5" s="655"/>
      <c r="BQ5" s="655"/>
      <c r="BR5" s="655"/>
      <c r="BS5" s="656">
        <v>108271</v>
      </c>
      <c r="BT5" s="656"/>
      <c r="BU5" s="656"/>
      <c r="BV5" s="656"/>
      <c r="BW5" s="656"/>
      <c r="BX5" s="656"/>
      <c r="BY5" s="656"/>
      <c r="BZ5" s="656"/>
      <c r="CA5" s="656"/>
      <c r="CB5" s="714"/>
      <c r="CD5" s="730" t="s">
        <v>219</v>
      </c>
      <c r="CE5" s="731"/>
      <c r="CF5" s="731"/>
      <c r="CG5" s="731"/>
      <c r="CH5" s="731"/>
      <c r="CI5" s="731"/>
      <c r="CJ5" s="731"/>
      <c r="CK5" s="731"/>
      <c r="CL5" s="731"/>
      <c r="CM5" s="731"/>
      <c r="CN5" s="731"/>
      <c r="CO5" s="731"/>
      <c r="CP5" s="731"/>
      <c r="CQ5" s="732"/>
      <c r="CR5" s="730" t="s">
        <v>224</v>
      </c>
      <c r="CS5" s="731"/>
      <c r="CT5" s="731"/>
      <c r="CU5" s="731"/>
      <c r="CV5" s="731"/>
      <c r="CW5" s="731"/>
      <c r="CX5" s="731"/>
      <c r="CY5" s="732"/>
      <c r="CZ5" s="730" t="s">
        <v>217</v>
      </c>
      <c r="DA5" s="731"/>
      <c r="DB5" s="731"/>
      <c r="DC5" s="732"/>
      <c r="DD5" s="730" t="s">
        <v>225</v>
      </c>
      <c r="DE5" s="731"/>
      <c r="DF5" s="731"/>
      <c r="DG5" s="731"/>
      <c r="DH5" s="731"/>
      <c r="DI5" s="731"/>
      <c r="DJ5" s="731"/>
      <c r="DK5" s="731"/>
      <c r="DL5" s="731"/>
      <c r="DM5" s="731"/>
      <c r="DN5" s="731"/>
      <c r="DO5" s="731"/>
      <c r="DP5" s="732"/>
      <c r="DQ5" s="730" t="s">
        <v>226</v>
      </c>
      <c r="DR5" s="731"/>
      <c r="DS5" s="731"/>
      <c r="DT5" s="731"/>
      <c r="DU5" s="731"/>
      <c r="DV5" s="731"/>
      <c r="DW5" s="731"/>
      <c r="DX5" s="731"/>
      <c r="DY5" s="731"/>
      <c r="DZ5" s="731"/>
      <c r="EA5" s="731"/>
      <c r="EB5" s="731"/>
      <c r="EC5" s="732"/>
    </row>
    <row r="6" spans="2:143" ht="11.25" customHeight="1" x14ac:dyDescent="0.2">
      <c r="B6" s="625" t="s">
        <v>522</v>
      </c>
      <c r="C6" s="626"/>
      <c r="D6" s="626"/>
      <c r="E6" s="626"/>
      <c r="F6" s="626"/>
      <c r="G6" s="626"/>
      <c r="H6" s="626"/>
      <c r="I6" s="626"/>
      <c r="J6" s="626"/>
      <c r="K6" s="626"/>
      <c r="L6" s="626"/>
      <c r="M6" s="626"/>
      <c r="N6" s="626"/>
      <c r="O6" s="626"/>
      <c r="P6" s="626"/>
      <c r="Q6" s="627"/>
      <c r="R6" s="628">
        <v>154884</v>
      </c>
      <c r="S6" s="629"/>
      <c r="T6" s="629"/>
      <c r="U6" s="629"/>
      <c r="V6" s="629"/>
      <c r="W6" s="629"/>
      <c r="X6" s="629"/>
      <c r="Y6" s="630"/>
      <c r="Z6" s="655">
        <v>0.6</v>
      </c>
      <c r="AA6" s="655"/>
      <c r="AB6" s="655"/>
      <c r="AC6" s="655"/>
      <c r="AD6" s="656">
        <v>154884</v>
      </c>
      <c r="AE6" s="656"/>
      <c r="AF6" s="656"/>
      <c r="AG6" s="656"/>
      <c r="AH6" s="656"/>
      <c r="AI6" s="656"/>
      <c r="AJ6" s="656"/>
      <c r="AK6" s="656"/>
      <c r="AL6" s="631">
        <v>1.2</v>
      </c>
      <c r="AM6" s="632"/>
      <c r="AN6" s="632"/>
      <c r="AO6" s="657"/>
      <c r="AP6" s="625" t="s">
        <v>227</v>
      </c>
      <c r="AQ6" s="626"/>
      <c r="AR6" s="626"/>
      <c r="AS6" s="626"/>
      <c r="AT6" s="626"/>
      <c r="AU6" s="626"/>
      <c r="AV6" s="626"/>
      <c r="AW6" s="626"/>
      <c r="AX6" s="626"/>
      <c r="AY6" s="626"/>
      <c r="AZ6" s="626"/>
      <c r="BA6" s="626"/>
      <c r="BB6" s="626"/>
      <c r="BC6" s="626"/>
      <c r="BD6" s="626"/>
      <c r="BE6" s="626"/>
      <c r="BF6" s="627"/>
      <c r="BG6" s="628">
        <v>8518880</v>
      </c>
      <c r="BH6" s="629"/>
      <c r="BI6" s="629"/>
      <c r="BJ6" s="629"/>
      <c r="BK6" s="629"/>
      <c r="BL6" s="629"/>
      <c r="BM6" s="629"/>
      <c r="BN6" s="630"/>
      <c r="BO6" s="655">
        <v>100</v>
      </c>
      <c r="BP6" s="655"/>
      <c r="BQ6" s="655"/>
      <c r="BR6" s="655"/>
      <c r="BS6" s="656">
        <v>108271</v>
      </c>
      <c r="BT6" s="656"/>
      <c r="BU6" s="656"/>
      <c r="BV6" s="656"/>
      <c r="BW6" s="656"/>
      <c r="BX6" s="656"/>
      <c r="BY6" s="656"/>
      <c r="BZ6" s="656"/>
      <c r="CA6" s="656"/>
      <c r="CB6" s="714"/>
      <c r="CD6" s="684" t="s">
        <v>228</v>
      </c>
      <c r="CE6" s="685"/>
      <c r="CF6" s="685"/>
      <c r="CG6" s="685"/>
      <c r="CH6" s="685"/>
      <c r="CI6" s="685"/>
      <c r="CJ6" s="685"/>
      <c r="CK6" s="685"/>
      <c r="CL6" s="685"/>
      <c r="CM6" s="685"/>
      <c r="CN6" s="685"/>
      <c r="CO6" s="685"/>
      <c r="CP6" s="685"/>
      <c r="CQ6" s="686"/>
      <c r="CR6" s="628">
        <v>178501</v>
      </c>
      <c r="CS6" s="629"/>
      <c r="CT6" s="629"/>
      <c r="CU6" s="629"/>
      <c r="CV6" s="629"/>
      <c r="CW6" s="629"/>
      <c r="CX6" s="629"/>
      <c r="CY6" s="630"/>
      <c r="CZ6" s="726">
        <v>0.8</v>
      </c>
      <c r="DA6" s="699"/>
      <c r="DB6" s="699"/>
      <c r="DC6" s="729"/>
      <c r="DD6" s="634" t="s">
        <v>523</v>
      </c>
      <c r="DE6" s="629"/>
      <c r="DF6" s="629"/>
      <c r="DG6" s="629"/>
      <c r="DH6" s="629"/>
      <c r="DI6" s="629"/>
      <c r="DJ6" s="629"/>
      <c r="DK6" s="629"/>
      <c r="DL6" s="629"/>
      <c r="DM6" s="629"/>
      <c r="DN6" s="629"/>
      <c r="DO6" s="629"/>
      <c r="DP6" s="630"/>
      <c r="DQ6" s="634">
        <v>178307</v>
      </c>
      <c r="DR6" s="629"/>
      <c r="DS6" s="629"/>
      <c r="DT6" s="629"/>
      <c r="DU6" s="629"/>
      <c r="DV6" s="629"/>
      <c r="DW6" s="629"/>
      <c r="DX6" s="629"/>
      <c r="DY6" s="629"/>
      <c r="DZ6" s="629"/>
      <c r="EA6" s="629"/>
      <c r="EB6" s="629"/>
      <c r="EC6" s="669"/>
    </row>
    <row r="7" spans="2:143" ht="11.25" customHeight="1" x14ac:dyDescent="0.2">
      <c r="B7" s="625" t="s">
        <v>229</v>
      </c>
      <c r="C7" s="626"/>
      <c r="D7" s="626"/>
      <c r="E7" s="626"/>
      <c r="F7" s="626"/>
      <c r="G7" s="626"/>
      <c r="H7" s="626"/>
      <c r="I7" s="626"/>
      <c r="J7" s="626"/>
      <c r="K7" s="626"/>
      <c r="L7" s="626"/>
      <c r="M7" s="626"/>
      <c r="N7" s="626"/>
      <c r="O7" s="626"/>
      <c r="P7" s="626"/>
      <c r="Q7" s="627"/>
      <c r="R7" s="628">
        <v>7336</v>
      </c>
      <c r="S7" s="629"/>
      <c r="T7" s="629"/>
      <c r="U7" s="629"/>
      <c r="V7" s="629"/>
      <c r="W7" s="629"/>
      <c r="X7" s="629"/>
      <c r="Y7" s="630"/>
      <c r="Z7" s="655">
        <v>0</v>
      </c>
      <c r="AA7" s="655"/>
      <c r="AB7" s="655"/>
      <c r="AC7" s="655"/>
      <c r="AD7" s="656">
        <v>7336</v>
      </c>
      <c r="AE7" s="656"/>
      <c r="AF7" s="656"/>
      <c r="AG7" s="656"/>
      <c r="AH7" s="656"/>
      <c r="AI7" s="656"/>
      <c r="AJ7" s="656"/>
      <c r="AK7" s="656"/>
      <c r="AL7" s="631">
        <v>0.1</v>
      </c>
      <c r="AM7" s="632"/>
      <c r="AN7" s="632"/>
      <c r="AO7" s="657"/>
      <c r="AP7" s="625" t="s">
        <v>524</v>
      </c>
      <c r="AQ7" s="626"/>
      <c r="AR7" s="626"/>
      <c r="AS7" s="626"/>
      <c r="AT7" s="626"/>
      <c r="AU7" s="626"/>
      <c r="AV7" s="626"/>
      <c r="AW7" s="626"/>
      <c r="AX7" s="626"/>
      <c r="AY7" s="626"/>
      <c r="AZ7" s="626"/>
      <c r="BA7" s="626"/>
      <c r="BB7" s="626"/>
      <c r="BC7" s="626"/>
      <c r="BD7" s="626"/>
      <c r="BE7" s="626"/>
      <c r="BF7" s="627"/>
      <c r="BG7" s="628">
        <v>3617775</v>
      </c>
      <c r="BH7" s="629"/>
      <c r="BI7" s="629"/>
      <c r="BJ7" s="629"/>
      <c r="BK7" s="629"/>
      <c r="BL7" s="629"/>
      <c r="BM7" s="629"/>
      <c r="BN7" s="630"/>
      <c r="BO7" s="655">
        <v>42.5</v>
      </c>
      <c r="BP7" s="655"/>
      <c r="BQ7" s="655"/>
      <c r="BR7" s="655"/>
      <c r="BS7" s="656">
        <v>108271</v>
      </c>
      <c r="BT7" s="656"/>
      <c r="BU7" s="656"/>
      <c r="BV7" s="656"/>
      <c r="BW7" s="656"/>
      <c r="BX7" s="656"/>
      <c r="BY7" s="656"/>
      <c r="BZ7" s="656"/>
      <c r="CA7" s="656"/>
      <c r="CB7" s="714"/>
      <c r="CD7" s="670" t="s">
        <v>230</v>
      </c>
      <c r="CE7" s="667"/>
      <c r="CF7" s="667"/>
      <c r="CG7" s="667"/>
      <c r="CH7" s="667"/>
      <c r="CI7" s="667"/>
      <c r="CJ7" s="667"/>
      <c r="CK7" s="667"/>
      <c r="CL7" s="667"/>
      <c r="CM7" s="667"/>
      <c r="CN7" s="667"/>
      <c r="CO7" s="667"/>
      <c r="CP7" s="667"/>
      <c r="CQ7" s="668"/>
      <c r="CR7" s="628">
        <v>3026307</v>
      </c>
      <c r="CS7" s="629"/>
      <c r="CT7" s="629"/>
      <c r="CU7" s="629"/>
      <c r="CV7" s="629"/>
      <c r="CW7" s="629"/>
      <c r="CX7" s="629"/>
      <c r="CY7" s="630"/>
      <c r="CZ7" s="655">
        <v>13</v>
      </c>
      <c r="DA7" s="655"/>
      <c r="DB7" s="655"/>
      <c r="DC7" s="655"/>
      <c r="DD7" s="634">
        <v>141451</v>
      </c>
      <c r="DE7" s="629"/>
      <c r="DF7" s="629"/>
      <c r="DG7" s="629"/>
      <c r="DH7" s="629"/>
      <c r="DI7" s="629"/>
      <c r="DJ7" s="629"/>
      <c r="DK7" s="629"/>
      <c r="DL7" s="629"/>
      <c r="DM7" s="629"/>
      <c r="DN7" s="629"/>
      <c r="DO7" s="629"/>
      <c r="DP7" s="630"/>
      <c r="DQ7" s="634">
        <v>2596527</v>
      </c>
      <c r="DR7" s="629"/>
      <c r="DS7" s="629"/>
      <c r="DT7" s="629"/>
      <c r="DU7" s="629"/>
      <c r="DV7" s="629"/>
      <c r="DW7" s="629"/>
      <c r="DX7" s="629"/>
      <c r="DY7" s="629"/>
      <c r="DZ7" s="629"/>
      <c r="EA7" s="629"/>
      <c r="EB7" s="629"/>
      <c r="EC7" s="669"/>
    </row>
    <row r="8" spans="2:143" ht="11.25" customHeight="1" x14ac:dyDescent="0.2">
      <c r="B8" s="625" t="s">
        <v>231</v>
      </c>
      <c r="C8" s="626"/>
      <c r="D8" s="626"/>
      <c r="E8" s="626"/>
      <c r="F8" s="626"/>
      <c r="G8" s="626"/>
      <c r="H8" s="626"/>
      <c r="I8" s="626"/>
      <c r="J8" s="626"/>
      <c r="K8" s="626"/>
      <c r="L8" s="626"/>
      <c r="M8" s="626"/>
      <c r="N8" s="626"/>
      <c r="O8" s="626"/>
      <c r="P8" s="626"/>
      <c r="Q8" s="627"/>
      <c r="R8" s="628">
        <v>49085</v>
      </c>
      <c r="S8" s="629"/>
      <c r="T8" s="629"/>
      <c r="U8" s="629"/>
      <c r="V8" s="629"/>
      <c r="W8" s="629"/>
      <c r="X8" s="629"/>
      <c r="Y8" s="630"/>
      <c r="Z8" s="655">
        <v>0.2</v>
      </c>
      <c r="AA8" s="655"/>
      <c r="AB8" s="655"/>
      <c r="AC8" s="655"/>
      <c r="AD8" s="656">
        <v>49085</v>
      </c>
      <c r="AE8" s="656"/>
      <c r="AF8" s="656"/>
      <c r="AG8" s="656"/>
      <c r="AH8" s="656"/>
      <c r="AI8" s="656"/>
      <c r="AJ8" s="656"/>
      <c r="AK8" s="656"/>
      <c r="AL8" s="631">
        <v>0.4</v>
      </c>
      <c r="AM8" s="632"/>
      <c r="AN8" s="632"/>
      <c r="AO8" s="657"/>
      <c r="AP8" s="625" t="s">
        <v>525</v>
      </c>
      <c r="AQ8" s="626"/>
      <c r="AR8" s="626"/>
      <c r="AS8" s="626"/>
      <c r="AT8" s="626"/>
      <c r="AU8" s="626"/>
      <c r="AV8" s="626"/>
      <c r="AW8" s="626"/>
      <c r="AX8" s="626"/>
      <c r="AY8" s="626"/>
      <c r="AZ8" s="626"/>
      <c r="BA8" s="626"/>
      <c r="BB8" s="626"/>
      <c r="BC8" s="626"/>
      <c r="BD8" s="626"/>
      <c r="BE8" s="626"/>
      <c r="BF8" s="627"/>
      <c r="BG8" s="628">
        <v>105119</v>
      </c>
      <c r="BH8" s="629"/>
      <c r="BI8" s="629"/>
      <c r="BJ8" s="629"/>
      <c r="BK8" s="629"/>
      <c r="BL8" s="629"/>
      <c r="BM8" s="629"/>
      <c r="BN8" s="630"/>
      <c r="BO8" s="655">
        <v>1.2</v>
      </c>
      <c r="BP8" s="655"/>
      <c r="BQ8" s="655"/>
      <c r="BR8" s="655"/>
      <c r="BS8" s="656" t="s">
        <v>526</v>
      </c>
      <c r="BT8" s="656"/>
      <c r="BU8" s="656"/>
      <c r="BV8" s="656"/>
      <c r="BW8" s="656"/>
      <c r="BX8" s="656"/>
      <c r="BY8" s="656"/>
      <c r="BZ8" s="656"/>
      <c r="CA8" s="656"/>
      <c r="CB8" s="714"/>
      <c r="CD8" s="670" t="s">
        <v>232</v>
      </c>
      <c r="CE8" s="667"/>
      <c r="CF8" s="667"/>
      <c r="CG8" s="667"/>
      <c r="CH8" s="667"/>
      <c r="CI8" s="667"/>
      <c r="CJ8" s="667"/>
      <c r="CK8" s="667"/>
      <c r="CL8" s="667"/>
      <c r="CM8" s="667"/>
      <c r="CN8" s="667"/>
      <c r="CO8" s="667"/>
      <c r="CP8" s="667"/>
      <c r="CQ8" s="668"/>
      <c r="CR8" s="628">
        <v>9551251</v>
      </c>
      <c r="CS8" s="629"/>
      <c r="CT8" s="629"/>
      <c r="CU8" s="629"/>
      <c r="CV8" s="629"/>
      <c r="CW8" s="629"/>
      <c r="CX8" s="629"/>
      <c r="CY8" s="630"/>
      <c r="CZ8" s="655">
        <v>41</v>
      </c>
      <c r="DA8" s="655"/>
      <c r="DB8" s="655"/>
      <c r="DC8" s="655"/>
      <c r="DD8" s="634">
        <v>494435</v>
      </c>
      <c r="DE8" s="629"/>
      <c r="DF8" s="629"/>
      <c r="DG8" s="629"/>
      <c r="DH8" s="629"/>
      <c r="DI8" s="629"/>
      <c r="DJ8" s="629"/>
      <c r="DK8" s="629"/>
      <c r="DL8" s="629"/>
      <c r="DM8" s="629"/>
      <c r="DN8" s="629"/>
      <c r="DO8" s="629"/>
      <c r="DP8" s="630"/>
      <c r="DQ8" s="634">
        <v>3857466</v>
      </c>
      <c r="DR8" s="629"/>
      <c r="DS8" s="629"/>
      <c r="DT8" s="629"/>
      <c r="DU8" s="629"/>
      <c r="DV8" s="629"/>
      <c r="DW8" s="629"/>
      <c r="DX8" s="629"/>
      <c r="DY8" s="629"/>
      <c r="DZ8" s="629"/>
      <c r="EA8" s="629"/>
      <c r="EB8" s="629"/>
      <c r="EC8" s="669"/>
    </row>
    <row r="9" spans="2:143" ht="11.25" customHeight="1" x14ac:dyDescent="0.2">
      <c r="B9" s="625" t="s">
        <v>233</v>
      </c>
      <c r="C9" s="626"/>
      <c r="D9" s="626"/>
      <c r="E9" s="626"/>
      <c r="F9" s="626"/>
      <c r="G9" s="626"/>
      <c r="H9" s="626"/>
      <c r="I9" s="626"/>
      <c r="J9" s="626"/>
      <c r="K9" s="626"/>
      <c r="L9" s="626"/>
      <c r="M9" s="626"/>
      <c r="N9" s="626"/>
      <c r="O9" s="626"/>
      <c r="P9" s="626"/>
      <c r="Q9" s="627"/>
      <c r="R9" s="628">
        <v>58467</v>
      </c>
      <c r="S9" s="629"/>
      <c r="T9" s="629"/>
      <c r="U9" s="629"/>
      <c r="V9" s="629"/>
      <c r="W9" s="629"/>
      <c r="X9" s="629"/>
      <c r="Y9" s="630"/>
      <c r="Z9" s="655">
        <v>0.2</v>
      </c>
      <c r="AA9" s="655"/>
      <c r="AB9" s="655"/>
      <c r="AC9" s="655"/>
      <c r="AD9" s="656">
        <v>58467</v>
      </c>
      <c r="AE9" s="656"/>
      <c r="AF9" s="656"/>
      <c r="AG9" s="656"/>
      <c r="AH9" s="656"/>
      <c r="AI9" s="656"/>
      <c r="AJ9" s="656"/>
      <c r="AK9" s="656"/>
      <c r="AL9" s="631">
        <v>0.4</v>
      </c>
      <c r="AM9" s="632"/>
      <c r="AN9" s="632"/>
      <c r="AO9" s="657"/>
      <c r="AP9" s="625" t="s">
        <v>527</v>
      </c>
      <c r="AQ9" s="626"/>
      <c r="AR9" s="626"/>
      <c r="AS9" s="626"/>
      <c r="AT9" s="626"/>
      <c r="AU9" s="626"/>
      <c r="AV9" s="626"/>
      <c r="AW9" s="626"/>
      <c r="AX9" s="626"/>
      <c r="AY9" s="626"/>
      <c r="AZ9" s="626"/>
      <c r="BA9" s="626"/>
      <c r="BB9" s="626"/>
      <c r="BC9" s="626"/>
      <c r="BD9" s="626"/>
      <c r="BE9" s="626"/>
      <c r="BF9" s="627"/>
      <c r="BG9" s="628">
        <v>2827749</v>
      </c>
      <c r="BH9" s="629"/>
      <c r="BI9" s="629"/>
      <c r="BJ9" s="629"/>
      <c r="BK9" s="629"/>
      <c r="BL9" s="629"/>
      <c r="BM9" s="629"/>
      <c r="BN9" s="630"/>
      <c r="BO9" s="655">
        <v>33.200000000000003</v>
      </c>
      <c r="BP9" s="655"/>
      <c r="BQ9" s="655"/>
      <c r="BR9" s="655"/>
      <c r="BS9" s="656" t="s">
        <v>528</v>
      </c>
      <c r="BT9" s="656"/>
      <c r="BU9" s="656"/>
      <c r="BV9" s="656"/>
      <c r="BW9" s="656"/>
      <c r="BX9" s="656"/>
      <c r="BY9" s="656"/>
      <c r="BZ9" s="656"/>
      <c r="CA9" s="656"/>
      <c r="CB9" s="714"/>
      <c r="CD9" s="670" t="s">
        <v>234</v>
      </c>
      <c r="CE9" s="667"/>
      <c r="CF9" s="667"/>
      <c r="CG9" s="667"/>
      <c r="CH9" s="667"/>
      <c r="CI9" s="667"/>
      <c r="CJ9" s="667"/>
      <c r="CK9" s="667"/>
      <c r="CL9" s="667"/>
      <c r="CM9" s="667"/>
      <c r="CN9" s="667"/>
      <c r="CO9" s="667"/>
      <c r="CP9" s="667"/>
      <c r="CQ9" s="668"/>
      <c r="CR9" s="628">
        <v>2051031</v>
      </c>
      <c r="CS9" s="629"/>
      <c r="CT9" s="629"/>
      <c r="CU9" s="629"/>
      <c r="CV9" s="629"/>
      <c r="CW9" s="629"/>
      <c r="CX9" s="629"/>
      <c r="CY9" s="630"/>
      <c r="CZ9" s="655">
        <v>8.8000000000000007</v>
      </c>
      <c r="DA9" s="655"/>
      <c r="DB9" s="655"/>
      <c r="DC9" s="655"/>
      <c r="DD9" s="634">
        <v>19308</v>
      </c>
      <c r="DE9" s="629"/>
      <c r="DF9" s="629"/>
      <c r="DG9" s="629"/>
      <c r="DH9" s="629"/>
      <c r="DI9" s="629"/>
      <c r="DJ9" s="629"/>
      <c r="DK9" s="629"/>
      <c r="DL9" s="629"/>
      <c r="DM9" s="629"/>
      <c r="DN9" s="629"/>
      <c r="DO9" s="629"/>
      <c r="DP9" s="630"/>
      <c r="DQ9" s="634">
        <v>1544867</v>
      </c>
      <c r="DR9" s="629"/>
      <c r="DS9" s="629"/>
      <c r="DT9" s="629"/>
      <c r="DU9" s="629"/>
      <c r="DV9" s="629"/>
      <c r="DW9" s="629"/>
      <c r="DX9" s="629"/>
      <c r="DY9" s="629"/>
      <c r="DZ9" s="629"/>
      <c r="EA9" s="629"/>
      <c r="EB9" s="629"/>
      <c r="EC9" s="669"/>
    </row>
    <row r="10" spans="2:143" ht="11.25" customHeight="1" x14ac:dyDescent="0.2">
      <c r="B10" s="625" t="s">
        <v>529</v>
      </c>
      <c r="C10" s="626"/>
      <c r="D10" s="626"/>
      <c r="E10" s="626"/>
      <c r="F10" s="626"/>
      <c r="G10" s="626"/>
      <c r="H10" s="626"/>
      <c r="I10" s="626"/>
      <c r="J10" s="626"/>
      <c r="K10" s="626"/>
      <c r="L10" s="626"/>
      <c r="M10" s="626"/>
      <c r="N10" s="626"/>
      <c r="O10" s="626"/>
      <c r="P10" s="626"/>
      <c r="Q10" s="627"/>
      <c r="R10" s="628" t="s">
        <v>530</v>
      </c>
      <c r="S10" s="629"/>
      <c r="T10" s="629"/>
      <c r="U10" s="629"/>
      <c r="V10" s="629"/>
      <c r="W10" s="629"/>
      <c r="X10" s="629"/>
      <c r="Y10" s="630"/>
      <c r="Z10" s="655" t="s">
        <v>523</v>
      </c>
      <c r="AA10" s="655"/>
      <c r="AB10" s="655"/>
      <c r="AC10" s="655"/>
      <c r="AD10" s="656" t="s">
        <v>128</v>
      </c>
      <c r="AE10" s="656"/>
      <c r="AF10" s="656"/>
      <c r="AG10" s="656"/>
      <c r="AH10" s="656"/>
      <c r="AI10" s="656"/>
      <c r="AJ10" s="656"/>
      <c r="AK10" s="656"/>
      <c r="AL10" s="631" t="s">
        <v>531</v>
      </c>
      <c r="AM10" s="632"/>
      <c r="AN10" s="632"/>
      <c r="AO10" s="657"/>
      <c r="AP10" s="625" t="s">
        <v>235</v>
      </c>
      <c r="AQ10" s="626"/>
      <c r="AR10" s="626"/>
      <c r="AS10" s="626"/>
      <c r="AT10" s="626"/>
      <c r="AU10" s="626"/>
      <c r="AV10" s="626"/>
      <c r="AW10" s="626"/>
      <c r="AX10" s="626"/>
      <c r="AY10" s="626"/>
      <c r="AZ10" s="626"/>
      <c r="BA10" s="626"/>
      <c r="BB10" s="626"/>
      <c r="BC10" s="626"/>
      <c r="BD10" s="626"/>
      <c r="BE10" s="626"/>
      <c r="BF10" s="627"/>
      <c r="BG10" s="628">
        <v>194337</v>
      </c>
      <c r="BH10" s="629"/>
      <c r="BI10" s="629"/>
      <c r="BJ10" s="629"/>
      <c r="BK10" s="629"/>
      <c r="BL10" s="629"/>
      <c r="BM10" s="629"/>
      <c r="BN10" s="630"/>
      <c r="BO10" s="655">
        <v>2.2999999999999998</v>
      </c>
      <c r="BP10" s="655"/>
      <c r="BQ10" s="655"/>
      <c r="BR10" s="655"/>
      <c r="BS10" s="656" t="s">
        <v>526</v>
      </c>
      <c r="BT10" s="656"/>
      <c r="BU10" s="656"/>
      <c r="BV10" s="656"/>
      <c r="BW10" s="656"/>
      <c r="BX10" s="656"/>
      <c r="BY10" s="656"/>
      <c r="BZ10" s="656"/>
      <c r="CA10" s="656"/>
      <c r="CB10" s="714"/>
      <c r="CD10" s="670" t="s">
        <v>236</v>
      </c>
      <c r="CE10" s="667"/>
      <c r="CF10" s="667"/>
      <c r="CG10" s="667"/>
      <c r="CH10" s="667"/>
      <c r="CI10" s="667"/>
      <c r="CJ10" s="667"/>
      <c r="CK10" s="667"/>
      <c r="CL10" s="667"/>
      <c r="CM10" s="667"/>
      <c r="CN10" s="667"/>
      <c r="CO10" s="667"/>
      <c r="CP10" s="667"/>
      <c r="CQ10" s="668"/>
      <c r="CR10" s="628">
        <v>49584</v>
      </c>
      <c r="CS10" s="629"/>
      <c r="CT10" s="629"/>
      <c r="CU10" s="629"/>
      <c r="CV10" s="629"/>
      <c r="CW10" s="629"/>
      <c r="CX10" s="629"/>
      <c r="CY10" s="630"/>
      <c r="CZ10" s="655">
        <v>0.2</v>
      </c>
      <c r="DA10" s="655"/>
      <c r="DB10" s="655"/>
      <c r="DC10" s="655"/>
      <c r="DD10" s="634" t="s">
        <v>530</v>
      </c>
      <c r="DE10" s="629"/>
      <c r="DF10" s="629"/>
      <c r="DG10" s="629"/>
      <c r="DH10" s="629"/>
      <c r="DI10" s="629"/>
      <c r="DJ10" s="629"/>
      <c r="DK10" s="629"/>
      <c r="DL10" s="629"/>
      <c r="DM10" s="629"/>
      <c r="DN10" s="629"/>
      <c r="DO10" s="629"/>
      <c r="DP10" s="630"/>
      <c r="DQ10" s="634">
        <v>46969</v>
      </c>
      <c r="DR10" s="629"/>
      <c r="DS10" s="629"/>
      <c r="DT10" s="629"/>
      <c r="DU10" s="629"/>
      <c r="DV10" s="629"/>
      <c r="DW10" s="629"/>
      <c r="DX10" s="629"/>
      <c r="DY10" s="629"/>
      <c r="DZ10" s="629"/>
      <c r="EA10" s="629"/>
      <c r="EB10" s="629"/>
      <c r="EC10" s="669"/>
    </row>
    <row r="11" spans="2:143" ht="11.25" customHeight="1" x14ac:dyDescent="0.2">
      <c r="B11" s="625" t="s">
        <v>237</v>
      </c>
      <c r="C11" s="626"/>
      <c r="D11" s="626"/>
      <c r="E11" s="626"/>
      <c r="F11" s="626"/>
      <c r="G11" s="626"/>
      <c r="H11" s="626"/>
      <c r="I11" s="626"/>
      <c r="J11" s="626"/>
      <c r="K11" s="626"/>
      <c r="L11" s="626"/>
      <c r="M11" s="626"/>
      <c r="N11" s="626"/>
      <c r="O11" s="626"/>
      <c r="P11" s="626"/>
      <c r="Q11" s="627"/>
      <c r="R11" s="628">
        <v>1251671</v>
      </c>
      <c r="S11" s="629"/>
      <c r="T11" s="629"/>
      <c r="U11" s="629"/>
      <c r="V11" s="629"/>
      <c r="W11" s="629"/>
      <c r="X11" s="629"/>
      <c r="Y11" s="630"/>
      <c r="Z11" s="631">
        <v>5.2</v>
      </c>
      <c r="AA11" s="632"/>
      <c r="AB11" s="632"/>
      <c r="AC11" s="633"/>
      <c r="AD11" s="634">
        <v>1251671</v>
      </c>
      <c r="AE11" s="629"/>
      <c r="AF11" s="629"/>
      <c r="AG11" s="629"/>
      <c r="AH11" s="629"/>
      <c r="AI11" s="629"/>
      <c r="AJ11" s="629"/>
      <c r="AK11" s="630"/>
      <c r="AL11" s="631">
        <v>9.4</v>
      </c>
      <c r="AM11" s="632"/>
      <c r="AN11" s="632"/>
      <c r="AO11" s="657"/>
      <c r="AP11" s="625" t="s">
        <v>532</v>
      </c>
      <c r="AQ11" s="626"/>
      <c r="AR11" s="626"/>
      <c r="AS11" s="626"/>
      <c r="AT11" s="626"/>
      <c r="AU11" s="626"/>
      <c r="AV11" s="626"/>
      <c r="AW11" s="626"/>
      <c r="AX11" s="626"/>
      <c r="AY11" s="626"/>
      <c r="AZ11" s="626"/>
      <c r="BA11" s="626"/>
      <c r="BB11" s="626"/>
      <c r="BC11" s="626"/>
      <c r="BD11" s="626"/>
      <c r="BE11" s="626"/>
      <c r="BF11" s="627"/>
      <c r="BG11" s="628">
        <v>490570</v>
      </c>
      <c r="BH11" s="629"/>
      <c r="BI11" s="629"/>
      <c r="BJ11" s="629"/>
      <c r="BK11" s="629"/>
      <c r="BL11" s="629"/>
      <c r="BM11" s="629"/>
      <c r="BN11" s="630"/>
      <c r="BO11" s="655">
        <v>5.8</v>
      </c>
      <c r="BP11" s="655"/>
      <c r="BQ11" s="655"/>
      <c r="BR11" s="655"/>
      <c r="BS11" s="656">
        <v>108271</v>
      </c>
      <c r="BT11" s="656"/>
      <c r="BU11" s="656"/>
      <c r="BV11" s="656"/>
      <c r="BW11" s="656"/>
      <c r="BX11" s="656"/>
      <c r="BY11" s="656"/>
      <c r="BZ11" s="656"/>
      <c r="CA11" s="656"/>
      <c r="CB11" s="714"/>
      <c r="CD11" s="670" t="s">
        <v>238</v>
      </c>
      <c r="CE11" s="667"/>
      <c r="CF11" s="667"/>
      <c r="CG11" s="667"/>
      <c r="CH11" s="667"/>
      <c r="CI11" s="667"/>
      <c r="CJ11" s="667"/>
      <c r="CK11" s="667"/>
      <c r="CL11" s="667"/>
      <c r="CM11" s="667"/>
      <c r="CN11" s="667"/>
      <c r="CO11" s="667"/>
      <c r="CP11" s="667"/>
      <c r="CQ11" s="668"/>
      <c r="CR11" s="628">
        <v>316747</v>
      </c>
      <c r="CS11" s="629"/>
      <c r="CT11" s="629"/>
      <c r="CU11" s="629"/>
      <c r="CV11" s="629"/>
      <c r="CW11" s="629"/>
      <c r="CX11" s="629"/>
      <c r="CY11" s="630"/>
      <c r="CZ11" s="655">
        <v>1.4</v>
      </c>
      <c r="DA11" s="655"/>
      <c r="DB11" s="655"/>
      <c r="DC11" s="655"/>
      <c r="DD11" s="634">
        <v>142576</v>
      </c>
      <c r="DE11" s="629"/>
      <c r="DF11" s="629"/>
      <c r="DG11" s="629"/>
      <c r="DH11" s="629"/>
      <c r="DI11" s="629"/>
      <c r="DJ11" s="629"/>
      <c r="DK11" s="629"/>
      <c r="DL11" s="629"/>
      <c r="DM11" s="629"/>
      <c r="DN11" s="629"/>
      <c r="DO11" s="629"/>
      <c r="DP11" s="630"/>
      <c r="DQ11" s="634">
        <v>148751</v>
      </c>
      <c r="DR11" s="629"/>
      <c r="DS11" s="629"/>
      <c r="DT11" s="629"/>
      <c r="DU11" s="629"/>
      <c r="DV11" s="629"/>
      <c r="DW11" s="629"/>
      <c r="DX11" s="629"/>
      <c r="DY11" s="629"/>
      <c r="DZ11" s="629"/>
      <c r="EA11" s="629"/>
      <c r="EB11" s="629"/>
      <c r="EC11" s="669"/>
    </row>
    <row r="12" spans="2:143" ht="11.25" customHeight="1" x14ac:dyDescent="0.2">
      <c r="B12" s="625" t="s">
        <v>239</v>
      </c>
      <c r="C12" s="626"/>
      <c r="D12" s="626"/>
      <c r="E12" s="626"/>
      <c r="F12" s="626"/>
      <c r="G12" s="626"/>
      <c r="H12" s="626"/>
      <c r="I12" s="626"/>
      <c r="J12" s="626"/>
      <c r="K12" s="626"/>
      <c r="L12" s="626"/>
      <c r="M12" s="626"/>
      <c r="N12" s="626"/>
      <c r="O12" s="626"/>
      <c r="P12" s="626"/>
      <c r="Q12" s="627"/>
      <c r="R12" s="628">
        <v>25916</v>
      </c>
      <c r="S12" s="629"/>
      <c r="T12" s="629"/>
      <c r="U12" s="629"/>
      <c r="V12" s="629"/>
      <c r="W12" s="629"/>
      <c r="X12" s="629"/>
      <c r="Y12" s="630"/>
      <c r="Z12" s="655">
        <v>0.1</v>
      </c>
      <c r="AA12" s="655"/>
      <c r="AB12" s="655"/>
      <c r="AC12" s="655"/>
      <c r="AD12" s="656">
        <v>25916</v>
      </c>
      <c r="AE12" s="656"/>
      <c r="AF12" s="656"/>
      <c r="AG12" s="656"/>
      <c r="AH12" s="656"/>
      <c r="AI12" s="656"/>
      <c r="AJ12" s="656"/>
      <c r="AK12" s="656"/>
      <c r="AL12" s="631">
        <v>0.2</v>
      </c>
      <c r="AM12" s="632"/>
      <c r="AN12" s="632"/>
      <c r="AO12" s="657"/>
      <c r="AP12" s="625" t="s">
        <v>533</v>
      </c>
      <c r="AQ12" s="626"/>
      <c r="AR12" s="626"/>
      <c r="AS12" s="626"/>
      <c r="AT12" s="626"/>
      <c r="AU12" s="626"/>
      <c r="AV12" s="626"/>
      <c r="AW12" s="626"/>
      <c r="AX12" s="626"/>
      <c r="AY12" s="626"/>
      <c r="AZ12" s="626"/>
      <c r="BA12" s="626"/>
      <c r="BB12" s="626"/>
      <c r="BC12" s="626"/>
      <c r="BD12" s="626"/>
      <c r="BE12" s="626"/>
      <c r="BF12" s="627"/>
      <c r="BG12" s="628">
        <v>4299992</v>
      </c>
      <c r="BH12" s="629"/>
      <c r="BI12" s="629"/>
      <c r="BJ12" s="629"/>
      <c r="BK12" s="629"/>
      <c r="BL12" s="629"/>
      <c r="BM12" s="629"/>
      <c r="BN12" s="630"/>
      <c r="BO12" s="655">
        <v>50.5</v>
      </c>
      <c r="BP12" s="655"/>
      <c r="BQ12" s="655"/>
      <c r="BR12" s="655"/>
      <c r="BS12" s="656" t="s">
        <v>528</v>
      </c>
      <c r="BT12" s="656"/>
      <c r="BU12" s="656"/>
      <c r="BV12" s="656"/>
      <c r="BW12" s="656"/>
      <c r="BX12" s="656"/>
      <c r="BY12" s="656"/>
      <c r="BZ12" s="656"/>
      <c r="CA12" s="656"/>
      <c r="CB12" s="714"/>
      <c r="CD12" s="670" t="s">
        <v>240</v>
      </c>
      <c r="CE12" s="667"/>
      <c r="CF12" s="667"/>
      <c r="CG12" s="667"/>
      <c r="CH12" s="667"/>
      <c r="CI12" s="667"/>
      <c r="CJ12" s="667"/>
      <c r="CK12" s="667"/>
      <c r="CL12" s="667"/>
      <c r="CM12" s="667"/>
      <c r="CN12" s="667"/>
      <c r="CO12" s="667"/>
      <c r="CP12" s="667"/>
      <c r="CQ12" s="668"/>
      <c r="CR12" s="628">
        <v>347574</v>
      </c>
      <c r="CS12" s="629"/>
      <c r="CT12" s="629"/>
      <c r="CU12" s="629"/>
      <c r="CV12" s="629"/>
      <c r="CW12" s="629"/>
      <c r="CX12" s="629"/>
      <c r="CY12" s="630"/>
      <c r="CZ12" s="655">
        <v>1.5</v>
      </c>
      <c r="DA12" s="655"/>
      <c r="DB12" s="655"/>
      <c r="DC12" s="655"/>
      <c r="DD12" s="634">
        <v>10747</v>
      </c>
      <c r="DE12" s="629"/>
      <c r="DF12" s="629"/>
      <c r="DG12" s="629"/>
      <c r="DH12" s="629"/>
      <c r="DI12" s="629"/>
      <c r="DJ12" s="629"/>
      <c r="DK12" s="629"/>
      <c r="DL12" s="629"/>
      <c r="DM12" s="629"/>
      <c r="DN12" s="629"/>
      <c r="DO12" s="629"/>
      <c r="DP12" s="630"/>
      <c r="DQ12" s="634">
        <v>261763</v>
      </c>
      <c r="DR12" s="629"/>
      <c r="DS12" s="629"/>
      <c r="DT12" s="629"/>
      <c r="DU12" s="629"/>
      <c r="DV12" s="629"/>
      <c r="DW12" s="629"/>
      <c r="DX12" s="629"/>
      <c r="DY12" s="629"/>
      <c r="DZ12" s="629"/>
      <c r="EA12" s="629"/>
      <c r="EB12" s="629"/>
      <c r="EC12" s="669"/>
    </row>
    <row r="13" spans="2:143" ht="11.25" customHeight="1" x14ac:dyDescent="0.2">
      <c r="B13" s="625" t="s">
        <v>241</v>
      </c>
      <c r="C13" s="626"/>
      <c r="D13" s="626"/>
      <c r="E13" s="626"/>
      <c r="F13" s="626"/>
      <c r="G13" s="626"/>
      <c r="H13" s="626"/>
      <c r="I13" s="626"/>
      <c r="J13" s="626"/>
      <c r="K13" s="626"/>
      <c r="L13" s="626"/>
      <c r="M13" s="626"/>
      <c r="N13" s="626"/>
      <c r="O13" s="626"/>
      <c r="P13" s="626"/>
      <c r="Q13" s="627"/>
      <c r="R13" s="628" t="s">
        <v>528</v>
      </c>
      <c r="S13" s="629"/>
      <c r="T13" s="629"/>
      <c r="U13" s="629"/>
      <c r="V13" s="629"/>
      <c r="W13" s="629"/>
      <c r="X13" s="629"/>
      <c r="Y13" s="630"/>
      <c r="Z13" s="655" t="s">
        <v>128</v>
      </c>
      <c r="AA13" s="655"/>
      <c r="AB13" s="655"/>
      <c r="AC13" s="655"/>
      <c r="AD13" s="656" t="s">
        <v>534</v>
      </c>
      <c r="AE13" s="656"/>
      <c r="AF13" s="656"/>
      <c r="AG13" s="656"/>
      <c r="AH13" s="656"/>
      <c r="AI13" s="656"/>
      <c r="AJ13" s="656"/>
      <c r="AK13" s="656"/>
      <c r="AL13" s="631" t="s">
        <v>128</v>
      </c>
      <c r="AM13" s="632"/>
      <c r="AN13" s="632"/>
      <c r="AO13" s="657"/>
      <c r="AP13" s="625" t="s">
        <v>535</v>
      </c>
      <c r="AQ13" s="626"/>
      <c r="AR13" s="626"/>
      <c r="AS13" s="626"/>
      <c r="AT13" s="626"/>
      <c r="AU13" s="626"/>
      <c r="AV13" s="626"/>
      <c r="AW13" s="626"/>
      <c r="AX13" s="626"/>
      <c r="AY13" s="626"/>
      <c r="AZ13" s="626"/>
      <c r="BA13" s="626"/>
      <c r="BB13" s="626"/>
      <c r="BC13" s="626"/>
      <c r="BD13" s="626"/>
      <c r="BE13" s="626"/>
      <c r="BF13" s="627"/>
      <c r="BG13" s="628">
        <v>4297821</v>
      </c>
      <c r="BH13" s="629"/>
      <c r="BI13" s="629"/>
      <c r="BJ13" s="629"/>
      <c r="BK13" s="629"/>
      <c r="BL13" s="629"/>
      <c r="BM13" s="629"/>
      <c r="BN13" s="630"/>
      <c r="BO13" s="655">
        <v>50.5</v>
      </c>
      <c r="BP13" s="655"/>
      <c r="BQ13" s="655"/>
      <c r="BR13" s="655"/>
      <c r="BS13" s="656" t="s">
        <v>534</v>
      </c>
      <c r="BT13" s="656"/>
      <c r="BU13" s="656"/>
      <c r="BV13" s="656"/>
      <c r="BW13" s="656"/>
      <c r="BX13" s="656"/>
      <c r="BY13" s="656"/>
      <c r="BZ13" s="656"/>
      <c r="CA13" s="656"/>
      <c r="CB13" s="714"/>
      <c r="CD13" s="670" t="s">
        <v>242</v>
      </c>
      <c r="CE13" s="667"/>
      <c r="CF13" s="667"/>
      <c r="CG13" s="667"/>
      <c r="CH13" s="667"/>
      <c r="CI13" s="667"/>
      <c r="CJ13" s="667"/>
      <c r="CK13" s="667"/>
      <c r="CL13" s="667"/>
      <c r="CM13" s="667"/>
      <c r="CN13" s="667"/>
      <c r="CO13" s="667"/>
      <c r="CP13" s="667"/>
      <c r="CQ13" s="668"/>
      <c r="CR13" s="628">
        <v>1837726</v>
      </c>
      <c r="CS13" s="629"/>
      <c r="CT13" s="629"/>
      <c r="CU13" s="629"/>
      <c r="CV13" s="629"/>
      <c r="CW13" s="629"/>
      <c r="CX13" s="629"/>
      <c r="CY13" s="630"/>
      <c r="CZ13" s="655">
        <v>7.9</v>
      </c>
      <c r="DA13" s="655"/>
      <c r="DB13" s="655"/>
      <c r="DC13" s="655"/>
      <c r="DD13" s="634">
        <v>804460</v>
      </c>
      <c r="DE13" s="629"/>
      <c r="DF13" s="629"/>
      <c r="DG13" s="629"/>
      <c r="DH13" s="629"/>
      <c r="DI13" s="629"/>
      <c r="DJ13" s="629"/>
      <c r="DK13" s="629"/>
      <c r="DL13" s="629"/>
      <c r="DM13" s="629"/>
      <c r="DN13" s="629"/>
      <c r="DO13" s="629"/>
      <c r="DP13" s="630"/>
      <c r="DQ13" s="634">
        <v>1178846</v>
      </c>
      <c r="DR13" s="629"/>
      <c r="DS13" s="629"/>
      <c r="DT13" s="629"/>
      <c r="DU13" s="629"/>
      <c r="DV13" s="629"/>
      <c r="DW13" s="629"/>
      <c r="DX13" s="629"/>
      <c r="DY13" s="629"/>
      <c r="DZ13" s="629"/>
      <c r="EA13" s="629"/>
      <c r="EB13" s="629"/>
      <c r="EC13" s="669"/>
    </row>
    <row r="14" spans="2:143" ht="11.25" customHeight="1" x14ac:dyDescent="0.2">
      <c r="B14" s="625" t="s">
        <v>243</v>
      </c>
      <c r="C14" s="626"/>
      <c r="D14" s="626"/>
      <c r="E14" s="626"/>
      <c r="F14" s="626"/>
      <c r="G14" s="626"/>
      <c r="H14" s="626"/>
      <c r="I14" s="626"/>
      <c r="J14" s="626"/>
      <c r="K14" s="626"/>
      <c r="L14" s="626"/>
      <c r="M14" s="626"/>
      <c r="N14" s="626"/>
      <c r="O14" s="626"/>
      <c r="P14" s="626"/>
      <c r="Q14" s="627"/>
      <c r="R14" s="628" t="s">
        <v>528</v>
      </c>
      <c r="S14" s="629"/>
      <c r="T14" s="629"/>
      <c r="U14" s="629"/>
      <c r="V14" s="629"/>
      <c r="W14" s="629"/>
      <c r="X14" s="629"/>
      <c r="Y14" s="630"/>
      <c r="Z14" s="655" t="s">
        <v>128</v>
      </c>
      <c r="AA14" s="655"/>
      <c r="AB14" s="655"/>
      <c r="AC14" s="655"/>
      <c r="AD14" s="656" t="s">
        <v>528</v>
      </c>
      <c r="AE14" s="656"/>
      <c r="AF14" s="656"/>
      <c r="AG14" s="656"/>
      <c r="AH14" s="656"/>
      <c r="AI14" s="656"/>
      <c r="AJ14" s="656"/>
      <c r="AK14" s="656"/>
      <c r="AL14" s="631" t="s">
        <v>534</v>
      </c>
      <c r="AM14" s="632"/>
      <c r="AN14" s="632"/>
      <c r="AO14" s="657"/>
      <c r="AP14" s="625" t="s">
        <v>536</v>
      </c>
      <c r="AQ14" s="626"/>
      <c r="AR14" s="626"/>
      <c r="AS14" s="626"/>
      <c r="AT14" s="626"/>
      <c r="AU14" s="626"/>
      <c r="AV14" s="626"/>
      <c r="AW14" s="626"/>
      <c r="AX14" s="626"/>
      <c r="AY14" s="626"/>
      <c r="AZ14" s="626"/>
      <c r="BA14" s="626"/>
      <c r="BB14" s="626"/>
      <c r="BC14" s="626"/>
      <c r="BD14" s="626"/>
      <c r="BE14" s="626"/>
      <c r="BF14" s="627"/>
      <c r="BG14" s="628">
        <v>194543</v>
      </c>
      <c r="BH14" s="629"/>
      <c r="BI14" s="629"/>
      <c r="BJ14" s="629"/>
      <c r="BK14" s="629"/>
      <c r="BL14" s="629"/>
      <c r="BM14" s="629"/>
      <c r="BN14" s="630"/>
      <c r="BO14" s="655">
        <v>2.2999999999999998</v>
      </c>
      <c r="BP14" s="655"/>
      <c r="BQ14" s="655"/>
      <c r="BR14" s="655"/>
      <c r="BS14" s="656" t="s">
        <v>523</v>
      </c>
      <c r="BT14" s="656"/>
      <c r="BU14" s="656"/>
      <c r="BV14" s="656"/>
      <c r="BW14" s="656"/>
      <c r="BX14" s="656"/>
      <c r="BY14" s="656"/>
      <c r="BZ14" s="656"/>
      <c r="CA14" s="656"/>
      <c r="CB14" s="714"/>
      <c r="CD14" s="670" t="s">
        <v>244</v>
      </c>
      <c r="CE14" s="667"/>
      <c r="CF14" s="667"/>
      <c r="CG14" s="667"/>
      <c r="CH14" s="667"/>
      <c r="CI14" s="667"/>
      <c r="CJ14" s="667"/>
      <c r="CK14" s="667"/>
      <c r="CL14" s="667"/>
      <c r="CM14" s="667"/>
      <c r="CN14" s="667"/>
      <c r="CO14" s="667"/>
      <c r="CP14" s="667"/>
      <c r="CQ14" s="668"/>
      <c r="CR14" s="628">
        <v>769540</v>
      </c>
      <c r="CS14" s="629"/>
      <c r="CT14" s="629"/>
      <c r="CU14" s="629"/>
      <c r="CV14" s="629"/>
      <c r="CW14" s="629"/>
      <c r="CX14" s="629"/>
      <c r="CY14" s="630"/>
      <c r="CZ14" s="655">
        <v>3.3</v>
      </c>
      <c r="DA14" s="655"/>
      <c r="DB14" s="655"/>
      <c r="DC14" s="655"/>
      <c r="DD14" s="634">
        <v>510</v>
      </c>
      <c r="DE14" s="629"/>
      <c r="DF14" s="629"/>
      <c r="DG14" s="629"/>
      <c r="DH14" s="629"/>
      <c r="DI14" s="629"/>
      <c r="DJ14" s="629"/>
      <c r="DK14" s="629"/>
      <c r="DL14" s="629"/>
      <c r="DM14" s="629"/>
      <c r="DN14" s="629"/>
      <c r="DO14" s="629"/>
      <c r="DP14" s="630"/>
      <c r="DQ14" s="634">
        <v>762038</v>
      </c>
      <c r="DR14" s="629"/>
      <c r="DS14" s="629"/>
      <c r="DT14" s="629"/>
      <c r="DU14" s="629"/>
      <c r="DV14" s="629"/>
      <c r="DW14" s="629"/>
      <c r="DX14" s="629"/>
      <c r="DY14" s="629"/>
      <c r="DZ14" s="629"/>
      <c r="EA14" s="629"/>
      <c r="EB14" s="629"/>
      <c r="EC14" s="669"/>
    </row>
    <row r="15" spans="2:143" ht="11.25" customHeight="1" x14ac:dyDescent="0.2">
      <c r="B15" s="625" t="s">
        <v>245</v>
      </c>
      <c r="C15" s="626"/>
      <c r="D15" s="626"/>
      <c r="E15" s="626"/>
      <c r="F15" s="626"/>
      <c r="G15" s="626"/>
      <c r="H15" s="626"/>
      <c r="I15" s="626"/>
      <c r="J15" s="626"/>
      <c r="K15" s="626"/>
      <c r="L15" s="626"/>
      <c r="M15" s="626"/>
      <c r="N15" s="626"/>
      <c r="O15" s="626"/>
      <c r="P15" s="626"/>
      <c r="Q15" s="627"/>
      <c r="R15" s="628" t="s">
        <v>534</v>
      </c>
      <c r="S15" s="629"/>
      <c r="T15" s="629"/>
      <c r="U15" s="629"/>
      <c r="V15" s="629"/>
      <c r="W15" s="629"/>
      <c r="X15" s="629"/>
      <c r="Y15" s="630"/>
      <c r="Z15" s="655" t="s">
        <v>534</v>
      </c>
      <c r="AA15" s="655"/>
      <c r="AB15" s="655"/>
      <c r="AC15" s="655"/>
      <c r="AD15" s="656" t="s">
        <v>523</v>
      </c>
      <c r="AE15" s="656"/>
      <c r="AF15" s="656"/>
      <c r="AG15" s="656"/>
      <c r="AH15" s="656"/>
      <c r="AI15" s="656"/>
      <c r="AJ15" s="656"/>
      <c r="AK15" s="656"/>
      <c r="AL15" s="631" t="s">
        <v>534</v>
      </c>
      <c r="AM15" s="632"/>
      <c r="AN15" s="632"/>
      <c r="AO15" s="657"/>
      <c r="AP15" s="625" t="s">
        <v>537</v>
      </c>
      <c r="AQ15" s="626"/>
      <c r="AR15" s="626"/>
      <c r="AS15" s="626"/>
      <c r="AT15" s="626"/>
      <c r="AU15" s="626"/>
      <c r="AV15" s="626"/>
      <c r="AW15" s="626"/>
      <c r="AX15" s="626"/>
      <c r="AY15" s="626"/>
      <c r="AZ15" s="626"/>
      <c r="BA15" s="626"/>
      <c r="BB15" s="626"/>
      <c r="BC15" s="626"/>
      <c r="BD15" s="626"/>
      <c r="BE15" s="626"/>
      <c r="BF15" s="627"/>
      <c r="BG15" s="628">
        <v>406528</v>
      </c>
      <c r="BH15" s="629"/>
      <c r="BI15" s="629"/>
      <c r="BJ15" s="629"/>
      <c r="BK15" s="629"/>
      <c r="BL15" s="629"/>
      <c r="BM15" s="629"/>
      <c r="BN15" s="630"/>
      <c r="BO15" s="655">
        <v>4.8</v>
      </c>
      <c r="BP15" s="655"/>
      <c r="BQ15" s="655"/>
      <c r="BR15" s="655"/>
      <c r="BS15" s="656" t="s">
        <v>128</v>
      </c>
      <c r="BT15" s="656"/>
      <c r="BU15" s="656"/>
      <c r="BV15" s="656"/>
      <c r="BW15" s="656"/>
      <c r="BX15" s="656"/>
      <c r="BY15" s="656"/>
      <c r="BZ15" s="656"/>
      <c r="CA15" s="656"/>
      <c r="CB15" s="714"/>
      <c r="CD15" s="670" t="s">
        <v>246</v>
      </c>
      <c r="CE15" s="667"/>
      <c r="CF15" s="667"/>
      <c r="CG15" s="667"/>
      <c r="CH15" s="667"/>
      <c r="CI15" s="667"/>
      <c r="CJ15" s="667"/>
      <c r="CK15" s="667"/>
      <c r="CL15" s="667"/>
      <c r="CM15" s="667"/>
      <c r="CN15" s="667"/>
      <c r="CO15" s="667"/>
      <c r="CP15" s="667"/>
      <c r="CQ15" s="668"/>
      <c r="CR15" s="628">
        <v>2288757</v>
      </c>
      <c r="CS15" s="629"/>
      <c r="CT15" s="629"/>
      <c r="CU15" s="629"/>
      <c r="CV15" s="629"/>
      <c r="CW15" s="629"/>
      <c r="CX15" s="629"/>
      <c r="CY15" s="630"/>
      <c r="CZ15" s="655">
        <v>9.8000000000000007</v>
      </c>
      <c r="DA15" s="655"/>
      <c r="DB15" s="655"/>
      <c r="DC15" s="655"/>
      <c r="DD15" s="634">
        <v>370338</v>
      </c>
      <c r="DE15" s="629"/>
      <c r="DF15" s="629"/>
      <c r="DG15" s="629"/>
      <c r="DH15" s="629"/>
      <c r="DI15" s="629"/>
      <c r="DJ15" s="629"/>
      <c r="DK15" s="629"/>
      <c r="DL15" s="629"/>
      <c r="DM15" s="629"/>
      <c r="DN15" s="629"/>
      <c r="DO15" s="629"/>
      <c r="DP15" s="630"/>
      <c r="DQ15" s="634">
        <v>1512949</v>
      </c>
      <c r="DR15" s="629"/>
      <c r="DS15" s="629"/>
      <c r="DT15" s="629"/>
      <c r="DU15" s="629"/>
      <c r="DV15" s="629"/>
      <c r="DW15" s="629"/>
      <c r="DX15" s="629"/>
      <c r="DY15" s="629"/>
      <c r="DZ15" s="629"/>
      <c r="EA15" s="629"/>
      <c r="EB15" s="629"/>
      <c r="EC15" s="669"/>
    </row>
    <row r="16" spans="2:143" ht="11.25" customHeight="1" x14ac:dyDescent="0.2">
      <c r="B16" s="625" t="s">
        <v>538</v>
      </c>
      <c r="C16" s="626"/>
      <c r="D16" s="626"/>
      <c r="E16" s="626"/>
      <c r="F16" s="626"/>
      <c r="G16" s="626"/>
      <c r="H16" s="626"/>
      <c r="I16" s="626"/>
      <c r="J16" s="626"/>
      <c r="K16" s="626"/>
      <c r="L16" s="626"/>
      <c r="M16" s="626"/>
      <c r="N16" s="626"/>
      <c r="O16" s="626"/>
      <c r="P16" s="626"/>
      <c r="Q16" s="627"/>
      <c r="R16" s="628">
        <v>19102</v>
      </c>
      <c r="S16" s="629"/>
      <c r="T16" s="629"/>
      <c r="U16" s="629"/>
      <c r="V16" s="629"/>
      <c r="W16" s="629"/>
      <c r="X16" s="629"/>
      <c r="Y16" s="630"/>
      <c r="Z16" s="655">
        <v>0.1</v>
      </c>
      <c r="AA16" s="655"/>
      <c r="AB16" s="655"/>
      <c r="AC16" s="655"/>
      <c r="AD16" s="656">
        <v>19102</v>
      </c>
      <c r="AE16" s="656"/>
      <c r="AF16" s="656"/>
      <c r="AG16" s="656"/>
      <c r="AH16" s="656"/>
      <c r="AI16" s="656"/>
      <c r="AJ16" s="656"/>
      <c r="AK16" s="656"/>
      <c r="AL16" s="631">
        <v>0.1</v>
      </c>
      <c r="AM16" s="632"/>
      <c r="AN16" s="632"/>
      <c r="AO16" s="657"/>
      <c r="AP16" s="625" t="s">
        <v>539</v>
      </c>
      <c r="AQ16" s="626"/>
      <c r="AR16" s="626"/>
      <c r="AS16" s="626"/>
      <c r="AT16" s="626"/>
      <c r="AU16" s="626"/>
      <c r="AV16" s="626"/>
      <c r="AW16" s="626"/>
      <c r="AX16" s="626"/>
      <c r="AY16" s="626"/>
      <c r="AZ16" s="626"/>
      <c r="BA16" s="626"/>
      <c r="BB16" s="626"/>
      <c r="BC16" s="626"/>
      <c r="BD16" s="626"/>
      <c r="BE16" s="626"/>
      <c r="BF16" s="627"/>
      <c r="BG16" s="628">
        <v>42</v>
      </c>
      <c r="BH16" s="629"/>
      <c r="BI16" s="629"/>
      <c r="BJ16" s="629"/>
      <c r="BK16" s="629"/>
      <c r="BL16" s="629"/>
      <c r="BM16" s="629"/>
      <c r="BN16" s="630"/>
      <c r="BO16" s="655">
        <v>0</v>
      </c>
      <c r="BP16" s="655"/>
      <c r="BQ16" s="655"/>
      <c r="BR16" s="655"/>
      <c r="BS16" s="656" t="s">
        <v>534</v>
      </c>
      <c r="BT16" s="656"/>
      <c r="BU16" s="656"/>
      <c r="BV16" s="656"/>
      <c r="BW16" s="656"/>
      <c r="BX16" s="656"/>
      <c r="BY16" s="656"/>
      <c r="BZ16" s="656"/>
      <c r="CA16" s="656"/>
      <c r="CB16" s="714"/>
      <c r="CD16" s="670" t="s">
        <v>247</v>
      </c>
      <c r="CE16" s="667"/>
      <c r="CF16" s="667"/>
      <c r="CG16" s="667"/>
      <c r="CH16" s="667"/>
      <c r="CI16" s="667"/>
      <c r="CJ16" s="667"/>
      <c r="CK16" s="667"/>
      <c r="CL16" s="667"/>
      <c r="CM16" s="667"/>
      <c r="CN16" s="667"/>
      <c r="CO16" s="667"/>
      <c r="CP16" s="667"/>
      <c r="CQ16" s="668"/>
      <c r="CR16" s="628">
        <v>5363</v>
      </c>
      <c r="CS16" s="629"/>
      <c r="CT16" s="629"/>
      <c r="CU16" s="629"/>
      <c r="CV16" s="629"/>
      <c r="CW16" s="629"/>
      <c r="CX16" s="629"/>
      <c r="CY16" s="630"/>
      <c r="CZ16" s="655">
        <v>0</v>
      </c>
      <c r="DA16" s="655"/>
      <c r="DB16" s="655"/>
      <c r="DC16" s="655"/>
      <c r="DD16" s="634" t="s">
        <v>534</v>
      </c>
      <c r="DE16" s="629"/>
      <c r="DF16" s="629"/>
      <c r="DG16" s="629"/>
      <c r="DH16" s="629"/>
      <c r="DI16" s="629"/>
      <c r="DJ16" s="629"/>
      <c r="DK16" s="629"/>
      <c r="DL16" s="629"/>
      <c r="DM16" s="629"/>
      <c r="DN16" s="629"/>
      <c r="DO16" s="629"/>
      <c r="DP16" s="630"/>
      <c r="DQ16" s="634">
        <v>5363</v>
      </c>
      <c r="DR16" s="629"/>
      <c r="DS16" s="629"/>
      <c r="DT16" s="629"/>
      <c r="DU16" s="629"/>
      <c r="DV16" s="629"/>
      <c r="DW16" s="629"/>
      <c r="DX16" s="629"/>
      <c r="DY16" s="629"/>
      <c r="DZ16" s="629"/>
      <c r="EA16" s="629"/>
      <c r="EB16" s="629"/>
      <c r="EC16" s="669"/>
    </row>
    <row r="17" spans="2:133" ht="11.25" customHeight="1" x14ac:dyDescent="0.2">
      <c r="B17" s="625" t="s">
        <v>540</v>
      </c>
      <c r="C17" s="626"/>
      <c r="D17" s="626"/>
      <c r="E17" s="626"/>
      <c r="F17" s="626"/>
      <c r="G17" s="626"/>
      <c r="H17" s="626"/>
      <c r="I17" s="626"/>
      <c r="J17" s="626"/>
      <c r="K17" s="626"/>
      <c r="L17" s="626"/>
      <c r="M17" s="626"/>
      <c r="N17" s="626"/>
      <c r="O17" s="626"/>
      <c r="P17" s="626"/>
      <c r="Q17" s="627"/>
      <c r="R17" s="628">
        <v>139695</v>
      </c>
      <c r="S17" s="629"/>
      <c r="T17" s="629"/>
      <c r="U17" s="629"/>
      <c r="V17" s="629"/>
      <c r="W17" s="629"/>
      <c r="X17" s="629"/>
      <c r="Y17" s="630"/>
      <c r="Z17" s="655">
        <v>0.6</v>
      </c>
      <c r="AA17" s="655"/>
      <c r="AB17" s="655"/>
      <c r="AC17" s="655"/>
      <c r="AD17" s="656">
        <v>139695</v>
      </c>
      <c r="AE17" s="656"/>
      <c r="AF17" s="656"/>
      <c r="AG17" s="656"/>
      <c r="AH17" s="656"/>
      <c r="AI17" s="656"/>
      <c r="AJ17" s="656"/>
      <c r="AK17" s="656"/>
      <c r="AL17" s="631">
        <v>1.1000000000000001</v>
      </c>
      <c r="AM17" s="632"/>
      <c r="AN17" s="632"/>
      <c r="AO17" s="657"/>
      <c r="AP17" s="625" t="s">
        <v>541</v>
      </c>
      <c r="AQ17" s="626"/>
      <c r="AR17" s="626"/>
      <c r="AS17" s="626"/>
      <c r="AT17" s="626"/>
      <c r="AU17" s="626"/>
      <c r="AV17" s="626"/>
      <c r="AW17" s="626"/>
      <c r="AX17" s="626"/>
      <c r="AY17" s="626"/>
      <c r="AZ17" s="626"/>
      <c r="BA17" s="626"/>
      <c r="BB17" s="626"/>
      <c r="BC17" s="626"/>
      <c r="BD17" s="626"/>
      <c r="BE17" s="626"/>
      <c r="BF17" s="627"/>
      <c r="BG17" s="628" t="s">
        <v>128</v>
      </c>
      <c r="BH17" s="629"/>
      <c r="BI17" s="629"/>
      <c r="BJ17" s="629"/>
      <c r="BK17" s="629"/>
      <c r="BL17" s="629"/>
      <c r="BM17" s="629"/>
      <c r="BN17" s="630"/>
      <c r="BO17" s="655" t="s">
        <v>531</v>
      </c>
      <c r="BP17" s="655"/>
      <c r="BQ17" s="655"/>
      <c r="BR17" s="655"/>
      <c r="BS17" s="656" t="s">
        <v>534</v>
      </c>
      <c r="BT17" s="656"/>
      <c r="BU17" s="656"/>
      <c r="BV17" s="656"/>
      <c r="BW17" s="656"/>
      <c r="BX17" s="656"/>
      <c r="BY17" s="656"/>
      <c r="BZ17" s="656"/>
      <c r="CA17" s="656"/>
      <c r="CB17" s="714"/>
      <c r="CD17" s="670" t="s">
        <v>248</v>
      </c>
      <c r="CE17" s="667"/>
      <c r="CF17" s="667"/>
      <c r="CG17" s="667"/>
      <c r="CH17" s="667"/>
      <c r="CI17" s="667"/>
      <c r="CJ17" s="667"/>
      <c r="CK17" s="667"/>
      <c r="CL17" s="667"/>
      <c r="CM17" s="667"/>
      <c r="CN17" s="667"/>
      <c r="CO17" s="667"/>
      <c r="CP17" s="667"/>
      <c r="CQ17" s="668"/>
      <c r="CR17" s="628">
        <v>2896509</v>
      </c>
      <c r="CS17" s="629"/>
      <c r="CT17" s="629"/>
      <c r="CU17" s="629"/>
      <c r="CV17" s="629"/>
      <c r="CW17" s="629"/>
      <c r="CX17" s="629"/>
      <c r="CY17" s="630"/>
      <c r="CZ17" s="655">
        <v>12.4</v>
      </c>
      <c r="DA17" s="655"/>
      <c r="DB17" s="655"/>
      <c r="DC17" s="655"/>
      <c r="DD17" s="634" t="s">
        <v>528</v>
      </c>
      <c r="DE17" s="629"/>
      <c r="DF17" s="629"/>
      <c r="DG17" s="629"/>
      <c r="DH17" s="629"/>
      <c r="DI17" s="629"/>
      <c r="DJ17" s="629"/>
      <c r="DK17" s="629"/>
      <c r="DL17" s="629"/>
      <c r="DM17" s="629"/>
      <c r="DN17" s="629"/>
      <c r="DO17" s="629"/>
      <c r="DP17" s="630"/>
      <c r="DQ17" s="634">
        <v>2869647</v>
      </c>
      <c r="DR17" s="629"/>
      <c r="DS17" s="629"/>
      <c r="DT17" s="629"/>
      <c r="DU17" s="629"/>
      <c r="DV17" s="629"/>
      <c r="DW17" s="629"/>
      <c r="DX17" s="629"/>
      <c r="DY17" s="629"/>
      <c r="DZ17" s="629"/>
      <c r="EA17" s="629"/>
      <c r="EB17" s="629"/>
      <c r="EC17" s="669"/>
    </row>
    <row r="18" spans="2:133" ht="11.25" customHeight="1" x14ac:dyDescent="0.2">
      <c r="B18" s="625" t="s">
        <v>249</v>
      </c>
      <c r="C18" s="626"/>
      <c r="D18" s="626"/>
      <c r="E18" s="626"/>
      <c r="F18" s="626"/>
      <c r="G18" s="626"/>
      <c r="H18" s="626"/>
      <c r="I18" s="626"/>
      <c r="J18" s="626"/>
      <c r="K18" s="626"/>
      <c r="L18" s="626"/>
      <c r="M18" s="626"/>
      <c r="N18" s="626"/>
      <c r="O18" s="626"/>
      <c r="P18" s="626"/>
      <c r="Q18" s="627"/>
      <c r="R18" s="628">
        <v>197863</v>
      </c>
      <c r="S18" s="629"/>
      <c r="T18" s="629"/>
      <c r="U18" s="629"/>
      <c r="V18" s="629"/>
      <c r="W18" s="629"/>
      <c r="X18" s="629"/>
      <c r="Y18" s="630"/>
      <c r="Z18" s="655">
        <v>0.8</v>
      </c>
      <c r="AA18" s="655"/>
      <c r="AB18" s="655"/>
      <c r="AC18" s="655"/>
      <c r="AD18" s="656">
        <v>197863</v>
      </c>
      <c r="AE18" s="656"/>
      <c r="AF18" s="656"/>
      <c r="AG18" s="656"/>
      <c r="AH18" s="656"/>
      <c r="AI18" s="656"/>
      <c r="AJ18" s="656"/>
      <c r="AK18" s="656"/>
      <c r="AL18" s="631">
        <v>1.5</v>
      </c>
      <c r="AM18" s="632"/>
      <c r="AN18" s="632"/>
      <c r="AO18" s="657"/>
      <c r="AP18" s="625" t="s">
        <v>542</v>
      </c>
      <c r="AQ18" s="626"/>
      <c r="AR18" s="626"/>
      <c r="AS18" s="626"/>
      <c r="AT18" s="626"/>
      <c r="AU18" s="626"/>
      <c r="AV18" s="626"/>
      <c r="AW18" s="626"/>
      <c r="AX18" s="626"/>
      <c r="AY18" s="626"/>
      <c r="AZ18" s="626"/>
      <c r="BA18" s="626"/>
      <c r="BB18" s="626"/>
      <c r="BC18" s="626"/>
      <c r="BD18" s="626"/>
      <c r="BE18" s="626"/>
      <c r="BF18" s="627"/>
      <c r="BG18" s="628" t="s">
        <v>528</v>
      </c>
      <c r="BH18" s="629"/>
      <c r="BI18" s="629"/>
      <c r="BJ18" s="629"/>
      <c r="BK18" s="629"/>
      <c r="BL18" s="629"/>
      <c r="BM18" s="629"/>
      <c r="BN18" s="630"/>
      <c r="BO18" s="655" t="s">
        <v>534</v>
      </c>
      <c r="BP18" s="655"/>
      <c r="BQ18" s="655"/>
      <c r="BR18" s="655"/>
      <c r="BS18" s="656" t="s">
        <v>534</v>
      </c>
      <c r="BT18" s="656"/>
      <c r="BU18" s="656"/>
      <c r="BV18" s="656"/>
      <c r="BW18" s="656"/>
      <c r="BX18" s="656"/>
      <c r="BY18" s="656"/>
      <c r="BZ18" s="656"/>
      <c r="CA18" s="656"/>
      <c r="CB18" s="714"/>
      <c r="CD18" s="670" t="s">
        <v>250</v>
      </c>
      <c r="CE18" s="667"/>
      <c r="CF18" s="667"/>
      <c r="CG18" s="667"/>
      <c r="CH18" s="667"/>
      <c r="CI18" s="667"/>
      <c r="CJ18" s="667"/>
      <c r="CK18" s="667"/>
      <c r="CL18" s="667"/>
      <c r="CM18" s="667"/>
      <c r="CN18" s="667"/>
      <c r="CO18" s="667"/>
      <c r="CP18" s="667"/>
      <c r="CQ18" s="668"/>
      <c r="CR18" s="628" t="s">
        <v>534</v>
      </c>
      <c r="CS18" s="629"/>
      <c r="CT18" s="629"/>
      <c r="CU18" s="629"/>
      <c r="CV18" s="629"/>
      <c r="CW18" s="629"/>
      <c r="CX18" s="629"/>
      <c r="CY18" s="630"/>
      <c r="CZ18" s="655" t="s">
        <v>534</v>
      </c>
      <c r="DA18" s="655"/>
      <c r="DB18" s="655"/>
      <c r="DC18" s="655"/>
      <c r="DD18" s="634" t="s">
        <v>543</v>
      </c>
      <c r="DE18" s="629"/>
      <c r="DF18" s="629"/>
      <c r="DG18" s="629"/>
      <c r="DH18" s="629"/>
      <c r="DI18" s="629"/>
      <c r="DJ18" s="629"/>
      <c r="DK18" s="629"/>
      <c r="DL18" s="629"/>
      <c r="DM18" s="629"/>
      <c r="DN18" s="629"/>
      <c r="DO18" s="629"/>
      <c r="DP18" s="630"/>
      <c r="DQ18" s="634" t="s">
        <v>534</v>
      </c>
      <c r="DR18" s="629"/>
      <c r="DS18" s="629"/>
      <c r="DT18" s="629"/>
      <c r="DU18" s="629"/>
      <c r="DV18" s="629"/>
      <c r="DW18" s="629"/>
      <c r="DX18" s="629"/>
      <c r="DY18" s="629"/>
      <c r="DZ18" s="629"/>
      <c r="EA18" s="629"/>
      <c r="EB18" s="629"/>
      <c r="EC18" s="669"/>
    </row>
    <row r="19" spans="2:133" ht="11.25" customHeight="1" x14ac:dyDescent="0.2">
      <c r="B19" s="625" t="s">
        <v>544</v>
      </c>
      <c r="C19" s="626"/>
      <c r="D19" s="626"/>
      <c r="E19" s="626"/>
      <c r="F19" s="626"/>
      <c r="G19" s="626"/>
      <c r="H19" s="626"/>
      <c r="I19" s="626"/>
      <c r="J19" s="626"/>
      <c r="K19" s="626"/>
      <c r="L19" s="626"/>
      <c r="M19" s="626"/>
      <c r="N19" s="626"/>
      <c r="O19" s="626"/>
      <c r="P19" s="626"/>
      <c r="Q19" s="627"/>
      <c r="R19" s="628">
        <v>62841</v>
      </c>
      <c r="S19" s="629"/>
      <c r="T19" s="629"/>
      <c r="U19" s="629"/>
      <c r="V19" s="629"/>
      <c r="W19" s="629"/>
      <c r="X19" s="629"/>
      <c r="Y19" s="630"/>
      <c r="Z19" s="655">
        <v>0.3</v>
      </c>
      <c r="AA19" s="655"/>
      <c r="AB19" s="655"/>
      <c r="AC19" s="655"/>
      <c r="AD19" s="656">
        <v>62841</v>
      </c>
      <c r="AE19" s="656"/>
      <c r="AF19" s="656"/>
      <c r="AG19" s="656"/>
      <c r="AH19" s="656"/>
      <c r="AI19" s="656"/>
      <c r="AJ19" s="656"/>
      <c r="AK19" s="656"/>
      <c r="AL19" s="631">
        <v>0.5</v>
      </c>
      <c r="AM19" s="632"/>
      <c r="AN19" s="632"/>
      <c r="AO19" s="657"/>
      <c r="AP19" s="625" t="s">
        <v>251</v>
      </c>
      <c r="AQ19" s="626"/>
      <c r="AR19" s="626"/>
      <c r="AS19" s="626"/>
      <c r="AT19" s="626"/>
      <c r="AU19" s="626"/>
      <c r="AV19" s="626"/>
      <c r="AW19" s="626"/>
      <c r="AX19" s="626"/>
      <c r="AY19" s="626"/>
      <c r="AZ19" s="626"/>
      <c r="BA19" s="626"/>
      <c r="BB19" s="626"/>
      <c r="BC19" s="626"/>
      <c r="BD19" s="626"/>
      <c r="BE19" s="626"/>
      <c r="BF19" s="627"/>
      <c r="BG19" s="628" t="s">
        <v>534</v>
      </c>
      <c r="BH19" s="629"/>
      <c r="BI19" s="629"/>
      <c r="BJ19" s="629"/>
      <c r="BK19" s="629"/>
      <c r="BL19" s="629"/>
      <c r="BM19" s="629"/>
      <c r="BN19" s="630"/>
      <c r="BO19" s="655" t="s">
        <v>523</v>
      </c>
      <c r="BP19" s="655"/>
      <c r="BQ19" s="655"/>
      <c r="BR19" s="655"/>
      <c r="BS19" s="656" t="s">
        <v>534</v>
      </c>
      <c r="BT19" s="656"/>
      <c r="BU19" s="656"/>
      <c r="BV19" s="656"/>
      <c r="BW19" s="656"/>
      <c r="BX19" s="656"/>
      <c r="BY19" s="656"/>
      <c r="BZ19" s="656"/>
      <c r="CA19" s="656"/>
      <c r="CB19" s="714"/>
      <c r="CD19" s="670" t="s">
        <v>545</v>
      </c>
      <c r="CE19" s="667"/>
      <c r="CF19" s="667"/>
      <c r="CG19" s="667"/>
      <c r="CH19" s="667"/>
      <c r="CI19" s="667"/>
      <c r="CJ19" s="667"/>
      <c r="CK19" s="667"/>
      <c r="CL19" s="667"/>
      <c r="CM19" s="667"/>
      <c r="CN19" s="667"/>
      <c r="CO19" s="667"/>
      <c r="CP19" s="667"/>
      <c r="CQ19" s="668"/>
      <c r="CR19" s="628" t="s">
        <v>534</v>
      </c>
      <c r="CS19" s="629"/>
      <c r="CT19" s="629"/>
      <c r="CU19" s="629"/>
      <c r="CV19" s="629"/>
      <c r="CW19" s="629"/>
      <c r="CX19" s="629"/>
      <c r="CY19" s="630"/>
      <c r="CZ19" s="655" t="s">
        <v>543</v>
      </c>
      <c r="DA19" s="655"/>
      <c r="DB19" s="655"/>
      <c r="DC19" s="655"/>
      <c r="DD19" s="634" t="s">
        <v>128</v>
      </c>
      <c r="DE19" s="629"/>
      <c r="DF19" s="629"/>
      <c r="DG19" s="629"/>
      <c r="DH19" s="629"/>
      <c r="DI19" s="629"/>
      <c r="DJ19" s="629"/>
      <c r="DK19" s="629"/>
      <c r="DL19" s="629"/>
      <c r="DM19" s="629"/>
      <c r="DN19" s="629"/>
      <c r="DO19" s="629"/>
      <c r="DP19" s="630"/>
      <c r="DQ19" s="634" t="s">
        <v>534</v>
      </c>
      <c r="DR19" s="629"/>
      <c r="DS19" s="629"/>
      <c r="DT19" s="629"/>
      <c r="DU19" s="629"/>
      <c r="DV19" s="629"/>
      <c r="DW19" s="629"/>
      <c r="DX19" s="629"/>
      <c r="DY19" s="629"/>
      <c r="DZ19" s="629"/>
      <c r="EA19" s="629"/>
      <c r="EB19" s="629"/>
      <c r="EC19" s="669"/>
    </row>
    <row r="20" spans="2:133" ht="11.25" customHeight="1" x14ac:dyDescent="0.2">
      <c r="B20" s="625" t="s">
        <v>252</v>
      </c>
      <c r="C20" s="626"/>
      <c r="D20" s="626"/>
      <c r="E20" s="626"/>
      <c r="F20" s="626"/>
      <c r="G20" s="626"/>
      <c r="H20" s="626"/>
      <c r="I20" s="626"/>
      <c r="J20" s="626"/>
      <c r="K20" s="626"/>
      <c r="L20" s="626"/>
      <c r="M20" s="626"/>
      <c r="N20" s="626"/>
      <c r="O20" s="626"/>
      <c r="P20" s="626"/>
      <c r="Q20" s="627"/>
      <c r="R20" s="628">
        <v>5967</v>
      </c>
      <c r="S20" s="629"/>
      <c r="T20" s="629"/>
      <c r="U20" s="629"/>
      <c r="V20" s="629"/>
      <c r="W20" s="629"/>
      <c r="X20" s="629"/>
      <c r="Y20" s="630"/>
      <c r="Z20" s="655">
        <v>0</v>
      </c>
      <c r="AA20" s="655"/>
      <c r="AB20" s="655"/>
      <c r="AC20" s="655"/>
      <c r="AD20" s="656">
        <v>5967</v>
      </c>
      <c r="AE20" s="656"/>
      <c r="AF20" s="656"/>
      <c r="AG20" s="656"/>
      <c r="AH20" s="656"/>
      <c r="AI20" s="656"/>
      <c r="AJ20" s="656"/>
      <c r="AK20" s="656"/>
      <c r="AL20" s="631">
        <v>0</v>
      </c>
      <c r="AM20" s="632"/>
      <c r="AN20" s="632"/>
      <c r="AO20" s="657"/>
      <c r="AP20" s="625" t="s">
        <v>546</v>
      </c>
      <c r="AQ20" s="626"/>
      <c r="AR20" s="626"/>
      <c r="AS20" s="626"/>
      <c r="AT20" s="626"/>
      <c r="AU20" s="626"/>
      <c r="AV20" s="626"/>
      <c r="AW20" s="626"/>
      <c r="AX20" s="626"/>
      <c r="AY20" s="626"/>
      <c r="AZ20" s="626"/>
      <c r="BA20" s="626"/>
      <c r="BB20" s="626"/>
      <c r="BC20" s="626"/>
      <c r="BD20" s="626"/>
      <c r="BE20" s="626"/>
      <c r="BF20" s="627"/>
      <c r="BG20" s="628" t="s">
        <v>523</v>
      </c>
      <c r="BH20" s="629"/>
      <c r="BI20" s="629"/>
      <c r="BJ20" s="629"/>
      <c r="BK20" s="629"/>
      <c r="BL20" s="629"/>
      <c r="BM20" s="629"/>
      <c r="BN20" s="630"/>
      <c r="BO20" s="655" t="s">
        <v>534</v>
      </c>
      <c r="BP20" s="655"/>
      <c r="BQ20" s="655"/>
      <c r="BR20" s="655"/>
      <c r="BS20" s="656" t="s">
        <v>534</v>
      </c>
      <c r="BT20" s="656"/>
      <c r="BU20" s="656"/>
      <c r="BV20" s="656"/>
      <c r="BW20" s="656"/>
      <c r="BX20" s="656"/>
      <c r="BY20" s="656"/>
      <c r="BZ20" s="656"/>
      <c r="CA20" s="656"/>
      <c r="CB20" s="714"/>
      <c r="CD20" s="670" t="s">
        <v>253</v>
      </c>
      <c r="CE20" s="667"/>
      <c r="CF20" s="667"/>
      <c r="CG20" s="667"/>
      <c r="CH20" s="667"/>
      <c r="CI20" s="667"/>
      <c r="CJ20" s="667"/>
      <c r="CK20" s="667"/>
      <c r="CL20" s="667"/>
      <c r="CM20" s="667"/>
      <c r="CN20" s="667"/>
      <c r="CO20" s="667"/>
      <c r="CP20" s="667"/>
      <c r="CQ20" s="668"/>
      <c r="CR20" s="628">
        <v>23318890</v>
      </c>
      <c r="CS20" s="629"/>
      <c r="CT20" s="629"/>
      <c r="CU20" s="629"/>
      <c r="CV20" s="629"/>
      <c r="CW20" s="629"/>
      <c r="CX20" s="629"/>
      <c r="CY20" s="630"/>
      <c r="CZ20" s="655">
        <v>100</v>
      </c>
      <c r="DA20" s="655"/>
      <c r="DB20" s="655"/>
      <c r="DC20" s="655"/>
      <c r="DD20" s="634">
        <v>1983825</v>
      </c>
      <c r="DE20" s="629"/>
      <c r="DF20" s="629"/>
      <c r="DG20" s="629"/>
      <c r="DH20" s="629"/>
      <c r="DI20" s="629"/>
      <c r="DJ20" s="629"/>
      <c r="DK20" s="629"/>
      <c r="DL20" s="629"/>
      <c r="DM20" s="629"/>
      <c r="DN20" s="629"/>
      <c r="DO20" s="629"/>
      <c r="DP20" s="630"/>
      <c r="DQ20" s="634">
        <v>14963493</v>
      </c>
      <c r="DR20" s="629"/>
      <c r="DS20" s="629"/>
      <c r="DT20" s="629"/>
      <c r="DU20" s="629"/>
      <c r="DV20" s="629"/>
      <c r="DW20" s="629"/>
      <c r="DX20" s="629"/>
      <c r="DY20" s="629"/>
      <c r="DZ20" s="629"/>
      <c r="EA20" s="629"/>
      <c r="EB20" s="629"/>
      <c r="EC20" s="669"/>
    </row>
    <row r="21" spans="2:133" ht="11.25" customHeight="1" x14ac:dyDescent="0.2">
      <c r="B21" s="625" t="s">
        <v>254</v>
      </c>
      <c r="C21" s="626"/>
      <c r="D21" s="626"/>
      <c r="E21" s="626"/>
      <c r="F21" s="626"/>
      <c r="G21" s="626"/>
      <c r="H21" s="626"/>
      <c r="I21" s="626"/>
      <c r="J21" s="626"/>
      <c r="K21" s="626"/>
      <c r="L21" s="626"/>
      <c r="M21" s="626"/>
      <c r="N21" s="626"/>
      <c r="O21" s="626"/>
      <c r="P21" s="626"/>
      <c r="Q21" s="627"/>
      <c r="R21" s="628">
        <v>3735</v>
      </c>
      <c r="S21" s="629"/>
      <c r="T21" s="629"/>
      <c r="U21" s="629"/>
      <c r="V21" s="629"/>
      <c r="W21" s="629"/>
      <c r="X21" s="629"/>
      <c r="Y21" s="630"/>
      <c r="Z21" s="655">
        <v>0</v>
      </c>
      <c r="AA21" s="655"/>
      <c r="AB21" s="655"/>
      <c r="AC21" s="655"/>
      <c r="AD21" s="656">
        <v>3735</v>
      </c>
      <c r="AE21" s="656"/>
      <c r="AF21" s="656"/>
      <c r="AG21" s="656"/>
      <c r="AH21" s="656"/>
      <c r="AI21" s="656"/>
      <c r="AJ21" s="656"/>
      <c r="AK21" s="656"/>
      <c r="AL21" s="631">
        <v>0</v>
      </c>
      <c r="AM21" s="632"/>
      <c r="AN21" s="632"/>
      <c r="AO21" s="657"/>
      <c r="AP21" s="721" t="s">
        <v>547</v>
      </c>
      <c r="AQ21" s="728"/>
      <c r="AR21" s="728"/>
      <c r="AS21" s="728"/>
      <c r="AT21" s="728"/>
      <c r="AU21" s="728"/>
      <c r="AV21" s="728"/>
      <c r="AW21" s="728"/>
      <c r="AX21" s="728"/>
      <c r="AY21" s="728"/>
      <c r="AZ21" s="728"/>
      <c r="BA21" s="728"/>
      <c r="BB21" s="728"/>
      <c r="BC21" s="728"/>
      <c r="BD21" s="728"/>
      <c r="BE21" s="728"/>
      <c r="BF21" s="723"/>
      <c r="BG21" s="628" t="s">
        <v>534</v>
      </c>
      <c r="BH21" s="629"/>
      <c r="BI21" s="629"/>
      <c r="BJ21" s="629"/>
      <c r="BK21" s="629"/>
      <c r="BL21" s="629"/>
      <c r="BM21" s="629"/>
      <c r="BN21" s="630"/>
      <c r="BO21" s="655" t="s">
        <v>534</v>
      </c>
      <c r="BP21" s="655"/>
      <c r="BQ21" s="655"/>
      <c r="BR21" s="655"/>
      <c r="BS21" s="656" t="s">
        <v>534</v>
      </c>
      <c r="BT21" s="656"/>
      <c r="BU21" s="656"/>
      <c r="BV21" s="656"/>
      <c r="BW21" s="656"/>
      <c r="BX21" s="656"/>
      <c r="BY21" s="656"/>
      <c r="BZ21" s="656"/>
      <c r="CA21" s="656"/>
      <c r="CB21" s="714"/>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2">
      <c r="B22" s="691" t="s">
        <v>548</v>
      </c>
      <c r="C22" s="692"/>
      <c r="D22" s="692"/>
      <c r="E22" s="692"/>
      <c r="F22" s="692"/>
      <c r="G22" s="692"/>
      <c r="H22" s="692"/>
      <c r="I22" s="692"/>
      <c r="J22" s="692"/>
      <c r="K22" s="692"/>
      <c r="L22" s="692"/>
      <c r="M22" s="692"/>
      <c r="N22" s="692"/>
      <c r="O22" s="692"/>
      <c r="P22" s="692"/>
      <c r="Q22" s="693"/>
      <c r="R22" s="628">
        <v>125320</v>
      </c>
      <c r="S22" s="629"/>
      <c r="T22" s="629"/>
      <c r="U22" s="629"/>
      <c r="V22" s="629"/>
      <c r="W22" s="629"/>
      <c r="X22" s="629"/>
      <c r="Y22" s="630"/>
      <c r="Z22" s="655">
        <v>0.5</v>
      </c>
      <c r="AA22" s="655"/>
      <c r="AB22" s="655"/>
      <c r="AC22" s="655"/>
      <c r="AD22" s="656">
        <v>125320</v>
      </c>
      <c r="AE22" s="656"/>
      <c r="AF22" s="656"/>
      <c r="AG22" s="656"/>
      <c r="AH22" s="656"/>
      <c r="AI22" s="656"/>
      <c r="AJ22" s="656"/>
      <c r="AK22" s="656"/>
      <c r="AL22" s="631">
        <v>0.89999997615814209</v>
      </c>
      <c r="AM22" s="632"/>
      <c r="AN22" s="632"/>
      <c r="AO22" s="657"/>
      <c r="AP22" s="721" t="s">
        <v>549</v>
      </c>
      <c r="AQ22" s="728"/>
      <c r="AR22" s="728"/>
      <c r="AS22" s="728"/>
      <c r="AT22" s="728"/>
      <c r="AU22" s="728"/>
      <c r="AV22" s="728"/>
      <c r="AW22" s="728"/>
      <c r="AX22" s="728"/>
      <c r="AY22" s="728"/>
      <c r="AZ22" s="728"/>
      <c r="BA22" s="728"/>
      <c r="BB22" s="728"/>
      <c r="BC22" s="728"/>
      <c r="BD22" s="728"/>
      <c r="BE22" s="728"/>
      <c r="BF22" s="723"/>
      <c r="BG22" s="628" t="s">
        <v>534</v>
      </c>
      <c r="BH22" s="629"/>
      <c r="BI22" s="629"/>
      <c r="BJ22" s="629"/>
      <c r="BK22" s="629"/>
      <c r="BL22" s="629"/>
      <c r="BM22" s="629"/>
      <c r="BN22" s="630"/>
      <c r="BO22" s="655" t="s">
        <v>128</v>
      </c>
      <c r="BP22" s="655"/>
      <c r="BQ22" s="655"/>
      <c r="BR22" s="655"/>
      <c r="BS22" s="656" t="s">
        <v>550</v>
      </c>
      <c r="BT22" s="656"/>
      <c r="BU22" s="656"/>
      <c r="BV22" s="656"/>
      <c r="BW22" s="656"/>
      <c r="BX22" s="656"/>
      <c r="BY22" s="656"/>
      <c r="BZ22" s="656"/>
      <c r="CA22" s="656"/>
      <c r="CB22" s="714"/>
      <c r="CD22" s="730" t="s">
        <v>255</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2">
      <c r="B23" s="625" t="s">
        <v>256</v>
      </c>
      <c r="C23" s="626"/>
      <c r="D23" s="626"/>
      <c r="E23" s="626"/>
      <c r="F23" s="626"/>
      <c r="G23" s="626"/>
      <c r="H23" s="626"/>
      <c r="I23" s="626"/>
      <c r="J23" s="626"/>
      <c r="K23" s="626"/>
      <c r="L23" s="626"/>
      <c r="M23" s="626"/>
      <c r="N23" s="626"/>
      <c r="O23" s="626"/>
      <c r="P23" s="626"/>
      <c r="Q23" s="627"/>
      <c r="R23" s="628">
        <v>3099009</v>
      </c>
      <c r="S23" s="629"/>
      <c r="T23" s="629"/>
      <c r="U23" s="629"/>
      <c r="V23" s="629"/>
      <c r="W23" s="629"/>
      <c r="X23" s="629"/>
      <c r="Y23" s="630"/>
      <c r="Z23" s="655">
        <v>12.8</v>
      </c>
      <c r="AA23" s="655"/>
      <c r="AB23" s="655"/>
      <c r="AC23" s="655"/>
      <c r="AD23" s="656">
        <v>2812256</v>
      </c>
      <c r="AE23" s="656"/>
      <c r="AF23" s="656"/>
      <c r="AG23" s="656"/>
      <c r="AH23" s="656"/>
      <c r="AI23" s="656"/>
      <c r="AJ23" s="656"/>
      <c r="AK23" s="656"/>
      <c r="AL23" s="631">
        <v>21.2</v>
      </c>
      <c r="AM23" s="632"/>
      <c r="AN23" s="632"/>
      <c r="AO23" s="657"/>
      <c r="AP23" s="721" t="s">
        <v>551</v>
      </c>
      <c r="AQ23" s="728"/>
      <c r="AR23" s="728"/>
      <c r="AS23" s="728"/>
      <c r="AT23" s="728"/>
      <c r="AU23" s="728"/>
      <c r="AV23" s="728"/>
      <c r="AW23" s="728"/>
      <c r="AX23" s="728"/>
      <c r="AY23" s="728"/>
      <c r="AZ23" s="728"/>
      <c r="BA23" s="728"/>
      <c r="BB23" s="728"/>
      <c r="BC23" s="728"/>
      <c r="BD23" s="728"/>
      <c r="BE23" s="728"/>
      <c r="BF23" s="723"/>
      <c r="BG23" s="628" t="s">
        <v>534</v>
      </c>
      <c r="BH23" s="629"/>
      <c r="BI23" s="629"/>
      <c r="BJ23" s="629"/>
      <c r="BK23" s="629"/>
      <c r="BL23" s="629"/>
      <c r="BM23" s="629"/>
      <c r="BN23" s="630"/>
      <c r="BO23" s="655" t="s">
        <v>552</v>
      </c>
      <c r="BP23" s="655"/>
      <c r="BQ23" s="655"/>
      <c r="BR23" s="655"/>
      <c r="BS23" s="656" t="s">
        <v>552</v>
      </c>
      <c r="BT23" s="656"/>
      <c r="BU23" s="656"/>
      <c r="BV23" s="656"/>
      <c r="BW23" s="656"/>
      <c r="BX23" s="656"/>
      <c r="BY23" s="656"/>
      <c r="BZ23" s="656"/>
      <c r="CA23" s="656"/>
      <c r="CB23" s="714"/>
      <c r="CD23" s="730" t="s">
        <v>219</v>
      </c>
      <c r="CE23" s="731"/>
      <c r="CF23" s="731"/>
      <c r="CG23" s="731"/>
      <c r="CH23" s="731"/>
      <c r="CI23" s="731"/>
      <c r="CJ23" s="731"/>
      <c r="CK23" s="731"/>
      <c r="CL23" s="731"/>
      <c r="CM23" s="731"/>
      <c r="CN23" s="731"/>
      <c r="CO23" s="731"/>
      <c r="CP23" s="731"/>
      <c r="CQ23" s="732"/>
      <c r="CR23" s="730" t="s">
        <v>257</v>
      </c>
      <c r="CS23" s="731"/>
      <c r="CT23" s="731"/>
      <c r="CU23" s="731"/>
      <c r="CV23" s="731"/>
      <c r="CW23" s="731"/>
      <c r="CX23" s="731"/>
      <c r="CY23" s="732"/>
      <c r="CZ23" s="730" t="s">
        <v>553</v>
      </c>
      <c r="DA23" s="731"/>
      <c r="DB23" s="731"/>
      <c r="DC23" s="732"/>
      <c r="DD23" s="730" t="s">
        <v>554</v>
      </c>
      <c r="DE23" s="731"/>
      <c r="DF23" s="731"/>
      <c r="DG23" s="731"/>
      <c r="DH23" s="731"/>
      <c r="DI23" s="731"/>
      <c r="DJ23" s="731"/>
      <c r="DK23" s="732"/>
      <c r="DL23" s="739" t="s">
        <v>258</v>
      </c>
      <c r="DM23" s="740"/>
      <c r="DN23" s="740"/>
      <c r="DO23" s="740"/>
      <c r="DP23" s="740"/>
      <c r="DQ23" s="740"/>
      <c r="DR23" s="740"/>
      <c r="DS23" s="740"/>
      <c r="DT23" s="740"/>
      <c r="DU23" s="740"/>
      <c r="DV23" s="741"/>
      <c r="DW23" s="730" t="s">
        <v>259</v>
      </c>
      <c r="DX23" s="731"/>
      <c r="DY23" s="731"/>
      <c r="DZ23" s="731"/>
      <c r="EA23" s="731"/>
      <c r="EB23" s="731"/>
      <c r="EC23" s="732"/>
    </row>
    <row r="24" spans="2:133" ht="11.25" customHeight="1" x14ac:dyDescent="0.2">
      <c r="B24" s="625" t="s">
        <v>555</v>
      </c>
      <c r="C24" s="626"/>
      <c r="D24" s="626"/>
      <c r="E24" s="626"/>
      <c r="F24" s="626"/>
      <c r="G24" s="626"/>
      <c r="H24" s="626"/>
      <c r="I24" s="626"/>
      <c r="J24" s="626"/>
      <c r="K24" s="626"/>
      <c r="L24" s="626"/>
      <c r="M24" s="626"/>
      <c r="N24" s="626"/>
      <c r="O24" s="626"/>
      <c r="P24" s="626"/>
      <c r="Q24" s="627"/>
      <c r="R24" s="628">
        <v>2812256</v>
      </c>
      <c r="S24" s="629"/>
      <c r="T24" s="629"/>
      <c r="U24" s="629"/>
      <c r="V24" s="629"/>
      <c r="W24" s="629"/>
      <c r="X24" s="629"/>
      <c r="Y24" s="630"/>
      <c r="Z24" s="655">
        <v>11.6</v>
      </c>
      <c r="AA24" s="655"/>
      <c r="AB24" s="655"/>
      <c r="AC24" s="655"/>
      <c r="AD24" s="656">
        <v>2812256</v>
      </c>
      <c r="AE24" s="656"/>
      <c r="AF24" s="656"/>
      <c r="AG24" s="656"/>
      <c r="AH24" s="656"/>
      <c r="AI24" s="656"/>
      <c r="AJ24" s="656"/>
      <c r="AK24" s="656"/>
      <c r="AL24" s="631">
        <v>21.2</v>
      </c>
      <c r="AM24" s="632"/>
      <c r="AN24" s="632"/>
      <c r="AO24" s="657"/>
      <c r="AP24" s="721" t="s">
        <v>556</v>
      </c>
      <c r="AQ24" s="728"/>
      <c r="AR24" s="728"/>
      <c r="AS24" s="728"/>
      <c r="AT24" s="728"/>
      <c r="AU24" s="728"/>
      <c r="AV24" s="728"/>
      <c r="AW24" s="728"/>
      <c r="AX24" s="728"/>
      <c r="AY24" s="728"/>
      <c r="AZ24" s="728"/>
      <c r="BA24" s="728"/>
      <c r="BB24" s="728"/>
      <c r="BC24" s="728"/>
      <c r="BD24" s="728"/>
      <c r="BE24" s="728"/>
      <c r="BF24" s="723"/>
      <c r="BG24" s="628" t="s">
        <v>534</v>
      </c>
      <c r="BH24" s="629"/>
      <c r="BI24" s="629"/>
      <c r="BJ24" s="629"/>
      <c r="BK24" s="629"/>
      <c r="BL24" s="629"/>
      <c r="BM24" s="629"/>
      <c r="BN24" s="630"/>
      <c r="BO24" s="655" t="s">
        <v>534</v>
      </c>
      <c r="BP24" s="655"/>
      <c r="BQ24" s="655"/>
      <c r="BR24" s="655"/>
      <c r="BS24" s="656" t="s">
        <v>552</v>
      </c>
      <c r="BT24" s="656"/>
      <c r="BU24" s="656"/>
      <c r="BV24" s="656"/>
      <c r="BW24" s="656"/>
      <c r="BX24" s="656"/>
      <c r="BY24" s="656"/>
      <c r="BZ24" s="656"/>
      <c r="CA24" s="656"/>
      <c r="CB24" s="714"/>
      <c r="CD24" s="684" t="s">
        <v>260</v>
      </c>
      <c r="CE24" s="685"/>
      <c r="CF24" s="685"/>
      <c r="CG24" s="685"/>
      <c r="CH24" s="685"/>
      <c r="CI24" s="685"/>
      <c r="CJ24" s="685"/>
      <c r="CK24" s="685"/>
      <c r="CL24" s="685"/>
      <c r="CM24" s="685"/>
      <c r="CN24" s="685"/>
      <c r="CO24" s="685"/>
      <c r="CP24" s="685"/>
      <c r="CQ24" s="686"/>
      <c r="CR24" s="681">
        <v>12276980</v>
      </c>
      <c r="CS24" s="682"/>
      <c r="CT24" s="682"/>
      <c r="CU24" s="682"/>
      <c r="CV24" s="682"/>
      <c r="CW24" s="682"/>
      <c r="CX24" s="682"/>
      <c r="CY24" s="725"/>
      <c r="CZ24" s="726">
        <v>52.6</v>
      </c>
      <c r="DA24" s="699"/>
      <c r="DB24" s="699"/>
      <c r="DC24" s="729"/>
      <c r="DD24" s="724">
        <v>7372588</v>
      </c>
      <c r="DE24" s="682"/>
      <c r="DF24" s="682"/>
      <c r="DG24" s="682"/>
      <c r="DH24" s="682"/>
      <c r="DI24" s="682"/>
      <c r="DJ24" s="682"/>
      <c r="DK24" s="725"/>
      <c r="DL24" s="724">
        <v>6968724</v>
      </c>
      <c r="DM24" s="682"/>
      <c r="DN24" s="682"/>
      <c r="DO24" s="682"/>
      <c r="DP24" s="682"/>
      <c r="DQ24" s="682"/>
      <c r="DR24" s="682"/>
      <c r="DS24" s="682"/>
      <c r="DT24" s="682"/>
      <c r="DU24" s="682"/>
      <c r="DV24" s="725"/>
      <c r="DW24" s="726">
        <v>48</v>
      </c>
      <c r="DX24" s="699"/>
      <c r="DY24" s="699"/>
      <c r="DZ24" s="699"/>
      <c r="EA24" s="699"/>
      <c r="EB24" s="699"/>
      <c r="EC24" s="727"/>
    </row>
    <row r="25" spans="2:133" ht="11.25" customHeight="1" x14ac:dyDescent="0.2">
      <c r="B25" s="625" t="s">
        <v>557</v>
      </c>
      <c r="C25" s="626"/>
      <c r="D25" s="626"/>
      <c r="E25" s="626"/>
      <c r="F25" s="626"/>
      <c r="G25" s="626"/>
      <c r="H25" s="626"/>
      <c r="I25" s="626"/>
      <c r="J25" s="626"/>
      <c r="K25" s="626"/>
      <c r="L25" s="626"/>
      <c r="M25" s="626"/>
      <c r="N25" s="626"/>
      <c r="O25" s="626"/>
      <c r="P25" s="626"/>
      <c r="Q25" s="627"/>
      <c r="R25" s="628">
        <v>286753</v>
      </c>
      <c r="S25" s="629"/>
      <c r="T25" s="629"/>
      <c r="U25" s="629"/>
      <c r="V25" s="629"/>
      <c r="W25" s="629"/>
      <c r="X25" s="629"/>
      <c r="Y25" s="630"/>
      <c r="Z25" s="655">
        <v>1.2</v>
      </c>
      <c r="AA25" s="655"/>
      <c r="AB25" s="655"/>
      <c r="AC25" s="655"/>
      <c r="AD25" s="656" t="s">
        <v>534</v>
      </c>
      <c r="AE25" s="656"/>
      <c r="AF25" s="656"/>
      <c r="AG25" s="656"/>
      <c r="AH25" s="656"/>
      <c r="AI25" s="656"/>
      <c r="AJ25" s="656"/>
      <c r="AK25" s="656"/>
      <c r="AL25" s="631" t="s">
        <v>550</v>
      </c>
      <c r="AM25" s="632"/>
      <c r="AN25" s="632"/>
      <c r="AO25" s="657"/>
      <c r="AP25" s="721" t="s">
        <v>558</v>
      </c>
      <c r="AQ25" s="728"/>
      <c r="AR25" s="728"/>
      <c r="AS25" s="728"/>
      <c r="AT25" s="728"/>
      <c r="AU25" s="728"/>
      <c r="AV25" s="728"/>
      <c r="AW25" s="728"/>
      <c r="AX25" s="728"/>
      <c r="AY25" s="728"/>
      <c r="AZ25" s="728"/>
      <c r="BA25" s="728"/>
      <c r="BB25" s="728"/>
      <c r="BC25" s="728"/>
      <c r="BD25" s="728"/>
      <c r="BE25" s="728"/>
      <c r="BF25" s="723"/>
      <c r="BG25" s="628" t="s">
        <v>534</v>
      </c>
      <c r="BH25" s="629"/>
      <c r="BI25" s="629"/>
      <c r="BJ25" s="629"/>
      <c r="BK25" s="629"/>
      <c r="BL25" s="629"/>
      <c r="BM25" s="629"/>
      <c r="BN25" s="630"/>
      <c r="BO25" s="655" t="s">
        <v>534</v>
      </c>
      <c r="BP25" s="655"/>
      <c r="BQ25" s="655"/>
      <c r="BR25" s="655"/>
      <c r="BS25" s="656" t="s">
        <v>528</v>
      </c>
      <c r="BT25" s="656"/>
      <c r="BU25" s="656"/>
      <c r="BV25" s="656"/>
      <c r="BW25" s="656"/>
      <c r="BX25" s="656"/>
      <c r="BY25" s="656"/>
      <c r="BZ25" s="656"/>
      <c r="CA25" s="656"/>
      <c r="CB25" s="714"/>
      <c r="CD25" s="670" t="s">
        <v>559</v>
      </c>
      <c r="CE25" s="667"/>
      <c r="CF25" s="667"/>
      <c r="CG25" s="667"/>
      <c r="CH25" s="667"/>
      <c r="CI25" s="667"/>
      <c r="CJ25" s="667"/>
      <c r="CK25" s="667"/>
      <c r="CL25" s="667"/>
      <c r="CM25" s="667"/>
      <c r="CN25" s="667"/>
      <c r="CO25" s="667"/>
      <c r="CP25" s="667"/>
      <c r="CQ25" s="668"/>
      <c r="CR25" s="628">
        <v>3434787</v>
      </c>
      <c r="CS25" s="639"/>
      <c r="CT25" s="639"/>
      <c r="CU25" s="639"/>
      <c r="CV25" s="639"/>
      <c r="CW25" s="639"/>
      <c r="CX25" s="639"/>
      <c r="CY25" s="640"/>
      <c r="CZ25" s="631">
        <v>14.7</v>
      </c>
      <c r="DA25" s="641"/>
      <c r="DB25" s="641"/>
      <c r="DC25" s="642"/>
      <c r="DD25" s="634">
        <v>3109347</v>
      </c>
      <c r="DE25" s="639"/>
      <c r="DF25" s="639"/>
      <c r="DG25" s="639"/>
      <c r="DH25" s="639"/>
      <c r="DI25" s="639"/>
      <c r="DJ25" s="639"/>
      <c r="DK25" s="640"/>
      <c r="DL25" s="634">
        <v>3083604</v>
      </c>
      <c r="DM25" s="639"/>
      <c r="DN25" s="639"/>
      <c r="DO25" s="639"/>
      <c r="DP25" s="639"/>
      <c r="DQ25" s="639"/>
      <c r="DR25" s="639"/>
      <c r="DS25" s="639"/>
      <c r="DT25" s="639"/>
      <c r="DU25" s="639"/>
      <c r="DV25" s="640"/>
      <c r="DW25" s="631">
        <v>21.2</v>
      </c>
      <c r="DX25" s="641"/>
      <c r="DY25" s="641"/>
      <c r="DZ25" s="641"/>
      <c r="EA25" s="641"/>
      <c r="EB25" s="641"/>
      <c r="EC25" s="662"/>
    </row>
    <row r="26" spans="2:133" ht="11.25" customHeight="1" x14ac:dyDescent="0.2">
      <c r="B26" s="625" t="s">
        <v>560</v>
      </c>
      <c r="C26" s="626"/>
      <c r="D26" s="626"/>
      <c r="E26" s="626"/>
      <c r="F26" s="626"/>
      <c r="G26" s="626"/>
      <c r="H26" s="626"/>
      <c r="I26" s="626"/>
      <c r="J26" s="626"/>
      <c r="K26" s="626"/>
      <c r="L26" s="626"/>
      <c r="M26" s="626"/>
      <c r="N26" s="626"/>
      <c r="O26" s="626"/>
      <c r="P26" s="626"/>
      <c r="Q26" s="627"/>
      <c r="R26" s="628" t="s">
        <v>534</v>
      </c>
      <c r="S26" s="629"/>
      <c r="T26" s="629"/>
      <c r="U26" s="629"/>
      <c r="V26" s="629"/>
      <c r="W26" s="629"/>
      <c r="X26" s="629"/>
      <c r="Y26" s="630"/>
      <c r="Z26" s="655" t="s">
        <v>534</v>
      </c>
      <c r="AA26" s="655"/>
      <c r="AB26" s="655"/>
      <c r="AC26" s="655"/>
      <c r="AD26" s="656" t="s">
        <v>534</v>
      </c>
      <c r="AE26" s="656"/>
      <c r="AF26" s="656"/>
      <c r="AG26" s="656"/>
      <c r="AH26" s="656"/>
      <c r="AI26" s="656"/>
      <c r="AJ26" s="656"/>
      <c r="AK26" s="656"/>
      <c r="AL26" s="631" t="s">
        <v>534</v>
      </c>
      <c r="AM26" s="632"/>
      <c r="AN26" s="632"/>
      <c r="AO26" s="657"/>
      <c r="AP26" s="721" t="s">
        <v>261</v>
      </c>
      <c r="AQ26" s="722"/>
      <c r="AR26" s="722"/>
      <c r="AS26" s="722"/>
      <c r="AT26" s="722"/>
      <c r="AU26" s="722"/>
      <c r="AV26" s="722"/>
      <c r="AW26" s="722"/>
      <c r="AX26" s="722"/>
      <c r="AY26" s="722"/>
      <c r="AZ26" s="722"/>
      <c r="BA26" s="722"/>
      <c r="BB26" s="722"/>
      <c r="BC26" s="722"/>
      <c r="BD26" s="722"/>
      <c r="BE26" s="722"/>
      <c r="BF26" s="723"/>
      <c r="BG26" s="628" t="s">
        <v>534</v>
      </c>
      <c r="BH26" s="629"/>
      <c r="BI26" s="629"/>
      <c r="BJ26" s="629"/>
      <c r="BK26" s="629"/>
      <c r="BL26" s="629"/>
      <c r="BM26" s="629"/>
      <c r="BN26" s="630"/>
      <c r="BO26" s="655" t="s">
        <v>534</v>
      </c>
      <c r="BP26" s="655"/>
      <c r="BQ26" s="655"/>
      <c r="BR26" s="655"/>
      <c r="BS26" s="656" t="s">
        <v>534</v>
      </c>
      <c r="BT26" s="656"/>
      <c r="BU26" s="656"/>
      <c r="BV26" s="656"/>
      <c r="BW26" s="656"/>
      <c r="BX26" s="656"/>
      <c r="BY26" s="656"/>
      <c r="BZ26" s="656"/>
      <c r="CA26" s="656"/>
      <c r="CB26" s="714"/>
      <c r="CD26" s="670" t="s">
        <v>262</v>
      </c>
      <c r="CE26" s="667"/>
      <c r="CF26" s="667"/>
      <c r="CG26" s="667"/>
      <c r="CH26" s="667"/>
      <c r="CI26" s="667"/>
      <c r="CJ26" s="667"/>
      <c r="CK26" s="667"/>
      <c r="CL26" s="667"/>
      <c r="CM26" s="667"/>
      <c r="CN26" s="667"/>
      <c r="CO26" s="667"/>
      <c r="CP26" s="667"/>
      <c r="CQ26" s="668"/>
      <c r="CR26" s="628">
        <v>2132640</v>
      </c>
      <c r="CS26" s="629"/>
      <c r="CT26" s="629"/>
      <c r="CU26" s="629"/>
      <c r="CV26" s="629"/>
      <c r="CW26" s="629"/>
      <c r="CX26" s="629"/>
      <c r="CY26" s="630"/>
      <c r="CZ26" s="631">
        <v>9.1</v>
      </c>
      <c r="DA26" s="641"/>
      <c r="DB26" s="641"/>
      <c r="DC26" s="642"/>
      <c r="DD26" s="634">
        <v>1923857</v>
      </c>
      <c r="DE26" s="629"/>
      <c r="DF26" s="629"/>
      <c r="DG26" s="629"/>
      <c r="DH26" s="629"/>
      <c r="DI26" s="629"/>
      <c r="DJ26" s="629"/>
      <c r="DK26" s="630"/>
      <c r="DL26" s="634" t="s">
        <v>534</v>
      </c>
      <c r="DM26" s="629"/>
      <c r="DN26" s="629"/>
      <c r="DO26" s="629"/>
      <c r="DP26" s="629"/>
      <c r="DQ26" s="629"/>
      <c r="DR26" s="629"/>
      <c r="DS26" s="629"/>
      <c r="DT26" s="629"/>
      <c r="DU26" s="629"/>
      <c r="DV26" s="630"/>
      <c r="DW26" s="631" t="s">
        <v>534</v>
      </c>
      <c r="DX26" s="641"/>
      <c r="DY26" s="641"/>
      <c r="DZ26" s="641"/>
      <c r="EA26" s="641"/>
      <c r="EB26" s="641"/>
      <c r="EC26" s="662"/>
    </row>
    <row r="27" spans="2:133" ht="11.25" customHeight="1" x14ac:dyDescent="0.2">
      <c r="B27" s="625" t="s">
        <v>561</v>
      </c>
      <c r="C27" s="626"/>
      <c r="D27" s="626"/>
      <c r="E27" s="626"/>
      <c r="F27" s="626"/>
      <c r="G27" s="626"/>
      <c r="H27" s="626"/>
      <c r="I27" s="626"/>
      <c r="J27" s="626"/>
      <c r="K27" s="626"/>
      <c r="L27" s="626"/>
      <c r="M27" s="626"/>
      <c r="N27" s="626"/>
      <c r="O27" s="626"/>
      <c r="P27" s="626"/>
      <c r="Q27" s="627"/>
      <c r="R27" s="628">
        <v>13521908</v>
      </c>
      <c r="S27" s="629"/>
      <c r="T27" s="629"/>
      <c r="U27" s="629"/>
      <c r="V27" s="629"/>
      <c r="W27" s="629"/>
      <c r="X27" s="629"/>
      <c r="Y27" s="630"/>
      <c r="Z27" s="655">
        <v>55.8</v>
      </c>
      <c r="AA27" s="655"/>
      <c r="AB27" s="655"/>
      <c r="AC27" s="655"/>
      <c r="AD27" s="656">
        <v>13235155</v>
      </c>
      <c r="AE27" s="656"/>
      <c r="AF27" s="656"/>
      <c r="AG27" s="656"/>
      <c r="AH27" s="656"/>
      <c r="AI27" s="656"/>
      <c r="AJ27" s="656"/>
      <c r="AK27" s="656"/>
      <c r="AL27" s="631">
        <v>99.599998474121094</v>
      </c>
      <c r="AM27" s="632"/>
      <c r="AN27" s="632"/>
      <c r="AO27" s="657"/>
      <c r="AP27" s="625" t="s">
        <v>263</v>
      </c>
      <c r="AQ27" s="626"/>
      <c r="AR27" s="626"/>
      <c r="AS27" s="626"/>
      <c r="AT27" s="626"/>
      <c r="AU27" s="626"/>
      <c r="AV27" s="626"/>
      <c r="AW27" s="626"/>
      <c r="AX27" s="626"/>
      <c r="AY27" s="626"/>
      <c r="AZ27" s="626"/>
      <c r="BA27" s="626"/>
      <c r="BB27" s="626"/>
      <c r="BC27" s="626"/>
      <c r="BD27" s="626"/>
      <c r="BE27" s="626"/>
      <c r="BF27" s="627"/>
      <c r="BG27" s="628">
        <v>8518880</v>
      </c>
      <c r="BH27" s="629"/>
      <c r="BI27" s="629"/>
      <c r="BJ27" s="629"/>
      <c r="BK27" s="629"/>
      <c r="BL27" s="629"/>
      <c r="BM27" s="629"/>
      <c r="BN27" s="630"/>
      <c r="BO27" s="655">
        <v>100</v>
      </c>
      <c r="BP27" s="655"/>
      <c r="BQ27" s="655"/>
      <c r="BR27" s="655"/>
      <c r="BS27" s="656">
        <v>108271</v>
      </c>
      <c r="BT27" s="656"/>
      <c r="BU27" s="656"/>
      <c r="BV27" s="656"/>
      <c r="BW27" s="656"/>
      <c r="BX27" s="656"/>
      <c r="BY27" s="656"/>
      <c r="BZ27" s="656"/>
      <c r="CA27" s="656"/>
      <c r="CB27" s="714"/>
      <c r="CD27" s="670" t="s">
        <v>562</v>
      </c>
      <c r="CE27" s="667"/>
      <c r="CF27" s="667"/>
      <c r="CG27" s="667"/>
      <c r="CH27" s="667"/>
      <c r="CI27" s="667"/>
      <c r="CJ27" s="667"/>
      <c r="CK27" s="667"/>
      <c r="CL27" s="667"/>
      <c r="CM27" s="667"/>
      <c r="CN27" s="667"/>
      <c r="CO27" s="667"/>
      <c r="CP27" s="667"/>
      <c r="CQ27" s="668"/>
      <c r="CR27" s="628">
        <v>5945684</v>
      </c>
      <c r="CS27" s="639"/>
      <c r="CT27" s="639"/>
      <c r="CU27" s="639"/>
      <c r="CV27" s="639"/>
      <c r="CW27" s="639"/>
      <c r="CX27" s="639"/>
      <c r="CY27" s="640"/>
      <c r="CZ27" s="631">
        <v>25.5</v>
      </c>
      <c r="DA27" s="641"/>
      <c r="DB27" s="641"/>
      <c r="DC27" s="642"/>
      <c r="DD27" s="634">
        <v>1393594</v>
      </c>
      <c r="DE27" s="639"/>
      <c r="DF27" s="639"/>
      <c r="DG27" s="639"/>
      <c r="DH27" s="639"/>
      <c r="DI27" s="639"/>
      <c r="DJ27" s="639"/>
      <c r="DK27" s="640"/>
      <c r="DL27" s="634">
        <v>1356961</v>
      </c>
      <c r="DM27" s="639"/>
      <c r="DN27" s="639"/>
      <c r="DO27" s="639"/>
      <c r="DP27" s="639"/>
      <c r="DQ27" s="639"/>
      <c r="DR27" s="639"/>
      <c r="DS27" s="639"/>
      <c r="DT27" s="639"/>
      <c r="DU27" s="639"/>
      <c r="DV27" s="640"/>
      <c r="DW27" s="631">
        <v>9.3000000000000007</v>
      </c>
      <c r="DX27" s="641"/>
      <c r="DY27" s="641"/>
      <c r="DZ27" s="641"/>
      <c r="EA27" s="641"/>
      <c r="EB27" s="641"/>
      <c r="EC27" s="662"/>
    </row>
    <row r="28" spans="2:133" ht="11.25" customHeight="1" x14ac:dyDescent="0.2">
      <c r="B28" s="625" t="s">
        <v>563</v>
      </c>
      <c r="C28" s="626"/>
      <c r="D28" s="626"/>
      <c r="E28" s="626"/>
      <c r="F28" s="626"/>
      <c r="G28" s="626"/>
      <c r="H28" s="626"/>
      <c r="I28" s="626"/>
      <c r="J28" s="626"/>
      <c r="K28" s="626"/>
      <c r="L28" s="626"/>
      <c r="M28" s="626"/>
      <c r="N28" s="626"/>
      <c r="O28" s="626"/>
      <c r="P28" s="626"/>
      <c r="Q28" s="627"/>
      <c r="R28" s="628">
        <v>7382</v>
      </c>
      <c r="S28" s="629"/>
      <c r="T28" s="629"/>
      <c r="U28" s="629"/>
      <c r="V28" s="629"/>
      <c r="W28" s="629"/>
      <c r="X28" s="629"/>
      <c r="Y28" s="630"/>
      <c r="Z28" s="655">
        <v>0</v>
      </c>
      <c r="AA28" s="655"/>
      <c r="AB28" s="655"/>
      <c r="AC28" s="655"/>
      <c r="AD28" s="656">
        <v>7382</v>
      </c>
      <c r="AE28" s="656"/>
      <c r="AF28" s="656"/>
      <c r="AG28" s="656"/>
      <c r="AH28" s="656"/>
      <c r="AI28" s="656"/>
      <c r="AJ28" s="656"/>
      <c r="AK28" s="656"/>
      <c r="AL28" s="631">
        <v>0.1</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69"/>
      <c r="CD28" s="670" t="s">
        <v>564</v>
      </c>
      <c r="CE28" s="667"/>
      <c r="CF28" s="667"/>
      <c r="CG28" s="667"/>
      <c r="CH28" s="667"/>
      <c r="CI28" s="667"/>
      <c r="CJ28" s="667"/>
      <c r="CK28" s="667"/>
      <c r="CL28" s="667"/>
      <c r="CM28" s="667"/>
      <c r="CN28" s="667"/>
      <c r="CO28" s="667"/>
      <c r="CP28" s="667"/>
      <c r="CQ28" s="668"/>
      <c r="CR28" s="628">
        <v>2896509</v>
      </c>
      <c r="CS28" s="629"/>
      <c r="CT28" s="629"/>
      <c r="CU28" s="629"/>
      <c r="CV28" s="629"/>
      <c r="CW28" s="629"/>
      <c r="CX28" s="629"/>
      <c r="CY28" s="630"/>
      <c r="CZ28" s="631">
        <v>12.4</v>
      </c>
      <c r="DA28" s="641"/>
      <c r="DB28" s="641"/>
      <c r="DC28" s="642"/>
      <c r="DD28" s="634">
        <v>2869647</v>
      </c>
      <c r="DE28" s="629"/>
      <c r="DF28" s="629"/>
      <c r="DG28" s="629"/>
      <c r="DH28" s="629"/>
      <c r="DI28" s="629"/>
      <c r="DJ28" s="629"/>
      <c r="DK28" s="630"/>
      <c r="DL28" s="634">
        <v>2528159</v>
      </c>
      <c r="DM28" s="629"/>
      <c r="DN28" s="629"/>
      <c r="DO28" s="629"/>
      <c r="DP28" s="629"/>
      <c r="DQ28" s="629"/>
      <c r="DR28" s="629"/>
      <c r="DS28" s="629"/>
      <c r="DT28" s="629"/>
      <c r="DU28" s="629"/>
      <c r="DV28" s="630"/>
      <c r="DW28" s="631">
        <v>17.399999999999999</v>
      </c>
      <c r="DX28" s="641"/>
      <c r="DY28" s="641"/>
      <c r="DZ28" s="641"/>
      <c r="EA28" s="641"/>
      <c r="EB28" s="641"/>
      <c r="EC28" s="662"/>
    </row>
    <row r="29" spans="2:133" ht="11.25" customHeight="1" x14ac:dyDescent="0.2">
      <c r="B29" s="625" t="s">
        <v>264</v>
      </c>
      <c r="C29" s="626"/>
      <c r="D29" s="626"/>
      <c r="E29" s="626"/>
      <c r="F29" s="626"/>
      <c r="G29" s="626"/>
      <c r="H29" s="626"/>
      <c r="I29" s="626"/>
      <c r="J29" s="626"/>
      <c r="K29" s="626"/>
      <c r="L29" s="626"/>
      <c r="M29" s="626"/>
      <c r="N29" s="626"/>
      <c r="O29" s="626"/>
      <c r="P29" s="626"/>
      <c r="Q29" s="627"/>
      <c r="R29" s="628">
        <v>345977</v>
      </c>
      <c r="S29" s="629"/>
      <c r="T29" s="629"/>
      <c r="U29" s="629"/>
      <c r="V29" s="629"/>
      <c r="W29" s="629"/>
      <c r="X29" s="629"/>
      <c r="Y29" s="630"/>
      <c r="Z29" s="655">
        <v>1.4</v>
      </c>
      <c r="AA29" s="655"/>
      <c r="AB29" s="655"/>
      <c r="AC29" s="655"/>
      <c r="AD29" s="656" t="s">
        <v>534</v>
      </c>
      <c r="AE29" s="656"/>
      <c r="AF29" s="656"/>
      <c r="AG29" s="656"/>
      <c r="AH29" s="656"/>
      <c r="AI29" s="656"/>
      <c r="AJ29" s="656"/>
      <c r="AK29" s="656"/>
      <c r="AL29" s="631" t="s">
        <v>534</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265</v>
      </c>
      <c r="CE29" s="716"/>
      <c r="CF29" s="670" t="s">
        <v>565</v>
      </c>
      <c r="CG29" s="667"/>
      <c r="CH29" s="667"/>
      <c r="CI29" s="667"/>
      <c r="CJ29" s="667"/>
      <c r="CK29" s="667"/>
      <c r="CL29" s="667"/>
      <c r="CM29" s="667"/>
      <c r="CN29" s="667"/>
      <c r="CO29" s="667"/>
      <c r="CP29" s="667"/>
      <c r="CQ29" s="668"/>
      <c r="CR29" s="628">
        <v>2896337</v>
      </c>
      <c r="CS29" s="639"/>
      <c r="CT29" s="639"/>
      <c r="CU29" s="639"/>
      <c r="CV29" s="639"/>
      <c r="CW29" s="639"/>
      <c r="CX29" s="639"/>
      <c r="CY29" s="640"/>
      <c r="CZ29" s="631">
        <v>12.4</v>
      </c>
      <c r="DA29" s="641"/>
      <c r="DB29" s="641"/>
      <c r="DC29" s="642"/>
      <c r="DD29" s="634">
        <v>2869475</v>
      </c>
      <c r="DE29" s="639"/>
      <c r="DF29" s="639"/>
      <c r="DG29" s="639"/>
      <c r="DH29" s="639"/>
      <c r="DI29" s="639"/>
      <c r="DJ29" s="639"/>
      <c r="DK29" s="640"/>
      <c r="DL29" s="634">
        <v>2527987</v>
      </c>
      <c r="DM29" s="639"/>
      <c r="DN29" s="639"/>
      <c r="DO29" s="639"/>
      <c r="DP29" s="639"/>
      <c r="DQ29" s="639"/>
      <c r="DR29" s="639"/>
      <c r="DS29" s="639"/>
      <c r="DT29" s="639"/>
      <c r="DU29" s="639"/>
      <c r="DV29" s="640"/>
      <c r="DW29" s="631">
        <v>17.399999999999999</v>
      </c>
      <c r="DX29" s="641"/>
      <c r="DY29" s="641"/>
      <c r="DZ29" s="641"/>
      <c r="EA29" s="641"/>
      <c r="EB29" s="641"/>
      <c r="EC29" s="662"/>
    </row>
    <row r="30" spans="2:133" ht="11.25" customHeight="1" x14ac:dyDescent="0.2">
      <c r="B30" s="625" t="s">
        <v>266</v>
      </c>
      <c r="C30" s="626"/>
      <c r="D30" s="626"/>
      <c r="E30" s="626"/>
      <c r="F30" s="626"/>
      <c r="G30" s="626"/>
      <c r="H30" s="626"/>
      <c r="I30" s="626"/>
      <c r="J30" s="626"/>
      <c r="K30" s="626"/>
      <c r="L30" s="626"/>
      <c r="M30" s="626"/>
      <c r="N30" s="626"/>
      <c r="O30" s="626"/>
      <c r="P30" s="626"/>
      <c r="Q30" s="627"/>
      <c r="R30" s="628">
        <v>219481</v>
      </c>
      <c r="S30" s="629"/>
      <c r="T30" s="629"/>
      <c r="U30" s="629"/>
      <c r="V30" s="629"/>
      <c r="W30" s="629"/>
      <c r="X30" s="629"/>
      <c r="Y30" s="630"/>
      <c r="Z30" s="655">
        <v>0.9</v>
      </c>
      <c r="AA30" s="655"/>
      <c r="AB30" s="655"/>
      <c r="AC30" s="655"/>
      <c r="AD30" s="656">
        <v>31269</v>
      </c>
      <c r="AE30" s="656"/>
      <c r="AF30" s="656"/>
      <c r="AG30" s="656"/>
      <c r="AH30" s="656"/>
      <c r="AI30" s="656"/>
      <c r="AJ30" s="656"/>
      <c r="AK30" s="656"/>
      <c r="AL30" s="631">
        <v>0.2</v>
      </c>
      <c r="AM30" s="632"/>
      <c r="AN30" s="632"/>
      <c r="AO30" s="657"/>
      <c r="AP30" s="687" t="s">
        <v>219</v>
      </c>
      <c r="AQ30" s="688"/>
      <c r="AR30" s="688"/>
      <c r="AS30" s="688"/>
      <c r="AT30" s="688"/>
      <c r="AU30" s="688"/>
      <c r="AV30" s="688"/>
      <c r="AW30" s="688"/>
      <c r="AX30" s="688"/>
      <c r="AY30" s="688"/>
      <c r="AZ30" s="688"/>
      <c r="BA30" s="688"/>
      <c r="BB30" s="688"/>
      <c r="BC30" s="688"/>
      <c r="BD30" s="688"/>
      <c r="BE30" s="688"/>
      <c r="BF30" s="689"/>
      <c r="BG30" s="687" t="s">
        <v>267</v>
      </c>
      <c r="BH30" s="712"/>
      <c r="BI30" s="712"/>
      <c r="BJ30" s="712"/>
      <c r="BK30" s="712"/>
      <c r="BL30" s="712"/>
      <c r="BM30" s="712"/>
      <c r="BN30" s="712"/>
      <c r="BO30" s="712"/>
      <c r="BP30" s="712"/>
      <c r="BQ30" s="713"/>
      <c r="BR30" s="687" t="s">
        <v>268</v>
      </c>
      <c r="BS30" s="712"/>
      <c r="BT30" s="712"/>
      <c r="BU30" s="712"/>
      <c r="BV30" s="712"/>
      <c r="BW30" s="712"/>
      <c r="BX30" s="712"/>
      <c r="BY30" s="712"/>
      <c r="BZ30" s="712"/>
      <c r="CA30" s="712"/>
      <c r="CB30" s="713"/>
      <c r="CD30" s="717"/>
      <c r="CE30" s="718"/>
      <c r="CF30" s="670" t="s">
        <v>566</v>
      </c>
      <c r="CG30" s="667"/>
      <c r="CH30" s="667"/>
      <c r="CI30" s="667"/>
      <c r="CJ30" s="667"/>
      <c r="CK30" s="667"/>
      <c r="CL30" s="667"/>
      <c r="CM30" s="667"/>
      <c r="CN30" s="667"/>
      <c r="CO30" s="667"/>
      <c r="CP30" s="667"/>
      <c r="CQ30" s="668"/>
      <c r="CR30" s="628">
        <v>2797685</v>
      </c>
      <c r="CS30" s="629"/>
      <c r="CT30" s="629"/>
      <c r="CU30" s="629"/>
      <c r="CV30" s="629"/>
      <c r="CW30" s="629"/>
      <c r="CX30" s="629"/>
      <c r="CY30" s="630"/>
      <c r="CZ30" s="631">
        <v>12</v>
      </c>
      <c r="DA30" s="641"/>
      <c r="DB30" s="641"/>
      <c r="DC30" s="642"/>
      <c r="DD30" s="634">
        <v>2772128</v>
      </c>
      <c r="DE30" s="629"/>
      <c r="DF30" s="629"/>
      <c r="DG30" s="629"/>
      <c r="DH30" s="629"/>
      <c r="DI30" s="629"/>
      <c r="DJ30" s="629"/>
      <c r="DK30" s="630"/>
      <c r="DL30" s="634">
        <v>2430641</v>
      </c>
      <c r="DM30" s="629"/>
      <c r="DN30" s="629"/>
      <c r="DO30" s="629"/>
      <c r="DP30" s="629"/>
      <c r="DQ30" s="629"/>
      <c r="DR30" s="629"/>
      <c r="DS30" s="629"/>
      <c r="DT30" s="629"/>
      <c r="DU30" s="629"/>
      <c r="DV30" s="630"/>
      <c r="DW30" s="631">
        <v>16.7</v>
      </c>
      <c r="DX30" s="641"/>
      <c r="DY30" s="641"/>
      <c r="DZ30" s="641"/>
      <c r="EA30" s="641"/>
      <c r="EB30" s="641"/>
      <c r="EC30" s="662"/>
    </row>
    <row r="31" spans="2:133" ht="11.25" customHeight="1" x14ac:dyDescent="0.2">
      <c r="B31" s="625" t="s">
        <v>269</v>
      </c>
      <c r="C31" s="626"/>
      <c r="D31" s="626"/>
      <c r="E31" s="626"/>
      <c r="F31" s="626"/>
      <c r="G31" s="626"/>
      <c r="H31" s="626"/>
      <c r="I31" s="626"/>
      <c r="J31" s="626"/>
      <c r="K31" s="626"/>
      <c r="L31" s="626"/>
      <c r="M31" s="626"/>
      <c r="N31" s="626"/>
      <c r="O31" s="626"/>
      <c r="P31" s="626"/>
      <c r="Q31" s="627"/>
      <c r="R31" s="628">
        <v>39351</v>
      </c>
      <c r="S31" s="629"/>
      <c r="T31" s="629"/>
      <c r="U31" s="629"/>
      <c r="V31" s="629"/>
      <c r="W31" s="629"/>
      <c r="X31" s="629"/>
      <c r="Y31" s="630"/>
      <c r="Z31" s="655">
        <v>0.2</v>
      </c>
      <c r="AA31" s="655"/>
      <c r="AB31" s="655"/>
      <c r="AC31" s="655"/>
      <c r="AD31" s="656" t="s">
        <v>534</v>
      </c>
      <c r="AE31" s="656"/>
      <c r="AF31" s="656"/>
      <c r="AG31" s="656"/>
      <c r="AH31" s="656"/>
      <c r="AI31" s="656"/>
      <c r="AJ31" s="656"/>
      <c r="AK31" s="656"/>
      <c r="AL31" s="631" t="s">
        <v>534</v>
      </c>
      <c r="AM31" s="632"/>
      <c r="AN31" s="632"/>
      <c r="AO31" s="657"/>
      <c r="AP31" s="701" t="s">
        <v>270</v>
      </c>
      <c r="AQ31" s="702"/>
      <c r="AR31" s="702"/>
      <c r="AS31" s="702"/>
      <c r="AT31" s="707" t="s">
        <v>271</v>
      </c>
      <c r="AU31" s="366"/>
      <c r="AV31" s="366"/>
      <c r="AW31" s="366"/>
      <c r="AX31" s="694" t="s">
        <v>186</v>
      </c>
      <c r="AY31" s="695"/>
      <c r="AZ31" s="695"/>
      <c r="BA31" s="695"/>
      <c r="BB31" s="695"/>
      <c r="BC31" s="695"/>
      <c r="BD31" s="695"/>
      <c r="BE31" s="695"/>
      <c r="BF31" s="696"/>
      <c r="BG31" s="697">
        <v>99.2</v>
      </c>
      <c r="BH31" s="698"/>
      <c r="BI31" s="698"/>
      <c r="BJ31" s="698"/>
      <c r="BK31" s="698"/>
      <c r="BL31" s="698"/>
      <c r="BM31" s="699">
        <v>97.3</v>
      </c>
      <c r="BN31" s="698"/>
      <c r="BO31" s="698"/>
      <c r="BP31" s="698"/>
      <c r="BQ31" s="700"/>
      <c r="BR31" s="697">
        <v>98.9</v>
      </c>
      <c r="BS31" s="698"/>
      <c r="BT31" s="698"/>
      <c r="BU31" s="698"/>
      <c r="BV31" s="698"/>
      <c r="BW31" s="698"/>
      <c r="BX31" s="699">
        <v>97.1</v>
      </c>
      <c r="BY31" s="698"/>
      <c r="BZ31" s="698"/>
      <c r="CA31" s="698"/>
      <c r="CB31" s="700"/>
      <c r="CD31" s="717"/>
      <c r="CE31" s="718"/>
      <c r="CF31" s="670" t="s">
        <v>567</v>
      </c>
      <c r="CG31" s="667"/>
      <c r="CH31" s="667"/>
      <c r="CI31" s="667"/>
      <c r="CJ31" s="667"/>
      <c r="CK31" s="667"/>
      <c r="CL31" s="667"/>
      <c r="CM31" s="667"/>
      <c r="CN31" s="667"/>
      <c r="CO31" s="667"/>
      <c r="CP31" s="667"/>
      <c r="CQ31" s="668"/>
      <c r="CR31" s="628">
        <v>98652</v>
      </c>
      <c r="CS31" s="639"/>
      <c r="CT31" s="639"/>
      <c r="CU31" s="639"/>
      <c r="CV31" s="639"/>
      <c r="CW31" s="639"/>
      <c r="CX31" s="639"/>
      <c r="CY31" s="640"/>
      <c r="CZ31" s="631">
        <v>0.4</v>
      </c>
      <c r="DA31" s="641"/>
      <c r="DB31" s="641"/>
      <c r="DC31" s="642"/>
      <c r="DD31" s="634">
        <v>97347</v>
      </c>
      <c r="DE31" s="639"/>
      <c r="DF31" s="639"/>
      <c r="DG31" s="639"/>
      <c r="DH31" s="639"/>
      <c r="DI31" s="639"/>
      <c r="DJ31" s="639"/>
      <c r="DK31" s="640"/>
      <c r="DL31" s="634">
        <v>97346</v>
      </c>
      <c r="DM31" s="639"/>
      <c r="DN31" s="639"/>
      <c r="DO31" s="639"/>
      <c r="DP31" s="639"/>
      <c r="DQ31" s="639"/>
      <c r="DR31" s="639"/>
      <c r="DS31" s="639"/>
      <c r="DT31" s="639"/>
      <c r="DU31" s="639"/>
      <c r="DV31" s="640"/>
      <c r="DW31" s="631">
        <v>0.7</v>
      </c>
      <c r="DX31" s="641"/>
      <c r="DY31" s="641"/>
      <c r="DZ31" s="641"/>
      <c r="EA31" s="641"/>
      <c r="EB31" s="641"/>
      <c r="EC31" s="662"/>
    </row>
    <row r="32" spans="2:133" ht="11.25" customHeight="1" x14ac:dyDescent="0.2">
      <c r="B32" s="625" t="s">
        <v>272</v>
      </c>
      <c r="C32" s="626"/>
      <c r="D32" s="626"/>
      <c r="E32" s="626"/>
      <c r="F32" s="626"/>
      <c r="G32" s="626"/>
      <c r="H32" s="626"/>
      <c r="I32" s="626"/>
      <c r="J32" s="626"/>
      <c r="K32" s="626"/>
      <c r="L32" s="626"/>
      <c r="M32" s="626"/>
      <c r="N32" s="626"/>
      <c r="O32" s="626"/>
      <c r="P32" s="626"/>
      <c r="Q32" s="627"/>
      <c r="R32" s="628">
        <v>5087410</v>
      </c>
      <c r="S32" s="629"/>
      <c r="T32" s="629"/>
      <c r="U32" s="629"/>
      <c r="V32" s="629"/>
      <c r="W32" s="629"/>
      <c r="X32" s="629"/>
      <c r="Y32" s="630"/>
      <c r="Z32" s="655">
        <v>21</v>
      </c>
      <c r="AA32" s="655"/>
      <c r="AB32" s="655"/>
      <c r="AC32" s="655"/>
      <c r="AD32" s="656" t="s">
        <v>534</v>
      </c>
      <c r="AE32" s="656"/>
      <c r="AF32" s="656"/>
      <c r="AG32" s="656"/>
      <c r="AH32" s="656"/>
      <c r="AI32" s="656"/>
      <c r="AJ32" s="656"/>
      <c r="AK32" s="656"/>
      <c r="AL32" s="631" t="s">
        <v>534</v>
      </c>
      <c r="AM32" s="632"/>
      <c r="AN32" s="632"/>
      <c r="AO32" s="657"/>
      <c r="AP32" s="703"/>
      <c r="AQ32" s="704"/>
      <c r="AR32" s="704"/>
      <c r="AS32" s="704"/>
      <c r="AT32" s="708"/>
      <c r="AU32" s="362" t="s">
        <v>568</v>
      </c>
      <c r="AV32" s="362"/>
      <c r="AW32" s="362"/>
      <c r="AX32" s="625" t="s">
        <v>273</v>
      </c>
      <c r="AY32" s="626"/>
      <c r="AZ32" s="626"/>
      <c r="BA32" s="626"/>
      <c r="BB32" s="626"/>
      <c r="BC32" s="626"/>
      <c r="BD32" s="626"/>
      <c r="BE32" s="626"/>
      <c r="BF32" s="627"/>
      <c r="BG32" s="710">
        <v>98.6</v>
      </c>
      <c r="BH32" s="639"/>
      <c r="BI32" s="639"/>
      <c r="BJ32" s="639"/>
      <c r="BK32" s="639"/>
      <c r="BL32" s="639"/>
      <c r="BM32" s="632">
        <v>96.7</v>
      </c>
      <c r="BN32" s="711"/>
      <c r="BO32" s="711"/>
      <c r="BP32" s="711"/>
      <c r="BQ32" s="666"/>
      <c r="BR32" s="710">
        <v>98.7</v>
      </c>
      <c r="BS32" s="639"/>
      <c r="BT32" s="639"/>
      <c r="BU32" s="639"/>
      <c r="BV32" s="639"/>
      <c r="BW32" s="639"/>
      <c r="BX32" s="632">
        <v>96.9</v>
      </c>
      <c r="BY32" s="711"/>
      <c r="BZ32" s="711"/>
      <c r="CA32" s="711"/>
      <c r="CB32" s="666"/>
      <c r="CD32" s="719"/>
      <c r="CE32" s="720"/>
      <c r="CF32" s="670" t="s">
        <v>569</v>
      </c>
      <c r="CG32" s="667"/>
      <c r="CH32" s="667"/>
      <c r="CI32" s="667"/>
      <c r="CJ32" s="667"/>
      <c r="CK32" s="667"/>
      <c r="CL32" s="667"/>
      <c r="CM32" s="667"/>
      <c r="CN32" s="667"/>
      <c r="CO32" s="667"/>
      <c r="CP32" s="667"/>
      <c r="CQ32" s="668"/>
      <c r="CR32" s="628">
        <v>172</v>
      </c>
      <c r="CS32" s="629"/>
      <c r="CT32" s="629"/>
      <c r="CU32" s="629"/>
      <c r="CV32" s="629"/>
      <c r="CW32" s="629"/>
      <c r="CX32" s="629"/>
      <c r="CY32" s="630"/>
      <c r="CZ32" s="631">
        <v>0</v>
      </c>
      <c r="DA32" s="641"/>
      <c r="DB32" s="641"/>
      <c r="DC32" s="642"/>
      <c r="DD32" s="634">
        <v>172</v>
      </c>
      <c r="DE32" s="629"/>
      <c r="DF32" s="629"/>
      <c r="DG32" s="629"/>
      <c r="DH32" s="629"/>
      <c r="DI32" s="629"/>
      <c r="DJ32" s="629"/>
      <c r="DK32" s="630"/>
      <c r="DL32" s="634">
        <v>172</v>
      </c>
      <c r="DM32" s="629"/>
      <c r="DN32" s="629"/>
      <c r="DO32" s="629"/>
      <c r="DP32" s="629"/>
      <c r="DQ32" s="629"/>
      <c r="DR32" s="629"/>
      <c r="DS32" s="629"/>
      <c r="DT32" s="629"/>
      <c r="DU32" s="629"/>
      <c r="DV32" s="630"/>
      <c r="DW32" s="631">
        <v>0</v>
      </c>
      <c r="DX32" s="641"/>
      <c r="DY32" s="641"/>
      <c r="DZ32" s="641"/>
      <c r="EA32" s="641"/>
      <c r="EB32" s="641"/>
      <c r="EC32" s="662"/>
    </row>
    <row r="33" spans="2:133" ht="11.25" customHeight="1" x14ac:dyDescent="0.2">
      <c r="B33" s="691" t="s">
        <v>274</v>
      </c>
      <c r="C33" s="692"/>
      <c r="D33" s="692"/>
      <c r="E33" s="692"/>
      <c r="F33" s="692"/>
      <c r="G33" s="692"/>
      <c r="H33" s="692"/>
      <c r="I33" s="692"/>
      <c r="J33" s="692"/>
      <c r="K33" s="692"/>
      <c r="L33" s="692"/>
      <c r="M33" s="692"/>
      <c r="N33" s="692"/>
      <c r="O33" s="692"/>
      <c r="P33" s="692"/>
      <c r="Q33" s="693"/>
      <c r="R33" s="628" t="s">
        <v>128</v>
      </c>
      <c r="S33" s="629"/>
      <c r="T33" s="629"/>
      <c r="U33" s="629"/>
      <c r="V33" s="629"/>
      <c r="W33" s="629"/>
      <c r="X33" s="629"/>
      <c r="Y33" s="630"/>
      <c r="Z33" s="655" t="s">
        <v>570</v>
      </c>
      <c r="AA33" s="655"/>
      <c r="AB33" s="655"/>
      <c r="AC33" s="655"/>
      <c r="AD33" s="656" t="s">
        <v>570</v>
      </c>
      <c r="AE33" s="656"/>
      <c r="AF33" s="656"/>
      <c r="AG33" s="656"/>
      <c r="AH33" s="656"/>
      <c r="AI33" s="656"/>
      <c r="AJ33" s="656"/>
      <c r="AK33" s="656"/>
      <c r="AL33" s="631" t="s">
        <v>534</v>
      </c>
      <c r="AM33" s="632"/>
      <c r="AN33" s="632"/>
      <c r="AO33" s="657"/>
      <c r="AP33" s="705"/>
      <c r="AQ33" s="706"/>
      <c r="AR33" s="706"/>
      <c r="AS33" s="706"/>
      <c r="AT33" s="709"/>
      <c r="AU33" s="360"/>
      <c r="AV33" s="360"/>
      <c r="AW33" s="360"/>
      <c r="AX33" s="605" t="s">
        <v>275</v>
      </c>
      <c r="AY33" s="606"/>
      <c r="AZ33" s="606"/>
      <c r="BA33" s="606"/>
      <c r="BB33" s="606"/>
      <c r="BC33" s="606"/>
      <c r="BD33" s="606"/>
      <c r="BE33" s="606"/>
      <c r="BF33" s="607"/>
      <c r="BG33" s="690">
        <v>99.6</v>
      </c>
      <c r="BH33" s="609"/>
      <c r="BI33" s="609"/>
      <c r="BJ33" s="609"/>
      <c r="BK33" s="609"/>
      <c r="BL33" s="609"/>
      <c r="BM33" s="647">
        <v>97.8</v>
      </c>
      <c r="BN33" s="609"/>
      <c r="BO33" s="609"/>
      <c r="BP33" s="609"/>
      <c r="BQ33" s="658"/>
      <c r="BR33" s="690">
        <v>99</v>
      </c>
      <c r="BS33" s="609"/>
      <c r="BT33" s="609"/>
      <c r="BU33" s="609"/>
      <c r="BV33" s="609"/>
      <c r="BW33" s="609"/>
      <c r="BX33" s="647">
        <v>97.2</v>
      </c>
      <c r="BY33" s="609"/>
      <c r="BZ33" s="609"/>
      <c r="CA33" s="609"/>
      <c r="CB33" s="658"/>
      <c r="CD33" s="670" t="s">
        <v>276</v>
      </c>
      <c r="CE33" s="667"/>
      <c r="CF33" s="667"/>
      <c r="CG33" s="667"/>
      <c r="CH33" s="667"/>
      <c r="CI33" s="667"/>
      <c r="CJ33" s="667"/>
      <c r="CK33" s="667"/>
      <c r="CL33" s="667"/>
      <c r="CM33" s="667"/>
      <c r="CN33" s="667"/>
      <c r="CO33" s="667"/>
      <c r="CP33" s="667"/>
      <c r="CQ33" s="668"/>
      <c r="CR33" s="628">
        <v>9052722</v>
      </c>
      <c r="CS33" s="639"/>
      <c r="CT33" s="639"/>
      <c r="CU33" s="639"/>
      <c r="CV33" s="639"/>
      <c r="CW33" s="639"/>
      <c r="CX33" s="639"/>
      <c r="CY33" s="640"/>
      <c r="CZ33" s="631">
        <v>38.799999999999997</v>
      </c>
      <c r="DA33" s="641"/>
      <c r="DB33" s="641"/>
      <c r="DC33" s="642"/>
      <c r="DD33" s="634">
        <v>7023873</v>
      </c>
      <c r="DE33" s="639"/>
      <c r="DF33" s="639"/>
      <c r="DG33" s="639"/>
      <c r="DH33" s="639"/>
      <c r="DI33" s="639"/>
      <c r="DJ33" s="639"/>
      <c r="DK33" s="640"/>
      <c r="DL33" s="634">
        <v>5029977</v>
      </c>
      <c r="DM33" s="639"/>
      <c r="DN33" s="639"/>
      <c r="DO33" s="639"/>
      <c r="DP33" s="639"/>
      <c r="DQ33" s="639"/>
      <c r="DR33" s="639"/>
      <c r="DS33" s="639"/>
      <c r="DT33" s="639"/>
      <c r="DU33" s="639"/>
      <c r="DV33" s="640"/>
      <c r="DW33" s="631">
        <v>34.6</v>
      </c>
      <c r="DX33" s="641"/>
      <c r="DY33" s="641"/>
      <c r="DZ33" s="641"/>
      <c r="EA33" s="641"/>
      <c r="EB33" s="641"/>
      <c r="EC33" s="662"/>
    </row>
    <row r="34" spans="2:133" ht="11.25" customHeight="1" x14ac:dyDescent="0.2">
      <c r="B34" s="625" t="s">
        <v>277</v>
      </c>
      <c r="C34" s="626"/>
      <c r="D34" s="626"/>
      <c r="E34" s="626"/>
      <c r="F34" s="626"/>
      <c r="G34" s="626"/>
      <c r="H34" s="626"/>
      <c r="I34" s="626"/>
      <c r="J34" s="626"/>
      <c r="K34" s="626"/>
      <c r="L34" s="626"/>
      <c r="M34" s="626"/>
      <c r="N34" s="626"/>
      <c r="O34" s="626"/>
      <c r="P34" s="626"/>
      <c r="Q34" s="627"/>
      <c r="R34" s="628">
        <v>1568011</v>
      </c>
      <c r="S34" s="629"/>
      <c r="T34" s="629"/>
      <c r="U34" s="629"/>
      <c r="V34" s="629"/>
      <c r="W34" s="629"/>
      <c r="X34" s="629"/>
      <c r="Y34" s="630"/>
      <c r="Z34" s="655">
        <v>6.5</v>
      </c>
      <c r="AA34" s="655"/>
      <c r="AB34" s="655"/>
      <c r="AC34" s="655"/>
      <c r="AD34" s="656" t="s">
        <v>534</v>
      </c>
      <c r="AE34" s="656"/>
      <c r="AF34" s="656"/>
      <c r="AG34" s="656"/>
      <c r="AH34" s="656"/>
      <c r="AI34" s="656"/>
      <c r="AJ34" s="656"/>
      <c r="AK34" s="656"/>
      <c r="AL34" s="631" t="s">
        <v>570</v>
      </c>
      <c r="AM34" s="632"/>
      <c r="AN34" s="632"/>
      <c r="AO34" s="657"/>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70" t="s">
        <v>571</v>
      </c>
      <c r="CE34" s="667"/>
      <c r="CF34" s="667"/>
      <c r="CG34" s="667"/>
      <c r="CH34" s="667"/>
      <c r="CI34" s="667"/>
      <c r="CJ34" s="667"/>
      <c r="CK34" s="667"/>
      <c r="CL34" s="667"/>
      <c r="CM34" s="667"/>
      <c r="CN34" s="667"/>
      <c r="CO34" s="667"/>
      <c r="CP34" s="667"/>
      <c r="CQ34" s="668"/>
      <c r="CR34" s="628">
        <v>3576695</v>
      </c>
      <c r="CS34" s="629"/>
      <c r="CT34" s="629"/>
      <c r="CU34" s="629"/>
      <c r="CV34" s="629"/>
      <c r="CW34" s="629"/>
      <c r="CX34" s="629"/>
      <c r="CY34" s="630"/>
      <c r="CZ34" s="631">
        <v>15.3</v>
      </c>
      <c r="DA34" s="641"/>
      <c r="DB34" s="641"/>
      <c r="DC34" s="642"/>
      <c r="DD34" s="634">
        <v>2234625</v>
      </c>
      <c r="DE34" s="629"/>
      <c r="DF34" s="629"/>
      <c r="DG34" s="629"/>
      <c r="DH34" s="629"/>
      <c r="DI34" s="629"/>
      <c r="DJ34" s="629"/>
      <c r="DK34" s="630"/>
      <c r="DL34" s="634">
        <v>1966528</v>
      </c>
      <c r="DM34" s="629"/>
      <c r="DN34" s="629"/>
      <c r="DO34" s="629"/>
      <c r="DP34" s="629"/>
      <c r="DQ34" s="629"/>
      <c r="DR34" s="629"/>
      <c r="DS34" s="629"/>
      <c r="DT34" s="629"/>
      <c r="DU34" s="629"/>
      <c r="DV34" s="630"/>
      <c r="DW34" s="631">
        <v>13.5</v>
      </c>
      <c r="DX34" s="641"/>
      <c r="DY34" s="641"/>
      <c r="DZ34" s="641"/>
      <c r="EA34" s="641"/>
      <c r="EB34" s="641"/>
      <c r="EC34" s="662"/>
    </row>
    <row r="35" spans="2:133" ht="11.25" customHeight="1" x14ac:dyDescent="0.2">
      <c r="B35" s="625" t="s">
        <v>278</v>
      </c>
      <c r="C35" s="626"/>
      <c r="D35" s="626"/>
      <c r="E35" s="626"/>
      <c r="F35" s="626"/>
      <c r="G35" s="626"/>
      <c r="H35" s="626"/>
      <c r="I35" s="626"/>
      <c r="J35" s="626"/>
      <c r="K35" s="626"/>
      <c r="L35" s="626"/>
      <c r="M35" s="626"/>
      <c r="N35" s="626"/>
      <c r="O35" s="626"/>
      <c r="P35" s="626"/>
      <c r="Q35" s="627"/>
      <c r="R35" s="628">
        <v>52958</v>
      </c>
      <c r="S35" s="629"/>
      <c r="T35" s="629"/>
      <c r="U35" s="629"/>
      <c r="V35" s="629"/>
      <c r="W35" s="629"/>
      <c r="X35" s="629"/>
      <c r="Y35" s="630"/>
      <c r="Z35" s="655">
        <v>0.2</v>
      </c>
      <c r="AA35" s="655"/>
      <c r="AB35" s="655"/>
      <c r="AC35" s="655"/>
      <c r="AD35" s="656">
        <v>16059</v>
      </c>
      <c r="AE35" s="656"/>
      <c r="AF35" s="656"/>
      <c r="AG35" s="656"/>
      <c r="AH35" s="656"/>
      <c r="AI35" s="656"/>
      <c r="AJ35" s="656"/>
      <c r="AK35" s="656"/>
      <c r="AL35" s="631">
        <v>0.1</v>
      </c>
      <c r="AM35" s="632"/>
      <c r="AN35" s="632"/>
      <c r="AO35" s="657"/>
      <c r="AP35" s="218"/>
      <c r="AQ35" s="687" t="s">
        <v>279</v>
      </c>
      <c r="AR35" s="688"/>
      <c r="AS35" s="688"/>
      <c r="AT35" s="688"/>
      <c r="AU35" s="688"/>
      <c r="AV35" s="688"/>
      <c r="AW35" s="688"/>
      <c r="AX35" s="688"/>
      <c r="AY35" s="688"/>
      <c r="AZ35" s="688"/>
      <c r="BA35" s="688"/>
      <c r="BB35" s="688"/>
      <c r="BC35" s="688"/>
      <c r="BD35" s="688"/>
      <c r="BE35" s="688"/>
      <c r="BF35" s="689"/>
      <c r="BG35" s="687" t="s">
        <v>280</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70" t="s">
        <v>572</v>
      </c>
      <c r="CE35" s="667"/>
      <c r="CF35" s="667"/>
      <c r="CG35" s="667"/>
      <c r="CH35" s="667"/>
      <c r="CI35" s="667"/>
      <c r="CJ35" s="667"/>
      <c r="CK35" s="667"/>
      <c r="CL35" s="667"/>
      <c r="CM35" s="667"/>
      <c r="CN35" s="667"/>
      <c r="CO35" s="667"/>
      <c r="CP35" s="667"/>
      <c r="CQ35" s="668"/>
      <c r="CR35" s="628">
        <v>58390</v>
      </c>
      <c r="CS35" s="639"/>
      <c r="CT35" s="639"/>
      <c r="CU35" s="639"/>
      <c r="CV35" s="639"/>
      <c r="CW35" s="639"/>
      <c r="CX35" s="639"/>
      <c r="CY35" s="640"/>
      <c r="CZ35" s="631">
        <v>0.3</v>
      </c>
      <c r="DA35" s="641"/>
      <c r="DB35" s="641"/>
      <c r="DC35" s="642"/>
      <c r="DD35" s="634">
        <v>40838</v>
      </c>
      <c r="DE35" s="639"/>
      <c r="DF35" s="639"/>
      <c r="DG35" s="639"/>
      <c r="DH35" s="639"/>
      <c r="DI35" s="639"/>
      <c r="DJ35" s="639"/>
      <c r="DK35" s="640"/>
      <c r="DL35" s="634">
        <v>40838</v>
      </c>
      <c r="DM35" s="639"/>
      <c r="DN35" s="639"/>
      <c r="DO35" s="639"/>
      <c r="DP35" s="639"/>
      <c r="DQ35" s="639"/>
      <c r="DR35" s="639"/>
      <c r="DS35" s="639"/>
      <c r="DT35" s="639"/>
      <c r="DU35" s="639"/>
      <c r="DV35" s="640"/>
      <c r="DW35" s="631">
        <v>0.3</v>
      </c>
      <c r="DX35" s="641"/>
      <c r="DY35" s="641"/>
      <c r="DZ35" s="641"/>
      <c r="EA35" s="641"/>
      <c r="EB35" s="641"/>
      <c r="EC35" s="662"/>
    </row>
    <row r="36" spans="2:133" ht="11.25" customHeight="1" x14ac:dyDescent="0.2">
      <c r="B36" s="625" t="s">
        <v>281</v>
      </c>
      <c r="C36" s="626"/>
      <c r="D36" s="626"/>
      <c r="E36" s="626"/>
      <c r="F36" s="626"/>
      <c r="G36" s="626"/>
      <c r="H36" s="626"/>
      <c r="I36" s="626"/>
      <c r="J36" s="626"/>
      <c r="K36" s="626"/>
      <c r="L36" s="626"/>
      <c r="M36" s="626"/>
      <c r="N36" s="626"/>
      <c r="O36" s="626"/>
      <c r="P36" s="626"/>
      <c r="Q36" s="627"/>
      <c r="R36" s="628">
        <v>183524</v>
      </c>
      <c r="S36" s="629"/>
      <c r="T36" s="629"/>
      <c r="U36" s="629"/>
      <c r="V36" s="629"/>
      <c r="W36" s="629"/>
      <c r="X36" s="629"/>
      <c r="Y36" s="630"/>
      <c r="Z36" s="655">
        <v>0.8</v>
      </c>
      <c r="AA36" s="655"/>
      <c r="AB36" s="655"/>
      <c r="AC36" s="655"/>
      <c r="AD36" s="656" t="s">
        <v>534</v>
      </c>
      <c r="AE36" s="656"/>
      <c r="AF36" s="656"/>
      <c r="AG36" s="656"/>
      <c r="AH36" s="656"/>
      <c r="AI36" s="656"/>
      <c r="AJ36" s="656"/>
      <c r="AK36" s="656"/>
      <c r="AL36" s="631" t="s">
        <v>128</v>
      </c>
      <c r="AM36" s="632"/>
      <c r="AN36" s="632"/>
      <c r="AO36" s="657"/>
      <c r="AP36" s="218"/>
      <c r="AQ36" s="678" t="s">
        <v>573</v>
      </c>
      <c r="AR36" s="679"/>
      <c r="AS36" s="679"/>
      <c r="AT36" s="679"/>
      <c r="AU36" s="679"/>
      <c r="AV36" s="679"/>
      <c r="AW36" s="679"/>
      <c r="AX36" s="679"/>
      <c r="AY36" s="680"/>
      <c r="AZ36" s="681">
        <v>2236159</v>
      </c>
      <c r="BA36" s="682"/>
      <c r="BB36" s="682"/>
      <c r="BC36" s="682"/>
      <c r="BD36" s="682"/>
      <c r="BE36" s="682"/>
      <c r="BF36" s="683"/>
      <c r="BG36" s="684" t="s">
        <v>282</v>
      </c>
      <c r="BH36" s="685"/>
      <c r="BI36" s="685"/>
      <c r="BJ36" s="685"/>
      <c r="BK36" s="685"/>
      <c r="BL36" s="685"/>
      <c r="BM36" s="685"/>
      <c r="BN36" s="685"/>
      <c r="BO36" s="685"/>
      <c r="BP36" s="685"/>
      <c r="BQ36" s="685"/>
      <c r="BR36" s="685"/>
      <c r="BS36" s="685"/>
      <c r="BT36" s="685"/>
      <c r="BU36" s="686"/>
      <c r="BV36" s="681">
        <v>81154</v>
      </c>
      <c r="BW36" s="682"/>
      <c r="BX36" s="682"/>
      <c r="BY36" s="682"/>
      <c r="BZ36" s="682"/>
      <c r="CA36" s="682"/>
      <c r="CB36" s="683"/>
      <c r="CD36" s="670" t="s">
        <v>283</v>
      </c>
      <c r="CE36" s="667"/>
      <c r="CF36" s="667"/>
      <c r="CG36" s="667"/>
      <c r="CH36" s="667"/>
      <c r="CI36" s="667"/>
      <c r="CJ36" s="667"/>
      <c r="CK36" s="667"/>
      <c r="CL36" s="667"/>
      <c r="CM36" s="667"/>
      <c r="CN36" s="667"/>
      <c r="CO36" s="667"/>
      <c r="CP36" s="667"/>
      <c r="CQ36" s="668"/>
      <c r="CR36" s="628">
        <v>2466186</v>
      </c>
      <c r="CS36" s="629"/>
      <c r="CT36" s="629"/>
      <c r="CU36" s="629"/>
      <c r="CV36" s="629"/>
      <c r="CW36" s="629"/>
      <c r="CX36" s="629"/>
      <c r="CY36" s="630"/>
      <c r="CZ36" s="631">
        <v>10.6</v>
      </c>
      <c r="DA36" s="641"/>
      <c r="DB36" s="641"/>
      <c r="DC36" s="642"/>
      <c r="DD36" s="634">
        <v>2263056</v>
      </c>
      <c r="DE36" s="629"/>
      <c r="DF36" s="629"/>
      <c r="DG36" s="629"/>
      <c r="DH36" s="629"/>
      <c r="DI36" s="629"/>
      <c r="DJ36" s="629"/>
      <c r="DK36" s="630"/>
      <c r="DL36" s="634">
        <v>1969960</v>
      </c>
      <c r="DM36" s="629"/>
      <c r="DN36" s="629"/>
      <c r="DO36" s="629"/>
      <c r="DP36" s="629"/>
      <c r="DQ36" s="629"/>
      <c r="DR36" s="629"/>
      <c r="DS36" s="629"/>
      <c r="DT36" s="629"/>
      <c r="DU36" s="629"/>
      <c r="DV36" s="630"/>
      <c r="DW36" s="631">
        <v>13.6</v>
      </c>
      <c r="DX36" s="641"/>
      <c r="DY36" s="641"/>
      <c r="DZ36" s="641"/>
      <c r="EA36" s="641"/>
      <c r="EB36" s="641"/>
      <c r="EC36" s="662"/>
    </row>
    <row r="37" spans="2:133" ht="11.25" customHeight="1" x14ac:dyDescent="0.2">
      <c r="B37" s="625" t="s">
        <v>284</v>
      </c>
      <c r="C37" s="626"/>
      <c r="D37" s="626"/>
      <c r="E37" s="626"/>
      <c r="F37" s="626"/>
      <c r="G37" s="626"/>
      <c r="H37" s="626"/>
      <c r="I37" s="626"/>
      <c r="J37" s="626"/>
      <c r="K37" s="626"/>
      <c r="L37" s="626"/>
      <c r="M37" s="626"/>
      <c r="N37" s="626"/>
      <c r="O37" s="626"/>
      <c r="P37" s="626"/>
      <c r="Q37" s="627"/>
      <c r="R37" s="628">
        <v>141960</v>
      </c>
      <c r="S37" s="629"/>
      <c r="T37" s="629"/>
      <c r="U37" s="629"/>
      <c r="V37" s="629"/>
      <c r="W37" s="629"/>
      <c r="X37" s="629"/>
      <c r="Y37" s="630"/>
      <c r="Z37" s="655">
        <v>0.6</v>
      </c>
      <c r="AA37" s="655"/>
      <c r="AB37" s="655"/>
      <c r="AC37" s="655"/>
      <c r="AD37" s="656" t="s">
        <v>534</v>
      </c>
      <c r="AE37" s="656"/>
      <c r="AF37" s="656"/>
      <c r="AG37" s="656"/>
      <c r="AH37" s="656"/>
      <c r="AI37" s="656"/>
      <c r="AJ37" s="656"/>
      <c r="AK37" s="656"/>
      <c r="AL37" s="631" t="s">
        <v>534</v>
      </c>
      <c r="AM37" s="632"/>
      <c r="AN37" s="632"/>
      <c r="AO37" s="657"/>
      <c r="AQ37" s="663" t="s">
        <v>574</v>
      </c>
      <c r="AR37" s="664"/>
      <c r="AS37" s="664"/>
      <c r="AT37" s="664"/>
      <c r="AU37" s="664"/>
      <c r="AV37" s="664"/>
      <c r="AW37" s="664"/>
      <c r="AX37" s="664"/>
      <c r="AY37" s="665"/>
      <c r="AZ37" s="628">
        <v>660000</v>
      </c>
      <c r="BA37" s="629"/>
      <c r="BB37" s="629"/>
      <c r="BC37" s="629"/>
      <c r="BD37" s="639"/>
      <c r="BE37" s="639"/>
      <c r="BF37" s="666"/>
      <c r="BG37" s="670" t="s">
        <v>285</v>
      </c>
      <c r="BH37" s="667"/>
      <c r="BI37" s="667"/>
      <c r="BJ37" s="667"/>
      <c r="BK37" s="667"/>
      <c r="BL37" s="667"/>
      <c r="BM37" s="667"/>
      <c r="BN37" s="667"/>
      <c r="BO37" s="667"/>
      <c r="BP37" s="667"/>
      <c r="BQ37" s="667"/>
      <c r="BR37" s="667"/>
      <c r="BS37" s="667"/>
      <c r="BT37" s="667"/>
      <c r="BU37" s="668"/>
      <c r="BV37" s="628">
        <v>16045</v>
      </c>
      <c r="BW37" s="629"/>
      <c r="BX37" s="629"/>
      <c r="BY37" s="629"/>
      <c r="BZ37" s="629"/>
      <c r="CA37" s="629"/>
      <c r="CB37" s="669"/>
      <c r="CD37" s="670" t="s">
        <v>575</v>
      </c>
      <c r="CE37" s="667"/>
      <c r="CF37" s="667"/>
      <c r="CG37" s="667"/>
      <c r="CH37" s="667"/>
      <c r="CI37" s="667"/>
      <c r="CJ37" s="667"/>
      <c r="CK37" s="667"/>
      <c r="CL37" s="667"/>
      <c r="CM37" s="667"/>
      <c r="CN37" s="667"/>
      <c r="CO37" s="667"/>
      <c r="CP37" s="667"/>
      <c r="CQ37" s="668"/>
      <c r="CR37" s="628">
        <v>1166423</v>
      </c>
      <c r="CS37" s="639"/>
      <c r="CT37" s="639"/>
      <c r="CU37" s="639"/>
      <c r="CV37" s="639"/>
      <c r="CW37" s="639"/>
      <c r="CX37" s="639"/>
      <c r="CY37" s="640"/>
      <c r="CZ37" s="631">
        <v>5</v>
      </c>
      <c r="DA37" s="641"/>
      <c r="DB37" s="641"/>
      <c r="DC37" s="642"/>
      <c r="DD37" s="634">
        <v>1166423</v>
      </c>
      <c r="DE37" s="639"/>
      <c r="DF37" s="639"/>
      <c r="DG37" s="639"/>
      <c r="DH37" s="639"/>
      <c r="DI37" s="639"/>
      <c r="DJ37" s="639"/>
      <c r="DK37" s="640"/>
      <c r="DL37" s="634">
        <v>1088938</v>
      </c>
      <c r="DM37" s="639"/>
      <c r="DN37" s="639"/>
      <c r="DO37" s="639"/>
      <c r="DP37" s="639"/>
      <c r="DQ37" s="639"/>
      <c r="DR37" s="639"/>
      <c r="DS37" s="639"/>
      <c r="DT37" s="639"/>
      <c r="DU37" s="639"/>
      <c r="DV37" s="640"/>
      <c r="DW37" s="631">
        <v>7.5</v>
      </c>
      <c r="DX37" s="641"/>
      <c r="DY37" s="641"/>
      <c r="DZ37" s="641"/>
      <c r="EA37" s="641"/>
      <c r="EB37" s="641"/>
      <c r="EC37" s="662"/>
    </row>
    <row r="38" spans="2:133" ht="11.25" customHeight="1" x14ac:dyDescent="0.2">
      <c r="B38" s="625" t="s">
        <v>286</v>
      </c>
      <c r="C38" s="626"/>
      <c r="D38" s="626"/>
      <c r="E38" s="626"/>
      <c r="F38" s="626"/>
      <c r="G38" s="626"/>
      <c r="H38" s="626"/>
      <c r="I38" s="626"/>
      <c r="J38" s="626"/>
      <c r="K38" s="626"/>
      <c r="L38" s="626"/>
      <c r="M38" s="626"/>
      <c r="N38" s="626"/>
      <c r="O38" s="626"/>
      <c r="P38" s="626"/>
      <c r="Q38" s="627"/>
      <c r="R38" s="628">
        <v>651398</v>
      </c>
      <c r="S38" s="629"/>
      <c r="T38" s="629"/>
      <c r="U38" s="629"/>
      <c r="V38" s="629"/>
      <c r="W38" s="629"/>
      <c r="X38" s="629"/>
      <c r="Y38" s="630"/>
      <c r="Z38" s="655">
        <v>2.7</v>
      </c>
      <c r="AA38" s="655"/>
      <c r="AB38" s="655"/>
      <c r="AC38" s="655"/>
      <c r="AD38" s="656" t="s">
        <v>534</v>
      </c>
      <c r="AE38" s="656"/>
      <c r="AF38" s="656"/>
      <c r="AG38" s="656"/>
      <c r="AH38" s="656"/>
      <c r="AI38" s="656"/>
      <c r="AJ38" s="656"/>
      <c r="AK38" s="656"/>
      <c r="AL38" s="631" t="s">
        <v>523</v>
      </c>
      <c r="AM38" s="632"/>
      <c r="AN38" s="632"/>
      <c r="AO38" s="657"/>
      <c r="AQ38" s="663" t="s">
        <v>576</v>
      </c>
      <c r="AR38" s="664"/>
      <c r="AS38" s="664"/>
      <c r="AT38" s="664"/>
      <c r="AU38" s="664"/>
      <c r="AV38" s="664"/>
      <c r="AW38" s="664"/>
      <c r="AX38" s="664"/>
      <c r="AY38" s="665"/>
      <c r="AZ38" s="628">
        <v>14317</v>
      </c>
      <c r="BA38" s="629"/>
      <c r="BB38" s="629"/>
      <c r="BC38" s="629"/>
      <c r="BD38" s="639"/>
      <c r="BE38" s="639"/>
      <c r="BF38" s="666"/>
      <c r="BG38" s="670" t="s">
        <v>287</v>
      </c>
      <c r="BH38" s="667"/>
      <c r="BI38" s="667"/>
      <c r="BJ38" s="667"/>
      <c r="BK38" s="667"/>
      <c r="BL38" s="667"/>
      <c r="BM38" s="667"/>
      <c r="BN38" s="667"/>
      <c r="BO38" s="667"/>
      <c r="BP38" s="667"/>
      <c r="BQ38" s="667"/>
      <c r="BR38" s="667"/>
      <c r="BS38" s="667"/>
      <c r="BT38" s="667"/>
      <c r="BU38" s="668"/>
      <c r="BV38" s="628">
        <v>6570</v>
      </c>
      <c r="BW38" s="629"/>
      <c r="BX38" s="629"/>
      <c r="BY38" s="629"/>
      <c r="BZ38" s="629"/>
      <c r="CA38" s="629"/>
      <c r="CB38" s="669"/>
      <c r="CD38" s="670" t="s">
        <v>577</v>
      </c>
      <c r="CE38" s="667"/>
      <c r="CF38" s="667"/>
      <c r="CG38" s="667"/>
      <c r="CH38" s="667"/>
      <c r="CI38" s="667"/>
      <c r="CJ38" s="667"/>
      <c r="CK38" s="667"/>
      <c r="CL38" s="667"/>
      <c r="CM38" s="667"/>
      <c r="CN38" s="667"/>
      <c r="CO38" s="667"/>
      <c r="CP38" s="667"/>
      <c r="CQ38" s="668"/>
      <c r="CR38" s="628">
        <v>1561842</v>
      </c>
      <c r="CS38" s="629"/>
      <c r="CT38" s="629"/>
      <c r="CU38" s="629"/>
      <c r="CV38" s="629"/>
      <c r="CW38" s="629"/>
      <c r="CX38" s="629"/>
      <c r="CY38" s="630"/>
      <c r="CZ38" s="631">
        <v>6.7</v>
      </c>
      <c r="DA38" s="641"/>
      <c r="DB38" s="641"/>
      <c r="DC38" s="642"/>
      <c r="DD38" s="634">
        <v>1263796</v>
      </c>
      <c r="DE38" s="629"/>
      <c r="DF38" s="629"/>
      <c r="DG38" s="629"/>
      <c r="DH38" s="629"/>
      <c r="DI38" s="629"/>
      <c r="DJ38" s="629"/>
      <c r="DK38" s="630"/>
      <c r="DL38" s="634">
        <v>1052651</v>
      </c>
      <c r="DM38" s="629"/>
      <c r="DN38" s="629"/>
      <c r="DO38" s="629"/>
      <c r="DP38" s="629"/>
      <c r="DQ38" s="629"/>
      <c r="DR38" s="629"/>
      <c r="DS38" s="629"/>
      <c r="DT38" s="629"/>
      <c r="DU38" s="629"/>
      <c r="DV38" s="630"/>
      <c r="DW38" s="631">
        <v>7.3</v>
      </c>
      <c r="DX38" s="641"/>
      <c r="DY38" s="641"/>
      <c r="DZ38" s="641"/>
      <c r="EA38" s="641"/>
      <c r="EB38" s="641"/>
      <c r="EC38" s="662"/>
    </row>
    <row r="39" spans="2:133" ht="11.25" customHeight="1" x14ac:dyDescent="0.2">
      <c r="B39" s="625" t="s">
        <v>288</v>
      </c>
      <c r="C39" s="626"/>
      <c r="D39" s="626"/>
      <c r="E39" s="626"/>
      <c r="F39" s="626"/>
      <c r="G39" s="626"/>
      <c r="H39" s="626"/>
      <c r="I39" s="626"/>
      <c r="J39" s="626"/>
      <c r="K39" s="626"/>
      <c r="L39" s="626"/>
      <c r="M39" s="626"/>
      <c r="N39" s="626"/>
      <c r="O39" s="626"/>
      <c r="P39" s="626"/>
      <c r="Q39" s="627"/>
      <c r="R39" s="628">
        <v>207813</v>
      </c>
      <c r="S39" s="629"/>
      <c r="T39" s="629"/>
      <c r="U39" s="629"/>
      <c r="V39" s="629"/>
      <c r="W39" s="629"/>
      <c r="X39" s="629"/>
      <c r="Y39" s="630"/>
      <c r="Z39" s="655">
        <v>0.9</v>
      </c>
      <c r="AA39" s="655"/>
      <c r="AB39" s="655"/>
      <c r="AC39" s="655"/>
      <c r="AD39" s="656">
        <v>144</v>
      </c>
      <c r="AE39" s="656"/>
      <c r="AF39" s="656"/>
      <c r="AG39" s="656"/>
      <c r="AH39" s="656"/>
      <c r="AI39" s="656"/>
      <c r="AJ39" s="656"/>
      <c r="AK39" s="656"/>
      <c r="AL39" s="631">
        <v>0</v>
      </c>
      <c r="AM39" s="632"/>
      <c r="AN39" s="632"/>
      <c r="AO39" s="657"/>
      <c r="AQ39" s="663" t="s">
        <v>578</v>
      </c>
      <c r="AR39" s="664"/>
      <c r="AS39" s="664"/>
      <c r="AT39" s="664"/>
      <c r="AU39" s="664"/>
      <c r="AV39" s="664"/>
      <c r="AW39" s="664"/>
      <c r="AX39" s="664"/>
      <c r="AY39" s="665"/>
      <c r="AZ39" s="628" t="s">
        <v>534</v>
      </c>
      <c r="BA39" s="629"/>
      <c r="BB39" s="629"/>
      <c r="BC39" s="629"/>
      <c r="BD39" s="639"/>
      <c r="BE39" s="639"/>
      <c r="BF39" s="666"/>
      <c r="BG39" s="670" t="s">
        <v>289</v>
      </c>
      <c r="BH39" s="667"/>
      <c r="BI39" s="667"/>
      <c r="BJ39" s="667"/>
      <c r="BK39" s="667"/>
      <c r="BL39" s="667"/>
      <c r="BM39" s="667"/>
      <c r="BN39" s="667"/>
      <c r="BO39" s="667"/>
      <c r="BP39" s="667"/>
      <c r="BQ39" s="667"/>
      <c r="BR39" s="667"/>
      <c r="BS39" s="667"/>
      <c r="BT39" s="667"/>
      <c r="BU39" s="668"/>
      <c r="BV39" s="628">
        <v>10272</v>
      </c>
      <c r="BW39" s="629"/>
      <c r="BX39" s="629"/>
      <c r="BY39" s="629"/>
      <c r="BZ39" s="629"/>
      <c r="CA39" s="629"/>
      <c r="CB39" s="669"/>
      <c r="CD39" s="670" t="s">
        <v>579</v>
      </c>
      <c r="CE39" s="667"/>
      <c r="CF39" s="667"/>
      <c r="CG39" s="667"/>
      <c r="CH39" s="667"/>
      <c r="CI39" s="667"/>
      <c r="CJ39" s="667"/>
      <c r="CK39" s="667"/>
      <c r="CL39" s="667"/>
      <c r="CM39" s="667"/>
      <c r="CN39" s="667"/>
      <c r="CO39" s="667"/>
      <c r="CP39" s="667"/>
      <c r="CQ39" s="668"/>
      <c r="CR39" s="628">
        <v>1156609</v>
      </c>
      <c r="CS39" s="639"/>
      <c r="CT39" s="639"/>
      <c r="CU39" s="639"/>
      <c r="CV39" s="639"/>
      <c r="CW39" s="639"/>
      <c r="CX39" s="639"/>
      <c r="CY39" s="640"/>
      <c r="CZ39" s="631">
        <v>5</v>
      </c>
      <c r="DA39" s="641"/>
      <c r="DB39" s="641"/>
      <c r="DC39" s="642"/>
      <c r="DD39" s="634">
        <v>991558</v>
      </c>
      <c r="DE39" s="639"/>
      <c r="DF39" s="639"/>
      <c r="DG39" s="639"/>
      <c r="DH39" s="639"/>
      <c r="DI39" s="639"/>
      <c r="DJ39" s="639"/>
      <c r="DK39" s="640"/>
      <c r="DL39" s="634" t="s">
        <v>534</v>
      </c>
      <c r="DM39" s="639"/>
      <c r="DN39" s="639"/>
      <c r="DO39" s="639"/>
      <c r="DP39" s="639"/>
      <c r="DQ39" s="639"/>
      <c r="DR39" s="639"/>
      <c r="DS39" s="639"/>
      <c r="DT39" s="639"/>
      <c r="DU39" s="639"/>
      <c r="DV39" s="640"/>
      <c r="DW39" s="631" t="s">
        <v>534</v>
      </c>
      <c r="DX39" s="641"/>
      <c r="DY39" s="641"/>
      <c r="DZ39" s="641"/>
      <c r="EA39" s="641"/>
      <c r="EB39" s="641"/>
      <c r="EC39" s="662"/>
    </row>
    <row r="40" spans="2:133" ht="11.25" customHeight="1" x14ac:dyDescent="0.2">
      <c r="B40" s="625" t="s">
        <v>290</v>
      </c>
      <c r="C40" s="626"/>
      <c r="D40" s="626"/>
      <c r="E40" s="626"/>
      <c r="F40" s="626"/>
      <c r="G40" s="626"/>
      <c r="H40" s="626"/>
      <c r="I40" s="626"/>
      <c r="J40" s="626"/>
      <c r="K40" s="626"/>
      <c r="L40" s="626"/>
      <c r="M40" s="626"/>
      <c r="N40" s="626"/>
      <c r="O40" s="626"/>
      <c r="P40" s="626"/>
      <c r="Q40" s="627"/>
      <c r="R40" s="628">
        <v>2214276</v>
      </c>
      <c r="S40" s="629"/>
      <c r="T40" s="629"/>
      <c r="U40" s="629"/>
      <c r="V40" s="629"/>
      <c r="W40" s="629"/>
      <c r="X40" s="629"/>
      <c r="Y40" s="630"/>
      <c r="Z40" s="655">
        <v>9.1</v>
      </c>
      <c r="AA40" s="655"/>
      <c r="AB40" s="655"/>
      <c r="AC40" s="655"/>
      <c r="AD40" s="656" t="s">
        <v>534</v>
      </c>
      <c r="AE40" s="656"/>
      <c r="AF40" s="656"/>
      <c r="AG40" s="656"/>
      <c r="AH40" s="656"/>
      <c r="AI40" s="656"/>
      <c r="AJ40" s="656"/>
      <c r="AK40" s="656"/>
      <c r="AL40" s="631" t="s">
        <v>534</v>
      </c>
      <c r="AM40" s="632"/>
      <c r="AN40" s="632"/>
      <c r="AO40" s="657"/>
      <c r="AQ40" s="663" t="s">
        <v>580</v>
      </c>
      <c r="AR40" s="664"/>
      <c r="AS40" s="664"/>
      <c r="AT40" s="664"/>
      <c r="AU40" s="664"/>
      <c r="AV40" s="664"/>
      <c r="AW40" s="664"/>
      <c r="AX40" s="664"/>
      <c r="AY40" s="665"/>
      <c r="AZ40" s="628" t="s">
        <v>534</v>
      </c>
      <c r="BA40" s="629"/>
      <c r="BB40" s="629"/>
      <c r="BC40" s="629"/>
      <c r="BD40" s="639"/>
      <c r="BE40" s="639"/>
      <c r="BF40" s="666"/>
      <c r="BG40" s="671" t="s">
        <v>581</v>
      </c>
      <c r="BH40" s="672"/>
      <c r="BI40" s="672"/>
      <c r="BJ40" s="672"/>
      <c r="BK40" s="672"/>
      <c r="BL40" s="364"/>
      <c r="BM40" s="667" t="s">
        <v>582</v>
      </c>
      <c r="BN40" s="667"/>
      <c r="BO40" s="667"/>
      <c r="BP40" s="667"/>
      <c r="BQ40" s="667"/>
      <c r="BR40" s="667"/>
      <c r="BS40" s="667"/>
      <c r="BT40" s="667"/>
      <c r="BU40" s="668"/>
      <c r="BV40" s="628">
        <v>94</v>
      </c>
      <c r="BW40" s="629"/>
      <c r="BX40" s="629"/>
      <c r="BY40" s="629"/>
      <c r="BZ40" s="629"/>
      <c r="CA40" s="629"/>
      <c r="CB40" s="669"/>
      <c r="CD40" s="670" t="s">
        <v>583</v>
      </c>
      <c r="CE40" s="667"/>
      <c r="CF40" s="667"/>
      <c r="CG40" s="667"/>
      <c r="CH40" s="667"/>
      <c r="CI40" s="667"/>
      <c r="CJ40" s="667"/>
      <c r="CK40" s="667"/>
      <c r="CL40" s="667"/>
      <c r="CM40" s="667"/>
      <c r="CN40" s="667"/>
      <c r="CO40" s="667"/>
      <c r="CP40" s="667"/>
      <c r="CQ40" s="668"/>
      <c r="CR40" s="628">
        <v>233000</v>
      </c>
      <c r="CS40" s="629"/>
      <c r="CT40" s="629"/>
      <c r="CU40" s="629"/>
      <c r="CV40" s="629"/>
      <c r="CW40" s="629"/>
      <c r="CX40" s="629"/>
      <c r="CY40" s="630"/>
      <c r="CZ40" s="631">
        <v>1</v>
      </c>
      <c r="DA40" s="641"/>
      <c r="DB40" s="641"/>
      <c r="DC40" s="642"/>
      <c r="DD40" s="634">
        <v>230000</v>
      </c>
      <c r="DE40" s="629"/>
      <c r="DF40" s="629"/>
      <c r="DG40" s="629"/>
      <c r="DH40" s="629"/>
      <c r="DI40" s="629"/>
      <c r="DJ40" s="629"/>
      <c r="DK40" s="630"/>
      <c r="DL40" s="634" t="s">
        <v>584</v>
      </c>
      <c r="DM40" s="629"/>
      <c r="DN40" s="629"/>
      <c r="DO40" s="629"/>
      <c r="DP40" s="629"/>
      <c r="DQ40" s="629"/>
      <c r="DR40" s="629"/>
      <c r="DS40" s="629"/>
      <c r="DT40" s="629"/>
      <c r="DU40" s="629"/>
      <c r="DV40" s="630"/>
      <c r="DW40" s="631" t="s">
        <v>534</v>
      </c>
      <c r="DX40" s="641"/>
      <c r="DY40" s="641"/>
      <c r="DZ40" s="641"/>
      <c r="EA40" s="641"/>
      <c r="EB40" s="641"/>
      <c r="EC40" s="662"/>
    </row>
    <row r="41" spans="2:133" ht="11.25" customHeight="1" x14ac:dyDescent="0.2">
      <c r="B41" s="625" t="s">
        <v>291</v>
      </c>
      <c r="C41" s="626"/>
      <c r="D41" s="626"/>
      <c r="E41" s="626"/>
      <c r="F41" s="626"/>
      <c r="G41" s="626"/>
      <c r="H41" s="626"/>
      <c r="I41" s="626"/>
      <c r="J41" s="626"/>
      <c r="K41" s="626"/>
      <c r="L41" s="626"/>
      <c r="M41" s="626"/>
      <c r="N41" s="626"/>
      <c r="O41" s="626"/>
      <c r="P41" s="626"/>
      <c r="Q41" s="627"/>
      <c r="R41" s="628" t="s">
        <v>534</v>
      </c>
      <c r="S41" s="629"/>
      <c r="T41" s="629"/>
      <c r="U41" s="629"/>
      <c r="V41" s="629"/>
      <c r="W41" s="629"/>
      <c r="X41" s="629"/>
      <c r="Y41" s="630"/>
      <c r="Z41" s="655" t="s">
        <v>534</v>
      </c>
      <c r="AA41" s="655"/>
      <c r="AB41" s="655"/>
      <c r="AC41" s="655"/>
      <c r="AD41" s="656" t="s">
        <v>534</v>
      </c>
      <c r="AE41" s="656"/>
      <c r="AF41" s="656"/>
      <c r="AG41" s="656"/>
      <c r="AH41" s="656"/>
      <c r="AI41" s="656"/>
      <c r="AJ41" s="656"/>
      <c r="AK41" s="656"/>
      <c r="AL41" s="631" t="s">
        <v>534</v>
      </c>
      <c r="AM41" s="632"/>
      <c r="AN41" s="632"/>
      <c r="AO41" s="657"/>
      <c r="AQ41" s="663" t="s">
        <v>585</v>
      </c>
      <c r="AR41" s="664"/>
      <c r="AS41" s="664"/>
      <c r="AT41" s="664"/>
      <c r="AU41" s="664"/>
      <c r="AV41" s="664"/>
      <c r="AW41" s="664"/>
      <c r="AX41" s="664"/>
      <c r="AY41" s="665"/>
      <c r="AZ41" s="628">
        <v>494875</v>
      </c>
      <c r="BA41" s="629"/>
      <c r="BB41" s="629"/>
      <c r="BC41" s="629"/>
      <c r="BD41" s="639"/>
      <c r="BE41" s="639"/>
      <c r="BF41" s="666"/>
      <c r="BG41" s="671"/>
      <c r="BH41" s="672"/>
      <c r="BI41" s="672"/>
      <c r="BJ41" s="672"/>
      <c r="BK41" s="672"/>
      <c r="BL41" s="364"/>
      <c r="BM41" s="667" t="s">
        <v>586</v>
      </c>
      <c r="BN41" s="667"/>
      <c r="BO41" s="667"/>
      <c r="BP41" s="667"/>
      <c r="BQ41" s="667"/>
      <c r="BR41" s="667"/>
      <c r="BS41" s="667"/>
      <c r="BT41" s="667"/>
      <c r="BU41" s="668"/>
      <c r="BV41" s="628" t="s">
        <v>534</v>
      </c>
      <c r="BW41" s="629"/>
      <c r="BX41" s="629"/>
      <c r="BY41" s="629"/>
      <c r="BZ41" s="629"/>
      <c r="CA41" s="629"/>
      <c r="CB41" s="669"/>
      <c r="CD41" s="670" t="s">
        <v>587</v>
      </c>
      <c r="CE41" s="667"/>
      <c r="CF41" s="667"/>
      <c r="CG41" s="667"/>
      <c r="CH41" s="667"/>
      <c r="CI41" s="667"/>
      <c r="CJ41" s="667"/>
      <c r="CK41" s="667"/>
      <c r="CL41" s="667"/>
      <c r="CM41" s="667"/>
      <c r="CN41" s="667"/>
      <c r="CO41" s="667"/>
      <c r="CP41" s="667"/>
      <c r="CQ41" s="668"/>
      <c r="CR41" s="628" t="s">
        <v>534</v>
      </c>
      <c r="CS41" s="639"/>
      <c r="CT41" s="639"/>
      <c r="CU41" s="639"/>
      <c r="CV41" s="639"/>
      <c r="CW41" s="639"/>
      <c r="CX41" s="639"/>
      <c r="CY41" s="640"/>
      <c r="CZ41" s="631" t="s">
        <v>534</v>
      </c>
      <c r="DA41" s="641"/>
      <c r="DB41" s="641"/>
      <c r="DC41" s="642"/>
      <c r="DD41" s="634" t="s">
        <v>534</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2">
      <c r="B42" s="625" t="s">
        <v>588</v>
      </c>
      <c r="C42" s="626"/>
      <c r="D42" s="626"/>
      <c r="E42" s="626"/>
      <c r="F42" s="626"/>
      <c r="G42" s="626"/>
      <c r="H42" s="626"/>
      <c r="I42" s="626"/>
      <c r="J42" s="626"/>
      <c r="K42" s="626"/>
      <c r="L42" s="626"/>
      <c r="M42" s="626"/>
      <c r="N42" s="626"/>
      <c r="O42" s="626"/>
      <c r="P42" s="626"/>
      <c r="Q42" s="627"/>
      <c r="R42" s="628" t="s">
        <v>534</v>
      </c>
      <c r="S42" s="629"/>
      <c r="T42" s="629"/>
      <c r="U42" s="629"/>
      <c r="V42" s="629"/>
      <c r="W42" s="629"/>
      <c r="X42" s="629"/>
      <c r="Y42" s="630"/>
      <c r="Z42" s="655" t="s">
        <v>534</v>
      </c>
      <c r="AA42" s="655"/>
      <c r="AB42" s="655"/>
      <c r="AC42" s="655"/>
      <c r="AD42" s="656" t="s">
        <v>534</v>
      </c>
      <c r="AE42" s="656"/>
      <c r="AF42" s="656"/>
      <c r="AG42" s="656"/>
      <c r="AH42" s="656"/>
      <c r="AI42" s="656"/>
      <c r="AJ42" s="656"/>
      <c r="AK42" s="656"/>
      <c r="AL42" s="631" t="s">
        <v>534</v>
      </c>
      <c r="AM42" s="632"/>
      <c r="AN42" s="632"/>
      <c r="AO42" s="657"/>
      <c r="AQ42" s="675" t="s">
        <v>589</v>
      </c>
      <c r="AR42" s="676"/>
      <c r="AS42" s="676"/>
      <c r="AT42" s="676"/>
      <c r="AU42" s="676"/>
      <c r="AV42" s="676"/>
      <c r="AW42" s="676"/>
      <c r="AX42" s="676"/>
      <c r="AY42" s="677"/>
      <c r="AZ42" s="608">
        <v>1066967</v>
      </c>
      <c r="BA42" s="643"/>
      <c r="BB42" s="643"/>
      <c r="BC42" s="643"/>
      <c r="BD42" s="609"/>
      <c r="BE42" s="609"/>
      <c r="BF42" s="658"/>
      <c r="BG42" s="673"/>
      <c r="BH42" s="674"/>
      <c r="BI42" s="674"/>
      <c r="BJ42" s="674"/>
      <c r="BK42" s="674"/>
      <c r="BL42" s="365"/>
      <c r="BM42" s="659" t="s">
        <v>590</v>
      </c>
      <c r="BN42" s="659"/>
      <c r="BO42" s="659"/>
      <c r="BP42" s="659"/>
      <c r="BQ42" s="659"/>
      <c r="BR42" s="659"/>
      <c r="BS42" s="659"/>
      <c r="BT42" s="659"/>
      <c r="BU42" s="660"/>
      <c r="BV42" s="608">
        <v>354</v>
      </c>
      <c r="BW42" s="643"/>
      <c r="BX42" s="643"/>
      <c r="BY42" s="643"/>
      <c r="BZ42" s="643"/>
      <c r="CA42" s="643"/>
      <c r="CB42" s="661"/>
      <c r="CD42" s="625" t="s">
        <v>292</v>
      </c>
      <c r="CE42" s="626"/>
      <c r="CF42" s="626"/>
      <c r="CG42" s="626"/>
      <c r="CH42" s="626"/>
      <c r="CI42" s="626"/>
      <c r="CJ42" s="626"/>
      <c r="CK42" s="626"/>
      <c r="CL42" s="626"/>
      <c r="CM42" s="626"/>
      <c r="CN42" s="626"/>
      <c r="CO42" s="626"/>
      <c r="CP42" s="626"/>
      <c r="CQ42" s="627"/>
      <c r="CR42" s="628">
        <v>1989188</v>
      </c>
      <c r="CS42" s="639"/>
      <c r="CT42" s="639"/>
      <c r="CU42" s="639"/>
      <c r="CV42" s="639"/>
      <c r="CW42" s="639"/>
      <c r="CX42" s="639"/>
      <c r="CY42" s="640"/>
      <c r="CZ42" s="631">
        <v>8.5</v>
      </c>
      <c r="DA42" s="641"/>
      <c r="DB42" s="641"/>
      <c r="DC42" s="642"/>
      <c r="DD42" s="634">
        <v>567032</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2">
      <c r="B43" s="625" t="s">
        <v>591</v>
      </c>
      <c r="C43" s="626"/>
      <c r="D43" s="626"/>
      <c r="E43" s="626"/>
      <c r="F43" s="626"/>
      <c r="G43" s="626"/>
      <c r="H43" s="626"/>
      <c r="I43" s="626"/>
      <c r="J43" s="626"/>
      <c r="K43" s="626"/>
      <c r="L43" s="626"/>
      <c r="M43" s="626"/>
      <c r="N43" s="626"/>
      <c r="O43" s="626"/>
      <c r="P43" s="626"/>
      <c r="Q43" s="627"/>
      <c r="R43" s="628">
        <v>1229076</v>
      </c>
      <c r="S43" s="629"/>
      <c r="T43" s="629"/>
      <c r="U43" s="629"/>
      <c r="V43" s="629"/>
      <c r="W43" s="629"/>
      <c r="X43" s="629"/>
      <c r="Y43" s="630"/>
      <c r="Z43" s="655">
        <v>5.0999999999999996</v>
      </c>
      <c r="AA43" s="655"/>
      <c r="AB43" s="655"/>
      <c r="AC43" s="655"/>
      <c r="AD43" s="656" t="s">
        <v>534</v>
      </c>
      <c r="AE43" s="656"/>
      <c r="AF43" s="656"/>
      <c r="AG43" s="656"/>
      <c r="AH43" s="656"/>
      <c r="AI43" s="656"/>
      <c r="AJ43" s="656"/>
      <c r="AK43" s="656"/>
      <c r="AL43" s="631" t="s">
        <v>534</v>
      </c>
      <c r="AM43" s="632"/>
      <c r="AN43" s="632"/>
      <c r="AO43" s="657"/>
      <c r="BV43" s="219"/>
      <c r="BW43" s="219"/>
      <c r="BX43" s="219"/>
      <c r="BY43" s="219"/>
      <c r="BZ43" s="219"/>
      <c r="CA43" s="219"/>
      <c r="CB43" s="219"/>
      <c r="CD43" s="625" t="s">
        <v>592</v>
      </c>
      <c r="CE43" s="626"/>
      <c r="CF43" s="626"/>
      <c r="CG43" s="626"/>
      <c r="CH43" s="626"/>
      <c r="CI43" s="626"/>
      <c r="CJ43" s="626"/>
      <c r="CK43" s="626"/>
      <c r="CL43" s="626"/>
      <c r="CM43" s="626"/>
      <c r="CN43" s="626"/>
      <c r="CO43" s="626"/>
      <c r="CP43" s="626"/>
      <c r="CQ43" s="627"/>
      <c r="CR43" s="628">
        <v>135274</v>
      </c>
      <c r="CS43" s="639"/>
      <c r="CT43" s="639"/>
      <c r="CU43" s="639"/>
      <c r="CV43" s="639"/>
      <c r="CW43" s="639"/>
      <c r="CX43" s="639"/>
      <c r="CY43" s="640"/>
      <c r="CZ43" s="631">
        <v>0.6</v>
      </c>
      <c r="DA43" s="641"/>
      <c r="DB43" s="641"/>
      <c r="DC43" s="642"/>
      <c r="DD43" s="634">
        <v>135274</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2">
      <c r="B44" s="605" t="s">
        <v>593</v>
      </c>
      <c r="C44" s="606"/>
      <c r="D44" s="606"/>
      <c r="E44" s="606"/>
      <c r="F44" s="606"/>
      <c r="G44" s="606"/>
      <c r="H44" s="606"/>
      <c r="I44" s="606"/>
      <c r="J44" s="606"/>
      <c r="K44" s="606"/>
      <c r="L44" s="606"/>
      <c r="M44" s="606"/>
      <c r="N44" s="606"/>
      <c r="O44" s="606"/>
      <c r="P44" s="606"/>
      <c r="Q44" s="607"/>
      <c r="R44" s="608">
        <v>24241449</v>
      </c>
      <c r="S44" s="643"/>
      <c r="T44" s="643"/>
      <c r="U44" s="643"/>
      <c r="V44" s="643"/>
      <c r="W44" s="643"/>
      <c r="X44" s="643"/>
      <c r="Y44" s="644"/>
      <c r="Z44" s="645">
        <v>100</v>
      </c>
      <c r="AA44" s="645"/>
      <c r="AB44" s="645"/>
      <c r="AC44" s="645"/>
      <c r="AD44" s="646">
        <v>13290009</v>
      </c>
      <c r="AE44" s="646"/>
      <c r="AF44" s="646"/>
      <c r="AG44" s="646"/>
      <c r="AH44" s="646"/>
      <c r="AI44" s="646"/>
      <c r="AJ44" s="646"/>
      <c r="AK44" s="646"/>
      <c r="AL44" s="611">
        <v>100</v>
      </c>
      <c r="AM44" s="647"/>
      <c r="AN44" s="647"/>
      <c r="AO44" s="648"/>
      <c r="CD44" s="649" t="s">
        <v>265</v>
      </c>
      <c r="CE44" s="650"/>
      <c r="CF44" s="625" t="s">
        <v>594</v>
      </c>
      <c r="CG44" s="626"/>
      <c r="CH44" s="626"/>
      <c r="CI44" s="626"/>
      <c r="CJ44" s="626"/>
      <c r="CK44" s="626"/>
      <c r="CL44" s="626"/>
      <c r="CM44" s="626"/>
      <c r="CN44" s="626"/>
      <c r="CO44" s="626"/>
      <c r="CP44" s="626"/>
      <c r="CQ44" s="627"/>
      <c r="CR44" s="628">
        <v>1983825</v>
      </c>
      <c r="CS44" s="629"/>
      <c r="CT44" s="629"/>
      <c r="CU44" s="629"/>
      <c r="CV44" s="629"/>
      <c r="CW44" s="629"/>
      <c r="CX44" s="629"/>
      <c r="CY44" s="630"/>
      <c r="CZ44" s="631">
        <v>8.5</v>
      </c>
      <c r="DA44" s="632"/>
      <c r="DB44" s="632"/>
      <c r="DC44" s="633"/>
      <c r="DD44" s="634">
        <v>561669</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51"/>
      <c r="CE45" s="652"/>
      <c r="CF45" s="625" t="s">
        <v>595</v>
      </c>
      <c r="CG45" s="626"/>
      <c r="CH45" s="626"/>
      <c r="CI45" s="626"/>
      <c r="CJ45" s="626"/>
      <c r="CK45" s="626"/>
      <c r="CL45" s="626"/>
      <c r="CM45" s="626"/>
      <c r="CN45" s="626"/>
      <c r="CO45" s="626"/>
      <c r="CP45" s="626"/>
      <c r="CQ45" s="627"/>
      <c r="CR45" s="628">
        <v>1011818</v>
      </c>
      <c r="CS45" s="639"/>
      <c r="CT45" s="639"/>
      <c r="CU45" s="639"/>
      <c r="CV45" s="639"/>
      <c r="CW45" s="639"/>
      <c r="CX45" s="639"/>
      <c r="CY45" s="640"/>
      <c r="CZ45" s="631">
        <v>4.3</v>
      </c>
      <c r="DA45" s="641"/>
      <c r="DB45" s="641"/>
      <c r="DC45" s="642"/>
      <c r="DD45" s="634">
        <v>65510</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2">
      <c r="B46" s="221" t="s">
        <v>293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51"/>
      <c r="CE46" s="652"/>
      <c r="CF46" s="625" t="s">
        <v>596</v>
      </c>
      <c r="CG46" s="626"/>
      <c r="CH46" s="626"/>
      <c r="CI46" s="626"/>
      <c r="CJ46" s="626"/>
      <c r="CK46" s="626"/>
      <c r="CL46" s="626"/>
      <c r="CM46" s="626"/>
      <c r="CN46" s="626"/>
      <c r="CO46" s="626"/>
      <c r="CP46" s="626"/>
      <c r="CQ46" s="627"/>
      <c r="CR46" s="628">
        <v>966791</v>
      </c>
      <c r="CS46" s="629"/>
      <c r="CT46" s="629"/>
      <c r="CU46" s="629"/>
      <c r="CV46" s="629"/>
      <c r="CW46" s="629"/>
      <c r="CX46" s="629"/>
      <c r="CY46" s="630"/>
      <c r="CZ46" s="631">
        <v>4.0999999999999996</v>
      </c>
      <c r="DA46" s="632"/>
      <c r="DB46" s="632"/>
      <c r="DC46" s="633"/>
      <c r="DD46" s="634">
        <v>495343</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2">
      <c r="B47" s="638" t="s">
        <v>294</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597</v>
      </c>
      <c r="CG47" s="626"/>
      <c r="CH47" s="626"/>
      <c r="CI47" s="626"/>
      <c r="CJ47" s="626"/>
      <c r="CK47" s="626"/>
      <c r="CL47" s="626"/>
      <c r="CM47" s="626"/>
      <c r="CN47" s="626"/>
      <c r="CO47" s="626"/>
      <c r="CP47" s="626"/>
      <c r="CQ47" s="627"/>
      <c r="CR47" s="628">
        <v>5363</v>
      </c>
      <c r="CS47" s="639"/>
      <c r="CT47" s="639"/>
      <c r="CU47" s="639"/>
      <c r="CV47" s="639"/>
      <c r="CW47" s="639"/>
      <c r="CX47" s="639"/>
      <c r="CY47" s="640"/>
      <c r="CZ47" s="631">
        <v>0</v>
      </c>
      <c r="DA47" s="641"/>
      <c r="DB47" s="641"/>
      <c r="DC47" s="642"/>
      <c r="DD47" s="634">
        <v>5363</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ht="11" x14ac:dyDescent="0.2">
      <c r="B48" s="624" t="s">
        <v>295</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598</v>
      </c>
      <c r="CG48" s="626"/>
      <c r="CH48" s="626"/>
      <c r="CI48" s="626"/>
      <c r="CJ48" s="626"/>
      <c r="CK48" s="626"/>
      <c r="CL48" s="626"/>
      <c r="CM48" s="626"/>
      <c r="CN48" s="626"/>
      <c r="CO48" s="626"/>
      <c r="CP48" s="626"/>
      <c r="CQ48" s="627"/>
      <c r="CR48" s="628" t="s">
        <v>534</v>
      </c>
      <c r="CS48" s="629"/>
      <c r="CT48" s="629"/>
      <c r="CU48" s="629"/>
      <c r="CV48" s="629"/>
      <c r="CW48" s="629"/>
      <c r="CX48" s="629"/>
      <c r="CY48" s="630"/>
      <c r="CZ48" s="631" t="s">
        <v>534</v>
      </c>
      <c r="DA48" s="632"/>
      <c r="DB48" s="632"/>
      <c r="DC48" s="633"/>
      <c r="DD48" s="634" t="s">
        <v>128</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05" t="s">
        <v>599</v>
      </c>
      <c r="CE49" s="606"/>
      <c r="CF49" s="606"/>
      <c r="CG49" s="606"/>
      <c r="CH49" s="606"/>
      <c r="CI49" s="606"/>
      <c r="CJ49" s="606"/>
      <c r="CK49" s="606"/>
      <c r="CL49" s="606"/>
      <c r="CM49" s="606"/>
      <c r="CN49" s="606"/>
      <c r="CO49" s="606"/>
      <c r="CP49" s="606"/>
      <c r="CQ49" s="607"/>
      <c r="CR49" s="608">
        <v>23318890</v>
      </c>
      <c r="CS49" s="609"/>
      <c r="CT49" s="609"/>
      <c r="CU49" s="609"/>
      <c r="CV49" s="609"/>
      <c r="CW49" s="609"/>
      <c r="CX49" s="609"/>
      <c r="CY49" s="610"/>
      <c r="CZ49" s="611">
        <v>100</v>
      </c>
      <c r="DA49" s="612"/>
      <c r="DB49" s="612"/>
      <c r="DC49" s="613"/>
      <c r="DD49" s="614">
        <v>14963493</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t="11"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18" t="s">
        <v>296</v>
      </c>
      <c r="B2" s="1118"/>
      <c r="C2" s="1118"/>
      <c r="D2" s="1118"/>
      <c r="E2" s="1118"/>
      <c r="F2" s="1118"/>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1118"/>
      <c r="AF2" s="1118"/>
      <c r="AG2" s="1118"/>
      <c r="AH2" s="1118"/>
      <c r="AI2" s="1118"/>
      <c r="AJ2" s="1118"/>
      <c r="AK2" s="1118"/>
      <c r="AL2" s="1118"/>
      <c r="AM2" s="1118"/>
      <c r="AN2" s="1118"/>
      <c r="AO2" s="1118"/>
      <c r="AP2" s="1118"/>
      <c r="AQ2" s="1118"/>
      <c r="AR2" s="1118"/>
      <c r="AS2" s="1118"/>
      <c r="AT2" s="1118"/>
      <c r="AU2" s="1118"/>
      <c r="AV2" s="1118"/>
      <c r="AW2" s="1118"/>
      <c r="AX2" s="1118"/>
      <c r="AY2" s="1118"/>
      <c r="AZ2" s="1118"/>
      <c r="BA2" s="1118"/>
      <c r="BB2" s="1118"/>
      <c r="BC2" s="1118"/>
      <c r="BD2" s="1118"/>
      <c r="BE2" s="1118"/>
      <c r="BF2" s="1118"/>
      <c r="BG2" s="1118"/>
      <c r="BH2" s="1118"/>
      <c r="BI2" s="1118"/>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19" t="s">
        <v>297</v>
      </c>
      <c r="DK2" s="1120"/>
      <c r="DL2" s="1120"/>
      <c r="DM2" s="1120"/>
      <c r="DN2" s="1120"/>
      <c r="DO2" s="1121"/>
      <c r="DP2" s="224"/>
      <c r="DQ2" s="1119" t="s">
        <v>298</v>
      </c>
      <c r="DR2" s="1120"/>
      <c r="DS2" s="1120"/>
      <c r="DT2" s="1120"/>
      <c r="DU2" s="1120"/>
      <c r="DV2" s="1120"/>
      <c r="DW2" s="1120"/>
      <c r="DX2" s="1120"/>
      <c r="DY2" s="1120"/>
      <c r="DZ2" s="1121"/>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087" t="s">
        <v>299</v>
      </c>
      <c r="B4" s="1087"/>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087"/>
      <c r="AT4" s="1087"/>
      <c r="AU4" s="1087"/>
      <c r="AV4" s="1087"/>
      <c r="AW4" s="1087"/>
      <c r="AX4" s="1087"/>
      <c r="AY4" s="1087"/>
      <c r="AZ4" s="228"/>
      <c r="BA4" s="228"/>
      <c r="BB4" s="228"/>
      <c r="BC4" s="228"/>
      <c r="BD4" s="228"/>
      <c r="BE4" s="229"/>
      <c r="BF4" s="229"/>
      <c r="BG4" s="229"/>
      <c r="BH4" s="229"/>
      <c r="BI4" s="229"/>
      <c r="BJ4" s="229"/>
      <c r="BK4" s="229"/>
      <c r="BL4" s="229"/>
      <c r="BM4" s="229"/>
      <c r="BN4" s="229"/>
      <c r="BO4" s="229"/>
      <c r="BP4" s="229"/>
      <c r="BQ4" s="758" t="s">
        <v>300</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0"/>
    </row>
    <row r="5" spans="1:131" s="231" customFormat="1" ht="26.25" customHeight="1" x14ac:dyDescent="0.2">
      <c r="A5" s="1023" t="s">
        <v>301</v>
      </c>
      <c r="B5" s="1024"/>
      <c r="C5" s="1024"/>
      <c r="D5" s="1024"/>
      <c r="E5" s="1024"/>
      <c r="F5" s="1024"/>
      <c r="G5" s="1024"/>
      <c r="H5" s="1024"/>
      <c r="I5" s="1024"/>
      <c r="J5" s="1024"/>
      <c r="K5" s="1024"/>
      <c r="L5" s="1024"/>
      <c r="M5" s="1024"/>
      <c r="N5" s="1024"/>
      <c r="O5" s="1024"/>
      <c r="P5" s="1025"/>
      <c r="Q5" s="1029" t="s">
        <v>302</v>
      </c>
      <c r="R5" s="1030"/>
      <c r="S5" s="1030"/>
      <c r="T5" s="1030"/>
      <c r="U5" s="1031"/>
      <c r="V5" s="1029" t="s">
        <v>303</v>
      </c>
      <c r="W5" s="1030"/>
      <c r="X5" s="1030"/>
      <c r="Y5" s="1030"/>
      <c r="Z5" s="1031"/>
      <c r="AA5" s="1029" t="s">
        <v>304</v>
      </c>
      <c r="AB5" s="1030"/>
      <c r="AC5" s="1030"/>
      <c r="AD5" s="1030"/>
      <c r="AE5" s="1030"/>
      <c r="AF5" s="1122" t="s">
        <v>305</v>
      </c>
      <c r="AG5" s="1030"/>
      <c r="AH5" s="1030"/>
      <c r="AI5" s="1030"/>
      <c r="AJ5" s="1043"/>
      <c r="AK5" s="1030" t="s">
        <v>306</v>
      </c>
      <c r="AL5" s="1030"/>
      <c r="AM5" s="1030"/>
      <c r="AN5" s="1030"/>
      <c r="AO5" s="1031"/>
      <c r="AP5" s="1029" t="s">
        <v>307</v>
      </c>
      <c r="AQ5" s="1030"/>
      <c r="AR5" s="1030"/>
      <c r="AS5" s="1030"/>
      <c r="AT5" s="1031"/>
      <c r="AU5" s="1029" t="s">
        <v>308</v>
      </c>
      <c r="AV5" s="1030"/>
      <c r="AW5" s="1030"/>
      <c r="AX5" s="1030"/>
      <c r="AY5" s="1043"/>
      <c r="AZ5" s="228"/>
      <c r="BA5" s="228"/>
      <c r="BB5" s="228"/>
      <c r="BC5" s="228"/>
      <c r="BD5" s="228"/>
      <c r="BE5" s="229"/>
      <c r="BF5" s="229"/>
      <c r="BG5" s="229"/>
      <c r="BH5" s="229"/>
      <c r="BI5" s="229"/>
      <c r="BJ5" s="229"/>
      <c r="BK5" s="229"/>
      <c r="BL5" s="229"/>
      <c r="BM5" s="229"/>
      <c r="BN5" s="229"/>
      <c r="BO5" s="229"/>
      <c r="BP5" s="229"/>
      <c r="BQ5" s="1023" t="s">
        <v>309</v>
      </c>
      <c r="BR5" s="1024"/>
      <c r="BS5" s="1024"/>
      <c r="BT5" s="1024"/>
      <c r="BU5" s="1024"/>
      <c r="BV5" s="1024"/>
      <c r="BW5" s="1024"/>
      <c r="BX5" s="1024"/>
      <c r="BY5" s="1024"/>
      <c r="BZ5" s="1024"/>
      <c r="CA5" s="1024"/>
      <c r="CB5" s="1024"/>
      <c r="CC5" s="1024"/>
      <c r="CD5" s="1024"/>
      <c r="CE5" s="1024"/>
      <c r="CF5" s="1024"/>
      <c r="CG5" s="1025"/>
      <c r="CH5" s="1029" t="s">
        <v>310</v>
      </c>
      <c r="CI5" s="1030"/>
      <c r="CJ5" s="1030"/>
      <c r="CK5" s="1030"/>
      <c r="CL5" s="1031"/>
      <c r="CM5" s="1029" t="s">
        <v>311</v>
      </c>
      <c r="CN5" s="1030"/>
      <c r="CO5" s="1030"/>
      <c r="CP5" s="1030"/>
      <c r="CQ5" s="1031"/>
      <c r="CR5" s="1029" t="s">
        <v>312</v>
      </c>
      <c r="CS5" s="1030"/>
      <c r="CT5" s="1030"/>
      <c r="CU5" s="1030"/>
      <c r="CV5" s="1031"/>
      <c r="CW5" s="1029" t="s">
        <v>313</v>
      </c>
      <c r="CX5" s="1030"/>
      <c r="CY5" s="1030"/>
      <c r="CZ5" s="1030"/>
      <c r="DA5" s="1031"/>
      <c r="DB5" s="1029" t="s">
        <v>314</v>
      </c>
      <c r="DC5" s="1030"/>
      <c r="DD5" s="1030"/>
      <c r="DE5" s="1030"/>
      <c r="DF5" s="1031"/>
      <c r="DG5" s="1112" t="s">
        <v>315</v>
      </c>
      <c r="DH5" s="1113"/>
      <c r="DI5" s="1113"/>
      <c r="DJ5" s="1113"/>
      <c r="DK5" s="1114"/>
      <c r="DL5" s="1112" t="s">
        <v>316</v>
      </c>
      <c r="DM5" s="1113"/>
      <c r="DN5" s="1113"/>
      <c r="DO5" s="1113"/>
      <c r="DP5" s="1114"/>
      <c r="DQ5" s="1029" t="s">
        <v>317</v>
      </c>
      <c r="DR5" s="1030"/>
      <c r="DS5" s="1030"/>
      <c r="DT5" s="1030"/>
      <c r="DU5" s="1031"/>
      <c r="DV5" s="1029" t="s">
        <v>308</v>
      </c>
      <c r="DW5" s="1030"/>
      <c r="DX5" s="1030"/>
      <c r="DY5" s="1030"/>
      <c r="DZ5" s="1043"/>
      <c r="EA5" s="230"/>
    </row>
    <row r="6" spans="1:131" s="231" customFormat="1" ht="26.25" customHeight="1" thickBot="1" x14ac:dyDescent="0.25">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23"/>
      <c r="AG6" s="1033"/>
      <c r="AH6" s="1033"/>
      <c r="AI6" s="1033"/>
      <c r="AJ6" s="1044"/>
      <c r="AK6" s="1033"/>
      <c r="AL6" s="1033"/>
      <c r="AM6" s="1033"/>
      <c r="AN6" s="1033"/>
      <c r="AO6" s="1034"/>
      <c r="AP6" s="1032"/>
      <c r="AQ6" s="1033"/>
      <c r="AR6" s="1033"/>
      <c r="AS6" s="1033"/>
      <c r="AT6" s="1034"/>
      <c r="AU6" s="1032"/>
      <c r="AV6" s="1033"/>
      <c r="AW6" s="1033"/>
      <c r="AX6" s="1033"/>
      <c r="AY6" s="1044"/>
      <c r="AZ6" s="228"/>
      <c r="BA6" s="228"/>
      <c r="BB6" s="228"/>
      <c r="BC6" s="228"/>
      <c r="BD6" s="228"/>
      <c r="BE6" s="229"/>
      <c r="BF6" s="229"/>
      <c r="BG6" s="229"/>
      <c r="BH6" s="229"/>
      <c r="BI6" s="229"/>
      <c r="BJ6" s="229"/>
      <c r="BK6" s="229"/>
      <c r="BL6" s="229"/>
      <c r="BM6" s="229"/>
      <c r="BN6" s="229"/>
      <c r="BO6" s="229"/>
      <c r="BP6" s="229"/>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15"/>
      <c r="DH6" s="1116"/>
      <c r="DI6" s="1116"/>
      <c r="DJ6" s="1116"/>
      <c r="DK6" s="1117"/>
      <c r="DL6" s="1115"/>
      <c r="DM6" s="1116"/>
      <c r="DN6" s="1116"/>
      <c r="DO6" s="1116"/>
      <c r="DP6" s="1117"/>
      <c r="DQ6" s="1032"/>
      <c r="DR6" s="1033"/>
      <c r="DS6" s="1033"/>
      <c r="DT6" s="1033"/>
      <c r="DU6" s="1034"/>
      <c r="DV6" s="1032"/>
      <c r="DW6" s="1033"/>
      <c r="DX6" s="1033"/>
      <c r="DY6" s="1033"/>
      <c r="DZ6" s="1044"/>
      <c r="EA6" s="230"/>
    </row>
    <row r="7" spans="1:131" s="231" customFormat="1" ht="26.25" customHeight="1" thickTop="1" x14ac:dyDescent="0.2">
      <c r="A7" s="232">
        <v>1</v>
      </c>
      <c r="B7" s="1075" t="s">
        <v>318</v>
      </c>
      <c r="C7" s="1076"/>
      <c r="D7" s="1076"/>
      <c r="E7" s="1076"/>
      <c r="F7" s="1076"/>
      <c r="G7" s="1076"/>
      <c r="H7" s="1076"/>
      <c r="I7" s="1076"/>
      <c r="J7" s="1076"/>
      <c r="K7" s="1076"/>
      <c r="L7" s="1076"/>
      <c r="M7" s="1076"/>
      <c r="N7" s="1076"/>
      <c r="O7" s="1076"/>
      <c r="P7" s="1077"/>
      <c r="Q7" s="1130">
        <v>24319</v>
      </c>
      <c r="R7" s="1131"/>
      <c r="S7" s="1131"/>
      <c r="T7" s="1131"/>
      <c r="U7" s="1131"/>
      <c r="V7" s="1131">
        <v>23396</v>
      </c>
      <c r="W7" s="1131"/>
      <c r="X7" s="1131"/>
      <c r="Y7" s="1131"/>
      <c r="Z7" s="1131"/>
      <c r="AA7" s="1131">
        <v>923</v>
      </c>
      <c r="AB7" s="1131"/>
      <c r="AC7" s="1131"/>
      <c r="AD7" s="1131"/>
      <c r="AE7" s="1132"/>
      <c r="AF7" s="1133">
        <v>870</v>
      </c>
      <c r="AG7" s="1134"/>
      <c r="AH7" s="1134"/>
      <c r="AI7" s="1134"/>
      <c r="AJ7" s="1135"/>
      <c r="AK7" s="1136">
        <v>142</v>
      </c>
      <c r="AL7" s="1137"/>
      <c r="AM7" s="1137"/>
      <c r="AN7" s="1137"/>
      <c r="AO7" s="1137"/>
      <c r="AP7" s="1137">
        <v>25492</v>
      </c>
      <c r="AQ7" s="1137"/>
      <c r="AR7" s="1137"/>
      <c r="AS7" s="1137"/>
      <c r="AT7" s="1137"/>
      <c r="AU7" s="1138"/>
      <c r="AV7" s="1138"/>
      <c r="AW7" s="1138"/>
      <c r="AX7" s="1138"/>
      <c r="AY7" s="1139"/>
      <c r="AZ7" s="228"/>
      <c r="BA7" s="228"/>
      <c r="BB7" s="228"/>
      <c r="BC7" s="228"/>
      <c r="BD7" s="228"/>
      <c r="BE7" s="229"/>
      <c r="BF7" s="229"/>
      <c r="BG7" s="229"/>
      <c r="BH7" s="229"/>
      <c r="BI7" s="229"/>
      <c r="BJ7" s="229"/>
      <c r="BK7" s="229"/>
      <c r="BL7" s="229"/>
      <c r="BM7" s="229"/>
      <c r="BN7" s="229"/>
      <c r="BO7" s="229"/>
      <c r="BP7" s="229"/>
      <c r="BQ7" s="232">
        <v>1</v>
      </c>
      <c r="BR7" s="233"/>
      <c r="BS7" s="1127" t="s">
        <v>504</v>
      </c>
      <c r="BT7" s="1128"/>
      <c r="BU7" s="1128"/>
      <c r="BV7" s="1128"/>
      <c r="BW7" s="1128"/>
      <c r="BX7" s="1128"/>
      <c r="BY7" s="1128"/>
      <c r="BZ7" s="1128"/>
      <c r="CA7" s="1128"/>
      <c r="CB7" s="1128"/>
      <c r="CC7" s="1128"/>
      <c r="CD7" s="1128"/>
      <c r="CE7" s="1128"/>
      <c r="CF7" s="1128"/>
      <c r="CG7" s="1140"/>
      <c r="CH7" s="1124">
        <v>6</v>
      </c>
      <c r="CI7" s="1125"/>
      <c r="CJ7" s="1125"/>
      <c r="CK7" s="1125"/>
      <c r="CL7" s="1126"/>
      <c r="CM7" s="1124">
        <v>16</v>
      </c>
      <c r="CN7" s="1125"/>
      <c r="CO7" s="1125"/>
      <c r="CP7" s="1125"/>
      <c r="CQ7" s="1126"/>
      <c r="CR7" s="1124">
        <v>30</v>
      </c>
      <c r="CS7" s="1125"/>
      <c r="CT7" s="1125"/>
      <c r="CU7" s="1125"/>
      <c r="CV7" s="1126"/>
      <c r="CW7" s="1124" t="s">
        <v>600</v>
      </c>
      <c r="CX7" s="1125"/>
      <c r="CY7" s="1125"/>
      <c r="CZ7" s="1125"/>
      <c r="DA7" s="1126"/>
      <c r="DB7" s="1124" t="s">
        <v>601</v>
      </c>
      <c r="DC7" s="1125"/>
      <c r="DD7" s="1125"/>
      <c r="DE7" s="1125"/>
      <c r="DF7" s="1126"/>
      <c r="DG7" s="1124" t="s">
        <v>600</v>
      </c>
      <c r="DH7" s="1125"/>
      <c r="DI7" s="1125"/>
      <c r="DJ7" s="1125"/>
      <c r="DK7" s="1126"/>
      <c r="DL7" s="1124" t="s">
        <v>600</v>
      </c>
      <c r="DM7" s="1125"/>
      <c r="DN7" s="1125"/>
      <c r="DO7" s="1125"/>
      <c r="DP7" s="1126"/>
      <c r="DQ7" s="1124" t="s">
        <v>602</v>
      </c>
      <c r="DR7" s="1125"/>
      <c r="DS7" s="1125"/>
      <c r="DT7" s="1125"/>
      <c r="DU7" s="1126"/>
      <c r="DV7" s="1127"/>
      <c r="DW7" s="1128"/>
      <c r="DX7" s="1128"/>
      <c r="DY7" s="1128"/>
      <c r="DZ7" s="1129"/>
      <c r="EA7" s="230"/>
    </row>
    <row r="8" spans="1:131" s="231" customFormat="1" ht="26.25" customHeight="1" x14ac:dyDescent="0.2">
      <c r="A8" s="234">
        <v>2</v>
      </c>
      <c r="B8" s="1058"/>
      <c r="C8" s="1059"/>
      <c r="D8" s="1059"/>
      <c r="E8" s="1059"/>
      <c r="F8" s="1059"/>
      <c r="G8" s="1059"/>
      <c r="H8" s="1059"/>
      <c r="I8" s="1059"/>
      <c r="J8" s="1059"/>
      <c r="K8" s="1059"/>
      <c r="L8" s="1059"/>
      <c r="M8" s="1059"/>
      <c r="N8" s="1059"/>
      <c r="O8" s="1059"/>
      <c r="P8" s="1060"/>
      <c r="Q8" s="1066"/>
      <c r="R8" s="1067"/>
      <c r="S8" s="1067"/>
      <c r="T8" s="1067"/>
      <c r="U8" s="1067"/>
      <c r="V8" s="1067"/>
      <c r="W8" s="1067"/>
      <c r="X8" s="1067"/>
      <c r="Y8" s="1067"/>
      <c r="Z8" s="1067"/>
      <c r="AA8" s="1067"/>
      <c r="AB8" s="1067"/>
      <c r="AC8" s="1067"/>
      <c r="AD8" s="1067"/>
      <c r="AE8" s="1068"/>
      <c r="AF8" s="1063"/>
      <c r="AG8" s="1064"/>
      <c r="AH8" s="1064"/>
      <c r="AI8" s="1064"/>
      <c r="AJ8" s="1065"/>
      <c r="AK8" s="1108"/>
      <c r="AL8" s="1109"/>
      <c r="AM8" s="1109"/>
      <c r="AN8" s="1109"/>
      <c r="AO8" s="1109"/>
      <c r="AP8" s="1109"/>
      <c r="AQ8" s="1109"/>
      <c r="AR8" s="1109"/>
      <c r="AS8" s="1109"/>
      <c r="AT8" s="1109"/>
      <c r="AU8" s="1110"/>
      <c r="AV8" s="1110"/>
      <c r="AW8" s="1110"/>
      <c r="AX8" s="1110"/>
      <c r="AY8" s="1111"/>
      <c r="AZ8" s="228"/>
      <c r="BA8" s="228"/>
      <c r="BB8" s="228"/>
      <c r="BC8" s="228"/>
      <c r="BD8" s="228"/>
      <c r="BE8" s="229"/>
      <c r="BF8" s="229"/>
      <c r="BG8" s="229"/>
      <c r="BH8" s="229"/>
      <c r="BI8" s="229"/>
      <c r="BJ8" s="229"/>
      <c r="BK8" s="229"/>
      <c r="BL8" s="229"/>
      <c r="BM8" s="229"/>
      <c r="BN8" s="229"/>
      <c r="BO8" s="229"/>
      <c r="BP8" s="229"/>
      <c r="BQ8" s="234">
        <v>2</v>
      </c>
      <c r="BR8" s="235"/>
      <c r="BS8" s="1020" t="s">
        <v>505</v>
      </c>
      <c r="BT8" s="1021"/>
      <c r="BU8" s="1021"/>
      <c r="BV8" s="1021"/>
      <c r="BW8" s="1021"/>
      <c r="BX8" s="1021"/>
      <c r="BY8" s="1021"/>
      <c r="BZ8" s="1021"/>
      <c r="CA8" s="1021"/>
      <c r="CB8" s="1021"/>
      <c r="CC8" s="1021"/>
      <c r="CD8" s="1021"/>
      <c r="CE8" s="1021"/>
      <c r="CF8" s="1021"/>
      <c r="CG8" s="1042"/>
      <c r="CH8" s="1017">
        <v>8</v>
      </c>
      <c r="CI8" s="1018"/>
      <c r="CJ8" s="1018"/>
      <c r="CK8" s="1018"/>
      <c r="CL8" s="1019"/>
      <c r="CM8" s="1017">
        <v>41</v>
      </c>
      <c r="CN8" s="1018"/>
      <c r="CO8" s="1018"/>
      <c r="CP8" s="1018"/>
      <c r="CQ8" s="1019"/>
      <c r="CR8" s="1017">
        <v>5</v>
      </c>
      <c r="CS8" s="1018"/>
      <c r="CT8" s="1018"/>
      <c r="CU8" s="1018"/>
      <c r="CV8" s="1019"/>
      <c r="CW8" s="1017" t="s">
        <v>600</v>
      </c>
      <c r="CX8" s="1018"/>
      <c r="CY8" s="1018"/>
      <c r="CZ8" s="1018"/>
      <c r="DA8" s="1019"/>
      <c r="DB8" s="1017" t="s">
        <v>600</v>
      </c>
      <c r="DC8" s="1018"/>
      <c r="DD8" s="1018"/>
      <c r="DE8" s="1018"/>
      <c r="DF8" s="1019"/>
      <c r="DG8" s="1017" t="s">
        <v>600</v>
      </c>
      <c r="DH8" s="1018"/>
      <c r="DI8" s="1018"/>
      <c r="DJ8" s="1018"/>
      <c r="DK8" s="1019"/>
      <c r="DL8" s="1017" t="s">
        <v>600</v>
      </c>
      <c r="DM8" s="1018"/>
      <c r="DN8" s="1018"/>
      <c r="DO8" s="1018"/>
      <c r="DP8" s="1019"/>
      <c r="DQ8" s="1017" t="s">
        <v>600</v>
      </c>
      <c r="DR8" s="1018"/>
      <c r="DS8" s="1018"/>
      <c r="DT8" s="1018"/>
      <c r="DU8" s="1019"/>
      <c r="DV8" s="1020"/>
      <c r="DW8" s="1021"/>
      <c r="DX8" s="1021"/>
      <c r="DY8" s="1021"/>
      <c r="DZ8" s="1022"/>
      <c r="EA8" s="230"/>
    </row>
    <row r="9" spans="1:131" s="231" customFormat="1" ht="26.25" customHeight="1" x14ac:dyDescent="0.2">
      <c r="A9" s="234">
        <v>3</v>
      </c>
      <c r="B9" s="1058"/>
      <c r="C9" s="1059"/>
      <c r="D9" s="1059"/>
      <c r="E9" s="1059"/>
      <c r="F9" s="1059"/>
      <c r="G9" s="1059"/>
      <c r="H9" s="1059"/>
      <c r="I9" s="1059"/>
      <c r="J9" s="1059"/>
      <c r="K9" s="1059"/>
      <c r="L9" s="1059"/>
      <c r="M9" s="1059"/>
      <c r="N9" s="1059"/>
      <c r="O9" s="1059"/>
      <c r="P9" s="1060"/>
      <c r="Q9" s="1066"/>
      <c r="R9" s="1067"/>
      <c r="S9" s="1067"/>
      <c r="T9" s="1067"/>
      <c r="U9" s="1067"/>
      <c r="V9" s="1067"/>
      <c r="W9" s="1067"/>
      <c r="X9" s="1067"/>
      <c r="Y9" s="1067"/>
      <c r="Z9" s="1067"/>
      <c r="AA9" s="1067"/>
      <c r="AB9" s="1067"/>
      <c r="AC9" s="1067"/>
      <c r="AD9" s="1067"/>
      <c r="AE9" s="1068"/>
      <c r="AF9" s="1063"/>
      <c r="AG9" s="1064"/>
      <c r="AH9" s="1064"/>
      <c r="AI9" s="1064"/>
      <c r="AJ9" s="1065"/>
      <c r="AK9" s="1108"/>
      <c r="AL9" s="1109"/>
      <c r="AM9" s="1109"/>
      <c r="AN9" s="1109"/>
      <c r="AO9" s="1109"/>
      <c r="AP9" s="1109"/>
      <c r="AQ9" s="1109"/>
      <c r="AR9" s="1109"/>
      <c r="AS9" s="1109"/>
      <c r="AT9" s="1109"/>
      <c r="AU9" s="1110"/>
      <c r="AV9" s="1110"/>
      <c r="AW9" s="1110"/>
      <c r="AX9" s="1110"/>
      <c r="AY9" s="1111"/>
      <c r="AZ9" s="228"/>
      <c r="BA9" s="228"/>
      <c r="BB9" s="228"/>
      <c r="BC9" s="228"/>
      <c r="BD9" s="228"/>
      <c r="BE9" s="229"/>
      <c r="BF9" s="229"/>
      <c r="BG9" s="229"/>
      <c r="BH9" s="229"/>
      <c r="BI9" s="229"/>
      <c r="BJ9" s="229"/>
      <c r="BK9" s="229"/>
      <c r="BL9" s="229"/>
      <c r="BM9" s="229"/>
      <c r="BN9" s="229"/>
      <c r="BO9" s="229"/>
      <c r="BP9" s="229"/>
      <c r="BQ9" s="234">
        <v>3</v>
      </c>
      <c r="BR9" s="235"/>
      <c r="BS9" s="1020"/>
      <c r="BT9" s="1021"/>
      <c r="BU9" s="1021"/>
      <c r="BV9" s="1021"/>
      <c r="BW9" s="1021"/>
      <c r="BX9" s="1021"/>
      <c r="BY9" s="1021"/>
      <c r="BZ9" s="1021"/>
      <c r="CA9" s="1021"/>
      <c r="CB9" s="1021"/>
      <c r="CC9" s="1021"/>
      <c r="CD9" s="1021"/>
      <c r="CE9" s="1021"/>
      <c r="CF9" s="1021"/>
      <c r="CG9" s="1042"/>
      <c r="CH9" s="1017"/>
      <c r="CI9" s="1018"/>
      <c r="CJ9" s="1018"/>
      <c r="CK9" s="1018"/>
      <c r="CL9" s="1019"/>
      <c r="CM9" s="1017"/>
      <c r="CN9" s="1018"/>
      <c r="CO9" s="1018"/>
      <c r="CP9" s="1018"/>
      <c r="CQ9" s="1019"/>
      <c r="CR9" s="1017"/>
      <c r="CS9" s="1018"/>
      <c r="CT9" s="1018"/>
      <c r="CU9" s="1018"/>
      <c r="CV9" s="1019"/>
      <c r="CW9" s="1017"/>
      <c r="CX9" s="1018"/>
      <c r="CY9" s="1018"/>
      <c r="CZ9" s="1018"/>
      <c r="DA9" s="1019"/>
      <c r="DB9" s="1017"/>
      <c r="DC9" s="1018"/>
      <c r="DD9" s="1018"/>
      <c r="DE9" s="1018"/>
      <c r="DF9" s="1019"/>
      <c r="DG9" s="1017"/>
      <c r="DH9" s="1018"/>
      <c r="DI9" s="1018"/>
      <c r="DJ9" s="1018"/>
      <c r="DK9" s="1019"/>
      <c r="DL9" s="1017"/>
      <c r="DM9" s="1018"/>
      <c r="DN9" s="1018"/>
      <c r="DO9" s="1018"/>
      <c r="DP9" s="1019"/>
      <c r="DQ9" s="1017"/>
      <c r="DR9" s="1018"/>
      <c r="DS9" s="1018"/>
      <c r="DT9" s="1018"/>
      <c r="DU9" s="1019"/>
      <c r="DV9" s="1020"/>
      <c r="DW9" s="1021"/>
      <c r="DX9" s="1021"/>
      <c r="DY9" s="1021"/>
      <c r="DZ9" s="1022"/>
      <c r="EA9" s="230"/>
    </row>
    <row r="10" spans="1:131" s="231" customFormat="1" ht="26.25" customHeight="1" x14ac:dyDescent="0.2">
      <c r="A10" s="234">
        <v>4</v>
      </c>
      <c r="B10" s="1058"/>
      <c r="C10" s="1059"/>
      <c r="D10" s="1059"/>
      <c r="E10" s="1059"/>
      <c r="F10" s="1059"/>
      <c r="G10" s="1059"/>
      <c r="H10" s="1059"/>
      <c r="I10" s="1059"/>
      <c r="J10" s="1059"/>
      <c r="K10" s="1059"/>
      <c r="L10" s="1059"/>
      <c r="M10" s="1059"/>
      <c r="N10" s="1059"/>
      <c r="O10" s="1059"/>
      <c r="P10" s="1060"/>
      <c r="Q10" s="1066"/>
      <c r="R10" s="1067"/>
      <c r="S10" s="1067"/>
      <c r="T10" s="1067"/>
      <c r="U10" s="1067"/>
      <c r="V10" s="1067"/>
      <c r="W10" s="1067"/>
      <c r="X10" s="1067"/>
      <c r="Y10" s="1067"/>
      <c r="Z10" s="1067"/>
      <c r="AA10" s="1067"/>
      <c r="AB10" s="1067"/>
      <c r="AC10" s="1067"/>
      <c r="AD10" s="1067"/>
      <c r="AE10" s="1068"/>
      <c r="AF10" s="1063"/>
      <c r="AG10" s="1064"/>
      <c r="AH10" s="1064"/>
      <c r="AI10" s="1064"/>
      <c r="AJ10" s="1065"/>
      <c r="AK10" s="1108"/>
      <c r="AL10" s="1109"/>
      <c r="AM10" s="1109"/>
      <c r="AN10" s="1109"/>
      <c r="AO10" s="1109"/>
      <c r="AP10" s="1109"/>
      <c r="AQ10" s="1109"/>
      <c r="AR10" s="1109"/>
      <c r="AS10" s="1109"/>
      <c r="AT10" s="1109"/>
      <c r="AU10" s="1110"/>
      <c r="AV10" s="1110"/>
      <c r="AW10" s="1110"/>
      <c r="AX10" s="1110"/>
      <c r="AY10" s="1111"/>
      <c r="AZ10" s="228"/>
      <c r="BA10" s="228"/>
      <c r="BB10" s="228"/>
      <c r="BC10" s="228"/>
      <c r="BD10" s="228"/>
      <c r="BE10" s="229"/>
      <c r="BF10" s="229"/>
      <c r="BG10" s="229"/>
      <c r="BH10" s="229"/>
      <c r="BI10" s="229"/>
      <c r="BJ10" s="229"/>
      <c r="BK10" s="229"/>
      <c r="BL10" s="229"/>
      <c r="BM10" s="229"/>
      <c r="BN10" s="229"/>
      <c r="BO10" s="229"/>
      <c r="BP10" s="229"/>
      <c r="BQ10" s="234">
        <v>4</v>
      </c>
      <c r="BR10" s="235"/>
      <c r="BS10" s="1020"/>
      <c r="BT10" s="1021"/>
      <c r="BU10" s="1021"/>
      <c r="BV10" s="1021"/>
      <c r="BW10" s="1021"/>
      <c r="BX10" s="1021"/>
      <c r="BY10" s="1021"/>
      <c r="BZ10" s="1021"/>
      <c r="CA10" s="1021"/>
      <c r="CB10" s="1021"/>
      <c r="CC10" s="1021"/>
      <c r="CD10" s="1021"/>
      <c r="CE10" s="1021"/>
      <c r="CF10" s="1021"/>
      <c r="CG10" s="1042"/>
      <c r="CH10" s="1017"/>
      <c r="CI10" s="1018"/>
      <c r="CJ10" s="1018"/>
      <c r="CK10" s="1018"/>
      <c r="CL10" s="1019"/>
      <c r="CM10" s="1017"/>
      <c r="CN10" s="1018"/>
      <c r="CO10" s="1018"/>
      <c r="CP10" s="1018"/>
      <c r="CQ10" s="1019"/>
      <c r="CR10" s="1017"/>
      <c r="CS10" s="1018"/>
      <c r="CT10" s="1018"/>
      <c r="CU10" s="1018"/>
      <c r="CV10" s="1019"/>
      <c r="CW10" s="1017"/>
      <c r="CX10" s="1018"/>
      <c r="CY10" s="1018"/>
      <c r="CZ10" s="1018"/>
      <c r="DA10" s="1019"/>
      <c r="DB10" s="1017"/>
      <c r="DC10" s="1018"/>
      <c r="DD10" s="1018"/>
      <c r="DE10" s="1018"/>
      <c r="DF10" s="1019"/>
      <c r="DG10" s="1017"/>
      <c r="DH10" s="1018"/>
      <c r="DI10" s="1018"/>
      <c r="DJ10" s="1018"/>
      <c r="DK10" s="1019"/>
      <c r="DL10" s="1017"/>
      <c r="DM10" s="1018"/>
      <c r="DN10" s="1018"/>
      <c r="DO10" s="1018"/>
      <c r="DP10" s="1019"/>
      <c r="DQ10" s="1017"/>
      <c r="DR10" s="1018"/>
      <c r="DS10" s="1018"/>
      <c r="DT10" s="1018"/>
      <c r="DU10" s="1019"/>
      <c r="DV10" s="1020"/>
      <c r="DW10" s="1021"/>
      <c r="DX10" s="1021"/>
      <c r="DY10" s="1021"/>
      <c r="DZ10" s="1022"/>
      <c r="EA10" s="230"/>
    </row>
    <row r="11" spans="1:131" s="231" customFormat="1" ht="26.25" customHeight="1" x14ac:dyDescent="0.2">
      <c r="A11" s="234">
        <v>5</v>
      </c>
      <c r="B11" s="1058"/>
      <c r="C11" s="1059"/>
      <c r="D11" s="1059"/>
      <c r="E11" s="1059"/>
      <c r="F11" s="1059"/>
      <c r="G11" s="1059"/>
      <c r="H11" s="1059"/>
      <c r="I11" s="1059"/>
      <c r="J11" s="1059"/>
      <c r="K11" s="1059"/>
      <c r="L11" s="1059"/>
      <c r="M11" s="1059"/>
      <c r="N11" s="1059"/>
      <c r="O11" s="1059"/>
      <c r="P11" s="1060"/>
      <c r="Q11" s="1066"/>
      <c r="R11" s="1067"/>
      <c r="S11" s="1067"/>
      <c r="T11" s="1067"/>
      <c r="U11" s="1067"/>
      <c r="V11" s="1067"/>
      <c r="W11" s="1067"/>
      <c r="X11" s="1067"/>
      <c r="Y11" s="1067"/>
      <c r="Z11" s="1067"/>
      <c r="AA11" s="1067"/>
      <c r="AB11" s="1067"/>
      <c r="AC11" s="1067"/>
      <c r="AD11" s="1067"/>
      <c r="AE11" s="1068"/>
      <c r="AF11" s="1063"/>
      <c r="AG11" s="1064"/>
      <c r="AH11" s="1064"/>
      <c r="AI11" s="1064"/>
      <c r="AJ11" s="1065"/>
      <c r="AK11" s="1108"/>
      <c r="AL11" s="1109"/>
      <c r="AM11" s="1109"/>
      <c r="AN11" s="1109"/>
      <c r="AO11" s="1109"/>
      <c r="AP11" s="1109"/>
      <c r="AQ11" s="1109"/>
      <c r="AR11" s="1109"/>
      <c r="AS11" s="1109"/>
      <c r="AT11" s="1109"/>
      <c r="AU11" s="1110"/>
      <c r="AV11" s="1110"/>
      <c r="AW11" s="1110"/>
      <c r="AX11" s="1110"/>
      <c r="AY11" s="1111"/>
      <c r="AZ11" s="228"/>
      <c r="BA11" s="228"/>
      <c r="BB11" s="228"/>
      <c r="BC11" s="228"/>
      <c r="BD11" s="228"/>
      <c r="BE11" s="229"/>
      <c r="BF11" s="229"/>
      <c r="BG11" s="229"/>
      <c r="BH11" s="229"/>
      <c r="BI11" s="229"/>
      <c r="BJ11" s="229"/>
      <c r="BK11" s="229"/>
      <c r="BL11" s="229"/>
      <c r="BM11" s="229"/>
      <c r="BN11" s="229"/>
      <c r="BO11" s="229"/>
      <c r="BP11" s="229"/>
      <c r="BQ11" s="234">
        <v>5</v>
      </c>
      <c r="BR11" s="235"/>
      <c r="BS11" s="1020"/>
      <c r="BT11" s="1021"/>
      <c r="BU11" s="1021"/>
      <c r="BV11" s="1021"/>
      <c r="BW11" s="1021"/>
      <c r="BX11" s="1021"/>
      <c r="BY11" s="1021"/>
      <c r="BZ11" s="1021"/>
      <c r="CA11" s="1021"/>
      <c r="CB11" s="1021"/>
      <c r="CC11" s="1021"/>
      <c r="CD11" s="1021"/>
      <c r="CE11" s="1021"/>
      <c r="CF11" s="1021"/>
      <c r="CG11" s="1042"/>
      <c r="CH11" s="1017"/>
      <c r="CI11" s="1018"/>
      <c r="CJ11" s="1018"/>
      <c r="CK11" s="1018"/>
      <c r="CL11" s="1019"/>
      <c r="CM11" s="1017"/>
      <c r="CN11" s="1018"/>
      <c r="CO11" s="1018"/>
      <c r="CP11" s="1018"/>
      <c r="CQ11" s="1019"/>
      <c r="CR11" s="1017"/>
      <c r="CS11" s="1018"/>
      <c r="CT11" s="1018"/>
      <c r="CU11" s="1018"/>
      <c r="CV11" s="1019"/>
      <c r="CW11" s="1017"/>
      <c r="CX11" s="1018"/>
      <c r="CY11" s="1018"/>
      <c r="CZ11" s="1018"/>
      <c r="DA11" s="1019"/>
      <c r="DB11" s="1017"/>
      <c r="DC11" s="1018"/>
      <c r="DD11" s="1018"/>
      <c r="DE11" s="1018"/>
      <c r="DF11" s="1019"/>
      <c r="DG11" s="1017"/>
      <c r="DH11" s="1018"/>
      <c r="DI11" s="1018"/>
      <c r="DJ11" s="1018"/>
      <c r="DK11" s="1019"/>
      <c r="DL11" s="1017"/>
      <c r="DM11" s="1018"/>
      <c r="DN11" s="1018"/>
      <c r="DO11" s="1018"/>
      <c r="DP11" s="1019"/>
      <c r="DQ11" s="1017"/>
      <c r="DR11" s="1018"/>
      <c r="DS11" s="1018"/>
      <c r="DT11" s="1018"/>
      <c r="DU11" s="1019"/>
      <c r="DV11" s="1020"/>
      <c r="DW11" s="1021"/>
      <c r="DX11" s="1021"/>
      <c r="DY11" s="1021"/>
      <c r="DZ11" s="1022"/>
      <c r="EA11" s="230"/>
    </row>
    <row r="12" spans="1:131" s="231" customFormat="1" ht="26.25" customHeight="1" x14ac:dyDescent="0.2">
      <c r="A12" s="234">
        <v>6</v>
      </c>
      <c r="B12" s="1058"/>
      <c r="C12" s="1059"/>
      <c r="D12" s="1059"/>
      <c r="E12" s="1059"/>
      <c r="F12" s="1059"/>
      <c r="G12" s="1059"/>
      <c r="H12" s="1059"/>
      <c r="I12" s="1059"/>
      <c r="J12" s="1059"/>
      <c r="K12" s="1059"/>
      <c r="L12" s="1059"/>
      <c r="M12" s="1059"/>
      <c r="N12" s="1059"/>
      <c r="O12" s="1059"/>
      <c r="P12" s="1060"/>
      <c r="Q12" s="1066"/>
      <c r="R12" s="1067"/>
      <c r="S12" s="1067"/>
      <c r="T12" s="1067"/>
      <c r="U12" s="1067"/>
      <c r="V12" s="1067"/>
      <c r="W12" s="1067"/>
      <c r="X12" s="1067"/>
      <c r="Y12" s="1067"/>
      <c r="Z12" s="1067"/>
      <c r="AA12" s="1067"/>
      <c r="AB12" s="1067"/>
      <c r="AC12" s="1067"/>
      <c r="AD12" s="1067"/>
      <c r="AE12" s="1068"/>
      <c r="AF12" s="1063"/>
      <c r="AG12" s="1064"/>
      <c r="AH12" s="1064"/>
      <c r="AI12" s="1064"/>
      <c r="AJ12" s="1065"/>
      <c r="AK12" s="1108"/>
      <c r="AL12" s="1109"/>
      <c r="AM12" s="1109"/>
      <c r="AN12" s="1109"/>
      <c r="AO12" s="1109"/>
      <c r="AP12" s="1109"/>
      <c r="AQ12" s="1109"/>
      <c r="AR12" s="1109"/>
      <c r="AS12" s="1109"/>
      <c r="AT12" s="1109"/>
      <c r="AU12" s="1110"/>
      <c r="AV12" s="1110"/>
      <c r="AW12" s="1110"/>
      <c r="AX12" s="1110"/>
      <c r="AY12" s="1111"/>
      <c r="AZ12" s="228"/>
      <c r="BA12" s="228"/>
      <c r="BB12" s="228"/>
      <c r="BC12" s="228"/>
      <c r="BD12" s="228"/>
      <c r="BE12" s="229"/>
      <c r="BF12" s="229"/>
      <c r="BG12" s="229"/>
      <c r="BH12" s="229"/>
      <c r="BI12" s="229"/>
      <c r="BJ12" s="229"/>
      <c r="BK12" s="229"/>
      <c r="BL12" s="229"/>
      <c r="BM12" s="229"/>
      <c r="BN12" s="229"/>
      <c r="BO12" s="229"/>
      <c r="BP12" s="229"/>
      <c r="BQ12" s="234">
        <v>6</v>
      </c>
      <c r="BR12" s="235"/>
      <c r="BS12" s="1020"/>
      <c r="BT12" s="1021"/>
      <c r="BU12" s="1021"/>
      <c r="BV12" s="1021"/>
      <c r="BW12" s="1021"/>
      <c r="BX12" s="1021"/>
      <c r="BY12" s="1021"/>
      <c r="BZ12" s="1021"/>
      <c r="CA12" s="1021"/>
      <c r="CB12" s="1021"/>
      <c r="CC12" s="1021"/>
      <c r="CD12" s="1021"/>
      <c r="CE12" s="1021"/>
      <c r="CF12" s="1021"/>
      <c r="CG12" s="1042"/>
      <c r="CH12" s="1017"/>
      <c r="CI12" s="1018"/>
      <c r="CJ12" s="1018"/>
      <c r="CK12" s="1018"/>
      <c r="CL12" s="1019"/>
      <c r="CM12" s="1017"/>
      <c r="CN12" s="1018"/>
      <c r="CO12" s="1018"/>
      <c r="CP12" s="1018"/>
      <c r="CQ12" s="1019"/>
      <c r="CR12" s="1017"/>
      <c r="CS12" s="1018"/>
      <c r="CT12" s="1018"/>
      <c r="CU12" s="1018"/>
      <c r="CV12" s="1019"/>
      <c r="CW12" s="1017"/>
      <c r="CX12" s="1018"/>
      <c r="CY12" s="1018"/>
      <c r="CZ12" s="1018"/>
      <c r="DA12" s="1019"/>
      <c r="DB12" s="1017"/>
      <c r="DC12" s="1018"/>
      <c r="DD12" s="1018"/>
      <c r="DE12" s="1018"/>
      <c r="DF12" s="1019"/>
      <c r="DG12" s="1017"/>
      <c r="DH12" s="1018"/>
      <c r="DI12" s="1018"/>
      <c r="DJ12" s="1018"/>
      <c r="DK12" s="1019"/>
      <c r="DL12" s="1017"/>
      <c r="DM12" s="1018"/>
      <c r="DN12" s="1018"/>
      <c r="DO12" s="1018"/>
      <c r="DP12" s="1019"/>
      <c r="DQ12" s="1017"/>
      <c r="DR12" s="1018"/>
      <c r="DS12" s="1018"/>
      <c r="DT12" s="1018"/>
      <c r="DU12" s="1019"/>
      <c r="DV12" s="1020"/>
      <c r="DW12" s="1021"/>
      <c r="DX12" s="1021"/>
      <c r="DY12" s="1021"/>
      <c r="DZ12" s="1022"/>
      <c r="EA12" s="230"/>
    </row>
    <row r="13" spans="1:131" s="231" customFormat="1" ht="26.25" customHeight="1" x14ac:dyDescent="0.2">
      <c r="A13" s="234">
        <v>7</v>
      </c>
      <c r="B13" s="1058"/>
      <c r="C13" s="1059"/>
      <c r="D13" s="1059"/>
      <c r="E13" s="1059"/>
      <c r="F13" s="1059"/>
      <c r="G13" s="1059"/>
      <c r="H13" s="1059"/>
      <c r="I13" s="1059"/>
      <c r="J13" s="1059"/>
      <c r="K13" s="1059"/>
      <c r="L13" s="1059"/>
      <c r="M13" s="1059"/>
      <c r="N13" s="1059"/>
      <c r="O13" s="1059"/>
      <c r="P13" s="1060"/>
      <c r="Q13" s="1066"/>
      <c r="R13" s="1067"/>
      <c r="S13" s="1067"/>
      <c r="T13" s="1067"/>
      <c r="U13" s="1067"/>
      <c r="V13" s="1067"/>
      <c r="W13" s="1067"/>
      <c r="X13" s="1067"/>
      <c r="Y13" s="1067"/>
      <c r="Z13" s="1067"/>
      <c r="AA13" s="1067"/>
      <c r="AB13" s="1067"/>
      <c r="AC13" s="1067"/>
      <c r="AD13" s="1067"/>
      <c r="AE13" s="1068"/>
      <c r="AF13" s="1063"/>
      <c r="AG13" s="1064"/>
      <c r="AH13" s="1064"/>
      <c r="AI13" s="1064"/>
      <c r="AJ13" s="1065"/>
      <c r="AK13" s="1108"/>
      <c r="AL13" s="1109"/>
      <c r="AM13" s="1109"/>
      <c r="AN13" s="1109"/>
      <c r="AO13" s="1109"/>
      <c r="AP13" s="1109"/>
      <c r="AQ13" s="1109"/>
      <c r="AR13" s="1109"/>
      <c r="AS13" s="1109"/>
      <c r="AT13" s="1109"/>
      <c r="AU13" s="1110"/>
      <c r="AV13" s="1110"/>
      <c r="AW13" s="1110"/>
      <c r="AX13" s="1110"/>
      <c r="AY13" s="1111"/>
      <c r="AZ13" s="228"/>
      <c r="BA13" s="228"/>
      <c r="BB13" s="228"/>
      <c r="BC13" s="228"/>
      <c r="BD13" s="228"/>
      <c r="BE13" s="229"/>
      <c r="BF13" s="229"/>
      <c r="BG13" s="229"/>
      <c r="BH13" s="229"/>
      <c r="BI13" s="229"/>
      <c r="BJ13" s="229"/>
      <c r="BK13" s="229"/>
      <c r="BL13" s="229"/>
      <c r="BM13" s="229"/>
      <c r="BN13" s="229"/>
      <c r="BO13" s="229"/>
      <c r="BP13" s="229"/>
      <c r="BQ13" s="234">
        <v>7</v>
      </c>
      <c r="BR13" s="235"/>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0"/>
    </row>
    <row r="14" spans="1:131" s="231" customFormat="1" ht="26.25" customHeight="1" x14ac:dyDescent="0.2">
      <c r="A14" s="234">
        <v>8</v>
      </c>
      <c r="B14" s="1058"/>
      <c r="C14" s="1059"/>
      <c r="D14" s="1059"/>
      <c r="E14" s="1059"/>
      <c r="F14" s="1059"/>
      <c r="G14" s="1059"/>
      <c r="H14" s="1059"/>
      <c r="I14" s="1059"/>
      <c r="J14" s="1059"/>
      <c r="K14" s="1059"/>
      <c r="L14" s="1059"/>
      <c r="M14" s="1059"/>
      <c r="N14" s="1059"/>
      <c r="O14" s="1059"/>
      <c r="P14" s="1060"/>
      <c r="Q14" s="1066"/>
      <c r="R14" s="1067"/>
      <c r="S14" s="1067"/>
      <c r="T14" s="1067"/>
      <c r="U14" s="1067"/>
      <c r="V14" s="1067"/>
      <c r="W14" s="1067"/>
      <c r="X14" s="1067"/>
      <c r="Y14" s="1067"/>
      <c r="Z14" s="1067"/>
      <c r="AA14" s="1067"/>
      <c r="AB14" s="1067"/>
      <c r="AC14" s="1067"/>
      <c r="AD14" s="1067"/>
      <c r="AE14" s="1068"/>
      <c r="AF14" s="1063"/>
      <c r="AG14" s="1064"/>
      <c r="AH14" s="1064"/>
      <c r="AI14" s="1064"/>
      <c r="AJ14" s="1065"/>
      <c r="AK14" s="1108"/>
      <c r="AL14" s="1109"/>
      <c r="AM14" s="1109"/>
      <c r="AN14" s="1109"/>
      <c r="AO14" s="1109"/>
      <c r="AP14" s="1109"/>
      <c r="AQ14" s="1109"/>
      <c r="AR14" s="1109"/>
      <c r="AS14" s="1109"/>
      <c r="AT14" s="1109"/>
      <c r="AU14" s="1110"/>
      <c r="AV14" s="1110"/>
      <c r="AW14" s="1110"/>
      <c r="AX14" s="1110"/>
      <c r="AY14" s="1111"/>
      <c r="AZ14" s="228"/>
      <c r="BA14" s="228"/>
      <c r="BB14" s="228"/>
      <c r="BC14" s="228"/>
      <c r="BD14" s="228"/>
      <c r="BE14" s="229"/>
      <c r="BF14" s="229"/>
      <c r="BG14" s="229"/>
      <c r="BH14" s="229"/>
      <c r="BI14" s="229"/>
      <c r="BJ14" s="229"/>
      <c r="BK14" s="229"/>
      <c r="BL14" s="229"/>
      <c r="BM14" s="229"/>
      <c r="BN14" s="229"/>
      <c r="BO14" s="229"/>
      <c r="BP14" s="229"/>
      <c r="BQ14" s="234">
        <v>8</v>
      </c>
      <c r="BR14" s="235"/>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0"/>
    </row>
    <row r="15" spans="1:131" s="231" customFormat="1" ht="26.25" customHeight="1" x14ac:dyDescent="0.2">
      <c r="A15" s="234">
        <v>9</v>
      </c>
      <c r="B15" s="1058"/>
      <c r="C15" s="1059"/>
      <c r="D15" s="1059"/>
      <c r="E15" s="1059"/>
      <c r="F15" s="1059"/>
      <c r="G15" s="1059"/>
      <c r="H15" s="1059"/>
      <c r="I15" s="1059"/>
      <c r="J15" s="1059"/>
      <c r="K15" s="1059"/>
      <c r="L15" s="1059"/>
      <c r="M15" s="1059"/>
      <c r="N15" s="1059"/>
      <c r="O15" s="1059"/>
      <c r="P15" s="1060"/>
      <c r="Q15" s="1066"/>
      <c r="R15" s="1067"/>
      <c r="S15" s="1067"/>
      <c r="T15" s="1067"/>
      <c r="U15" s="1067"/>
      <c r="V15" s="1067"/>
      <c r="W15" s="1067"/>
      <c r="X15" s="1067"/>
      <c r="Y15" s="1067"/>
      <c r="Z15" s="1067"/>
      <c r="AA15" s="1067"/>
      <c r="AB15" s="1067"/>
      <c r="AC15" s="1067"/>
      <c r="AD15" s="1067"/>
      <c r="AE15" s="1068"/>
      <c r="AF15" s="1063"/>
      <c r="AG15" s="1064"/>
      <c r="AH15" s="1064"/>
      <c r="AI15" s="1064"/>
      <c r="AJ15" s="1065"/>
      <c r="AK15" s="1108"/>
      <c r="AL15" s="1109"/>
      <c r="AM15" s="1109"/>
      <c r="AN15" s="1109"/>
      <c r="AO15" s="1109"/>
      <c r="AP15" s="1109"/>
      <c r="AQ15" s="1109"/>
      <c r="AR15" s="1109"/>
      <c r="AS15" s="1109"/>
      <c r="AT15" s="1109"/>
      <c r="AU15" s="1110"/>
      <c r="AV15" s="1110"/>
      <c r="AW15" s="1110"/>
      <c r="AX15" s="1110"/>
      <c r="AY15" s="1111"/>
      <c r="AZ15" s="228"/>
      <c r="BA15" s="228"/>
      <c r="BB15" s="228"/>
      <c r="BC15" s="228"/>
      <c r="BD15" s="228"/>
      <c r="BE15" s="229"/>
      <c r="BF15" s="229"/>
      <c r="BG15" s="229"/>
      <c r="BH15" s="229"/>
      <c r="BI15" s="229"/>
      <c r="BJ15" s="229"/>
      <c r="BK15" s="229"/>
      <c r="BL15" s="229"/>
      <c r="BM15" s="229"/>
      <c r="BN15" s="229"/>
      <c r="BO15" s="229"/>
      <c r="BP15" s="229"/>
      <c r="BQ15" s="234">
        <v>9</v>
      </c>
      <c r="BR15" s="235"/>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0"/>
    </row>
    <row r="16" spans="1:131" s="231" customFormat="1" ht="26.25" customHeight="1" x14ac:dyDescent="0.2">
      <c r="A16" s="234">
        <v>10</v>
      </c>
      <c r="B16" s="1058"/>
      <c r="C16" s="1059"/>
      <c r="D16" s="1059"/>
      <c r="E16" s="1059"/>
      <c r="F16" s="1059"/>
      <c r="G16" s="1059"/>
      <c r="H16" s="1059"/>
      <c r="I16" s="1059"/>
      <c r="J16" s="1059"/>
      <c r="K16" s="1059"/>
      <c r="L16" s="1059"/>
      <c r="M16" s="1059"/>
      <c r="N16" s="1059"/>
      <c r="O16" s="1059"/>
      <c r="P16" s="1060"/>
      <c r="Q16" s="1066"/>
      <c r="R16" s="1067"/>
      <c r="S16" s="1067"/>
      <c r="T16" s="1067"/>
      <c r="U16" s="1067"/>
      <c r="V16" s="1067"/>
      <c r="W16" s="1067"/>
      <c r="X16" s="1067"/>
      <c r="Y16" s="1067"/>
      <c r="Z16" s="1067"/>
      <c r="AA16" s="1067"/>
      <c r="AB16" s="1067"/>
      <c r="AC16" s="1067"/>
      <c r="AD16" s="1067"/>
      <c r="AE16" s="1068"/>
      <c r="AF16" s="1063"/>
      <c r="AG16" s="1064"/>
      <c r="AH16" s="1064"/>
      <c r="AI16" s="1064"/>
      <c r="AJ16" s="1065"/>
      <c r="AK16" s="1108"/>
      <c r="AL16" s="1109"/>
      <c r="AM16" s="1109"/>
      <c r="AN16" s="1109"/>
      <c r="AO16" s="1109"/>
      <c r="AP16" s="1109"/>
      <c r="AQ16" s="1109"/>
      <c r="AR16" s="1109"/>
      <c r="AS16" s="1109"/>
      <c r="AT16" s="1109"/>
      <c r="AU16" s="1110"/>
      <c r="AV16" s="1110"/>
      <c r="AW16" s="1110"/>
      <c r="AX16" s="1110"/>
      <c r="AY16" s="1111"/>
      <c r="AZ16" s="228"/>
      <c r="BA16" s="228"/>
      <c r="BB16" s="228"/>
      <c r="BC16" s="228"/>
      <c r="BD16" s="228"/>
      <c r="BE16" s="229"/>
      <c r="BF16" s="229"/>
      <c r="BG16" s="229"/>
      <c r="BH16" s="229"/>
      <c r="BI16" s="229"/>
      <c r="BJ16" s="229"/>
      <c r="BK16" s="229"/>
      <c r="BL16" s="229"/>
      <c r="BM16" s="229"/>
      <c r="BN16" s="229"/>
      <c r="BO16" s="229"/>
      <c r="BP16" s="229"/>
      <c r="BQ16" s="234">
        <v>10</v>
      </c>
      <c r="BR16" s="235"/>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0"/>
    </row>
    <row r="17" spans="1:131" s="231" customFormat="1" ht="26.25" customHeight="1" x14ac:dyDescent="0.2">
      <c r="A17" s="234">
        <v>11</v>
      </c>
      <c r="B17" s="1058"/>
      <c r="C17" s="1059"/>
      <c r="D17" s="1059"/>
      <c r="E17" s="1059"/>
      <c r="F17" s="1059"/>
      <c r="G17" s="1059"/>
      <c r="H17" s="1059"/>
      <c r="I17" s="1059"/>
      <c r="J17" s="1059"/>
      <c r="K17" s="1059"/>
      <c r="L17" s="1059"/>
      <c r="M17" s="1059"/>
      <c r="N17" s="1059"/>
      <c r="O17" s="1059"/>
      <c r="P17" s="1060"/>
      <c r="Q17" s="1066"/>
      <c r="R17" s="1067"/>
      <c r="S17" s="1067"/>
      <c r="T17" s="1067"/>
      <c r="U17" s="1067"/>
      <c r="V17" s="1067"/>
      <c r="W17" s="1067"/>
      <c r="X17" s="1067"/>
      <c r="Y17" s="1067"/>
      <c r="Z17" s="1067"/>
      <c r="AA17" s="1067"/>
      <c r="AB17" s="1067"/>
      <c r="AC17" s="1067"/>
      <c r="AD17" s="1067"/>
      <c r="AE17" s="1068"/>
      <c r="AF17" s="1063"/>
      <c r="AG17" s="1064"/>
      <c r="AH17" s="1064"/>
      <c r="AI17" s="1064"/>
      <c r="AJ17" s="1065"/>
      <c r="AK17" s="1108"/>
      <c r="AL17" s="1109"/>
      <c r="AM17" s="1109"/>
      <c r="AN17" s="1109"/>
      <c r="AO17" s="1109"/>
      <c r="AP17" s="1109"/>
      <c r="AQ17" s="1109"/>
      <c r="AR17" s="1109"/>
      <c r="AS17" s="1109"/>
      <c r="AT17" s="1109"/>
      <c r="AU17" s="1110"/>
      <c r="AV17" s="1110"/>
      <c r="AW17" s="1110"/>
      <c r="AX17" s="1110"/>
      <c r="AY17" s="1111"/>
      <c r="AZ17" s="228"/>
      <c r="BA17" s="228"/>
      <c r="BB17" s="228"/>
      <c r="BC17" s="228"/>
      <c r="BD17" s="228"/>
      <c r="BE17" s="229"/>
      <c r="BF17" s="229"/>
      <c r="BG17" s="229"/>
      <c r="BH17" s="229"/>
      <c r="BI17" s="229"/>
      <c r="BJ17" s="229"/>
      <c r="BK17" s="229"/>
      <c r="BL17" s="229"/>
      <c r="BM17" s="229"/>
      <c r="BN17" s="229"/>
      <c r="BO17" s="229"/>
      <c r="BP17" s="229"/>
      <c r="BQ17" s="234">
        <v>11</v>
      </c>
      <c r="BR17" s="235"/>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0"/>
    </row>
    <row r="18" spans="1:131" s="231" customFormat="1" ht="26.25" customHeight="1" x14ac:dyDescent="0.2">
      <c r="A18" s="234">
        <v>12</v>
      </c>
      <c r="B18" s="1058"/>
      <c r="C18" s="1059"/>
      <c r="D18" s="1059"/>
      <c r="E18" s="1059"/>
      <c r="F18" s="1059"/>
      <c r="G18" s="1059"/>
      <c r="H18" s="1059"/>
      <c r="I18" s="1059"/>
      <c r="J18" s="1059"/>
      <c r="K18" s="1059"/>
      <c r="L18" s="1059"/>
      <c r="M18" s="1059"/>
      <c r="N18" s="1059"/>
      <c r="O18" s="1059"/>
      <c r="P18" s="1060"/>
      <c r="Q18" s="1066"/>
      <c r="R18" s="1067"/>
      <c r="S18" s="1067"/>
      <c r="T18" s="1067"/>
      <c r="U18" s="1067"/>
      <c r="V18" s="1067"/>
      <c r="W18" s="1067"/>
      <c r="X18" s="1067"/>
      <c r="Y18" s="1067"/>
      <c r="Z18" s="1067"/>
      <c r="AA18" s="1067"/>
      <c r="AB18" s="1067"/>
      <c r="AC18" s="1067"/>
      <c r="AD18" s="1067"/>
      <c r="AE18" s="1068"/>
      <c r="AF18" s="1063"/>
      <c r="AG18" s="1064"/>
      <c r="AH18" s="1064"/>
      <c r="AI18" s="1064"/>
      <c r="AJ18" s="1065"/>
      <c r="AK18" s="1108"/>
      <c r="AL18" s="1109"/>
      <c r="AM18" s="1109"/>
      <c r="AN18" s="1109"/>
      <c r="AO18" s="1109"/>
      <c r="AP18" s="1109"/>
      <c r="AQ18" s="1109"/>
      <c r="AR18" s="1109"/>
      <c r="AS18" s="1109"/>
      <c r="AT18" s="1109"/>
      <c r="AU18" s="1110"/>
      <c r="AV18" s="1110"/>
      <c r="AW18" s="1110"/>
      <c r="AX18" s="1110"/>
      <c r="AY18" s="1111"/>
      <c r="AZ18" s="228"/>
      <c r="BA18" s="228"/>
      <c r="BB18" s="228"/>
      <c r="BC18" s="228"/>
      <c r="BD18" s="228"/>
      <c r="BE18" s="229"/>
      <c r="BF18" s="229"/>
      <c r="BG18" s="229"/>
      <c r="BH18" s="229"/>
      <c r="BI18" s="229"/>
      <c r="BJ18" s="229"/>
      <c r="BK18" s="229"/>
      <c r="BL18" s="229"/>
      <c r="BM18" s="229"/>
      <c r="BN18" s="229"/>
      <c r="BO18" s="229"/>
      <c r="BP18" s="229"/>
      <c r="BQ18" s="234">
        <v>12</v>
      </c>
      <c r="BR18" s="235"/>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0"/>
    </row>
    <row r="19" spans="1:131" s="231" customFormat="1" ht="26.25" customHeight="1" x14ac:dyDescent="0.2">
      <c r="A19" s="234">
        <v>13</v>
      </c>
      <c r="B19" s="1058"/>
      <c r="C19" s="1059"/>
      <c r="D19" s="1059"/>
      <c r="E19" s="1059"/>
      <c r="F19" s="1059"/>
      <c r="G19" s="1059"/>
      <c r="H19" s="1059"/>
      <c r="I19" s="1059"/>
      <c r="J19" s="1059"/>
      <c r="K19" s="1059"/>
      <c r="L19" s="1059"/>
      <c r="M19" s="1059"/>
      <c r="N19" s="1059"/>
      <c r="O19" s="1059"/>
      <c r="P19" s="1060"/>
      <c r="Q19" s="1066"/>
      <c r="R19" s="1067"/>
      <c r="S19" s="1067"/>
      <c r="T19" s="1067"/>
      <c r="U19" s="1067"/>
      <c r="V19" s="1067"/>
      <c r="W19" s="1067"/>
      <c r="X19" s="1067"/>
      <c r="Y19" s="1067"/>
      <c r="Z19" s="1067"/>
      <c r="AA19" s="1067"/>
      <c r="AB19" s="1067"/>
      <c r="AC19" s="1067"/>
      <c r="AD19" s="1067"/>
      <c r="AE19" s="1068"/>
      <c r="AF19" s="1063"/>
      <c r="AG19" s="1064"/>
      <c r="AH19" s="1064"/>
      <c r="AI19" s="1064"/>
      <c r="AJ19" s="1065"/>
      <c r="AK19" s="1108"/>
      <c r="AL19" s="1109"/>
      <c r="AM19" s="1109"/>
      <c r="AN19" s="1109"/>
      <c r="AO19" s="1109"/>
      <c r="AP19" s="1109"/>
      <c r="AQ19" s="1109"/>
      <c r="AR19" s="1109"/>
      <c r="AS19" s="1109"/>
      <c r="AT19" s="1109"/>
      <c r="AU19" s="1110"/>
      <c r="AV19" s="1110"/>
      <c r="AW19" s="1110"/>
      <c r="AX19" s="1110"/>
      <c r="AY19" s="1111"/>
      <c r="AZ19" s="228"/>
      <c r="BA19" s="228"/>
      <c r="BB19" s="228"/>
      <c r="BC19" s="228"/>
      <c r="BD19" s="228"/>
      <c r="BE19" s="229"/>
      <c r="BF19" s="229"/>
      <c r="BG19" s="229"/>
      <c r="BH19" s="229"/>
      <c r="BI19" s="229"/>
      <c r="BJ19" s="229"/>
      <c r="BK19" s="229"/>
      <c r="BL19" s="229"/>
      <c r="BM19" s="229"/>
      <c r="BN19" s="229"/>
      <c r="BO19" s="229"/>
      <c r="BP19" s="229"/>
      <c r="BQ19" s="234">
        <v>13</v>
      </c>
      <c r="BR19" s="235"/>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0"/>
    </row>
    <row r="20" spans="1:131" s="231" customFormat="1" ht="26.25" customHeight="1" x14ac:dyDescent="0.2">
      <c r="A20" s="234">
        <v>14</v>
      </c>
      <c r="B20" s="1058"/>
      <c r="C20" s="1059"/>
      <c r="D20" s="1059"/>
      <c r="E20" s="1059"/>
      <c r="F20" s="1059"/>
      <c r="G20" s="1059"/>
      <c r="H20" s="1059"/>
      <c r="I20" s="1059"/>
      <c r="J20" s="1059"/>
      <c r="K20" s="1059"/>
      <c r="L20" s="1059"/>
      <c r="M20" s="1059"/>
      <c r="N20" s="1059"/>
      <c r="O20" s="1059"/>
      <c r="P20" s="1060"/>
      <c r="Q20" s="1066"/>
      <c r="R20" s="1067"/>
      <c r="S20" s="1067"/>
      <c r="T20" s="1067"/>
      <c r="U20" s="1067"/>
      <c r="V20" s="1067"/>
      <c r="W20" s="1067"/>
      <c r="X20" s="1067"/>
      <c r="Y20" s="1067"/>
      <c r="Z20" s="1067"/>
      <c r="AA20" s="1067"/>
      <c r="AB20" s="1067"/>
      <c r="AC20" s="1067"/>
      <c r="AD20" s="1067"/>
      <c r="AE20" s="1068"/>
      <c r="AF20" s="1063"/>
      <c r="AG20" s="1064"/>
      <c r="AH20" s="1064"/>
      <c r="AI20" s="1064"/>
      <c r="AJ20" s="1065"/>
      <c r="AK20" s="1108"/>
      <c r="AL20" s="1109"/>
      <c r="AM20" s="1109"/>
      <c r="AN20" s="1109"/>
      <c r="AO20" s="1109"/>
      <c r="AP20" s="1109"/>
      <c r="AQ20" s="1109"/>
      <c r="AR20" s="1109"/>
      <c r="AS20" s="1109"/>
      <c r="AT20" s="1109"/>
      <c r="AU20" s="1110"/>
      <c r="AV20" s="1110"/>
      <c r="AW20" s="1110"/>
      <c r="AX20" s="1110"/>
      <c r="AY20" s="1111"/>
      <c r="AZ20" s="228"/>
      <c r="BA20" s="228"/>
      <c r="BB20" s="228"/>
      <c r="BC20" s="228"/>
      <c r="BD20" s="228"/>
      <c r="BE20" s="229"/>
      <c r="BF20" s="229"/>
      <c r="BG20" s="229"/>
      <c r="BH20" s="229"/>
      <c r="BI20" s="229"/>
      <c r="BJ20" s="229"/>
      <c r="BK20" s="229"/>
      <c r="BL20" s="229"/>
      <c r="BM20" s="229"/>
      <c r="BN20" s="229"/>
      <c r="BO20" s="229"/>
      <c r="BP20" s="229"/>
      <c r="BQ20" s="234">
        <v>14</v>
      </c>
      <c r="BR20" s="235"/>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0"/>
    </row>
    <row r="21" spans="1:131" s="231" customFormat="1" ht="26.25" customHeight="1" thickBot="1" x14ac:dyDescent="0.25">
      <c r="A21" s="234">
        <v>15</v>
      </c>
      <c r="B21" s="1058"/>
      <c r="C21" s="1059"/>
      <c r="D21" s="1059"/>
      <c r="E21" s="1059"/>
      <c r="F21" s="1059"/>
      <c r="G21" s="1059"/>
      <c r="H21" s="1059"/>
      <c r="I21" s="1059"/>
      <c r="J21" s="1059"/>
      <c r="K21" s="1059"/>
      <c r="L21" s="1059"/>
      <c r="M21" s="1059"/>
      <c r="N21" s="1059"/>
      <c r="O21" s="1059"/>
      <c r="P21" s="1060"/>
      <c r="Q21" s="1066"/>
      <c r="R21" s="1067"/>
      <c r="S21" s="1067"/>
      <c r="T21" s="1067"/>
      <c r="U21" s="1067"/>
      <c r="V21" s="1067"/>
      <c r="W21" s="1067"/>
      <c r="X21" s="1067"/>
      <c r="Y21" s="1067"/>
      <c r="Z21" s="1067"/>
      <c r="AA21" s="1067"/>
      <c r="AB21" s="1067"/>
      <c r="AC21" s="1067"/>
      <c r="AD21" s="1067"/>
      <c r="AE21" s="1068"/>
      <c r="AF21" s="1063"/>
      <c r="AG21" s="1064"/>
      <c r="AH21" s="1064"/>
      <c r="AI21" s="1064"/>
      <c r="AJ21" s="1065"/>
      <c r="AK21" s="1108"/>
      <c r="AL21" s="1109"/>
      <c r="AM21" s="1109"/>
      <c r="AN21" s="1109"/>
      <c r="AO21" s="1109"/>
      <c r="AP21" s="1109"/>
      <c r="AQ21" s="1109"/>
      <c r="AR21" s="1109"/>
      <c r="AS21" s="1109"/>
      <c r="AT21" s="1109"/>
      <c r="AU21" s="1110"/>
      <c r="AV21" s="1110"/>
      <c r="AW21" s="1110"/>
      <c r="AX21" s="1110"/>
      <c r="AY21" s="1111"/>
      <c r="AZ21" s="228"/>
      <c r="BA21" s="228"/>
      <c r="BB21" s="228"/>
      <c r="BC21" s="228"/>
      <c r="BD21" s="228"/>
      <c r="BE21" s="229"/>
      <c r="BF21" s="229"/>
      <c r="BG21" s="229"/>
      <c r="BH21" s="229"/>
      <c r="BI21" s="229"/>
      <c r="BJ21" s="229"/>
      <c r="BK21" s="229"/>
      <c r="BL21" s="229"/>
      <c r="BM21" s="229"/>
      <c r="BN21" s="229"/>
      <c r="BO21" s="229"/>
      <c r="BP21" s="229"/>
      <c r="BQ21" s="234">
        <v>15</v>
      </c>
      <c r="BR21" s="235"/>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0"/>
    </row>
    <row r="22" spans="1:131" s="231" customFormat="1" ht="26.25" customHeight="1" x14ac:dyDescent="0.2">
      <c r="A22" s="234">
        <v>16</v>
      </c>
      <c r="B22" s="1058"/>
      <c r="C22" s="1059"/>
      <c r="D22" s="1059"/>
      <c r="E22" s="1059"/>
      <c r="F22" s="1059"/>
      <c r="G22" s="1059"/>
      <c r="H22" s="1059"/>
      <c r="I22" s="1059"/>
      <c r="J22" s="1059"/>
      <c r="K22" s="1059"/>
      <c r="L22" s="1059"/>
      <c r="M22" s="1059"/>
      <c r="N22" s="1059"/>
      <c r="O22" s="1059"/>
      <c r="P22" s="1060"/>
      <c r="Q22" s="1101"/>
      <c r="R22" s="1102"/>
      <c r="S22" s="1102"/>
      <c r="T22" s="1102"/>
      <c r="U22" s="1102"/>
      <c r="V22" s="1102"/>
      <c r="W22" s="1102"/>
      <c r="X22" s="1102"/>
      <c r="Y22" s="1102"/>
      <c r="Z22" s="1102"/>
      <c r="AA22" s="1102"/>
      <c r="AB22" s="1102"/>
      <c r="AC22" s="1102"/>
      <c r="AD22" s="1102"/>
      <c r="AE22" s="1103"/>
      <c r="AF22" s="1063"/>
      <c r="AG22" s="1064"/>
      <c r="AH22" s="1064"/>
      <c r="AI22" s="1064"/>
      <c r="AJ22" s="1065"/>
      <c r="AK22" s="1104"/>
      <c r="AL22" s="1105"/>
      <c r="AM22" s="1105"/>
      <c r="AN22" s="1105"/>
      <c r="AO22" s="1105"/>
      <c r="AP22" s="1105"/>
      <c r="AQ22" s="1105"/>
      <c r="AR22" s="1105"/>
      <c r="AS22" s="1105"/>
      <c r="AT22" s="1105"/>
      <c r="AU22" s="1106"/>
      <c r="AV22" s="1106"/>
      <c r="AW22" s="1106"/>
      <c r="AX22" s="1106"/>
      <c r="AY22" s="1107"/>
      <c r="AZ22" s="1056" t="s">
        <v>319</v>
      </c>
      <c r="BA22" s="1056"/>
      <c r="BB22" s="1056"/>
      <c r="BC22" s="1056"/>
      <c r="BD22" s="1057"/>
      <c r="BE22" s="229"/>
      <c r="BF22" s="229"/>
      <c r="BG22" s="229"/>
      <c r="BH22" s="229"/>
      <c r="BI22" s="229"/>
      <c r="BJ22" s="229"/>
      <c r="BK22" s="229"/>
      <c r="BL22" s="229"/>
      <c r="BM22" s="229"/>
      <c r="BN22" s="229"/>
      <c r="BO22" s="229"/>
      <c r="BP22" s="229"/>
      <c r="BQ22" s="234">
        <v>16</v>
      </c>
      <c r="BR22" s="235"/>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0"/>
    </row>
    <row r="23" spans="1:131" s="231" customFormat="1" ht="26.25" customHeight="1" thickBot="1" x14ac:dyDescent="0.25">
      <c r="A23" s="236" t="s">
        <v>320</v>
      </c>
      <c r="B23" s="965" t="s">
        <v>321</v>
      </c>
      <c r="C23" s="966"/>
      <c r="D23" s="966"/>
      <c r="E23" s="966"/>
      <c r="F23" s="966"/>
      <c r="G23" s="966"/>
      <c r="H23" s="966"/>
      <c r="I23" s="966"/>
      <c r="J23" s="966"/>
      <c r="K23" s="966"/>
      <c r="L23" s="966"/>
      <c r="M23" s="966"/>
      <c r="N23" s="966"/>
      <c r="O23" s="966"/>
      <c r="P23" s="976"/>
      <c r="Q23" s="1095">
        <v>24241</v>
      </c>
      <c r="R23" s="1089"/>
      <c r="S23" s="1089"/>
      <c r="T23" s="1089"/>
      <c r="U23" s="1089"/>
      <c r="V23" s="1089">
        <v>23319</v>
      </c>
      <c r="W23" s="1089"/>
      <c r="X23" s="1089"/>
      <c r="Y23" s="1089"/>
      <c r="Z23" s="1089"/>
      <c r="AA23" s="1089">
        <v>923</v>
      </c>
      <c r="AB23" s="1089"/>
      <c r="AC23" s="1089"/>
      <c r="AD23" s="1089"/>
      <c r="AE23" s="1096"/>
      <c r="AF23" s="1097">
        <v>870</v>
      </c>
      <c r="AG23" s="1089"/>
      <c r="AH23" s="1089"/>
      <c r="AI23" s="1089"/>
      <c r="AJ23" s="1098"/>
      <c r="AK23" s="1099"/>
      <c r="AL23" s="1100"/>
      <c r="AM23" s="1100"/>
      <c r="AN23" s="1100"/>
      <c r="AO23" s="1100"/>
      <c r="AP23" s="1089">
        <v>25492</v>
      </c>
      <c r="AQ23" s="1089"/>
      <c r="AR23" s="1089"/>
      <c r="AS23" s="1089"/>
      <c r="AT23" s="1089"/>
      <c r="AU23" s="1090"/>
      <c r="AV23" s="1090"/>
      <c r="AW23" s="1090"/>
      <c r="AX23" s="1090"/>
      <c r="AY23" s="1091"/>
      <c r="AZ23" s="1092" t="s">
        <v>322</v>
      </c>
      <c r="BA23" s="1093"/>
      <c r="BB23" s="1093"/>
      <c r="BC23" s="1093"/>
      <c r="BD23" s="1094"/>
      <c r="BE23" s="229"/>
      <c r="BF23" s="229"/>
      <c r="BG23" s="229"/>
      <c r="BH23" s="229"/>
      <c r="BI23" s="229"/>
      <c r="BJ23" s="229"/>
      <c r="BK23" s="229"/>
      <c r="BL23" s="229"/>
      <c r="BM23" s="229"/>
      <c r="BN23" s="229"/>
      <c r="BO23" s="229"/>
      <c r="BP23" s="229"/>
      <c r="BQ23" s="234">
        <v>17</v>
      </c>
      <c r="BR23" s="235"/>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0"/>
    </row>
    <row r="24" spans="1:131" s="231" customFormat="1" ht="26.25" customHeight="1" x14ac:dyDescent="0.2">
      <c r="A24" s="1088" t="s">
        <v>323</v>
      </c>
      <c r="B24" s="1088"/>
      <c r="C24" s="1088"/>
      <c r="D24" s="1088"/>
      <c r="E24" s="1088"/>
      <c r="F24" s="1088"/>
      <c r="G24" s="1088"/>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8"/>
      <c r="AJ24" s="1088"/>
      <c r="AK24" s="1088"/>
      <c r="AL24" s="1088"/>
      <c r="AM24" s="1088"/>
      <c r="AN24" s="1088"/>
      <c r="AO24" s="1088"/>
      <c r="AP24" s="1088"/>
      <c r="AQ24" s="1088"/>
      <c r="AR24" s="1088"/>
      <c r="AS24" s="1088"/>
      <c r="AT24" s="1088"/>
      <c r="AU24" s="1088"/>
      <c r="AV24" s="1088"/>
      <c r="AW24" s="1088"/>
      <c r="AX24" s="1088"/>
      <c r="AY24" s="1088"/>
      <c r="AZ24" s="228"/>
      <c r="BA24" s="228"/>
      <c r="BB24" s="228"/>
      <c r="BC24" s="228"/>
      <c r="BD24" s="228"/>
      <c r="BE24" s="229"/>
      <c r="BF24" s="229"/>
      <c r="BG24" s="229"/>
      <c r="BH24" s="229"/>
      <c r="BI24" s="229"/>
      <c r="BJ24" s="229"/>
      <c r="BK24" s="229"/>
      <c r="BL24" s="229"/>
      <c r="BM24" s="229"/>
      <c r="BN24" s="229"/>
      <c r="BO24" s="229"/>
      <c r="BP24" s="229"/>
      <c r="BQ24" s="234">
        <v>18</v>
      </c>
      <c r="BR24" s="235"/>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0"/>
    </row>
    <row r="25" spans="1:131" ht="26.25" customHeight="1" thickBot="1" x14ac:dyDescent="0.25">
      <c r="A25" s="1087" t="s">
        <v>324</v>
      </c>
      <c r="B25" s="1087"/>
      <c r="C25" s="1087"/>
      <c r="D25" s="1087"/>
      <c r="E25" s="1087"/>
      <c r="F25" s="1087"/>
      <c r="G25" s="1087"/>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7"/>
      <c r="AL25" s="1087"/>
      <c r="AM25" s="1087"/>
      <c r="AN25" s="1087"/>
      <c r="AO25" s="1087"/>
      <c r="AP25" s="1087"/>
      <c r="AQ25" s="1087"/>
      <c r="AR25" s="1087"/>
      <c r="AS25" s="1087"/>
      <c r="AT25" s="1087"/>
      <c r="AU25" s="1087"/>
      <c r="AV25" s="1087"/>
      <c r="AW25" s="1087"/>
      <c r="AX25" s="1087"/>
      <c r="AY25" s="1087"/>
      <c r="AZ25" s="1087"/>
      <c r="BA25" s="1087"/>
      <c r="BB25" s="1087"/>
      <c r="BC25" s="1087"/>
      <c r="BD25" s="1087"/>
      <c r="BE25" s="1087"/>
      <c r="BF25" s="1087"/>
      <c r="BG25" s="1087"/>
      <c r="BH25" s="1087"/>
      <c r="BI25" s="1087"/>
      <c r="BJ25" s="228"/>
      <c r="BK25" s="228"/>
      <c r="BL25" s="228"/>
      <c r="BM25" s="228"/>
      <c r="BN25" s="228"/>
      <c r="BO25" s="237"/>
      <c r="BP25" s="237"/>
      <c r="BQ25" s="234">
        <v>19</v>
      </c>
      <c r="BR25" s="235"/>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26"/>
    </row>
    <row r="26" spans="1:131" ht="26.25" customHeight="1" x14ac:dyDescent="0.2">
      <c r="A26" s="1023" t="s">
        <v>301</v>
      </c>
      <c r="B26" s="1024"/>
      <c r="C26" s="1024"/>
      <c r="D26" s="1024"/>
      <c r="E26" s="1024"/>
      <c r="F26" s="1024"/>
      <c r="G26" s="1024"/>
      <c r="H26" s="1024"/>
      <c r="I26" s="1024"/>
      <c r="J26" s="1024"/>
      <c r="K26" s="1024"/>
      <c r="L26" s="1024"/>
      <c r="M26" s="1024"/>
      <c r="N26" s="1024"/>
      <c r="O26" s="1024"/>
      <c r="P26" s="1025"/>
      <c r="Q26" s="1029" t="s">
        <v>325</v>
      </c>
      <c r="R26" s="1030"/>
      <c r="S26" s="1030"/>
      <c r="T26" s="1030"/>
      <c r="U26" s="1031"/>
      <c r="V26" s="1029" t="s">
        <v>326</v>
      </c>
      <c r="W26" s="1030"/>
      <c r="X26" s="1030"/>
      <c r="Y26" s="1030"/>
      <c r="Z26" s="1031"/>
      <c r="AA26" s="1029" t="s">
        <v>327</v>
      </c>
      <c r="AB26" s="1030"/>
      <c r="AC26" s="1030"/>
      <c r="AD26" s="1030"/>
      <c r="AE26" s="1030"/>
      <c r="AF26" s="1083" t="s">
        <v>328</v>
      </c>
      <c r="AG26" s="1036"/>
      <c r="AH26" s="1036"/>
      <c r="AI26" s="1036"/>
      <c r="AJ26" s="1084"/>
      <c r="AK26" s="1030" t="s">
        <v>329</v>
      </c>
      <c r="AL26" s="1030"/>
      <c r="AM26" s="1030"/>
      <c r="AN26" s="1030"/>
      <c r="AO26" s="1031"/>
      <c r="AP26" s="1029" t="s">
        <v>330</v>
      </c>
      <c r="AQ26" s="1030"/>
      <c r="AR26" s="1030"/>
      <c r="AS26" s="1030"/>
      <c r="AT26" s="1031"/>
      <c r="AU26" s="1029" t="s">
        <v>331</v>
      </c>
      <c r="AV26" s="1030"/>
      <c r="AW26" s="1030"/>
      <c r="AX26" s="1030"/>
      <c r="AY26" s="1031"/>
      <c r="AZ26" s="1029" t="s">
        <v>332</v>
      </c>
      <c r="BA26" s="1030"/>
      <c r="BB26" s="1030"/>
      <c r="BC26" s="1030"/>
      <c r="BD26" s="1031"/>
      <c r="BE26" s="1029" t="s">
        <v>308</v>
      </c>
      <c r="BF26" s="1030"/>
      <c r="BG26" s="1030"/>
      <c r="BH26" s="1030"/>
      <c r="BI26" s="1043"/>
      <c r="BJ26" s="228"/>
      <c r="BK26" s="228"/>
      <c r="BL26" s="228"/>
      <c r="BM26" s="228"/>
      <c r="BN26" s="228"/>
      <c r="BO26" s="237"/>
      <c r="BP26" s="237"/>
      <c r="BQ26" s="234">
        <v>20</v>
      </c>
      <c r="BR26" s="235"/>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26"/>
    </row>
    <row r="27" spans="1:131" ht="26.25" customHeight="1" thickBot="1" x14ac:dyDescent="0.25">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5"/>
      <c r="AG27" s="1039"/>
      <c r="AH27" s="1039"/>
      <c r="AI27" s="1039"/>
      <c r="AJ27" s="1086"/>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28"/>
      <c r="BK27" s="228"/>
      <c r="BL27" s="228"/>
      <c r="BM27" s="228"/>
      <c r="BN27" s="228"/>
      <c r="BO27" s="237"/>
      <c r="BP27" s="237"/>
      <c r="BQ27" s="234">
        <v>21</v>
      </c>
      <c r="BR27" s="235"/>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26"/>
    </row>
    <row r="28" spans="1:131" ht="26.25" customHeight="1" thickTop="1" x14ac:dyDescent="0.2">
      <c r="A28" s="238">
        <v>1</v>
      </c>
      <c r="B28" s="1075" t="s">
        <v>333</v>
      </c>
      <c r="C28" s="1076"/>
      <c r="D28" s="1076"/>
      <c r="E28" s="1076"/>
      <c r="F28" s="1076"/>
      <c r="G28" s="1076"/>
      <c r="H28" s="1076"/>
      <c r="I28" s="1076"/>
      <c r="J28" s="1076"/>
      <c r="K28" s="1076"/>
      <c r="L28" s="1076"/>
      <c r="M28" s="1076"/>
      <c r="N28" s="1076"/>
      <c r="O28" s="1076"/>
      <c r="P28" s="1077"/>
      <c r="Q28" s="1078">
        <v>5142</v>
      </c>
      <c r="R28" s="1079"/>
      <c r="S28" s="1079"/>
      <c r="T28" s="1079"/>
      <c r="U28" s="1079"/>
      <c r="V28" s="1079">
        <v>5061</v>
      </c>
      <c r="W28" s="1079"/>
      <c r="X28" s="1079"/>
      <c r="Y28" s="1079"/>
      <c r="Z28" s="1079"/>
      <c r="AA28" s="1079">
        <v>81</v>
      </c>
      <c r="AB28" s="1079"/>
      <c r="AC28" s="1079"/>
      <c r="AD28" s="1079"/>
      <c r="AE28" s="1080"/>
      <c r="AF28" s="1081">
        <v>81</v>
      </c>
      <c r="AG28" s="1079"/>
      <c r="AH28" s="1079"/>
      <c r="AI28" s="1079"/>
      <c r="AJ28" s="1082"/>
      <c r="AK28" s="1070">
        <v>343</v>
      </c>
      <c r="AL28" s="1071"/>
      <c r="AM28" s="1071"/>
      <c r="AN28" s="1071"/>
      <c r="AO28" s="1071"/>
      <c r="AP28" s="1071" t="s">
        <v>500</v>
      </c>
      <c r="AQ28" s="1071"/>
      <c r="AR28" s="1071"/>
      <c r="AS28" s="1071"/>
      <c r="AT28" s="1071"/>
      <c r="AU28" s="1071" t="s">
        <v>500</v>
      </c>
      <c r="AV28" s="1071"/>
      <c r="AW28" s="1071"/>
      <c r="AX28" s="1071"/>
      <c r="AY28" s="1071"/>
      <c r="AZ28" s="1072"/>
      <c r="BA28" s="1072"/>
      <c r="BB28" s="1072"/>
      <c r="BC28" s="1072"/>
      <c r="BD28" s="1072"/>
      <c r="BE28" s="1073"/>
      <c r="BF28" s="1073"/>
      <c r="BG28" s="1073"/>
      <c r="BH28" s="1073"/>
      <c r="BI28" s="1074"/>
      <c r="BJ28" s="228"/>
      <c r="BK28" s="228"/>
      <c r="BL28" s="228"/>
      <c r="BM28" s="228"/>
      <c r="BN28" s="228"/>
      <c r="BO28" s="237"/>
      <c r="BP28" s="237"/>
      <c r="BQ28" s="234">
        <v>22</v>
      </c>
      <c r="BR28" s="235"/>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26"/>
    </row>
    <row r="29" spans="1:131" ht="26.25" customHeight="1" x14ac:dyDescent="0.2">
      <c r="A29" s="238">
        <v>2</v>
      </c>
      <c r="B29" s="1058" t="s">
        <v>334</v>
      </c>
      <c r="C29" s="1059"/>
      <c r="D29" s="1059"/>
      <c r="E29" s="1059"/>
      <c r="F29" s="1059"/>
      <c r="G29" s="1059"/>
      <c r="H29" s="1059"/>
      <c r="I29" s="1059"/>
      <c r="J29" s="1059"/>
      <c r="K29" s="1059"/>
      <c r="L29" s="1059"/>
      <c r="M29" s="1059"/>
      <c r="N29" s="1059"/>
      <c r="O29" s="1059"/>
      <c r="P29" s="1060"/>
      <c r="Q29" s="1066">
        <v>580</v>
      </c>
      <c r="R29" s="1067"/>
      <c r="S29" s="1067"/>
      <c r="T29" s="1067"/>
      <c r="U29" s="1067"/>
      <c r="V29" s="1067">
        <v>504</v>
      </c>
      <c r="W29" s="1067"/>
      <c r="X29" s="1067"/>
      <c r="Y29" s="1067"/>
      <c r="Z29" s="1067"/>
      <c r="AA29" s="1067">
        <v>76</v>
      </c>
      <c r="AB29" s="1067"/>
      <c r="AC29" s="1067"/>
      <c r="AD29" s="1067"/>
      <c r="AE29" s="1068"/>
      <c r="AF29" s="1063">
        <v>76</v>
      </c>
      <c r="AG29" s="1064"/>
      <c r="AH29" s="1064"/>
      <c r="AI29" s="1064"/>
      <c r="AJ29" s="1065"/>
      <c r="AK29" s="1008">
        <v>155</v>
      </c>
      <c r="AL29" s="999"/>
      <c r="AM29" s="999"/>
      <c r="AN29" s="999"/>
      <c r="AO29" s="999"/>
      <c r="AP29" s="999">
        <v>84</v>
      </c>
      <c r="AQ29" s="999"/>
      <c r="AR29" s="999"/>
      <c r="AS29" s="999"/>
      <c r="AT29" s="999"/>
      <c r="AU29" s="999" t="s">
        <v>500</v>
      </c>
      <c r="AV29" s="999"/>
      <c r="AW29" s="999"/>
      <c r="AX29" s="999"/>
      <c r="AY29" s="999"/>
      <c r="AZ29" s="1069"/>
      <c r="BA29" s="1069"/>
      <c r="BB29" s="1069"/>
      <c r="BC29" s="1069"/>
      <c r="BD29" s="1069"/>
      <c r="BE29" s="1000"/>
      <c r="BF29" s="1000"/>
      <c r="BG29" s="1000"/>
      <c r="BH29" s="1000"/>
      <c r="BI29" s="1001"/>
      <c r="BJ29" s="228"/>
      <c r="BK29" s="228"/>
      <c r="BL29" s="228"/>
      <c r="BM29" s="228"/>
      <c r="BN29" s="228"/>
      <c r="BO29" s="237"/>
      <c r="BP29" s="237"/>
      <c r="BQ29" s="234">
        <v>23</v>
      </c>
      <c r="BR29" s="235"/>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26"/>
    </row>
    <row r="30" spans="1:131" ht="26.25" customHeight="1" x14ac:dyDescent="0.2">
      <c r="A30" s="238">
        <v>3</v>
      </c>
      <c r="B30" s="1058" t="s">
        <v>335</v>
      </c>
      <c r="C30" s="1059"/>
      <c r="D30" s="1059"/>
      <c r="E30" s="1059"/>
      <c r="F30" s="1059"/>
      <c r="G30" s="1059"/>
      <c r="H30" s="1059"/>
      <c r="I30" s="1059"/>
      <c r="J30" s="1059"/>
      <c r="K30" s="1059"/>
      <c r="L30" s="1059"/>
      <c r="M30" s="1059"/>
      <c r="N30" s="1059"/>
      <c r="O30" s="1059"/>
      <c r="P30" s="1060"/>
      <c r="Q30" s="1066">
        <v>3877</v>
      </c>
      <c r="R30" s="1067"/>
      <c r="S30" s="1067"/>
      <c r="T30" s="1067"/>
      <c r="U30" s="1067"/>
      <c r="V30" s="1067">
        <v>3669</v>
      </c>
      <c r="W30" s="1067"/>
      <c r="X30" s="1067"/>
      <c r="Y30" s="1067"/>
      <c r="Z30" s="1067"/>
      <c r="AA30" s="1067">
        <v>208</v>
      </c>
      <c r="AB30" s="1067"/>
      <c r="AC30" s="1067"/>
      <c r="AD30" s="1067"/>
      <c r="AE30" s="1068"/>
      <c r="AF30" s="1063">
        <v>208</v>
      </c>
      <c r="AG30" s="1064"/>
      <c r="AH30" s="1064"/>
      <c r="AI30" s="1064"/>
      <c r="AJ30" s="1065"/>
      <c r="AK30" s="1008">
        <v>587</v>
      </c>
      <c r="AL30" s="999"/>
      <c r="AM30" s="999"/>
      <c r="AN30" s="999"/>
      <c r="AO30" s="999"/>
      <c r="AP30" s="999" t="s">
        <v>500</v>
      </c>
      <c r="AQ30" s="999"/>
      <c r="AR30" s="999"/>
      <c r="AS30" s="999"/>
      <c r="AT30" s="999"/>
      <c r="AU30" s="999" t="s">
        <v>500</v>
      </c>
      <c r="AV30" s="999"/>
      <c r="AW30" s="999"/>
      <c r="AX30" s="999"/>
      <c r="AY30" s="999"/>
      <c r="AZ30" s="1069"/>
      <c r="BA30" s="1069"/>
      <c r="BB30" s="1069"/>
      <c r="BC30" s="1069"/>
      <c r="BD30" s="1069"/>
      <c r="BE30" s="1000"/>
      <c r="BF30" s="1000"/>
      <c r="BG30" s="1000"/>
      <c r="BH30" s="1000"/>
      <c r="BI30" s="1001"/>
      <c r="BJ30" s="228"/>
      <c r="BK30" s="228"/>
      <c r="BL30" s="228"/>
      <c r="BM30" s="228"/>
      <c r="BN30" s="228"/>
      <c r="BO30" s="237"/>
      <c r="BP30" s="237"/>
      <c r="BQ30" s="234">
        <v>24</v>
      </c>
      <c r="BR30" s="235"/>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26"/>
    </row>
    <row r="31" spans="1:131" ht="26.25" customHeight="1" x14ac:dyDescent="0.2">
      <c r="A31" s="238">
        <v>4</v>
      </c>
      <c r="B31" s="1058" t="s">
        <v>336</v>
      </c>
      <c r="C31" s="1059"/>
      <c r="D31" s="1059"/>
      <c r="E31" s="1059"/>
      <c r="F31" s="1059"/>
      <c r="G31" s="1059"/>
      <c r="H31" s="1059"/>
      <c r="I31" s="1059"/>
      <c r="J31" s="1059"/>
      <c r="K31" s="1059"/>
      <c r="L31" s="1059"/>
      <c r="M31" s="1059"/>
      <c r="N31" s="1059"/>
      <c r="O31" s="1059"/>
      <c r="P31" s="1060"/>
      <c r="Q31" s="1066">
        <v>1054</v>
      </c>
      <c r="R31" s="1067"/>
      <c r="S31" s="1067"/>
      <c r="T31" s="1067"/>
      <c r="U31" s="1067"/>
      <c r="V31" s="1067">
        <v>1037</v>
      </c>
      <c r="W31" s="1067"/>
      <c r="X31" s="1067"/>
      <c r="Y31" s="1067"/>
      <c r="Z31" s="1067"/>
      <c r="AA31" s="1067">
        <v>17</v>
      </c>
      <c r="AB31" s="1067"/>
      <c r="AC31" s="1067"/>
      <c r="AD31" s="1067"/>
      <c r="AE31" s="1068"/>
      <c r="AF31" s="1063">
        <v>12</v>
      </c>
      <c r="AG31" s="1064"/>
      <c r="AH31" s="1064"/>
      <c r="AI31" s="1064"/>
      <c r="AJ31" s="1065"/>
      <c r="AK31" s="1008">
        <v>522</v>
      </c>
      <c r="AL31" s="999"/>
      <c r="AM31" s="999"/>
      <c r="AN31" s="999"/>
      <c r="AO31" s="999"/>
      <c r="AP31" s="999" t="s">
        <v>500</v>
      </c>
      <c r="AQ31" s="999"/>
      <c r="AR31" s="999"/>
      <c r="AS31" s="999"/>
      <c r="AT31" s="999"/>
      <c r="AU31" s="999" t="s">
        <v>500</v>
      </c>
      <c r="AV31" s="999"/>
      <c r="AW31" s="999"/>
      <c r="AX31" s="999"/>
      <c r="AY31" s="999"/>
      <c r="AZ31" s="1069"/>
      <c r="BA31" s="1069"/>
      <c r="BB31" s="1069"/>
      <c r="BC31" s="1069"/>
      <c r="BD31" s="1069"/>
      <c r="BE31" s="1000"/>
      <c r="BF31" s="1000"/>
      <c r="BG31" s="1000"/>
      <c r="BH31" s="1000"/>
      <c r="BI31" s="1001"/>
      <c r="BJ31" s="228"/>
      <c r="BK31" s="228"/>
      <c r="BL31" s="228"/>
      <c r="BM31" s="228"/>
      <c r="BN31" s="228"/>
      <c r="BO31" s="237"/>
      <c r="BP31" s="237"/>
      <c r="BQ31" s="234">
        <v>25</v>
      </c>
      <c r="BR31" s="235"/>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26"/>
    </row>
    <row r="32" spans="1:131" ht="26.25" customHeight="1" x14ac:dyDescent="0.2">
      <c r="A32" s="238">
        <v>5</v>
      </c>
      <c r="B32" s="1058" t="s">
        <v>337</v>
      </c>
      <c r="C32" s="1059"/>
      <c r="D32" s="1059"/>
      <c r="E32" s="1059"/>
      <c r="F32" s="1059"/>
      <c r="G32" s="1059"/>
      <c r="H32" s="1059"/>
      <c r="I32" s="1059"/>
      <c r="J32" s="1059"/>
      <c r="K32" s="1059"/>
      <c r="L32" s="1059"/>
      <c r="M32" s="1059"/>
      <c r="N32" s="1059"/>
      <c r="O32" s="1059"/>
      <c r="P32" s="1060"/>
      <c r="Q32" s="1066">
        <v>53</v>
      </c>
      <c r="R32" s="1067"/>
      <c r="S32" s="1067"/>
      <c r="T32" s="1067"/>
      <c r="U32" s="1067"/>
      <c r="V32" s="1067">
        <v>48</v>
      </c>
      <c r="W32" s="1067"/>
      <c r="X32" s="1067"/>
      <c r="Y32" s="1067"/>
      <c r="Z32" s="1067"/>
      <c r="AA32" s="1067">
        <v>5</v>
      </c>
      <c r="AB32" s="1067"/>
      <c r="AC32" s="1067"/>
      <c r="AD32" s="1067"/>
      <c r="AE32" s="1068"/>
      <c r="AF32" s="1063">
        <v>5</v>
      </c>
      <c r="AG32" s="1064"/>
      <c r="AH32" s="1064"/>
      <c r="AI32" s="1064"/>
      <c r="AJ32" s="1065"/>
      <c r="AK32" s="1008" t="s">
        <v>500</v>
      </c>
      <c r="AL32" s="999"/>
      <c r="AM32" s="999"/>
      <c r="AN32" s="999"/>
      <c r="AO32" s="999"/>
      <c r="AP32" s="999" t="s">
        <v>500</v>
      </c>
      <c r="AQ32" s="999"/>
      <c r="AR32" s="999"/>
      <c r="AS32" s="999"/>
      <c r="AT32" s="999"/>
      <c r="AU32" s="999" t="s">
        <v>500</v>
      </c>
      <c r="AV32" s="999"/>
      <c r="AW32" s="999"/>
      <c r="AX32" s="999"/>
      <c r="AY32" s="999"/>
      <c r="AZ32" s="1069"/>
      <c r="BA32" s="1069"/>
      <c r="BB32" s="1069"/>
      <c r="BC32" s="1069"/>
      <c r="BD32" s="1069"/>
      <c r="BE32" s="1000"/>
      <c r="BF32" s="1000"/>
      <c r="BG32" s="1000"/>
      <c r="BH32" s="1000"/>
      <c r="BI32" s="1001"/>
      <c r="BJ32" s="228"/>
      <c r="BK32" s="228"/>
      <c r="BL32" s="228"/>
      <c r="BM32" s="228"/>
      <c r="BN32" s="228"/>
      <c r="BO32" s="237"/>
      <c r="BP32" s="237"/>
      <c r="BQ32" s="234">
        <v>26</v>
      </c>
      <c r="BR32" s="235"/>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26"/>
    </row>
    <row r="33" spans="1:131" ht="26.25" customHeight="1" x14ac:dyDescent="0.2">
      <c r="A33" s="238">
        <v>6</v>
      </c>
      <c r="B33" s="1058" t="s">
        <v>338</v>
      </c>
      <c r="C33" s="1059"/>
      <c r="D33" s="1059"/>
      <c r="E33" s="1059"/>
      <c r="F33" s="1059"/>
      <c r="G33" s="1059"/>
      <c r="H33" s="1059"/>
      <c r="I33" s="1059"/>
      <c r="J33" s="1059"/>
      <c r="K33" s="1059"/>
      <c r="L33" s="1059"/>
      <c r="M33" s="1059"/>
      <c r="N33" s="1059"/>
      <c r="O33" s="1059"/>
      <c r="P33" s="1060"/>
      <c r="Q33" s="1066">
        <v>1383</v>
      </c>
      <c r="R33" s="1067"/>
      <c r="S33" s="1067"/>
      <c r="T33" s="1067"/>
      <c r="U33" s="1067"/>
      <c r="V33" s="1067">
        <v>1289</v>
      </c>
      <c r="W33" s="1067"/>
      <c r="X33" s="1067"/>
      <c r="Y33" s="1067"/>
      <c r="Z33" s="1067"/>
      <c r="AA33" s="1067">
        <v>95</v>
      </c>
      <c r="AB33" s="1067"/>
      <c r="AC33" s="1067"/>
      <c r="AD33" s="1067"/>
      <c r="AE33" s="1068"/>
      <c r="AF33" s="1063">
        <v>1061</v>
      </c>
      <c r="AG33" s="1064"/>
      <c r="AH33" s="1064"/>
      <c r="AI33" s="1064"/>
      <c r="AJ33" s="1065"/>
      <c r="AK33" s="1008">
        <v>14</v>
      </c>
      <c r="AL33" s="999"/>
      <c r="AM33" s="999"/>
      <c r="AN33" s="999"/>
      <c r="AO33" s="999"/>
      <c r="AP33" s="999">
        <v>3228</v>
      </c>
      <c r="AQ33" s="999"/>
      <c r="AR33" s="999"/>
      <c r="AS33" s="999"/>
      <c r="AT33" s="999"/>
      <c r="AU33" s="999">
        <v>39</v>
      </c>
      <c r="AV33" s="999"/>
      <c r="AW33" s="999"/>
      <c r="AX33" s="999"/>
      <c r="AY33" s="999"/>
      <c r="AZ33" s="1069" t="s">
        <v>600</v>
      </c>
      <c r="BA33" s="1069"/>
      <c r="BB33" s="1069"/>
      <c r="BC33" s="1069"/>
      <c r="BD33" s="1069"/>
      <c r="BE33" s="1000" t="s">
        <v>339</v>
      </c>
      <c r="BF33" s="1000"/>
      <c r="BG33" s="1000"/>
      <c r="BH33" s="1000"/>
      <c r="BI33" s="1001"/>
      <c r="BJ33" s="228"/>
      <c r="BK33" s="228"/>
      <c r="BL33" s="228"/>
      <c r="BM33" s="228"/>
      <c r="BN33" s="228"/>
      <c r="BO33" s="237"/>
      <c r="BP33" s="237"/>
      <c r="BQ33" s="234">
        <v>27</v>
      </c>
      <c r="BR33" s="235"/>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26"/>
    </row>
    <row r="34" spans="1:131" ht="26.25" customHeight="1" x14ac:dyDescent="0.2">
      <c r="A34" s="238">
        <v>7</v>
      </c>
      <c r="B34" s="1058" t="s">
        <v>340</v>
      </c>
      <c r="C34" s="1059"/>
      <c r="D34" s="1059"/>
      <c r="E34" s="1059"/>
      <c r="F34" s="1059"/>
      <c r="G34" s="1059"/>
      <c r="H34" s="1059"/>
      <c r="I34" s="1059"/>
      <c r="J34" s="1059"/>
      <c r="K34" s="1059"/>
      <c r="L34" s="1059"/>
      <c r="M34" s="1059"/>
      <c r="N34" s="1059"/>
      <c r="O34" s="1059"/>
      <c r="P34" s="1060"/>
      <c r="Q34" s="1066">
        <v>1717</v>
      </c>
      <c r="R34" s="1067"/>
      <c r="S34" s="1067"/>
      <c r="T34" s="1067"/>
      <c r="U34" s="1067"/>
      <c r="V34" s="1067">
        <v>1594</v>
      </c>
      <c r="W34" s="1067"/>
      <c r="X34" s="1067"/>
      <c r="Y34" s="1067"/>
      <c r="Z34" s="1067"/>
      <c r="AA34" s="1067">
        <v>123</v>
      </c>
      <c r="AB34" s="1067"/>
      <c r="AC34" s="1067"/>
      <c r="AD34" s="1067"/>
      <c r="AE34" s="1068"/>
      <c r="AF34" s="1063">
        <v>253</v>
      </c>
      <c r="AG34" s="1064"/>
      <c r="AH34" s="1064"/>
      <c r="AI34" s="1064"/>
      <c r="AJ34" s="1065"/>
      <c r="AK34" s="1008">
        <v>660</v>
      </c>
      <c r="AL34" s="999"/>
      <c r="AM34" s="999"/>
      <c r="AN34" s="999"/>
      <c r="AO34" s="999"/>
      <c r="AP34" s="999">
        <v>13159</v>
      </c>
      <c r="AQ34" s="999"/>
      <c r="AR34" s="999"/>
      <c r="AS34" s="999"/>
      <c r="AT34" s="999"/>
      <c r="AU34" s="999">
        <v>4882</v>
      </c>
      <c r="AV34" s="999"/>
      <c r="AW34" s="999"/>
      <c r="AX34" s="999"/>
      <c r="AY34" s="999"/>
      <c r="AZ34" s="1069" t="s">
        <v>603</v>
      </c>
      <c r="BA34" s="1069"/>
      <c r="BB34" s="1069"/>
      <c r="BC34" s="1069"/>
      <c r="BD34" s="1069"/>
      <c r="BE34" s="1000" t="s">
        <v>339</v>
      </c>
      <c r="BF34" s="1000"/>
      <c r="BG34" s="1000"/>
      <c r="BH34" s="1000"/>
      <c r="BI34" s="1001"/>
      <c r="BJ34" s="228"/>
      <c r="BK34" s="228"/>
      <c r="BL34" s="228"/>
      <c r="BM34" s="228"/>
      <c r="BN34" s="228"/>
      <c r="BO34" s="237"/>
      <c r="BP34" s="237"/>
      <c r="BQ34" s="234">
        <v>28</v>
      </c>
      <c r="BR34" s="235"/>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26"/>
    </row>
    <row r="35" spans="1:131" ht="26.25" customHeight="1" x14ac:dyDescent="0.2">
      <c r="A35" s="238">
        <v>8</v>
      </c>
      <c r="B35" s="1058"/>
      <c r="C35" s="1059"/>
      <c r="D35" s="1059"/>
      <c r="E35" s="1059"/>
      <c r="F35" s="1059"/>
      <c r="G35" s="1059"/>
      <c r="H35" s="1059"/>
      <c r="I35" s="1059"/>
      <c r="J35" s="1059"/>
      <c r="K35" s="1059"/>
      <c r="L35" s="1059"/>
      <c r="M35" s="1059"/>
      <c r="N35" s="1059"/>
      <c r="O35" s="1059"/>
      <c r="P35" s="1060"/>
      <c r="Q35" s="1066"/>
      <c r="R35" s="1067"/>
      <c r="S35" s="1067"/>
      <c r="T35" s="1067"/>
      <c r="U35" s="1067"/>
      <c r="V35" s="1067"/>
      <c r="W35" s="1067"/>
      <c r="X35" s="1067"/>
      <c r="Y35" s="1067"/>
      <c r="Z35" s="1067"/>
      <c r="AA35" s="1067"/>
      <c r="AB35" s="1067"/>
      <c r="AC35" s="1067"/>
      <c r="AD35" s="1067"/>
      <c r="AE35" s="1068"/>
      <c r="AF35" s="1063"/>
      <c r="AG35" s="1064"/>
      <c r="AH35" s="1064"/>
      <c r="AI35" s="1064"/>
      <c r="AJ35" s="1065"/>
      <c r="AK35" s="1008"/>
      <c r="AL35" s="999"/>
      <c r="AM35" s="999"/>
      <c r="AN35" s="999"/>
      <c r="AO35" s="999"/>
      <c r="AP35" s="999"/>
      <c r="AQ35" s="999"/>
      <c r="AR35" s="999"/>
      <c r="AS35" s="999"/>
      <c r="AT35" s="999"/>
      <c r="AU35" s="999"/>
      <c r="AV35" s="999"/>
      <c r="AW35" s="999"/>
      <c r="AX35" s="999"/>
      <c r="AY35" s="999"/>
      <c r="AZ35" s="1069"/>
      <c r="BA35" s="1069"/>
      <c r="BB35" s="1069"/>
      <c r="BC35" s="1069"/>
      <c r="BD35" s="1069"/>
      <c r="BE35" s="1000"/>
      <c r="BF35" s="1000"/>
      <c r="BG35" s="1000"/>
      <c r="BH35" s="1000"/>
      <c r="BI35" s="1001"/>
      <c r="BJ35" s="228"/>
      <c r="BK35" s="228"/>
      <c r="BL35" s="228"/>
      <c r="BM35" s="228"/>
      <c r="BN35" s="228"/>
      <c r="BO35" s="237"/>
      <c r="BP35" s="237"/>
      <c r="BQ35" s="234">
        <v>29</v>
      </c>
      <c r="BR35" s="235"/>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26"/>
    </row>
    <row r="36" spans="1:131" ht="26.25" customHeight="1" x14ac:dyDescent="0.2">
      <c r="A36" s="238">
        <v>9</v>
      </c>
      <c r="B36" s="1058"/>
      <c r="C36" s="1059"/>
      <c r="D36" s="1059"/>
      <c r="E36" s="1059"/>
      <c r="F36" s="1059"/>
      <c r="G36" s="1059"/>
      <c r="H36" s="1059"/>
      <c r="I36" s="1059"/>
      <c r="J36" s="1059"/>
      <c r="K36" s="1059"/>
      <c r="L36" s="1059"/>
      <c r="M36" s="1059"/>
      <c r="N36" s="1059"/>
      <c r="O36" s="1059"/>
      <c r="P36" s="1060"/>
      <c r="Q36" s="1066"/>
      <c r="R36" s="1067"/>
      <c r="S36" s="1067"/>
      <c r="T36" s="1067"/>
      <c r="U36" s="1067"/>
      <c r="V36" s="1067"/>
      <c r="W36" s="1067"/>
      <c r="X36" s="1067"/>
      <c r="Y36" s="1067"/>
      <c r="Z36" s="1067"/>
      <c r="AA36" s="1067"/>
      <c r="AB36" s="1067"/>
      <c r="AC36" s="1067"/>
      <c r="AD36" s="1067"/>
      <c r="AE36" s="1068"/>
      <c r="AF36" s="1063"/>
      <c r="AG36" s="1064"/>
      <c r="AH36" s="1064"/>
      <c r="AI36" s="1064"/>
      <c r="AJ36" s="1065"/>
      <c r="AK36" s="1008"/>
      <c r="AL36" s="999"/>
      <c r="AM36" s="999"/>
      <c r="AN36" s="999"/>
      <c r="AO36" s="999"/>
      <c r="AP36" s="999"/>
      <c r="AQ36" s="999"/>
      <c r="AR36" s="999"/>
      <c r="AS36" s="999"/>
      <c r="AT36" s="999"/>
      <c r="AU36" s="999"/>
      <c r="AV36" s="999"/>
      <c r="AW36" s="999"/>
      <c r="AX36" s="999"/>
      <c r="AY36" s="999"/>
      <c r="AZ36" s="1069"/>
      <c r="BA36" s="1069"/>
      <c r="BB36" s="1069"/>
      <c r="BC36" s="1069"/>
      <c r="BD36" s="1069"/>
      <c r="BE36" s="1000"/>
      <c r="BF36" s="1000"/>
      <c r="BG36" s="1000"/>
      <c r="BH36" s="1000"/>
      <c r="BI36" s="1001"/>
      <c r="BJ36" s="228"/>
      <c r="BK36" s="228"/>
      <c r="BL36" s="228"/>
      <c r="BM36" s="228"/>
      <c r="BN36" s="228"/>
      <c r="BO36" s="237"/>
      <c r="BP36" s="237"/>
      <c r="BQ36" s="234">
        <v>30</v>
      </c>
      <c r="BR36" s="235"/>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26"/>
    </row>
    <row r="37" spans="1:131" ht="26.25" customHeight="1" x14ac:dyDescent="0.2">
      <c r="A37" s="238">
        <v>10</v>
      </c>
      <c r="B37" s="1058"/>
      <c r="C37" s="1059"/>
      <c r="D37" s="1059"/>
      <c r="E37" s="1059"/>
      <c r="F37" s="1059"/>
      <c r="G37" s="1059"/>
      <c r="H37" s="1059"/>
      <c r="I37" s="1059"/>
      <c r="J37" s="1059"/>
      <c r="K37" s="1059"/>
      <c r="L37" s="1059"/>
      <c r="M37" s="1059"/>
      <c r="N37" s="1059"/>
      <c r="O37" s="1059"/>
      <c r="P37" s="1060"/>
      <c r="Q37" s="1066"/>
      <c r="R37" s="1067"/>
      <c r="S37" s="1067"/>
      <c r="T37" s="1067"/>
      <c r="U37" s="1067"/>
      <c r="V37" s="1067"/>
      <c r="W37" s="1067"/>
      <c r="X37" s="1067"/>
      <c r="Y37" s="1067"/>
      <c r="Z37" s="1067"/>
      <c r="AA37" s="1067"/>
      <c r="AB37" s="1067"/>
      <c r="AC37" s="1067"/>
      <c r="AD37" s="1067"/>
      <c r="AE37" s="1068"/>
      <c r="AF37" s="1063"/>
      <c r="AG37" s="1064"/>
      <c r="AH37" s="1064"/>
      <c r="AI37" s="1064"/>
      <c r="AJ37" s="1065"/>
      <c r="AK37" s="1008"/>
      <c r="AL37" s="999"/>
      <c r="AM37" s="999"/>
      <c r="AN37" s="999"/>
      <c r="AO37" s="999"/>
      <c r="AP37" s="999"/>
      <c r="AQ37" s="999"/>
      <c r="AR37" s="999"/>
      <c r="AS37" s="999"/>
      <c r="AT37" s="999"/>
      <c r="AU37" s="999"/>
      <c r="AV37" s="999"/>
      <c r="AW37" s="999"/>
      <c r="AX37" s="999"/>
      <c r="AY37" s="999"/>
      <c r="AZ37" s="1069"/>
      <c r="BA37" s="1069"/>
      <c r="BB37" s="1069"/>
      <c r="BC37" s="1069"/>
      <c r="BD37" s="1069"/>
      <c r="BE37" s="1000"/>
      <c r="BF37" s="1000"/>
      <c r="BG37" s="1000"/>
      <c r="BH37" s="1000"/>
      <c r="BI37" s="1001"/>
      <c r="BJ37" s="228"/>
      <c r="BK37" s="228"/>
      <c r="BL37" s="228"/>
      <c r="BM37" s="228"/>
      <c r="BN37" s="228"/>
      <c r="BO37" s="237"/>
      <c r="BP37" s="237"/>
      <c r="BQ37" s="234">
        <v>31</v>
      </c>
      <c r="BR37" s="235"/>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26"/>
    </row>
    <row r="38" spans="1:131" ht="26.25" customHeight="1" x14ac:dyDescent="0.2">
      <c r="A38" s="238">
        <v>11</v>
      </c>
      <c r="B38" s="1058"/>
      <c r="C38" s="1059"/>
      <c r="D38" s="1059"/>
      <c r="E38" s="1059"/>
      <c r="F38" s="1059"/>
      <c r="G38" s="1059"/>
      <c r="H38" s="1059"/>
      <c r="I38" s="1059"/>
      <c r="J38" s="1059"/>
      <c r="K38" s="1059"/>
      <c r="L38" s="1059"/>
      <c r="M38" s="1059"/>
      <c r="N38" s="1059"/>
      <c r="O38" s="1059"/>
      <c r="P38" s="1060"/>
      <c r="Q38" s="1066"/>
      <c r="R38" s="1067"/>
      <c r="S38" s="1067"/>
      <c r="T38" s="1067"/>
      <c r="U38" s="1067"/>
      <c r="V38" s="1067"/>
      <c r="W38" s="1067"/>
      <c r="X38" s="1067"/>
      <c r="Y38" s="1067"/>
      <c r="Z38" s="1067"/>
      <c r="AA38" s="1067"/>
      <c r="AB38" s="1067"/>
      <c r="AC38" s="1067"/>
      <c r="AD38" s="1067"/>
      <c r="AE38" s="1068"/>
      <c r="AF38" s="1063"/>
      <c r="AG38" s="1064"/>
      <c r="AH38" s="1064"/>
      <c r="AI38" s="1064"/>
      <c r="AJ38" s="1065"/>
      <c r="AK38" s="1008"/>
      <c r="AL38" s="999"/>
      <c r="AM38" s="999"/>
      <c r="AN38" s="999"/>
      <c r="AO38" s="999"/>
      <c r="AP38" s="999"/>
      <c r="AQ38" s="999"/>
      <c r="AR38" s="999"/>
      <c r="AS38" s="999"/>
      <c r="AT38" s="999"/>
      <c r="AU38" s="999"/>
      <c r="AV38" s="999"/>
      <c r="AW38" s="999"/>
      <c r="AX38" s="999"/>
      <c r="AY38" s="999"/>
      <c r="AZ38" s="1069"/>
      <c r="BA38" s="1069"/>
      <c r="BB38" s="1069"/>
      <c r="BC38" s="1069"/>
      <c r="BD38" s="1069"/>
      <c r="BE38" s="1000"/>
      <c r="BF38" s="1000"/>
      <c r="BG38" s="1000"/>
      <c r="BH38" s="1000"/>
      <c r="BI38" s="1001"/>
      <c r="BJ38" s="228"/>
      <c r="BK38" s="228"/>
      <c r="BL38" s="228"/>
      <c r="BM38" s="228"/>
      <c r="BN38" s="228"/>
      <c r="BO38" s="237"/>
      <c r="BP38" s="237"/>
      <c r="BQ38" s="234">
        <v>32</v>
      </c>
      <c r="BR38" s="235"/>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26"/>
    </row>
    <row r="39" spans="1:131" ht="26.25" customHeight="1" x14ac:dyDescent="0.2">
      <c r="A39" s="238">
        <v>12</v>
      </c>
      <c r="B39" s="1058"/>
      <c r="C39" s="1059"/>
      <c r="D39" s="1059"/>
      <c r="E39" s="1059"/>
      <c r="F39" s="1059"/>
      <c r="G39" s="1059"/>
      <c r="H39" s="1059"/>
      <c r="I39" s="1059"/>
      <c r="J39" s="1059"/>
      <c r="K39" s="1059"/>
      <c r="L39" s="1059"/>
      <c r="M39" s="1059"/>
      <c r="N39" s="1059"/>
      <c r="O39" s="1059"/>
      <c r="P39" s="1060"/>
      <c r="Q39" s="1066"/>
      <c r="R39" s="1067"/>
      <c r="S39" s="1067"/>
      <c r="T39" s="1067"/>
      <c r="U39" s="1067"/>
      <c r="V39" s="1067"/>
      <c r="W39" s="1067"/>
      <c r="X39" s="1067"/>
      <c r="Y39" s="1067"/>
      <c r="Z39" s="1067"/>
      <c r="AA39" s="1067"/>
      <c r="AB39" s="1067"/>
      <c r="AC39" s="1067"/>
      <c r="AD39" s="1067"/>
      <c r="AE39" s="1068"/>
      <c r="AF39" s="1063"/>
      <c r="AG39" s="1064"/>
      <c r="AH39" s="1064"/>
      <c r="AI39" s="1064"/>
      <c r="AJ39" s="1065"/>
      <c r="AK39" s="1008"/>
      <c r="AL39" s="999"/>
      <c r="AM39" s="999"/>
      <c r="AN39" s="999"/>
      <c r="AO39" s="999"/>
      <c r="AP39" s="999"/>
      <c r="AQ39" s="999"/>
      <c r="AR39" s="999"/>
      <c r="AS39" s="999"/>
      <c r="AT39" s="999"/>
      <c r="AU39" s="999"/>
      <c r="AV39" s="999"/>
      <c r="AW39" s="999"/>
      <c r="AX39" s="999"/>
      <c r="AY39" s="999"/>
      <c r="AZ39" s="1069"/>
      <c r="BA39" s="1069"/>
      <c r="BB39" s="1069"/>
      <c r="BC39" s="1069"/>
      <c r="BD39" s="1069"/>
      <c r="BE39" s="1000"/>
      <c r="BF39" s="1000"/>
      <c r="BG39" s="1000"/>
      <c r="BH39" s="1000"/>
      <c r="BI39" s="1001"/>
      <c r="BJ39" s="228"/>
      <c r="BK39" s="228"/>
      <c r="BL39" s="228"/>
      <c r="BM39" s="228"/>
      <c r="BN39" s="228"/>
      <c r="BO39" s="237"/>
      <c r="BP39" s="237"/>
      <c r="BQ39" s="234">
        <v>33</v>
      </c>
      <c r="BR39" s="235"/>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26"/>
    </row>
    <row r="40" spans="1:131" ht="26.25" customHeight="1" x14ac:dyDescent="0.2">
      <c r="A40" s="234">
        <v>13</v>
      </c>
      <c r="B40" s="1058"/>
      <c r="C40" s="1059"/>
      <c r="D40" s="1059"/>
      <c r="E40" s="1059"/>
      <c r="F40" s="1059"/>
      <c r="G40" s="1059"/>
      <c r="H40" s="1059"/>
      <c r="I40" s="1059"/>
      <c r="J40" s="1059"/>
      <c r="K40" s="1059"/>
      <c r="L40" s="1059"/>
      <c r="M40" s="1059"/>
      <c r="N40" s="1059"/>
      <c r="O40" s="1059"/>
      <c r="P40" s="1060"/>
      <c r="Q40" s="1066"/>
      <c r="R40" s="1067"/>
      <c r="S40" s="1067"/>
      <c r="T40" s="1067"/>
      <c r="U40" s="1067"/>
      <c r="V40" s="1067"/>
      <c r="W40" s="1067"/>
      <c r="X40" s="1067"/>
      <c r="Y40" s="1067"/>
      <c r="Z40" s="1067"/>
      <c r="AA40" s="1067"/>
      <c r="AB40" s="1067"/>
      <c r="AC40" s="1067"/>
      <c r="AD40" s="1067"/>
      <c r="AE40" s="1068"/>
      <c r="AF40" s="1063"/>
      <c r="AG40" s="1064"/>
      <c r="AH40" s="1064"/>
      <c r="AI40" s="1064"/>
      <c r="AJ40" s="1065"/>
      <c r="AK40" s="1008"/>
      <c r="AL40" s="999"/>
      <c r="AM40" s="999"/>
      <c r="AN40" s="999"/>
      <c r="AO40" s="999"/>
      <c r="AP40" s="999"/>
      <c r="AQ40" s="999"/>
      <c r="AR40" s="999"/>
      <c r="AS40" s="999"/>
      <c r="AT40" s="999"/>
      <c r="AU40" s="999"/>
      <c r="AV40" s="999"/>
      <c r="AW40" s="999"/>
      <c r="AX40" s="999"/>
      <c r="AY40" s="999"/>
      <c r="AZ40" s="1069"/>
      <c r="BA40" s="1069"/>
      <c r="BB40" s="1069"/>
      <c r="BC40" s="1069"/>
      <c r="BD40" s="1069"/>
      <c r="BE40" s="1000"/>
      <c r="BF40" s="1000"/>
      <c r="BG40" s="1000"/>
      <c r="BH40" s="1000"/>
      <c r="BI40" s="1001"/>
      <c r="BJ40" s="228"/>
      <c r="BK40" s="228"/>
      <c r="BL40" s="228"/>
      <c r="BM40" s="228"/>
      <c r="BN40" s="228"/>
      <c r="BO40" s="237"/>
      <c r="BP40" s="237"/>
      <c r="BQ40" s="234">
        <v>34</v>
      </c>
      <c r="BR40" s="235"/>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26"/>
    </row>
    <row r="41" spans="1:131" ht="26.25" customHeight="1" x14ac:dyDescent="0.2">
      <c r="A41" s="234">
        <v>14</v>
      </c>
      <c r="B41" s="1058"/>
      <c r="C41" s="1059"/>
      <c r="D41" s="1059"/>
      <c r="E41" s="1059"/>
      <c r="F41" s="1059"/>
      <c r="G41" s="1059"/>
      <c r="H41" s="1059"/>
      <c r="I41" s="1059"/>
      <c r="J41" s="1059"/>
      <c r="K41" s="1059"/>
      <c r="L41" s="1059"/>
      <c r="M41" s="1059"/>
      <c r="N41" s="1059"/>
      <c r="O41" s="1059"/>
      <c r="P41" s="1060"/>
      <c r="Q41" s="1066"/>
      <c r="R41" s="1067"/>
      <c r="S41" s="1067"/>
      <c r="T41" s="1067"/>
      <c r="U41" s="1067"/>
      <c r="V41" s="1067"/>
      <c r="W41" s="1067"/>
      <c r="X41" s="1067"/>
      <c r="Y41" s="1067"/>
      <c r="Z41" s="1067"/>
      <c r="AA41" s="1067"/>
      <c r="AB41" s="1067"/>
      <c r="AC41" s="1067"/>
      <c r="AD41" s="1067"/>
      <c r="AE41" s="1068"/>
      <c r="AF41" s="1063"/>
      <c r="AG41" s="1064"/>
      <c r="AH41" s="1064"/>
      <c r="AI41" s="1064"/>
      <c r="AJ41" s="1065"/>
      <c r="AK41" s="1008"/>
      <c r="AL41" s="999"/>
      <c r="AM41" s="999"/>
      <c r="AN41" s="999"/>
      <c r="AO41" s="999"/>
      <c r="AP41" s="999"/>
      <c r="AQ41" s="999"/>
      <c r="AR41" s="999"/>
      <c r="AS41" s="999"/>
      <c r="AT41" s="999"/>
      <c r="AU41" s="999"/>
      <c r="AV41" s="999"/>
      <c r="AW41" s="999"/>
      <c r="AX41" s="999"/>
      <c r="AY41" s="999"/>
      <c r="AZ41" s="1069"/>
      <c r="BA41" s="1069"/>
      <c r="BB41" s="1069"/>
      <c r="BC41" s="1069"/>
      <c r="BD41" s="1069"/>
      <c r="BE41" s="1000"/>
      <c r="BF41" s="1000"/>
      <c r="BG41" s="1000"/>
      <c r="BH41" s="1000"/>
      <c r="BI41" s="1001"/>
      <c r="BJ41" s="228"/>
      <c r="BK41" s="228"/>
      <c r="BL41" s="228"/>
      <c r="BM41" s="228"/>
      <c r="BN41" s="228"/>
      <c r="BO41" s="237"/>
      <c r="BP41" s="237"/>
      <c r="BQ41" s="234">
        <v>35</v>
      </c>
      <c r="BR41" s="235"/>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26"/>
    </row>
    <row r="42" spans="1:131" ht="26.25" customHeight="1" x14ac:dyDescent="0.2">
      <c r="A42" s="234">
        <v>15</v>
      </c>
      <c r="B42" s="1058"/>
      <c r="C42" s="1059"/>
      <c r="D42" s="1059"/>
      <c r="E42" s="1059"/>
      <c r="F42" s="1059"/>
      <c r="G42" s="1059"/>
      <c r="H42" s="1059"/>
      <c r="I42" s="1059"/>
      <c r="J42" s="1059"/>
      <c r="K42" s="1059"/>
      <c r="L42" s="1059"/>
      <c r="M42" s="1059"/>
      <c r="N42" s="1059"/>
      <c r="O42" s="1059"/>
      <c r="P42" s="1060"/>
      <c r="Q42" s="1066"/>
      <c r="R42" s="1067"/>
      <c r="S42" s="1067"/>
      <c r="T42" s="1067"/>
      <c r="U42" s="1067"/>
      <c r="V42" s="1067"/>
      <c r="W42" s="1067"/>
      <c r="X42" s="1067"/>
      <c r="Y42" s="1067"/>
      <c r="Z42" s="1067"/>
      <c r="AA42" s="1067"/>
      <c r="AB42" s="1067"/>
      <c r="AC42" s="1067"/>
      <c r="AD42" s="1067"/>
      <c r="AE42" s="1068"/>
      <c r="AF42" s="1063"/>
      <c r="AG42" s="1064"/>
      <c r="AH42" s="1064"/>
      <c r="AI42" s="1064"/>
      <c r="AJ42" s="1065"/>
      <c r="AK42" s="1008"/>
      <c r="AL42" s="999"/>
      <c r="AM42" s="999"/>
      <c r="AN42" s="999"/>
      <c r="AO42" s="999"/>
      <c r="AP42" s="999"/>
      <c r="AQ42" s="999"/>
      <c r="AR42" s="999"/>
      <c r="AS42" s="999"/>
      <c r="AT42" s="999"/>
      <c r="AU42" s="999"/>
      <c r="AV42" s="999"/>
      <c r="AW42" s="999"/>
      <c r="AX42" s="999"/>
      <c r="AY42" s="999"/>
      <c r="AZ42" s="1069"/>
      <c r="BA42" s="1069"/>
      <c r="BB42" s="1069"/>
      <c r="BC42" s="1069"/>
      <c r="BD42" s="1069"/>
      <c r="BE42" s="1000"/>
      <c r="BF42" s="1000"/>
      <c r="BG42" s="1000"/>
      <c r="BH42" s="1000"/>
      <c r="BI42" s="1001"/>
      <c r="BJ42" s="228"/>
      <c r="BK42" s="228"/>
      <c r="BL42" s="228"/>
      <c r="BM42" s="228"/>
      <c r="BN42" s="228"/>
      <c r="BO42" s="237"/>
      <c r="BP42" s="237"/>
      <c r="BQ42" s="234">
        <v>36</v>
      </c>
      <c r="BR42" s="235"/>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26"/>
    </row>
    <row r="43" spans="1:131" ht="26.25" customHeight="1" x14ac:dyDescent="0.2">
      <c r="A43" s="234">
        <v>16</v>
      </c>
      <c r="B43" s="1058"/>
      <c r="C43" s="1059"/>
      <c r="D43" s="1059"/>
      <c r="E43" s="1059"/>
      <c r="F43" s="1059"/>
      <c r="G43" s="1059"/>
      <c r="H43" s="1059"/>
      <c r="I43" s="1059"/>
      <c r="J43" s="1059"/>
      <c r="K43" s="1059"/>
      <c r="L43" s="1059"/>
      <c r="M43" s="1059"/>
      <c r="N43" s="1059"/>
      <c r="O43" s="1059"/>
      <c r="P43" s="1060"/>
      <c r="Q43" s="1066"/>
      <c r="R43" s="1067"/>
      <c r="S43" s="1067"/>
      <c r="T43" s="1067"/>
      <c r="U43" s="1067"/>
      <c r="V43" s="1067"/>
      <c r="W43" s="1067"/>
      <c r="X43" s="1067"/>
      <c r="Y43" s="1067"/>
      <c r="Z43" s="1067"/>
      <c r="AA43" s="1067"/>
      <c r="AB43" s="1067"/>
      <c r="AC43" s="1067"/>
      <c r="AD43" s="1067"/>
      <c r="AE43" s="1068"/>
      <c r="AF43" s="1063"/>
      <c r="AG43" s="1064"/>
      <c r="AH43" s="1064"/>
      <c r="AI43" s="1064"/>
      <c r="AJ43" s="1065"/>
      <c r="AK43" s="1008"/>
      <c r="AL43" s="999"/>
      <c r="AM43" s="999"/>
      <c r="AN43" s="999"/>
      <c r="AO43" s="999"/>
      <c r="AP43" s="999"/>
      <c r="AQ43" s="999"/>
      <c r="AR43" s="999"/>
      <c r="AS43" s="999"/>
      <c r="AT43" s="999"/>
      <c r="AU43" s="999"/>
      <c r="AV43" s="999"/>
      <c r="AW43" s="999"/>
      <c r="AX43" s="999"/>
      <c r="AY43" s="999"/>
      <c r="AZ43" s="1069"/>
      <c r="BA43" s="1069"/>
      <c r="BB43" s="1069"/>
      <c r="BC43" s="1069"/>
      <c r="BD43" s="1069"/>
      <c r="BE43" s="1000"/>
      <c r="BF43" s="1000"/>
      <c r="BG43" s="1000"/>
      <c r="BH43" s="1000"/>
      <c r="BI43" s="1001"/>
      <c r="BJ43" s="228"/>
      <c r="BK43" s="228"/>
      <c r="BL43" s="228"/>
      <c r="BM43" s="228"/>
      <c r="BN43" s="228"/>
      <c r="BO43" s="237"/>
      <c r="BP43" s="237"/>
      <c r="BQ43" s="234">
        <v>37</v>
      </c>
      <c r="BR43" s="235"/>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26"/>
    </row>
    <row r="44" spans="1:131" ht="26.25" customHeight="1" x14ac:dyDescent="0.2">
      <c r="A44" s="234">
        <v>17</v>
      </c>
      <c r="B44" s="1058"/>
      <c r="C44" s="1059"/>
      <c r="D44" s="1059"/>
      <c r="E44" s="1059"/>
      <c r="F44" s="1059"/>
      <c r="G44" s="1059"/>
      <c r="H44" s="1059"/>
      <c r="I44" s="1059"/>
      <c r="J44" s="1059"/>
      <c r="K44" s="1059"/>
      <c r="L44" s="1059"/>
      <c r="M44" s="1059"/>
      <c r="N44" s="1059"/>
      <c r="O44" s="1059"/>
      <c r="P44" s="1060"/>
      <c r="Q44" s="1066"/>
      <c r="R44" s="1067"/>
      <c r="S44" s="1067"/>
      <c r="T44" s="1067"/>
      <c r="U44" s="1067"/>
      <c r="V44" s="1067"/>
      <c r="W44" s="1067"/>
      <c r="X44" s="1067"/>
      <c r="Y44" s="1067"/>
      <c r="Z44" s="1067"/>
      <c r="AA44" s="1067"/>
      <c r="AB44" s="1067"/>
      <c r="AC44" s="1067"/>
      <c r="AD44" s="1067"/>
      <c r="AE44" s="1068"/>
      <c r="AF44" s="1063"/>
      <c r="AG44" s="1064"/>
      <c r="AH44" s="1064"/>
      <c r="AI44" s="1064"/>
      <c r="AJ44" s="1065"/>
      <c r="AK44" s="1008"/>
      <c r="AL44" s="999"/>
      <c r="AM44" s="999"/>
      <c r="AN44" s="999"/>
      <c r="AO44" s="999"/>
      <c r="AP44" s="999"/>
      <c r="AQ44" s="999"/>
      <c r="AR44" s="999"/>
      <c r="AS44" s="999"/>
      <c r="AT44" s="999"/>
      <c r="AU44" s="999"/>
      <c r="AV44" s="999"/>
      <c r="AW44" s="999"/>
      <c r="AX44" s="999"/>
      <c r="AY44" s="999"/>
      <c r="AZ44" s="1069"/>
      <c r="BA44" s="1069"/>
      <c r="BB44" s="1069"/>
      <c r="BC44" s="1069"/>
      <c r="BD44" s="1069"/>
      <c r="BE44" s="1000"/>
      <c r="BF44" s="1000"/>
      <c r="BG44" s="1000"/>
      <c r="BH44" s="1000"/>
      <c r="BI44" s="1001"/>
      <c r="BJ44" s="228"/>
      <c r="BK44" s="228"/>
      <c r="BL44" s="228"/>
      <c r="BM44" s="228"/>
      <c r="BN44" s="228"/>
      <c r="BO44" s="237"/>
      <c r="BP44" s="237"/>
      <c r="BQ44" s="234">
        <v>38</v>
      </c>
      <c r="BR44" s="235"/>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26"/>
    </row>
    <row r="45" spans="1:131" ht="26.25" customHeight="1" x14ac:dyDescent="0.2">
      <c r="A45" s="234">
        <v>18</v>
      </c>
      <c r="B45" s="1058"/>
      <c r="C45" s="1059"/>
      <c r="D45" s="1059"/>
      <c r="E45" s="1059"/>
      <c r="F45" s="1059"/>
      <c r="G45" s="1059"/>
      <c r="H45" s="1059"/>
      <c r="I45" s="1059"/>
      <c r="J45" s="1059"/>
      <c r="K45" s="1059"/>
      <c r="L45" s="1059"/>
      <c r="M45" s="1059"/>
      <c r="N45" s="1059"/>
      <c r="O45" s="1059"/>
      <c r="P45" s="1060"/>
      <c r="Q45" s="1066"/>
      <c r="R45" s="1067"/>
      <c r="S45" s="1067"/>
      <c r="T45" s="1067"/>
      <c r="U45" s="1067"/>
      <c r="V45" s="1067"/>
      <c r="W45" s="1067"/>
      <c r="X45" s="1067"/>
      <c r="Y45" s="1067"/>
      <c r="Z45" s="1067"/>
      <c r="AA45" s="1067"/>
      <c r="AB45" s="1067"/>
      <c r="AC45" s="1067"/>
      <c r="AD45" s="1067"/>
      <c r="AE45" s="1068"/>
      <c r="AF45" s="1063"/>
      <c r="AG45" s="1064"/>
      <c r="AH45" s="1064"/>
      <c r="AI45" s="1064"/>
      <c r="AJ45" s="1065"/>
      <c r="AK45" s="1008"/>
      <c r="AL45" s="999"/>
      <c r="AM45" s="999"/>
      <c r="AN45" s="999"/>
      <c r="AO45" s="999"/>
      <c r="AP45" s="999"/>
      <c r="AQ45" s="999"/>
      <c r="AR45" s="999"/>
      <c r="AS45" s="999"/>
      <c r="AT45" s="999"/>
      <c r="AU45" s="999"/>
      <c r="AV45" s="999"/>
      <c r="AW45" s="999"/>
      <c r="AX45" s="999"/>
      <c r="AY45" s="999"/>
      <c r="AZ45" s="1069"/>
      <c r="BA45" s="1069"/>
      <c r="BB45" s="1069"/>
      <c r="BC45" s="1069"/>
      <c r="BD45" s="1069"/>
      <c r="BE45" s="1000"/>
      <c r="BF45" s="1000"/>
      <c r="BG45" s="1000"/>
      <c r="BH45" s="1000"/>
      <c r="BI45" s="1001"/>
      <c r="BJ45" s="228"/>
      <c r="BK45" s="228"/>
      <c r="BL45" s="228"/>
      <c r="BM45" s="228"/>
      <c r="BN45" s="228"/>
      <c r="BO45" s="237"/>
      <c r="BP45" s="237"/>
      <c r="BQ45" s="234">
        <v>39</v>
      </c>
      <c r="BR45" s="235"/>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26"/>
    </row>
    <row r="46" spans="1:131" ht="26.25" customHeight="1" x14ac:dyDescent="0.2">
      <c r="A46" s="234">
        <v>19</v>
      </c>
      <c r="B46" s="1058"/>
      <c r="C46" s="1059"/>
      <c r="D46" s="1059"/>
      <c r="E46" s="1059"/>
      <c r="F46" s="1059"/>
      <c r="G46" s="1059"/>
      <c r="H46" s="1059"/>
      <c r="I46" s="1059"/>
      <c r="J46" s="1059"/>
      <c r="K46" s="1059"/>
      <c r="L46" s="1059"/>
      <c r="M46" s="1059"/>
      <c r="N46" s="1059"/>
      <c r="O46" s="1059"/>
      <c r="P46" s="1060"/>
      <c r="Q46" s="1066"/>
      <c r="R46" s="1067"/>
      <c r="S46" s="1067"/>
      <c r="T46" s="1067"/>
      <c r="U46" s="1067"/>
      <c r="V46" s="1067"/>
      <c r="W46" s="1067"/>
      <c r="X46" s="1067"/>
      <c r="Y46" s="1067"/>
      <c r="Z46" s="1067"/>
      <c r="AA46" s="1067"/>
      <c r="AB46" s="1067"/>
      <c r="AC46" s="1067"/>
      <c r="AD46" s="1067"/>
      <c r="AE46" s="1068"/>
      <c r="AF46" s="1063"/>
      <c r="AG46" s="1064"/>
      <c r="AH46" s="1064"/>
      <c r="AI46" s="1064"/>
      <c r="AJ46" s="1065"/>
      <c r="AK46" s="1008"/>
      <c r="AL46" s="999"/>
      <c r="AM46" s="999"/>
      <c r="AN46" s="999"/>
      <c r="AO46" s="999"/>
      <c r="AP46" s="999"/>
      <c r="AQ46" s="999"/>
      <c r="AR46" s="999"/>
      <c r="AS46" s="999"/>
      <c r="AT46" s="999"/>
      <c r="AU46" s="999"/>
      <c r="AV46" s="999"/>
      <c r="AW46" s="999"/>
      <c r="AX46" s="999"/>
      <c r="AY46" s="999"/>
      <c r="AZ46" s="1069"/>
      <c r="BA46" s="1069"/>
      <c r="BB46" s="1069"/>
      <c r="BC46" s="1069"/>
      <c r="BD46" s="1069"/>
      <c r="BE46" s="1000"/>
      <c r="BF46" s="1000"/>
      <c r="BG46" s="1000"/>
      <c r="BH46" s="1000"/>
      <c r="BI46" s="1001"/>
      <c r="BJ46" s="228"/>
      <c r="BK46" s="228"/>
      <c r="BL46" s="228"/>
      <c r="BM46" s="228"/>
      <c r="BN46" s="228"/>
      <c r="BO46" s="237"/>
      <c r="BP46" s="237"/>
      <c r="BQ46" s="234">
        <v>40</v>
      </c>
      <c r="BR46" s="235"/>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26"/>
    </row>
    <row r="47" spans="1:131" ht="26.25" customHeight="1" x14ac:dyDescent="0.2">
      <c r="A47" s="234">
        <v>20</v>
      </c>
      <c r="B47" s="1058"/>
      <c r="C47" s="1059"/>
      <c r="D47" s="1059"/>
      <c r="E47" s="1059"/>
      <c r="F47" s="1059"/>
      <c r="G47" s="1059"/>
      <c r="H47" s="1059"/>
      <c r="I47" s="1059"/>
      <c r="J47" s="1059"/>
      <c r="K47" s="1059"/>
      <c r="L47" s="1059"/>
      <c r="M47" s="1059"/>
      <c r="N47" s="1059"/>
      <c r="O47" s="1059"/>
      <c r="P47" s="1060"/>
      <c r="Q47" s="1066"/>
      <c r="R47" s="1067"/>
      <c r="S47" s="1067"/>
      <c r="T47" s="1067"/>
      <c r="U47" s="1067"/>
      <c r="V47" s="1067"/>
      <c r="W47" s="1067"/>
      <c r="X47" s="1067"/>
      <c r="Y47" s="1067"/>
      <c r="Z47" s="1067"/>
      <c r="AA47" s="1067"/>
      <c r="AB47" s="1067"/>
      <c r="AC47" s="1067"/>
      <c r="AD47" s="1067"/>
      <c r="AE47" s="1068"/>
      <c r="AF47" s="1063"/>
      <c r="AG47" s="1064"/>
      <c r="AH47" s="1064"/>
      <c r="AI47" s="1064"/>
      <c r="AJ47" s="1065"/>
      <c r="AK47" s="1008"/>
      <c r="AL47" s="999"/>
      <c r="AM47" s="999"/>
      <c r="AN47" s="999"/>
      <c r="AO47" s="999"/>
      <c r="AP47" s="999"/>
      <c r="AQ47" s="999"/>
      <c r="AR47" s="999"/>
      <c r="AS47" s="999"/>
      <c r="AT47" s="999"/>
      <c r="AU47" s="999"/>
      <c r="AV47" s="999"/>
      <c r="AW47" s="999"/>
      <c r="AX47" s="999"/>
      <c r="AY47" s="999"/>
      <c r="AZ47" s="1069"/>
      <c r="BA47" s="1069"/>
      <c r="BB47" s="1069"/>
      <c r="BC47" s="1069"/>
      <c r="BD47" s="1069"/>
      <c r="BE47" s="1000"/>
      <c r="BF47" s="1000"/>
      <c r="BG47" s="1000"/>
      <c r="BH47" s="1000"/>
      <c r="BI47" s="1001"/>
      <c r="BJ47" s="228"/>
      <c r="BK47" s="228"/>
      <c r="BL47" s="228"/>
      <c r="BM47" s="228"/>
      <c r="BN47" s="228"/>
      <c r="BO47" s="237"/>
      <c r="BP47" s="237"/>
      <c r="BQ47" s="234">
        <v>41</v>
      </c>
      <c r="BR47" s="235"/>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26"/>
    </row>
    <row r="48" spans="1:131" ht="26.25" customHeight="1" x14ac:dyDescent="0.2">
      <c r="A48" s="234">
        <v>21</v>
      </c>
      <c r="B48" s="1058"/>
      <c r="C48" s="1059"/>
      <c r="D48" s="1059"/>
      <c r="E48" s="1059"/>
      <c r="F48" s="1059"/>
      <c r="G48" s="1059"/>
      <c r="H48" s="1059"/>
      <c r="I48" s="1059"/>
      <c r="J48" s="1059"/>
      <c r="K48" s="1059"/>
      <c r="L48" s="1059"/>
      <c r="M48" s="1059"/>
      <c r="N48" s="1059"/>
      <c r="O48" s="1059"/>
      <c r="P48" s="1060"/>
      <c r="Q48" s="1066"/>
      <c r="R48" s="1067"/>
      <c r="S48" s="1067"/>
      <c r="T48" s="1067"/>
      <c r="U48" s="1067"/>
      <c r="V48" s="1067"/>
      <c r="W48" s="1067"/>
      <c r="X48" s="1067"/>
      <c r="Y48" s="1067"/>
      <c r="Z48" s="1067"/>
      <c r="AA48" s="1067"/>
      <c r="AB48" s="1067"/>
      <c r="AC48" s="1067"/>
      <c r="AD48" s="1067"/>
      <c r="AE48" s="1068"/>
      <c r="AF48" s="1063"/>
      <c r="AG48" s="1064"/>
      <c r="AH48" s="1064"/>
      <c r="AI48" s="1064"/>
      <c r="AJ48" s="1065"/>
      <c r="AK48" s="1008"/>
      <c r="AL48" s="999"/>
      <c r="AM48" s="999"/>
      <c r="AN48" s="999"/>
      <c r="AO48" s="999"/>
      <c r="AP48" s="999"/>
      <c r="AQ48" s="999"/>
      <c r="AR48" s="999"/>
      <c r="AS48" s="999"/>
      <c r="AT48" s="999"/>
      <c r="AU48" s="999"/>
      <c r="AV48" s="999"/>
      <c r="AW48" s="999"/>
      <c r="AX48" s="999"/>
      <c r="AY48" s="999"/>
      <c r="AZ48" s="1069"/>
      <c r="BA48" s="1069"/>
      <c r="BB48" s="1069"/>
      <c r="BC48" s="1069"/>
      <c r="BD48" s="1069"/>
      <c r="BE48" s="1000"/>
      <c r="BF48" s="1000"/>
      <c r="BG48" s="1000"/>
      <c r="BH48" s="1000"/>
      <c r="BI48" s="1001"/>
      <c r="BJ48" s="228"/>
      <c r="BK48" s="228"/>
      <c r="BL48" s="228"/>
      <c r="BM48" s="228"/>
      <c r="BN48" s="228"/>
      <c r="BO48" s="237"/>
      <c r="BP48" s="237"/>
      <c r="BQ48" s="234">
        <v>42</v>
      </c>
      <c r="BR48" s="235"/>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26"/>
    </row>
    <row r="49" spans="1:131" ht="26.25" customHeight="1" x14ac:dyDescent="0.2">
      <c r="A49" s="234">
        <v>22</v>
      </c>
      <c r="B49" s="1058"/>
      <c r="C49" s="1059"/>
      <c r="D49" s="1059"/>
      <c r="E49" s="1059"/>
      <c r="F49" s="1059"/>
      <c r="G49" s="1059"/>
      <c r="H49" s="1059"/>
      <c r="I49" s="1059"/>
      <c r="J49" s="1059"/>
      <c r="K49" s="1059"/>
      <c r="L49" s="1059"/>
      <c r="M49" s="1059"/>
      <c r="N49" s="1059"/>
      <c r="O49" s="1059"/>
      <c r="P49" s="1060"/>
      <c r="Q49" s="1066"/>
      <c r="R49" s="1067"/>
      <c r="S49" s="1067"/>
      <c r="T49" s="1067"/>
      <c r="U49" s="1067"/>
      <c r="V49" s="1067"/>
      <c r="W49" s="1067"/>
      <c r="X49" s="1067"/>
      <c r="Y49" s="1067"/>
      <c r="Z49" s="1067"/>
      <c r="AA49" s="1067"/>
      <c r="AB49" s="1067"/>
      <c r="AC49" s="1067"/>
      <c r="AD49" s="1067"/>
      <c r="AE49" s="1068"/>
      <c r="AF49" s="1063"/>
      <c r="AG49" s="1064"/>
      <c r="AH49" s="1064"/>
      <c r="AI49" s="1064"/>
      <c r="AJ49" s="1065"/>
      <c r="AK49" s="1008"/>
      <c r="AL49" s="999"/>
      <c r="AM49" s="999"/>
      <c r="AN49" s="999"/>
      <c r="AO49" s="999"/>
      <c r="AP49" s="999"/>
      <c r="AQ49" s="999"/>
      <c r="AR49" s="999"/>
      <c r="AS49" s="999"/>
      <c r="AT49" s="999"/>
      <c r="AU49" s="999"/>
      <c r="AV49" s="999"/>
      <c r="AW49" s="999"/>
      <c r="AX49" s="999"/>
      <c r="AY49" s="999"/>
      <c r="AZ49" s="1069"/>
      <c r="BA49" s="1069"/>
      <c r="BB49" s="1069"/>
      <c r="BC49" s="1069"/>
      <c r="BD49" s="1069"/>
      <c r="BE49" s="1000"/>
      <c r="BF49" s="1000"/>
      <c r="BG49" s="1000"/>
      <c r="BH49" s="1000"/>
      <c r="BI49" s="1001"/>
      <c r="BJ49" s="228"/>
      <c r="BK49" s="228"/>
      <c r="BL49" s="228"/>
      <c r="BM49" s="228"/>
      <c r="BN49" s="228"/>
      <c r="BO49" s="237"/>
      <c r="BP49" s="237"/>
      <c r="BQ49" s="234">
        <v>43</v>
      </c>
      <c r="BR49" s="235"/>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26"/>
    </row>
    <row r="50" spans="1:131" ht="26.25" customHeight="1" x14ac:dyDescent="0.2">
      <c r="A50" s="234">
        <v>23</v>
      </c>
      <c r="B50" s="1058"/>
      <c r="C50" s="1059"/>
      <c r="D50" s="1059"/>
      <c r="E50" s="1059"/>
      <c r="F50" s="1059"/>
      <c r="G50" s="1059"/>
      <c r="H50" s="1059"/>
      <c r="I50" s="1059"/>
      <c r="J50" s="1059"/>
      <c r="K50" s="1059"/>
      <c r="L50" s="1059"/>
      <c r="M50" s="1059"/>
      <c r="N50" s="1059"/>
      <c r="O50" s="1059"/>
      <c r="P50" s="1060"/>
      <c r="Q50" s="1061"/>
      <c r="R50" s="1053"/>
      <c r="S50" s="1053"/>
      <c r="T50" s="1053"/>
      <c r="U50" s="1053"/>
      <c r="V50" s="1053"/>
      <c r="W50" s="1053"/>
      <c r="X50" s="1053"/>
      <c r="Y50" s="1053"/>
      <c r="Z50" s="1053"/>
      <c r="AA50" s="1053"/>
      <c r="AB50" s="1053"/>
      <c r="AC50" s="1053"/>
      <c r="AD50" s="1053"/>
      <c r="AE50" s="1062"/>
      <c r="AF50" s="1063"/>
      <c r="AG50" s="1064"/>
      <c r="AH50" s="1064"/>
      <c r="AI50" s="1064"/>
      <c r="AJ50" s="1065"/>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00"/>
      <c r="BF50" s="1000"/>
      <c r="BG50" s="1000"/>
      <c r="BH50" s="1000"/>
      <c r="BI50" s="1001"/>
      <c r="BJ50" s="228"/>
      <c r="BK50" s="228"/>
      <c r="BL50" s="228"/>
      <c r="BM50" s="228"/>
      <c r="BN50" s="228"/>
      <c r="BO50" s="237"/>
      <c r="BP50" s="237"/>
      <c r="BQ50" s="234">
        <v>44</v>
      </c>
      <c r="BR50" s="235"/>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26"/>
    </row>
    <row r="51" spans="1:131" ht="26.25" customHeight="1" x14ac:dyDescent="0.2">
      <c r="A51" s="234">
        <v>24</v>
      </c>
      <c r="B51" s="1058"/>
      <c r="C51" s="1059"/>
      <c r="D51" s="1059"/>
      <c r="E51" s="1059"/>
      <c r="F51" s="1059"/>
      <c r="G51" s="1059"/>
      <c r="H51" s="1059"/>
      <c r="I51" s="1059"/>
      <c r="J51" s="1059"/>
      <c r="K51" s="1059"/>
      <c r="L51" s="1059"/>
      <c r="M51" s="1059"/>
      <c r="N51" s="1059"/>
      <c r="O51" s="1059"/>
      <c r="P51" s="1060"/>
      <c r="Q51" s="1061"/>
      <c r="R51" s="1053"/>
      <c r="S51" s="1053"/>
      <c r="T51" s="1053"/>
      <c r="U51" s="1053"/>
      <c r="V51" s="1053"/>
      <c r="W51" s="1053"/>
      <c r="X51" s="1053"/>
      <c r="Y51" s="1053"/>
      <c r="Z51" s="1053"/>
      <c r="AA51" s="1053"/>
      <c r="AB51" s="1053"/>
      <c r="AC51" s="1053"/>
      <c r="AD51" s="1053"/>
      <c r="AE51" s="1062"/>
      <c r="AF51" s="1063"/>
      <c r="AG51" s="1064"/>
      <c r="AH51" s="1064"/>
      <c r="AI51" s="1064"/>
      <c r="AJ51" s="1065"/>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00"/>
      <c r="BF51" s="1000"/>
      <c r="BG51" s="1000"/>
      <c r="BH51" s="1000"/>
      <c r="BI51" s="1001"/>
      <c r="BJ51" s="228"/>
      <c r="BK51" s="228"/>
      <c r="BL51" s="228"/>
      <c r="BM51" s="228"/>
      <c r="BN51" s="228"/>
      <c r="BO51" s="237"/>
      <c r="BP51" s="237"/>
      <c r="BQ51" s="234">
        <v>45</v>
      </c>
      <c r="BR51" s="235"/>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26"/>
    </row>
    <row r="52" spans="1:131" ht="26.25" customHeight="1" x14ac:dyDescent="0.2">
      <c r="A52" s="234">
        <v>25</v>
      </c>
      <c r="B52" s="1058"/>
      <c r="C52" s="1059"/>
      <c r="D52" s="1059"/>
      <c r="E52" s="1059"/>
      <c r="F52" s="1059"/>
      <c r="G52" s="1059"/>
      <c r="H52" s="1059"/>
      <c r="I52" s="1059"/>
      <c r="J52" s="1059"/>
      <c r="K52" s="1059"/>
      <c r="L52" s="1059"/>
      <c r="M52" s="1059"/>
      <c r="N52" s="1059"/>
      <c r="O52" s="1059"/>
      <c r="P52" s="1060"/>
      <c r="Q52" s="1061"/>
      <c r="R52" s="1053"/>
      <c r="S52" s="1053"/>
      <c r="T52" s="1053"/>
      <c r="U52" s="1053"/>
      <c r="V52" s="1053"/>
      <c r="W52" s="1053"/>
      <c r="X52" s="1053"/>
      <c r="Y52" s="1053"/>
      <c r="Z52" s="1053"/>
      <c r="AA52" s="1053"/>
      <c r="AB52" s="1053"/>
      <c r="AC52" s="1053"/>
      <c r="AD52" s="1053"/>
      <c r="AE52" s="1062"/>
      <c r="AF52" s="1063"/>
      <c r="AG52" s="1064"/>
      <c r="AH52" s="1064"/>
      <c r="AI52" s="1064"/>
      <c r="AJ52" s="1065"/>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00"/>
      <c r="BF52" s="1000"/>
      <c r="BG52" s="1000"/>
      <c r="BH52" s="1000"/>
      <c r="BI52" s="1001"/>
      <c r="BJ52" s="228"/>
      <c r="BK52" s="228"/>
      <c r="BL52" s="228"/>
      <c r="BM52" s="228"/>
      <c r="BN52" s="228"/>
      <c r="BO52" s="237"/>
      <c r="BP52" s="237"/>
      <c r="BQ52" s="234">
        <v>46</v>
      </c>
      <c r="BR52" s="235"/>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26"/>
    </row>
    <row r="53" spans="1:131" ht="26.25" customHeight="1" x14ac:dyDescent="0.2">
      <c r="A53" s="234">
        <v>26</v>
      </c>
      <c r="B53" s="1058"/>
      <c r="C53" s="1059"/>
      <c r="D53" s="1059"/>
      <c r="E53" s="1059"/>
      <c r="F53" s="1059"/>
      <c r="G53" s="1059"/>
      <c r="H53" s="1059"/>
      <c r="I53" s="1059"/>
      <c r="J53" s="1059"/>
      <c r="K53" s="1059"/>
      <c r="L53" s="1059"/>
      <c r="M53" s="1059"/>
      <c r="N53" s="1059"/>
      <c r="O53" s="1059"/>
      <c r="P53" s="1060"/>
      <c r="Q53" s="1061"/>
      <c r="R53" s="1053"/>
      <c r="S53" s="1053"/>
      <c r="T53" s="1053"/>
      <c r="U53" s="1053"/>
      <c r="V53" s="1053"/>
      <c r="W53" s="1053"/>
      <c r="X53" s="1053"/>
      <c r="Y53" s="1053"/>
      <c r="Z53" s="1053"/>
      <c r="AA53" s="1053"/>
      <c r="AB53" s="1053"/>
      <c r="AC53" s="1053"/>
      <c r="AD53" s="1053"/>
      <c r="AE53" s="1062"/>
      <c r="AF53" s="1063"/>
      <c r="AG53" s="1064"/>
      <c r="AH53" s="1064"/>
      <c r="AI53" s="1064"/>
      <c r="AJ53" s="1065"/>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00"/>
      <c r="BF53" s="1000"/>
      <c r="BG53" s="1000"/>
      <c r="BH53" s="1000"/>
      <c r="BI53" s="1001"/>
      <c r="BJ53" s="228"/>
      <c r="BK53" s="228"/>
      <c r="BL53" s="228"/>
      <c r="BM53" s="228"/>
      <c r="BN53" s="228"/>
      <c r="BO53" s="237"/>
      <c r="BP53" s="237"/>
      <c r="BQ53" s="234">
        <v>47</v>
      </c>
      <c r="BR53" s="235"/>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26"/>
    </row>
    <row r="54" spans="1:131" ht="26.25" customHeight="1" x14ac:dyDescent="0.2">
      <c r="A54" s="234">
        <v>27</v>
      </c>
      <c r="B54" s="1058"/>
      <c r="C54" s="1059"/>
      <c r="D54" s="1059"/>
      <c r="E54" s="1059"/>
      <c r="F54" s="1059"/>
      <c r="G54" s="1059"/>
      <c r="H54" s="1059"/>
      <c r="I54" s="1059"/>
      <c r="J54" s="1059"/>
      <c r="K54" s="1059"/>
      <c r="L54" s="1059"/>
      <c r="M54" s="1059"/>
      <c r="N54" s="1059"/>
      <c r="O54" s="1059"/>
      <c r="P54" s="1060"/>
      <c r="Q54" s="1061"/>
      <c r="R54" s="1053"/>
      <c r="S54" s="1053"/>
      <c r="T54" s="1053"/>
      <c r="U54" s="1053"/>
      <c r="V54" s="1053"/>
      <c r="W54" s="1053"/>
      <c r="X54" s="1053"/>
      <c r="Y54" s="1053"/>
      <c r="Z54" s="1053"/>
      <c r="AA54" s="1053"/>
      <c r="AB54" s="1053"/>
      <c r="AC54" s="1053"/>
      <c r="AD54" s="1053"/>
      <c r="AE54" s="1062"/>
      <c r="AF54" s="1063"/>
      <c r="AG54" s="1064"/>
      <c r="AH54" s="1064"/>
      <c r="AI54" s="1064"/>
      <c r="AJ54" s="1065"/>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00"/>
      <c r="BF54" s="1000"/>
      <c r="BG54" s="1000"/>
      <c r="BH54" s="1000"/>
      <c r="BI54" s="1001"/>
      <c r="BJ54" s="228"/>
      <c r="BK54" s="228"/>
      <c r="BL54" s="228"/>
      <c r="BM54" s="228"/>
      <c r="BN54" s="228"/>
      <c r="BO54" s="237"/>
      <c r="BP54" s="237"/>
      <c r="BQ54" s="234">
        <v>48</v>
      </c>
      <c r="BR54" s="235"/>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26"/>
    </row>
    <row r="55" spans="1:131" ht="26.25" customHeight="1" x14ac:dyDescent="0.2">
      <c r="A55" s="234">
        <v>28</v>
      </c>
      <c r="B55" s="1058"/>
      <c r="C55" s="1059"/>
      <c r="D55" s="1059"/>
      <c r="E55" s="1059"/>
      <c r="F55" s="1059"/>
      <c r="G55" s="1059"/>
      <c r="H55" s="1059"/>
      <c r="I55" s="1059"/>
      <c r="J55" s="1059"/>
      <c r="K55" s="1059"/>
      <c r="L55" s="1059"/>
      <c r="M55" s="1059"/>
      <c r="N55" s="1059"/>
      <c r="O55" s="1059"/>
      <c r="P55" s="1060"/>
      <c r="Q55" s="1061"/>
      <c r="R55" s="1053"/>
      <c r="S55" s="1053"/>
      <c r="T55" s="1053"/>
      <c r="U55" s="1053"/>
      <c r="V55" s="1053"/>
      <c r="W55" s="1053"/>
      <c r="X55" s="1053"/>
      <c r="Y55" s="1053"/>
      <c r="Z55" s="1053"/>
      <c r="AA55" s="1053"/>
      <c r="AB55" s="1053"/>
      <c r="AC55" s="1053"/>
      <c r="AD55" s="1053"/>
      <c r="AE55" s="1062"/>
      <c r="AF55" s="1063"/>
      <c r="AG55" s="1064"/>
      <c r="AH55" s="1064"/>
      <c r="AI55" s="1064"/>
      <c r="AJ55" s="1065"/>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00"/>
      <c r="BF55" s="1000"/>
      <c r="BG55" s="1000"/>
      <c r="BH55" s="1000"/>
      <c r="BI55" s="1001"/>
      <c r="BJ55" s="228"/>
      <c r="BK55" s="228"/>
      <c r="BL55" s="228"/>
      <c r="BM55" s="228"/>
      <c r="BN55" s="228"/>
      <c r="BO55" s="237"/>
      <c r="BP55" s="237"/>
      <c r="BQ55" s="234">
        <v>49</v>
      </c>
      <c r="BR55" s="235"/>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26"/>
    </row>
    <row r="56" spans="1:131" ht="26.25" customHeight="1" x14ac:dyDescent="0.2">
      <c r="A56" s="234">
        <v>29</v>
      </c>
      <c r="B56" s="1058"/>
      <c r="C56" s="1059"/>
      <c r="D56" s="1059"/>
      <c r="E56" s="1059"/>
      <c r="F56" s="1059"/>
      <c r="G56" s="1059"/>
      <c r="H56" s="1059"/>
      <c r="I56" s="1059"/>
      <c r="J56" s="1059"/>
      <c r="K56" s="1059"/>
      <c r="L56" s="1059"/>
      <c r="M56" s="1059"/>
      <c r="N56" s="1059"/>
      <c r="O56" s="1059"/>
      <c r="P56" s="1060"/>
      <c r="Q56" s="1061"/>
      <c r="R56" s="1053"/>
      <c r="S56" s="1053"/>
      <c r="T56" s="1053"/>
      <c r="U56" s="1053"/>
      <c r="V56" s="1053"/>
      <c r="W56" s="1053"/>
      <c r="X56" s="1053"/>
      <c r="Y56" s="1053"/>
      <c r="Z56" s="1053"/>
      <c r="AA56" s="1053"/>
      <c r="AB56" s="1053"/>
      <c r="AC56" s="1053"/>
      <c r="AD56" s="1053"/>
      <c r="AE56" s="1062"/>
      <c r="AF56" s="1063"/>
      <c r="AG56" s="1064"/>
      <c r="AH56" s="1064"/>
      <c r="AI56" s="1064"/>
      <c r="AJ56" s="1065"/>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00"/>
      <c r="BF56" s="1000"/>
      <c r="BG56" s="1000"/>
      <c r="BH56" s="1000"/>
      <c r="BI56" s="1001"/>
      <c r="BJ56" s="228"/>
      <c r="BK56" s="228"/>
      <c r="BL56" s="228"/>
      <c r="BM56" s="228"/>
      <c r="BN56" s="228"/>
      <c r="BO56" s="237"/>
      <c r="BP56" s="237"/>
      <c r="BQ56" s="234">
        <v>50</v>
      </c>
      <c r="BR56" s="235"/>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26"/>
    </row>
    <row r="57" spans="1:131" ht="26.25" customHeight="1" x14ac:dyDescent="0.2">
      <c r="A57" s="234">
        <v>30</v>
      </c>
      <c r="B57" s="1058"/>
      <c r="C57" s="1059"/>
      <c r="D57" s="1059"/>
      <c r="E57" s="1059"/>
      <c r="F57" s="1059"/>
      <c r="G57" s="1059"/>
      <c r="H57" s="1059"/>
      <c r="I57" s="1059"/>
      <c r="J57" s="1059"/>
      <c r="K57" s="1059"/>
      <c r="L57" s="1059"/>
      <c r="M57" s="1059"/>
      <c r="N57" s="1059"/>
      <c r="O57" s="1059"/>
      <c r="P57" s="1060"/>
      <c r="Q57" s="1061"/>
      <c r="R57" s="1053"/>
      <c r="S57" s="1053"/>
      <c r="T57" s="1053"/>
      <c r="U57" s="1053"/>
      <c r="V57" s="1053"/>
      <c r="W57" s="1053"/>
      <c r="X57" s="1053"/>
      <c r="Y57" s="1053"/>
      <c r="Z57" s="1053"/>
      <c r="AA57" s="1053"/>
      <c r="AB57" s="1053"/>
      <c r="AC57" s="1053"/>
      <c r="AD57" s="1053"/>
      <c r="AE57" s="1062"/>
      <c r="AF57" s="1063"/>
      <c r="AG57" s="1064"/>
      <c r="AH57" s="1064"/>
      <c r="AI57" s="1064"/>
      <c r="AJ57" s="1065"/>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00"/>
      <c r="BF57" s="1000"/>
      <c r="BG57" s="1000"/>
      <c r="BH57" s="1000"/>
      <c r="BI57" s="1001"/>
      <c r="BJ57" s="228"/>
      <c r="BK57" s="228"/>
      <c r="BL57" s="228"/>
      <c r="BM57" s="228"/>
      <c r="BN57" s="228"/>
      <c r="BO57" s="237"/>
      <c r="BP57" s="237"/>
      <c r="BQ57" s="234">
        <v>51</v>
      </c>
      <c r="BR57" s="235"/>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26"/>
    </row>
    <row r="58" spans="1:131" ht="26.25" customHeight="1" x14ac:dyDescent="0.2">
      <c r="A58" s="234">
        <v>31</v>
      </c>
      <c r="B58" s="1058"/>
      <c r="C58" s="1059"/>
      <c r="D58" s="1059"/>
      <c r="E58" s="1059"/>
      <c r="F58" s="1059"/>
      <c r="G58" s="1059"/>
      <c r="H58" s="1059"/>
      <c r="I58" s="1059"/>
      <c r="J58" s="1059"/>
      <c r="K58" s="1059"/>
      <c r="L58" s="1059"/>
      <c r="M58" s="1059"/>
      <c r="N58" s="1059"/>
      <c r="O58" s="1059"/>
      <c r="P58" s="1060"/>
      <c r="Q58" s="1061"/>
      <c r="R58" s="1053"/>
      <c r="S58" s="1053"/>
      <c r="T58" s="1053"/>
      <c r="U58" s="1053"/>
      <c r="V58" s="1053"/>
      <c r="W58" s="1053"/>
      <c r="X58" s="1053"/>
      <c r="Y58" s="1053"/>
      <c r="Z58" s="1053"/>
      <c r="AA58" s="1053"/>
      <c r="AB58" s="1053"/>
      <c r="AC58" s="1053"/>
      <c r="AD58" s="1053"/>
      <c r="AE58" s="1062"/>
      <c r="AF58" s="1063"/>
      <c r="AG58" s="1064"/>
      <c r="AH58" s="1064"/>
      <c r="AI58" s="1064"/>
      <c r="AJ58" s="1065"/>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00"/>
      <c r="BF58" s="1000"/>
      <c r="BG58" s="1000"/>
      <c r="BH58" s="1000"/>
      <c r="BI58" s="1001"/>
      <c r="BJ58" s="228"/>
      <c r="BK58" s="228"/>
      <c r="BL58" s="228"/>
      <c r="BM58" s="228"/>
      <c r="BN58" s="228"/>
      <c r="BO58" s="237"/>
      <c r="BP58" s="237"/>
      <c r="BQ58" s="234">
        <v>52</v>
      </c>
      <c r="BR58" s="235"/>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26"/>
    </row>
    <row r="59" spans="1:131" ht="26.25" customHeight="1" x14ac:dyDescent="0.2">
      <c r="A59" s="234">
        <v>32</v>
      </c>
      <c r="B59" s="1058"/>
      <c r="C59" s="1059"/>
      <c r="D59" s="1059"/>
      <c r="E59" s="1059"/>
      <c r="F59" s="1059"/>
      <c r="G59" s="1059"/>
      <c r="H59" s="1059"/>
      <c r="I59" s="1059"/>
      <c r="J59" s="1059"/>
      <c r="K59" s="1059"/>
      <c r="L59" s="1059"/>
      <c r="M59" s="1059"/>
      <c r="N59" s="1059"/>
      <c r="O59" s="1059"/>
      <c r="P59" s="1060"/>
      <c r="Q59" s="1061"/>
      <c r="R59" s="1053"/>
      <c r="S59" s="1053"/>
      <c r="T59" s="1053"/>
      <c r="U59" s="1053"/>
      <c r="V59" s="1053"/>
      <c r="W59" s="1053"/>
      <c r="X59" s="1053"/>
      <c r="Y59" s="1053"/>
      <c r="Z59" s="1053"/>
      <c r="AA59" s="1053"/>
      <c r="AB59" s="1053"/>
      <c r="AC59" s="1053"/>
      <c r="AD59" s="1053"/>
      <c r="AE59" s="1062"/>
      <c r="AF59" s="1063"/>
      <c r="AG59" s="1064"/>
      <c r="AH59" s="1064"/>
      <c r="AI59" s="1064"/>
      <c r="AJ59" s="1065"/>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00"/>
      <c r="BF59" s="1000"/>
      <c r="BG59" s="1000"/>
      <c r="BH59" s="1000"/>
      <c r="BI59" s="1001"/>
      <c r="BJ59" s="228"/>
      <c r="BK59" s="228"/>
      <c r="BL59" s="228"/>
      <c r="BM59" s="228"/>
      <c r="BN59" s="228"/>
      <c r="BO59" s="237"/>
      <c r="BP59" s="237"/>
      <c r="BQ59" s="234">
        <v>53</v>
      </c>
      <c r="BR59" s="235"/>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26"/>
    </row>
    <row r="60" spans="1:131" ht="26.25" customHeight="1" x14ac:dyDescent="0.2">
      <c r="A60" s="234">
        <v>33</v>
      </c>
      <c r="B60" s="1058"/>
      <c r="C60" s="1059"/>
      <c r="D60" s="1059"/>
      <c r="E60" s="1059"/>
      <c r="F60" s="1059"/>
      <c r="G60" s="1059"/>
      <c r="H60" s="1059"/>
      <c r="I60" s="1059"/>
      <c r="J60" s="1059"/>
      <c r="K60" s="1059"/>
      <c r="L60" s="1059"/>
      <c r="M60" s="1059"/>
      <c r="N60" s="1059"/>
      <c r="O60" s="1059"/>
      <c r="P60" s="1060"/>
      <c r="Q60" s="1061"/>
      <c r="R60" s="1053"/>
      <c r="S60" s="1053"/>
      <c r="T60" s="1053"/>
      <c r="U60" s="1053"/>
      <c r="V60" s="1053"/>
      <c r="W60" s="1053"/>
      <c r="X60" s="1053"/>
      <c r="Y60" s="1053"/>
      <c r="Z60" s="1053"/>
      <c r="AA60" s="1053"/>
      <c r="AB60" s="1053"/>
      <c r="AC60" s="1053"/>
      <c r="AD60" s="1053"/>
      <c r="AE60" s="1062"/>
      <c r="AF60" s="1063"/>
      <c r="AG60" s="1064"/>
      <c r="AH60" s="1064"/>
      <c r="AI60" s="1064"/>
      <c r="AJ60" s="1065"/>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00"/>
      <c r="BF60" s="1000"/>
      <c r="BG60" s="1000"/>
      <c r="BH60" s="1000"/>
      <c r="BI60" s="1001"/>
      <c r="BJ60" s="228"/>
      <c r="BK60" s="228"/>
      <c r="BL60" s="228"/>
      <c r="BM60" s="228"/>
      <c r="BN60" s="228"/>
      <c r="BO60" s="237"/>
      <c r="BP60" s="237"/>
      <c r="BQ60" s="234">
        <v>54</v>
      </c>
      <c r="BR60" s="235"/>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26"/>
    </row>
    <row r="61" spans="1:131" ht="26.25" customHeight="1" thickBot="1" x14ac:dyDescent="0.25">
      <c r="A61" s="234">
        <v>34</v>
      </c>
      <c r="B61" s="1058"/>
      <c r="C61" s="1059"/>
      <c r="D61" s="1059"/>
      <c r="E61" s="1059"/>
      <c r="F61" s="1059"/>
      <c r="G61" s="1059"/>
      <c r="H61" s="1059"/>
      <c r="I61" s="1059"/>
      <c r="J61" s="1059"/>
      <c r="K61" s="1059"/>
      <c r="L61" s="1059"/>
      <c r="M61" s="1059"/>
      <c r="N61" s="1059"/>
      <c r="O61" s="1059"/>
      <c r="P61" s="1060"/>
      <c r="Q61" s="1061"/>
      <c r="R61" s="1053"/>
      <c r="S61" s="1053"/>
      <c r="T61" s="1053"/>
      <c r="U61" s="1053"/>
      <c r="V61" s="1053"/>
      <c r="W61" s="1053"/>
      <c r="X61" s="1053"/>
      <c r="Y61" s="1053"/>
      <c r="Z61" s="1053"/>
      <c r="AA61" s="1053"/>
      <c r="AB61" s="1053"/>
      <c r="AC61" s="1053"/>
      <c r="AD61" s="1053"/>
      <c r="AE61" s="1062"/>
      <c r="AF61" s="1063"/>
      <c r="AG61" s="1064"/>
      <c r="AH61" s="1064"/>
      <c r="AI61" s="1064"/>
      <c r="AJ61" s="1065"/>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00"/>
      <c r="BF61" s="1000"/>
      <c r="BG61" s="1000"/>
      <c r="BH61" s="1000"/>
      <c r="BI61" s="1001"/>
      <c r="BJ61" s="228"/>
      <c r="BK61" s="228"/>
      <c r="BL61" s="228"/>
      <c r="BM61" s="228"/>
      <c r="BN61" s="228"/>
      <c r="BO61" s="237"/>
      <c r="BP61" s="237"/>
      <c r="BQ61" s="234">
        <v>55</v>
      </c>
      <c r="BR61" s="235"/>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26"/>
    </row>
    <row r="62" spans="1:131" ht="26.25" customHeight="1" x14ac:dyDescent="0.2">
      <c r="A62" s="234">
        <v>35</v>
      </c>
      <c r="B62" s="1058"/>
      <c r="C62" s="1059"/>
      <c r="D62" s="1059"/>
      <c r="E62" s="1059"/>
      <c r="F62" s="1059"/>
      <c r="G62" s="1059"/>
      <c r="H62" s="1059"/>
      <c r="I62" s="1059"/>
      <c r="J62" s="1059"/>
      <c r="K62" s="1059"/>
      <c r="L62" s="1059"/>
      <c r="M62" s="1059"/>
      <c r="N62" s="1059"/>
      <c r="O62" s="1059"/>
      <c r="P62" s="1060"/>
      <c r="Q62" s="1061"/>
      <c r="R62" s="1053"/>
      <c r="S62" s="1053"/>
      <c r="T62" s="1053"/>
      <c r="U62" s="1053"/>
      <c r="V62" s="1053"/>
      <c r="W62" s="1053"/>
      <c r="X62" s="1053"/>
      <c r="Y62" s="1053"/>
      <c r="Z62" s="1053"/>
      <c r="AA62" s="1053"/>
      <c r="AB62" s="1053"/>
      <c r="AC62" s="1053"/>
      <c r="AD62" s="1053"/>
      <c r="AE62" s="1062"/>
      <c r="AF62" s="1063"/>
      <c r="AG62" s="1064"/>
      <c r="AH62" s="1064"/>
      <c r="AI62" s="1064"/>
      <c r="AJ62" s="1065"/>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00"/>
      <c r="BF62" s="1000"/>
      <c r="BG62" s="1000"/>
      <c r="BH62" s="1000"/>
      <c r="BI62" s="1001"/>
      <c r="BJ62" s="1055" t="s">
        <v>341</v>
      </c>
      <c r="BK62" s="1056"/>
      <c r="BL62" s="1056"/>
      <c r="BM62" s="1056"/>
      <c r="BN62" s="1057"/>
      <c r="BO62" s="237"/>
      <c r="BP62" s="237"/>
      <c r="BQ62" s="234">
        <v>56</v>
      </c>
      <c r="BR62" s="235"/>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26"/>
    </row>
    <row r="63" spans="1:131" ht="26.25" customHeight="1" thickBot="1" x14ac:dyDescent="0.25">
      <c r="A63" s="236" t="s">
        <v>320</v>
      </c>
      <c r="B63" s="965" t="s">
        <v>342</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48"/>
      <c r="AF63" s="1049">
        <v>1696</v>
      </c>
      <c r="AG63" s="987"/>
      <c r="AH63" s="987"/>
      <c r="AI63" s="987"/>
      <c r="AJ63" s="1050"/>
      <c r="AK63" s="1051"/>
      <c r="AL63" s="991"/>
      <c r="AM63" s="991"/>
      <c r="AN63" s="991"/>
      <c r="AO63" s="991"/>
      <c r="AP63" s="987">
        <v>16471</v>
      </c>
      <c r="AQ63" s="987"/>
      <c r="AR63" s="987"/>
      <c r="AS63" s="987"/>
      <c r="AT63" s="987"/>
      <c r="AU63" s="987">
        <v>4921</v>
      </c>
      <c r="AV63" s="987"/>
      <c r="AW63" s="987"/>
      <c r="AX63" s="987"/>
      <c r="AY63" s="987"/>
      <c r="AZ63" s="1045"/>
      <c r="BA63" s="1045"/>
      <c r="BB63" s="1045"/>
      <c r="BC63" s="1045"/>
      <c r="BD63" s="1045"/>
      <c r="BE63" s="988"/>
      <c r="BF63" s="988"/>
      <c r="BG63" s="988"/>
      <c r="BH63" s="988"/>
      <c r="BI63" s="989"/>
      <c r="BJ63" s="1046" t="s">
        <v>137</v>
      </c>
      <c r="BK63" s="981"/>
      <c r="BL63" s="981"/>
      <c r="BM63" s="981"/>
      <c r="BN63" s="1047"/>
      <c r="BO63" s="237"/>
      <c r="BP63" s="237"/>
      <c r="BQ63" s="234">
        <v>57</v>
      </c>
      <c r="BR63" s="235"/>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26"/>
    </row>
    <row r="65" spans="1:131" ht="26.25" customHeight="1" thickBot="1" x14ac:dyDescent="0.25">
      <c r="A65" s="228" t="s">
        <v>343</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26"/>
    </row>
    <row r="66" spans="1:131" ht="26.25" customHeight="1" x14ac:dyDescent="0.2">
      <c r="A66" s="1023" t="s">
        <v>344</v>
      </c>
      <c r="B66" s="1024"/>
      <c r="C66" s="1024"/>
      <c r="D66" s="1024"/>
      <c r="E66" s="1024"/>
      <c r="F66" s="1024"/>
      <c r="G66" s="1024"/>
      <c r="H66" s="1024"/>
      <c r="I66" s="1024"/>
      <c r="J66" s="1024"/>
      <c r="K66" s="1024"/>
      <c r="L66" s="1024"/>
      <c r="M66" s="1024"/>
      <c r="N66" s="1024"/>
      <c r="O66" s="1024"/>
      <c r="P66" s="1025"/>
      <c r="Q66" s="1029" t="s">
        <v>325</v>
      </c>
      <c r="R66" s="1030"/>
      <c r="S66" s="1030"/>
      <c r="T66" s="1030"/>
      <c r="U66" s="1031"/>
      <c r="V66" s="1029" t="s">
        <v>326</v>
      </c>
      <c r="W66" s="1030"/>
      <c r="X66" s="1030"/>
      <c r="Y66" s="1030"/>
      <c r="Z66" s="1031"/>
      <c r="AA66" s="1029" t="s">
        <v>327</v>
      </c>
      <c r="AB66" s="1030"/>
      <c r="AC66" s="1030"/>
      <c r="AD66" s="1030"/>
      <c r="AE66" s="1031"/>
      <c r="AF66" s="1035" t="s">
        <v>328</v>
      </c>
      <c r="AG66" s="1036"/>
      <c r="AH66" s="1036"/>
      <c r="AI66" s="1036"/>
      <c r="AJ66" s="1037"/>
      <c r="AK66" s="1029" t="s">
        <v>329</v>
      </c>
      <c r="AL66" s="1024"/>
      <c r="AM66" s="1024"/>
      <c r="AN66" s="1024"/>
      <c r="AO66" s="1025"/>
      <c r="AP66" s="1029" t="s">
        <v>345</v>
      </c>
      <c r="AQ66" s="1030"/>
      <c r="AR66" s="1030"/>
      <c r="AS66" s="1030"/>
      <c r="AT66" s="1031"/>
      <c r="AU66" s="1029" t="s">
        <v>346</v>
      </c>
      <c r="AV66" s="1030"/>
      <c r="AW66" s="1030"/>
      <c r="AX66" s="1030"/>
      <c r="AY66" s="1031"/>
      <c r="AZ66" s="1029" t="s">
        <v>308</v>
      </c>
      <c r="BA66" s="1030"/>
      <c r="BB66" s="1030"/>
      <c r="BC66" s="1030"/>
      <c r="BD66" s="1043"/>
      <c r="BE66" s="237"/>
      <c r="BF66" s="237"/>
      <c r="BG66" s="237"/>
      <c r="BH66" s="237"/>
      <c r="BI66" s="237"/>
      <c r="BJ66" s="237"/>
      <c r="BK66" s="237"/>
      <c r="BL66" s="237"/>
      <c r="BM66" s="237"/>
      <c r="BN66" s="237"/>
      <c r="BO66" s="237"/>
      <c r="BP66" s="237"/>
      <c r="BQ66" s="234">
        <v>60</v>
      </c>
      <c r="BR66" s="239"/>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26"/>
    </row>
    <row r="67" spans="1:131" ht="26.25" customHeight="1" thickBot="1" x14ac:dyDescent="0.25">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37"/>
      <c r="BF67" s="237"/>
      <c r="BG67" s="237"/>
      <c r="BH67" s="237"/>
      <c r="BI67" s="237"/>
      <c r="BJ67" s="237"/>
      <c r="BK67" s="237"/>
      <c r="BL67" s="237"/>
      <c r="BM67" s="237"/>
      <c r="BN67" s="237"/>
      <c r="BO67" s="237"/>
      <c r="BP67" s="237"/>
      <c r="BQ67" s="234">
        <v>61</v>
      </c>
      <c r="BR67" s="239"/>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26"/>
    </row>
    <row r="68" spans="1:131" ht="26.25" customHeight="1" thickTop="1" x14ac:dyDescent="0.2">
      <c r="A68" s="232">
        <v>1</v>
      </c>
      <c r="B68" s="1013" t="s">
        <v>514</v>
      </c>
      <c r="C68" s="1014"/>
      <c r="D68" s="1014"/>
      <c r="E68" s="1014"/>
      <c r="F68" s="1014"/>
      <c r="G68" s="1014"/>
      <c r="H68" s="1014"/>
      <c r="I68" s="1014"/>
      <c r="J68" s="1014"/>
      <c r="K68" s="1014"/>
      <c r="L68" s="1014"/>
      <c r="M68" s="1014"/>
      <c r="N68" s="1014"/>
      <c r="O68" s="1014"/>
      <c r="P68" s="1015"/>
      <c r="Q68" s="1016">
        <v>3147</v>
      </c>
      <c r="R68" s="1010"/>
      <c r="S68" s="1010"/>
      <c r="T68" s="1010"/>
      <c r="U68" s="1010"/>
      <c r="V68" s="1010">
        <v>2856</v>
      </c>
      <c r="W68" s="1010"/>
      <c r="X68" s="1010"/>
      <c r="Y68" s="1010"/>
      <c r="Z68" s="1010"/>
      <c r="AA68" s="1010">
        <v>292</v>
      </c>
      <c r="AB68" s="1010"/>
      <c r="AC68" s="1010"/>
      <c r="AD68" s="1010"/>
      <c r="AE68" s="1010"/>
      <c r="AF68" s="1010">
        <v>292</v>
      </c>
      <c r="AG68" s="1010"/>
      <c r="AH68" s="1010"/>
      <c r="AI68" s="1010"/>
      <c r="AJ68" s="1010"/>
      <c r="AK68" s="1010">
        <v>59</v>
      </c>
      <c r="AL68" s="1010"/>
      <c r="AM68" s="1010"/>
      <c r="AN68" s="1010"/>
      <c r="AO68" s="1010"/>
      <c r="AP68" s="1010" t="s">
        <v>512</v>
      </c>
      <c r="AQ68" s="1010"/>
      <c r="AR68" s="1010"/>
      <c r="AS68" s="1010"/>
      <c r="AT68" s="1010"/>
      <c r="AU68" s="1010" t="s">
        <v>512</v>
      </c>
      <c r="AV68" s="1010"/>
      <c r="AW68" s="1010"/>
      <c r="AX68" s="1010"/>
      <c r="AY68" s="1010"/>
      <c r="AZ68" s="1011"/>
      <c r="BA68" s="1011"/>
      <c r="BB68" s="1011"/>
      <c r="BC68" s="1011"/>
      <c r="BD68" s="1012"/>
      <c r="BE68" s="237"/>
      <c r="BF68" s="237"/>
      <c r="BG68" s="237"/>
      <c r="BH68" s="237"/>
      <c r="BI68" s="237"/>
      <c r="BJ68" s="237"/>
      <c r="BK68" s="237"/>
      <c r="BL68" s="237"/>
      <c r="BM68" s="237"/>
      <c r="BN68" s="237"/>
      <c r="BO68" s="237"/>
      <c r="BP68" s="237"/>
      <c r="BQ68" s="234">
        <v>62</v>
      </c>
      <c r="BR68" s="239"/>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26"/>
    </row>
    <row r="69" spans="1:131" ht="26.25" customHeight="1" x14ac:dyDescent="0.2">
      <c r="A69" s="234">
        <v>2</v>
      </c>
      <c r="B69" s="1002" t="s">
        <v>501</v>
      </c>
      <c r="C69" s="1003"/>
      <c r="D69" s="1003"/>
      <c r="E69" s="1003"/>
      <c r="F69" s="1003"/>
      <c r="G69" s="1003"/>
      <c r="H69" s="1003"/>
      <c r="I69" s="1003"/>
      <c r="J69" s="1003"/>
      <c r="K69" s="1003"/>
      <c r="L69" s="1003"/>
      <c r="M69" s="1003"/>
      <c r="N69" s="1003"/>
      <c r="O69" s="1003"/>
      <c r="P69" s="1004"/>
      <c r="Q69" s="1005">
        <v>1679</v>
      </c>
      <c r="R69" s="999"/>
      <c r="S69" s="999"/>
      <c r="T69" s="999"/>
      <c r="U69" s="999"/>
      <c r="V69" s="999">
        <v>1678</v>
      </c>
      <c r="W69" s="999"/>
      <c r="X69" s="999"/>
      <c r="Y69" s="999"/>
      <c r="Z69" s="999"/>
      <c r="AA69" s="999">
        <v>1</v>
      </c>
      <c r="AB69" s="999"/>
      <c r="AC69" s="999"/>
      <c r="AD69" s="999"/>
      <c r="AE69" s="999"/>
      <c r="AF69" s="999">
        <v>1</v>
      </c>
      <c r="AG69" s="999"/>
      <c r="AH69" s="999"/>
      <c r="AI69" s="999"/>
      <c r="AJ69" s="999"/>
      <c r="AK69" s="999" t="s">
        <v>511</v>
      </c>
      <c r="AL69" s="999"/>
      <c r="AM69" s="999"/>
      <c r="AN69" s="999"/>
      <c r="AO69" s="999"/>
      <c r="AP69" s="999">
        <v>7745</v>
      </c>
      <c r="AQ69" s="999"/>
      <c r="AR69" s="999"/>
      <c r="AS69" s="999"/>
      <c r="AT69" s="999"/>
      <c r="AU69" s="999">
        <v>1053</v>
      </c>
      <c r="AV69" s="999"/>
      <c r="AW69" s="999"/>
      <c r="AX69" s="999"/>
      <c r="AY69" s="999"/>
      <c r="AZ69" s="1000"/>
      <c r="BA69" s="1000"/>
      <c r="BB69" s="1000"/>
      <c r="BC69" s="1000"/>
      <c r="BD69" s="1001"/>
      <c r="BE69" s="237"/>
      <c r="BF69" s="237"/>
      <c r="BG69" s="237"/>
      <c r="BH69" s="237"/>
      <c r="BI69" s="237"/>
      <c r="BJ69" s="237"/>
      <c r="BK69" s="237"/>
      <c r="BL69" s="237"/>
      <c r="BM69" s="237"/>
      <c r="BN69" s="237"/>
      <c r="BO69" s="237"/>
      <c r="BP69" s="237"/>
      <c r="BQ69" s="234">
        <v>63</v>
      </c>
      <c r="BR69" s="239"/>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26"/>
    </row>
    <row r="70" spans="1:131" ht="26.25" customHeight="1" x14ac:dyDescent="0.2">
      <c r="A70" s="234">
        <v>3</v>
      </c>
      <c r="B70" s="1002" t="s">
        <v>502</v>
      </c>
      <c r="C70" s="1003"/>
      <c r="D70" s="1003"/>
      <c r="E70" s="1003"/>
      <c r="F70" s="1003"/>
      <c r="G70" s="1003"/>
      <c r="H70" s="1003"/>
      <c r="I70" s="1003"/>
      <c r="J70" s="1003"/>
      <c r="K70" s="1003"/>
      <c r="L70" s="1003"/>
      <c r="M70" s="1003"/>
      <c r="N70" s="1003"/>
      <c r="O70" s="1003"/>
      <c r="P70" s="1004"/>
      <c r="Q70" s="1005">
        <v>4623</v>
      </c>
      <c r="R70" s="999"/>
      <c r="S70" s="999"/>
      <c r="T70" s="999"/>
      <c r="U70" s="999"/>
      <c r="V70" s="999">
        <v>4573</v>
      </c>
      <c r="W70" s="999"/>
      <c r="X70" s="999"/>
      <c r="Y70" s="999"/>
      <c r="Z70" s="999"/>
      <c r="AA70" s="999">
        <v>50</v>
      </c>
      <c r="AB70" s="999"/>
      <c r="AC70" s="999"/>
      <c r="AD70" s="999"/>
      <c r="AE70" s="999"/>
      <c r="AF70" s="999">
        <v>49</v>
      </c>
      <c r="AG70" s="999"/>
      <c r="AH70" s="999"/>
      <c r="AI70" s="999"/>
      <c r="AJ70" s="999"/>
      <c r="AK70" s="999" t="s">
        <v>512</v>
      </c>
      <c r="AL70" s="999"/>
      <c r="AM70" s="999"/>
      <c r="AN70" s="999"/>
      <c r="AO70" s="999"/>
      <c r="AP70" s="999">
        <v>1629</v>
      </c>
      <c r="AQ70" s="999"/>
      <c r="AR70" s="999"/>
      <c r="AS70" s="999"/>
      <c r="AT70" s="999"/>
      <c r="AU70" s="999">
        <v>589</v>
      </c>
      <c r="AV70" s="999"/>
      <c r="AW70" s="999"/>
      <c r="AX70" s="999"/>
      <c r="AY70" s="999"/>
      <c r="AZ70" s="1000"/>
      <c r="BA70" s="1000"/>
      <c r="BB70" s="1000"/>
      <c r="BC70" s="1000"/>
      <c r="BD70" s="1001"/>
      <c r="BE70" s="237"/>
      <c r="BF70" s="237"/>
      <c r="BG70" s="237"/>
      <c r="BH70" s="237"/>
      <c r="BI70" s="237"/>
      <c r="BJ70" s="237"/>
      <c r="BK70" s="237"/>
      <c r="BL70" s="237"/>
      <c r="BM70" s="237"/>
      <c r="BN70" s="237"/>
      <c r="BO70" s="237"/>
      <c r="BP70" s="237"/>
      <c r="BQ70" s="234">
        <v>64</v>
      </c>
      <c r="BR70" s="239"/>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26"/>
    </row>
    <row r="71" spans="1:131" ht="26.25" customHeight="1" x14ac:dyDescent="0.2">
      <c r="A71" s="234">
        <v>4</v>
      </c>
      <c r="B71" s="1002" t="s">
        <v>503</v>
      </c>
      <c r="C71" s="1003"/>
      <c r="D71" s="1003"/>
      <c r="E71" s="1003"/>
      <c r="F71" s="1003"/>
      <c r="G71" s="1003"/>
      <c r="H71" s="1003"/>
      <c r="I71" s="1003"/>
      <c r="J71" s="1003"/>
      <c r="K71" s="1003"/>
      <c r="L71" s="1003"/>
      <c r="M71" s="1003"/>
      <c r="N71" s="1003"/>
      <c r="O71" s="1003"/>
      <c r="P71" s="1004"/>
      <c r="Q71" s="1005">
        <v>75</v>
      </c>
      <c r="R71" s="999"/>
      <c r="S71" s="999"/>
      <c r="T71" s="999"/>
      <c r="U71" s="999"/>
      <c r="V71" s="999">
        <v>70</v>
      </c>
      <c r="W71" s="999"/>
      <c r="X71" s="999"/>
      <c r="Y71" s="999"/>
      <c r="Z71" s="999"/>
      <c r="AA71" s="999">
        <v>5</v>
      </c>
      <c r="AB71" s="999"/>
      <c r="AC71" s="999"/>
      <c r="AD71" s="999"/>
      <c r="AE71" s="999"/>
      <c r="AF71" s="999">
        <v>5</v>
      </c>
      <c r="AG71" s="999"/>
      <c r="AH71" s="999"/>
      <c r="AI71" s="999"/>
      <c r="AJ71" s="999"/>
      <c r="AK71" s="999" t="s">
        <v>512</v>
      </c>
      <c r="AL71" s="999"/>
      <c r="AM71" s="999"/>
      <c r="AN71" s="999"/>
      <c r="AO71" s="999"/>
      <c r="AP71" s="999" t="s">
        <v>513</v>
      </c>
      <c r="AQ71" s="999"/>
      <c r="AR71" s="999"/>
      <c r="AS71" s="999"/>
      <c r="AT71" s="999"/>
      <c r="AU71" s="999" t="s">
        <v>512</v>
      </c>
      <c r="AV71" s="999"/>
      <c r="AW71" s="999"/>
      <c r="AX71" s="999"/>
      <c r="AY71" s="999"/>
      <c r="AZ71" s="1000"/>
      <c r="BA71" s="1000"/>
      <c r="BB71" s="1000"/>
      <c r="BC71" s="1000"/>
      <c r="BD71" s="1001"/>
      <c r="BE71" s="237"/>
      <c r="BF71" s="237"/>
      <c r="BG71" s="237"/>
      <c r="BH71" s="237"/>
      <c r="BI71" s="237"/>
      <c r="BJ71" s="237"/>
      <c r="BK71" s="237"/>
      <c r="BL71" s="237"/>
      <c r="BM71" s="237"/>
      <c r="BN71" s="237"/>
      <c r="BO71" s="237"/>
      <c r="BP71" s="237"/>
      <c r="BQ71" s="234">
        <v>65</v>
      </c>
      <c r="BR71" s="239"/>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26"/>
    </row>
    <row r="72" spans="1:131" ht="26.25" customHeight="1" x14ac:dyDescent="0.2">
      <c r="A72" s="234">
        <v>5</v>
      </c>
      <c r="B72" s="1002" t="s">
        <v>515</v>
      </c>
      <c r="C72" s="1003"/>
      <c r="D72" s="1003"/>
      <c r="E72" s="1003"/>
      <c r="F72" s="1003"/>
      <c r="G72" s="1003"/>
      <c r="H72" s="1003"/>
      <c r="I72" s="1003"/>
      <c r="J72" s="1003"/>
      <c r="K72" s="1003"/>
      <c r="L72" s="1003"/>
      <c r="M72" s="1003"/>
      <c r="N72" s="1003"/>
      <c r="O72" s="1003"/>
      <c r="P72" s="1004"/>
      <c r="Q72" s="1005">
        <v>174</v>
      </c>
      <c r="R72" s="999"/>
      <c r="S72" s="999"/>
      <c r="T72" s="999"/>
      <c r="U72" s="999"/>
      <c r="V72" s="999">
        <v>164</v>
      </c>
      <c r="W72" s="999"/>
      <c r="X72" s="999"/>
      <c r="Y72" s="999"/>
      <c r="Z72" s="999"/>
      <c r="AA72" s="999">
        <v>9</v>
      </c>
      <c r="AB72" s="999"/>
      <c r="AC72" s="999"/>
      <c r="AD72" s="999"/>
      <c r="AE72" s="999"/>
      <c r="AF72" s="999">
        <v>9</v>
      </c>
      <c r="AG72" s="999"/>
      <c r="AH72" s="999"/>
      <c r="AI72" s="999"/>
      <c r="AJ72" s="999"/>
      <c r="AK72" s="999" t="s">
        <v>512</v>
      </c>
      <c r="AL72" s="999"/>
      <c r="AM72" s="999"/>
      <c r="AN72" s="999"/>
      <c r="AO72" s="999"/>
      <c r="AP72" s="999" t="s">
        <v>513</v>
      </c>
      <c r="AQ72" s="999"/>
      <c r="AR72" s="999"/>
      <c r="AS72" s="999"/>
      <c r="AT72" s="999"/>
      <c r="AU72" s="999" t="s">
        <v>512</v>
      </c>
      <c r="AV72" s="999"/>
      <c r="AW72" s="999"/>
      <c r="AX72" s="999"/>
      <c r="AY72" s="999"/>
      <c r="AZ72" s="1000"/>
      <c r="BA72" s="1000"/>
      <c r="BB72" s="1000"/>
      <c r="BC72" s="1000"/>
      <c r="BD72" s="1001"/>
      <c r="BE72" s="237"/>
      <c r="BF72" s="237"/>
      <c r="BG72" s="237"/>
      <c r="BH72" s="237"/>
      <c r="BI72" s="237"/>
      <c r="BJ72" s="237"/>
      <c r="BK72" s="237"/>
      <c r="BL72" s="237"/>
      <c r="BM72" s="237"/>
      <c r="BN72" s="237"/>
      <c r="BO72" s="237"/>
      <c r="BP72" s="237"/>
      <c r="BQ72" s="234">
        <v>66</v>
      </c>
      <c r="BR72" s="239"/>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26"/>
    </row>
    <row r="73" spans="1:131" ht="26.25" customHeight="1" x14ac:dyDescent="0.2">
      <c r="A73" s="234">
        <v>6</v>
      </c>
      <c r="B73" s="1002" t="s">
        <v>516</v>
      </c>
      <c r="C73" s="1003"/>
      <c r="D73" s="1003"/>
      <c r="E73" s="1003"/>
      <c r="F73" s="1003"/>
      <c r="G73" s="1003"/>
      <c r="H73" s="1003"/>
      <c r="I73" s="1003"/>
      <c r="J73" s="1003"/>
      <c r="K73" s="1003"/>
      <c r="L73" s="1003"/>
      <c r="M73" s="1003"/>
      <c r="N73" s="1003"/>
      <c r="O73" s="1003"/>
      <c r="P73" s="1004"/>
      <c r="Q73" s="1005">
        <v>176517</v>
      </c>
      <c r="R73" s="999"/>
      <c r="S73" s="999"/>
      <c r="T73" s="999"/>
      <c r="U73" s="999"/>
      <c r="V73" s="999">
        <v>168383</v>
      </c>
      <c r="W73" s="999"/>
      <c r="X73" s="999"/>
      <c r="Y73" s="999"/>
      <c r="Z73" s="999"/>
      <c r="AA73" s="999">
        <v>8134</v>
      </c>
      <c r="AB73" s="999"/>
      <c r="AC73" s="999"/>
      <c r="AD73" s="999"/>
      <c r="AE73" s="999"/>
      <c r="AF73" s="999">
        <v>8134</v>
      </c>
      <c r="AG73" s="999"/>
      <c r="AH73" s="999"/>
      <c r="AI73" s="999"/>
      <c r="AJ73" s="999"/>
      <c r="AK73" s="999">
        <v>1658</v>
      </c>
      <c r="AL73" s="999"/>
      <c r="AM73" s="999"/>
      <c r="AN73" s="999"/>
      <c r="AO73" s="999"/>
      <c r="AP73" s="999" t="s">
        <v>512</v>
      </c>
      <c r="AQ73" s="999"/>
      <c r="AR73" s="999"/>
      <c r="AS73" s="999"/>
      <c r="AT73" s="999"/>
      <c r="AU73" s="999" t="s">
        <v>512</v>
      </c>
      <c r="AV73" s="999"/>
      <c r="AW73" s="999"/>
      <c r="AX73" s="999"/>
      <c r="AY73" s="999"/>
      <c r="AZ73" s="1000"/>
      <c r="BA73" s="1000"/>
      <c r="BB73" s="1000"/>
      <c r="BC73" s="1000"/>
      <c r="BD73" s="1001"/>
      <c r="BE73" s="237"/>
      <c r="BF73" s="237"/>
      <c r="BG73" s="237"/>
      <c r="BH73" s="237"/>
      <c r="BI73" s="237"/>
      <c r="BJ73" s="237"/>
      <c r="BK73" s="237"/>
      <c r="BL73" s="237"/>
      <c r="BM73" s="237"/>
      <c r="BN73" s="237"/>
      <c r="BO73" s="237"/>
      <c r="BP73" s="237"/>
      <c r="BQ73" s="234">
        <v>67</v>
      </c>
      <c r="BR73" s="239"/>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26"/>
    </row>
    <row r="74" spans="1:131" ht="26.25" customHeight="1" x14ac:dyDescent="0.2">
      <c r="A74" s="234">
        <v>7</v>
      </c>
      <c r="B74" s="1002"/>
      <c r="C74" s="1003"/>
      <c r="D74" s="1003"/>
      <c r="E74" s="1003"/>
      <c r="F74" s="1003"/>
      <c r="G74" s="1003"/>
      <c r="H74" s="1003"/>
      <c r="I74" s="1003"/>
      <c r="J74" s="1003"/>
      <c r="K74" s="1003"/>
      <c r="L74" s="1003"/>
      <c r="M74" s="1003"/>
      <c r="N74" s="1003"/>
      <c r="O74" s="1003"/>
      <c r="P74" s="1004"/>
      <c r="Q74" s="1005"/>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c r="AU74" s="999"/>
      <c r="AV74" s="999"/>
      <c r="AW74" s="999"/>
      <c r="AX74" s="999"/>
      <c r="AY74" s="999"/>
      <c r="AZ74" s="1000"/>
      <c r="BA74" s="1000"/>
      <c r="BB74" s="1000"/>
      <c r="BC74" s="1000"/>
      <c r="BD74" s="1001"/>
      <c r="BE74" s="237"/>
      <c r="BF74" s="237"/>
      <c r="BG74" s="237"/>
      <c r="BH74" s="237"/>
      <c r="BI74" s="237"/>
      <c r="BJ74" s="237"/>
      <c r="BK74" s="237"/>
      <c r="BL74" s="237"/>
      <c r="BM74" s="237"/>
      <c r="BN74" s="237"/>
      <c r="BO74" s="237"/>
      <c r="BP74" s="237"/>
      <c r="BQ74" s="234">
        <v>68</v>
      </c>
      <c r="BR74" s="239"/>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26"/>
    </row>
    <row r="75" spans="1:131" ht="26.25" customHeight="1" x14ac:dyDescent="0.2">
      <c r="A75" s="234">
        <v>8</v>
      </c>
      <c r="B75" s="1002"/>
      <c r="C75" s="1003"/>
      <c r="D75" s="1003"/>
      <c r="E75" s="1003"/>
      <c r="F75" s="1003"/>
      <c r="G75" s="1003"/>
      <c r="H75" s="1003"/>
      <c r="I75" s="1003"/>
      <c r="J75" s="1003"/>
      <c r="K75" s="1003"/>
      <c r="L75" s="1003"/>
      <c r="M75" s="1003"/>
      <c r="N75" s="1003"/>
      <c r="O75" s="1003"/>
      <c r="P75" s="1004"/>
      <c r="Q75" s="1006"/>
      <c r="R75" s="1007"/>
      <c r="S75" s="1007"/>
      <c r="T75" s="1007"/>
      <c r="U75" s="1008"/>
      <c r="V75" s="1009"/>
      <c r="W75" s="1007"/>
      <c r="X75" s="1007"/>
      <c r="Y75" s="1007"/>
      <c r="Z75" s="1008"/>
      <c r="AA75" s="1009"/>
      <c r="AB75" s="1007"/>
      <c r="AC75" s="1007"/>
      <c r="AD75" s="1007"/>
      <c r="AE75" s="1008"/>
      <c r="AF75" s="1009"/>
      <c r="AG75" s="1007"/>
      <c r="AH75" s="1007"/>
      <c r="AI75" s="1007"/>
      <c r="AJ75" s="1008"/>
      <c r="AK75" s="1009"/>
      <c r="AL75" s="1007"/>
      <c r="AM75" s="1007"/>
      <c r="AN75" s="1007"/>
      <c r="AO75" s="1008"/>
      <c r="AP75" s="1009"/>
      <c r="AQ75" s="1007"/>
      <c r="AR75" s="1007"/>
      <c r="AS75" s="1007"/>
      <c r="AT75" s="1008"/>
      <c r="AU75" s="1009"/>
      <c r="AV75" s="1007"/>
      <c r="AW75" s="1007"/>
      <c r="AX75" s="1007"/>
      <c r="AY75" s="1008"/>
      <c r="AZ75" s="1000"/>
      <c r="BA75" s="1000"/>
      <c r="BB75" s="1000"/>
      <c r="BC75" s="1000"/>
      <c r="BD75" s="1001"/>
      <c r="BE75" s="237"/>
      <c r="BF75" s="237"/>
      <c r="BG75" s="237"/>
      <c r="BH75" s="237"/>
      <c r="BI75" s="237"/>
      <c r="BJ75" s="237"/>
      <c r="BK75" s="237"/>
      <c r="BL75" s="237"/>
      <c r="BM75" s="237"/>
      <c r="BN75" s="237"/>
      <c r="BO75" s="237"/>
      <c r="BP75" s="237"/>
      <c r="BQ75" s="234">
        <v>69</v>
      </c>
      <c r="BR75" s="239"/>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26"/>
    </row>
    <row r="76" spans="1:131" ht="26.25" customHeight="1" x14ac:dyDescent="0.2">
      <c r="A76" s="234">
        <v>9</v>
      </c>
      <c r="B76" s="1002"/>
      <c r="C76" s="1003"/>
      <c r="D76" s="1003"/>
      <c r="E76" s="1003"/>
      <c r="F76" s="1003"/>
      <c r="G76" s="1003"/>
      <c r="H76" s="1003"/>
      <c r="I76" s="1003"/>
      <c r="J76" s="1003"/>
      <c r="K76" s="1003"/>
      <c r="L76" s="1003"/>
      <c r="M76" s="1003"/>
      <c r="N76" s="1003"/>
      <c r="O76" s="1003"/>
      <c r="P76" s="1004"/>
      <c r="Q76" s="1006"/>
      <c r="R76" s="1007"/>
      <c r="S76" s="1007"/>
      <c r="T76" s="1007"/>
      <c r="U76" s="1008"/>
      <c r="V76" s="1009"/>
      <c r="W76" s="1007"/>
      <c r="X76" s="1007"/>
      <c r="Y76" s="1007"/>
      <c r="Z76" s="1008"/>
      <c r="AA76" s="1009"/>
      <c r="AB76" s="1007"/>
      <c r="AC76" s="1007"/>
      <c r="AD76" s="1007"/>
      <c r="AE76" s="1008"/>
      <c r="AF76" s="1009"/>
      <c r="AG76" s="1007"/>
      <c r="AH76" s="1007"/>
      <c r="AI76" s="1007"/>
      <c r="AJ76" s="1008"/>
      <c r="AK76" s="1009"/>
      <c r="AL76" s="1007"/>
      <c r="AM76" s="1007"/>
      <c r="AN76" s="1007"/>
      <c r="AO76" s="1008"/>
      <c r="AP76" s="1009"/>
      <c r="AQ76" s="1007"/>
      <c r="AR76" s="1007"/>
      <c r="AS76" s="1007"/>
      <c r="AT76" s="1008"/>
      <c r="AU76" s="1009"/>
      <c r="AV76" s="1007"/>
      <c r="AW76" s="1007"/>
      <c r="AX76" s="1007"/>
      <c r="AY76" s="1008"/>
      <c r="AZ76" s="1000"/>
      <c r="BA76" s="1000"/>
      <c r="BB76" s="1000"/>
      <c r="BC76" s="1000"/>
      <c r="BD76" s="1001"/>
      <c r="BE76" s="237"/>
      <c r="BF76" s="237"/>
      <c r="BG76" s="237"/>
      <c r="BH76" s="237"/>
      <c r="BI76" s="237"/>
      <c r="BJ76" s="237"/>
      <c r="BK76" s="237"/>
      <c r="BL76" s="237"/>
      <c r="BM76" s="237"/>
      <c r="BN76" s="237"/>
      <c r="BO76" s="237"/>
      <c r="BP76" s="237"/>
      <c r="BQ76" s="234">
        <v>70</v>
      </c>
      <c r="BR76" s="239"/>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26"/>
    </row>
    <row r="77" spans="1:131" ht="26.25" customHeight="1" x14ac:dyDescent="0.2">
      <c r="A77" s="234">
        <v>10</v>
      </c>
      <c r="B77" s="1002"/>
      <c r="C77" s="1003"/>
      <c r="D77" s="1003"/>
      <c r="E77" s="1003"/>
      <c r="F77" s="1003"/>
      <c r="G77" s="1003"/>
      <c r="H77" s="1003"/>
      <c r="I77" s="1003"/>
      <c r="J77" s="1003"/>
      <c r="K77" s="1003"/>
      <c r="L77" s="1003"/>
      <c r="M77" s="1003"/>
      <c r="N77" s="1003"/>
      <c r="O77" s="1003"/>
      <c r="P77" s="1004"/>
      <c r="Q77" s="1006"/>
      <c r="R77" s="1007"/>
      <c r="S77" s="1007"/>
      <c r="T77" s="1007"/>
      <c r="U77" s="1008"/>
      <c r="V77" s="1009"/>
      <c r="W77" s="1007"/>
      <c r="X77" s="1007"/>
      <c r="Y77" s="1007"/>
      <c r="Z77" s="1008"/>
      <c r="AA77" s="1009"/>
      <c r="AB77" s="1007"/>
      <c r="AC77" s="1007"/>
      <c r="AD77" s="1007"/>
      <c r="AE77" s="1008"/>
      <c r="AF77" s="1009"/>
      <c r="AG77" s="1007"/>
      <c r="AH77" s="1007"/>
      <c r="AI77" s="1007"/>
      <c r="AJ77" s="1008"/>
      <c r="AK77" s="1009"/>
      <c r="AL77" s="1007"/>
      <c r="AM77" s="1007"/>
      <c r="AN77" s="1007"/>
      <c r="AO77" s="1008"/>
      <c r="AP77" s="1009"/>
      <c r="AQ77" s="1007"/>
      <c r="AR77" s="1007"/>
      <c r="AS77" s="1007"/>
      <c r="AT77" s="1008"/>
      <c r="AU77" s="1009"/>
      <c r="AV77" s="1007"/>
      <c r="AW77" s="1007"/>
      <c r="AX77" s="1007"/>
      <c r="AY77" s="1008"/>
      <c r="AZ77" s="1000"/>
      <c r="BA77" s="1000"/>
      <c r="BB77" s="1000"/>
      <c r="BC77" s="1000"/>
      <c r="BD77" s="1001"/>
      <c r="BE77" s="237"/>
      <c r="BF77" s="237"/>
      <c r="BG77" s="237"/>
      <c r="BH77" s="237"/>
      <c r="BI77" s="237"/>
      <c r="BJ77" s="237"/>
      <c r="BK77" s="237"/>
      <c r="BL77" s="237"/>
      <c r="BM77" s="237"/>
      <c r="BN77" s="237"/>
      <c r="BO77" s="237"/>
      <c r="BP77" s="237"/>
      <c r="BQ77" s="234">
        <v>71</v>
      </c>
      <c r="BR77" s="239"/>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26"/>
    </row>
    <row r="78" spans="1:131" ht="26.25" customHeight="1" x14ac:dyDescent="0.2">
      <c r="A78" s="234">
        <v>11</v>
      </c>
      <c r="B78" s="1002"/>
      <c r="C78" s="1003"/>
      <c r="D78" s="1003"/>
      <c r="E78" s="1003"/>
      <c r="F78" s="1003"/>
      <c r="G78" s="1003"/>
      <c r="H78" s="1003"/>
      <c r="I78" s="1003"/>
      <c r="J78" s="1003"/>
      <c r="K78" s="1003"/>
      <c r="L78" s="1003"/>
      <c r="M78" s="1003"/>
      <c r="N78" s="1003"/>
      <c r="O78" s="1003"/>
      <c r="P78" s="1004"/>
      <c r="Q78" s="1005"/>
      <c r="R78" s="999"/>
      <c r="S78" s="999"/>
      <c r="T78" s="999"/>
      <c r="U78" s="999"/>
      <c r="V78" s="999"/>
      <c r="W78" s="999"/>
      <c r="X78" s="999"/>
      <c r="Y78" s="999"/>
      <c r="Z78" s="999"/>
      <c r="AA78" s="999"/>
      <c r="AB78" s="999"/>
      <c r="AC78" s="999"/>
      <c r="AD78" s="999"/>
      <c r="AE78" s="999"/>
      <c r="AF78" s="999"/>
      <c r="AG78" s="999"/>
      <c r="AH78" s="999"/>
      <c r="AI78" s="999"/>
      <c r="AJ78" s="999"/>
      <c r="AK78" s="999"/>
      <c r="AL78" s="999"/>
      <c r="AM78" s="999"/>
      <c r="AN78" s="999"/>
      <c r="AO78" s="999"/>
      <c r="AP78" s="999"/>
      <c r="AQ78" s="999"/>
      <c r="AR78" s="999"/>
      <c r="AS78" s="999"/>
      <c r="AT78" s="999"/>
      <c r="AU78" s="999"/>
      <c r="AV78" s="999"/>
      <c r="AW78" s="999"/>
      <c r="AX78" s="999"/>
      <c r="AY78" s="999"/>
      <c r="AZ78" s="1000"/>
      <c r="BA78" s="1000"/>
      <c r="BB78" s="1000"/>
      <c r="BC78" s="1000"/>
      <c r="BD78" s="1001"/>
      <c r="BE78" s="237"/>
      <c r="BF78" s="237"/>
      <c r="BG78" s="237"/>
      <c r="BH78" s="237"/>
      <c r="BI78" s="237"/>
      <c r="BJ78" s="226"/>
      <c r="BK78" s="226"/>
      <c r="BL78" s="226"/>
      <c r="BM78" s="226"/>
      <c r="BN78" s="226"/>
      <c r="BO78" s="237"/>
      <c r="BP78" s="237"/>
      <c r="BQ78" s="234">
        <v>72</v>
      </c>
      <c r="BR78" s="239"/>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26"/>
    </row>
    <row r="79" spans="1:131" ht="26.25" customHeight="1" x14ac:dyDescent="0.2">
      <c r="A79" s="234">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37"/>
      <c r="BF79" s="237"/>
      <c r="BG79" s="237"/>
      <c r="BH79" s="237"/>
      <c r="BI79" s="237"/>
      <c r="BJ79" s="226"/>
      <c r="BK79" s="226"/>
      <c r="BL79" s="226"/>
      <c r="BM79" s="226"/>
      <c r="BN79" s="226"/>
      <c r="BO79" s="237"/>
      <c r="BP79" s="237"/>
      <c r="BQ79" s="234">
        <v>73</v>
      </c>
      <c r="BR79" s="239"/>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26"/>
    </row>
    <row r="80" spans="1:131" ht="26.25" customHeight="1" x14ac:dyDescent="0.2">
      <c r="A80" s="234">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37"/>
      <c r="BF80" s="237"/>
      <c r="BG80" s="237"/>
      <c r="BH80" s="237"/>
      <c r="BI80" s="237"/>
      <c r="BJ80" s="237"/>
      <c r="BK80" s="237"/>
      <c r="BL80" s="237"/>
      <c r="BM80" s="237"/>
      <c r="BN80" s="237"/>
      <c r="BO80" s="237"/>
      <c r="BP80" s="237"/>
      <c r="BQ80" s="234">
        <v>74</v>
      </c>
      <c r="BR80" s="239"/>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26"/>
    </row>
    <row r="81" spans="1:131" ht="26.25" customHeight="1" x14ac:dyDescent="0.2">
      <c r="A81" s="234">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37"/>
      <c r="BF81" s="237"/>
      <c r="BG81" s="237"/>
      <c r="BH81" s="237"/>
      <c r="BI81" s="237"/>
      <c r="BJ81" s="237"/>
      <c r="BK81" s="237"/>
      <c r="BL81" s="237"/>
      <c r="BM81" s="237"/>
      <c r="BN81" s="237"/>
      <c r="BO81" s="237"/>
      <c r="BP81" s="237"/>
      <c r="BQ81" s="234">
        <v>75</v>
      </c>
      <c r="BR81" s="239"/>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26"/>
    </row>
    <row r="82" spans="1:131" ht="26.25" customHeight="1" x14ac:dyDescent="0.2">
      <c r="A82" s="234">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37"/>
      <c r="BF82" s="237"/>
      <c r="BG82" s="237"/>
      <c r="BH82" s="237"/>
      <c r="BI82" s="237"/>
      <c r="BJ82" s="237"/>
      <c r="BK82" s="237"/>
      <c r="BL82" s="237"/>
      <c r="BM82" s="237"/>
      <c r="BN82" s="237"/>
      <c r="BO82" s="237"/>
      <c r="BP82" s="237"/>
      <c r="BQ82" s="234">
        <v>76</v>
      </c>
      <c r="BR82" s="239"/>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26"/>
    </row>
    <row r="83" spans="1:131" ht="26.25" customHeight="1" x14ac:dyDescent="0.2">
      <c r="A83" s="234">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37"/>
      <c r="BF83" s="237"/>
      <c r="BG83" s="237"/>
      <c r="BH83" s="237"/>
      <c r="BI83" s="237"/>
      <c r="BJ83" s="237"/>
      <c r="BK83" s="237"/>
      <c r="BL83" s="237"/>
      <c r="BM83" s="237"/>
      <c r="BN83" s="237"/>
      <c r="BO83" s="237"/>
      <c r="BP83" s="237"/>
      <c r="BQ83" s="234">
        <v>77</v>
      </c>
      <c r="BR83" s="239"/>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26"/>
    </row>
    <row r="84" spans="1:131" ht="26.25" customHeight="1" x14ac:dyDescent="0.2">
      <c r="A84" s="234">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37"/>
      <c r="BF84" s="237"/>
      <c r="BG84" s="237"/>
      <c r="BH84" s="237"/>
      <c r="BI84" s="237"/>
      <c r="BJ84" s="237"/>
      <c r="BK84" s="237"/>
      <c r="BL84" s="237"/>
      <c r="BM84" s="237"/>
      <c r="BN84" s="237"/>
      <c r="BO84" s="237"/>
      <c r="BP84" s="237"/>
      <c r="BQ84" s="234">
        <v>78</v>
      </c>
      <c r="BR84" s="239"/>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26"/>
    </row>
    <row r="85" spans="1:131" ht="26.25" customHeight="1" x14ac:dyDescent="0.2">
      <c r="A85" s="234">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37"/>
      <c r="BF85" s="237"/>
      <c r="BG85" s="237"/>
      <c r="BH85" s="237"/>
      <c r="BI85" s="237"/>
      <c r="BJ85" s="237"/>
      <c r="BK85" s="237"/>
      <c r="BL85" s="237"/>
      <c r="BM85" s="237"/>
      <c r="BN85" s="237"/>
      <c r="BO85" s="237"/>
      <c r="BP85" s="237"/>
      <c r="BQ85" s="234">
        <v>79</v>
      </c>
      <c r="BR85" s="239"/>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26"/>
    </row>
    <row r="86" spans="1:131" ht="26.25" customHeight="1" x14ac:dyDescent="0.2">
      <c r="A86" s="234">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37"/>
      <c r="BF86" s="237"/>
      <c r="BG86" s="237"/>
      <c r="BH86" s="237"/>
      <c r="BI86" s="237"/>
      <c r="BJ86" s="237"/>
      <c r="BK86" s="237"/>
      <c r="BL86" s="237"/>
      <c r="BM86" s="237"/>
      <c r="BN86" s="237"/>
      <c r="BO86" s="237"/>
      <c r="BP86" s="237"/>
      <c r="BQ86" s="234">
        <v>80</v>
      </c>
      <c r="BR86" s="239"/>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26"/>
    </row>
    <row r="87" spans="1:131" ht="26.25" customHeight="1" x14ac:dyDescent="0.2">
      <c r="A87" s="240">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37"/>
      <c r="BF87" s="237"/>
      <c r="BG87" s="237"/>
      <c r="BH87" s="237"/>
      <c r="BI87" s="237"/>
      <c r="BJ87" s="237"/>
      <c r="BK87" s="237"/>
      <c r="BL87" s="237"/>
      <c r="BM87" s="237"/>
      <c r="BN87" s="237"/>
      <c r="BO87" s="237"/>
      <c r="BP87" s="237"/>
      <c r="BQ87" s="234">
        <v>81</v>
      </c>
      <c r="BR87" s="239"/>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26"/>
    </row>
    <row r="88" spans="1:131" ht="26.25" customHeight="1" thickBot="1" x14ac:dyDescent="0.25">
      <c r="A88" s="236" t="s">
        <v>320</v>
      </c>
      <c r="B88" s="965" t="s">
        <v>347</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v>8490</v>
      </c>
      <c r="AG88" s="987"/>
      <c r="AH88" s="987"/>
      <c r="AI88" s="987"/>
      <c r="AJ88" s="987"/>
      <c r="AK88" s="991"/>
      <c r="AL88" s="991"/>
      <c r="AM88" s="991"/>
      <c r="AN88" s="991"/>
      <c r="AO88" s="991"/>
      <c r="AP88" s="987">
        <v>9374</v>
      </c>
      <c r="AQ88" s="987"/>
      <c r="AR88" s="987"/>
      <c r="AS88" s="987"/>
      <c r="AT88" s="987"/>
      <c r="AU88" s="987">
        <v>1642</v>
      </c>
      <c r="AV88" s="987"/>
      <c r="AW88" s="987"/>
      <c r="AX88" s="987"/>
      <c r="AY88" s="987"/>
      <c r="AZ88" s="988"/>
      <c r="BA88" s="988"/>
      <c r="BB88" s="988"/>
      <c r="BC88" s="988"/>
      <c r="BD88" s="989"/>
      <c r="BE88" s="237"/>
      <c r="BF88" s="237"/>
      <c r="BG88" s="237"/>
      <c r="BH88" s="237"/>
      <c r="BI88" s="237"/>
      <c r="BJ88" s="237"/>
      <c r="BK88" s="237"/>
      <c r="BL88" s="237"/>
      <c r="BM88" s="237"/>
      <c r="BN88" s="237"/>
      <c r="BO88" s="237"/>
      <c r="BP88" s="237"/>
      <c r="BQ88" s="234">
        <v>82</v>
      </c>
      <c r="BR88" s="239"/>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320</v>
      </c>
      <c r="BR102" s="965" t="s">
        <v>348</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v>35</v>
      </c>
      <c r="CS102" s="981"/>
      <c r="CT102" s="981"/>
      <c r="CU102" s="981"/>
      <c r="CV102" s="982"/>
      <c r="CW102" s="980" t="s">
        <v>604</v>
      </c>
      <c r="CX102" s="981"/>
      <c r="CY102" s="981"/>
      <c r="CZ102" s="981"/>
      <c r="DA102" s="982"/>
      <c r="DB102" s="980" t="s">
        <v>604</v>
      </c>
      <c r="DC102" s="981"/>
      <c r="DD102" s="981"/>
      <c r="DE102" s="981"/>
      <c r="DF102" s="982"/>
      <c r="DG102" s="980" t="s">
        <v>604</v>
      </c>
      <c r="DH102" s="981"/>
      <c r="DI102" s="981"/>
      <c r="DJ102" s="981"/>
      <c r="DK102" s="982"/>
      <c r="DL102" s="980" t="s">
        <v>604</v>
      </c>
      <c r="DM102" s="981"/>
      <c r="DN102" s="981"/>
      <c r="DO102" s="981"/>
      <c r="DP102" s="982"/>
      <c r="DQ102" s="980" t="s">
        <v>604</v>
      </c>
      <c r="DR102" s="981"/>
      <c r="DS102" s="981"/>
      <c r="DT102" s="981"/>
      <c r="DU102" s="982"/>
      <c r="DV102" s="965"/>
      <c r="DW102" s="966"/>
      <c r="DX102" s="966"/>
      <c r="DY102" s="966"/>
      <c r="DZ102" s="967"/>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68" t="s">
        <v>349</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69" t="s">
        <v>350</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351</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352</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70" t="s">
        <v>353</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354</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26" customFormat="1" ht="26.25" customHeight="1" x14ac:dyDescent="0.2">
      <c r="A109" s="923" t="s">
        <v>355</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356</v>
      </c>
      <c r="AB109" s="924"/>
      <c r="AC109" s="924"/>
      <c r="AD109" s="924"/>
      <c r="AE109" s="925"/>
      <c r="AF109" s="926" t="s">
        <v>357</v>
      </c>
      <c r="AG109" s="924"/>
      <c r="AH109" s="924"/>
      <c r="AI109" s="924"/>
      <c r="AJ109" s="925"/>
      <c r="AK109" s="926" t="s">
        <v>267</v>
      </c>
      <c r="AL109" s="924"/>
      <c r="AM109" s="924"/>
      <c r="AN109" s="924"/>
      <c r="AO109" s="925"/>
      <c r="AP109" s="926" t="s">
        <v>358</v>
      </c>
      <c r="AQ109" s="924"/>
      <c r="AR109" s="924"/>
      <c r="AS109" s="924"/>
      <c r="AT109" s="957"/>
      <c r="AU109" s="923" t="s">
        <v>355</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356</v>
      </c>
      <c r="BR109" s="924"/>
      <c r="BS109" s="924"/>
      <c r="BT109" s="924"/>
      <c r="BU109" s="925"/>
      <c r="BV109" s="926" t="s">
        <v>357</v>
      </c>
      <c r="BW109" s="924"/>
      <c r="BX109" s="924"/>
      <c r="BY109" s="924"/>
      <c r="BZ109" s="925"/>
      <c r="CA109" s="926" t="s">
        <v>267</v>
      </c>
      <c r="CB109" s="924"/>
      <c r="CC109" s="924"/>
      <c r="CD109" s="924"/>
      <c r="CE109" s="925"/>
      <c r="CF109" s="964" t="s">
        <v>358</v>
      </c>
      <c r="CG109" s="964"/>
      <c r="CH109" s="964"/>
      <c r="CI109" s="964"/>
      <c r="CJ109" s="964"/>
      <c r="CK109" s="926" t="s">
        <v>359</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356</v>
      </c>
      <c r="DH109" s="924"/>
      <c r="DI109" s="924"/>
      <c r="DJ109" s="924"/>
      <c r="DK109" s="925"/>
      <c r="DL109" s="926" t="s">
        <v>357</v>
      </c>
      <c r="DM109" s="924"/>
      <c r="DN109" s="924"/>
      <c r="DO109" s="924"/>
      <c r="DP109" s="925"/>
      <c r="DQ109" s="926" t="s">
        <v>267</v>
      </c>
      <c r="DR109" s="924"/>
      <c r="DS109" s="924"/>
      <c r="DT109" s="924"/>
      <c r="DU109" s="925"/>
      <c r="DV109" s="926" t="s">
        <v>358</v>
      </c>
      <c r="DW109" s="924"/>
      <c r="DX109" s="924"/>
      <c r="DY109" s="924"/>
      <c r="DZ109" s="957"/>
    </row>
    <row r="110" spans="1:131" s="226" customFormat="1" ht="26.25" customHeight="1" x14ac:dyDescent="0.2">
      <c r="A110" s="835" t="s">
        <v>360</v>
      </c>
      <c r="B110" s="836"/>
      <c r="C110" s="836"/>
      <c r="D110" s="836"/>
      <c r="E110" s="836"/>
      <c r="F110" s="836"/>
      <c r="G110" s="836"/>
      <c r="H110" s="836"/>
      <c r="I110" s="836"/>
      <c r="J110" s="836"/>
      <c r="K110" s="836"/>
      <c r="L110" s="836"/>
      <c r="M110" s="836"/>
      <c r="N110" s="836"/>
      <c r="O110" s="836"/>
      <c r="P110" s="836"/>
      <c r="Q110" s="836"/>
      <c r="R110" s="836"/>
      <c r="S110" s="836"/>
      <c r="T110" s="836"/>
      <c r="U110" s="836"/>
      <c r="V110" s="836"/>
      <c r="W110" s="836"/>
      <c r="X110" s="836"/>
      <c r="Y110" s="836"/>
      <c r="Z110" s="837"/>
      <c r="AA110" s="916">
        <v>2540285</v>
      </c>
      <c r="AB110" s="917"/>
      <c r="AC110" s="917"/>
      <c r="AD110" s="917"/>
      <c r="AE110" s="918"/>
      <c r="AF110" s="919">
        <v>2485597</v>
      </c>
      <c r="AG110" s="917"/>
      <c r="AH110" s="917"/>
      <c r="AI110" s="917"/>
      <c r="AJ110" s="918"/>
      <c r="AK110" s="919">
        <v>2555021</v>
      </c>
      <c r="AL110" s="917"/>
      <c r="AM110" s="917"/>
      <c r="AN110" s="917"/>
      <c r="AO110" s="918"/>
      <c r="AP110" s="920">
        <v>21.8</v>
      </c>
      <c r="AQ110" s="921"/>
      <c r="AR110" s="921"/>
      <c r="AS110" s="921"/>
      <c r="AT110" s="922"/>
      <c r="AU110" s="958" t="s">
        <v>73</v>
      </c>
      <c r="AV110" s="959"/>
      <c r="AW110" s="959"/>
      <c r="AX110" s="959"/>
      <c r="AY110" s="959"/>
      <c r="AZ110" s="888" t="s">
        <v>361</v>
      </c>
      <c r="BA110" s="836"/>
      <c r="BB110" s="836"/>
      <c r="BC110" s="836"/>
      <c r="BD110" s="836"/>
      <c r="BE110" s="836"/>
      <c r="BF110" s="836"/>
      <c r="BG110" s="836"/>
      <c r="BH110" s="836"/>
      <c r="BI110" s="836"/>
      <c r="BJ110" s="836"/>
      <c r="BK110" s="836"/>
      <c r="BL110" s="836"/>
      <c r="BM110" s="836"/>
      <c r="BN110" s="836"/>
      <c r="BO110" s="836"/>
      <c r="BP110" s="837"/>
      <c r="BQ110" s="889">
        <v>26871843</v>
      </c>
      <c r="BR110" s="870"/>
      <c r="BS110" s="870"/>
      <c r="BT110" s="870"/>
      <c r="BU110" s="870"/>
      <c r="BV110" s="870">
        <v>26075468</v>
      </c>
      <c r="BW110" s="870"/>
      <c r="BX110" s="870"/>
      <c r="BY110" s="870"/>
      <c r="BZ110" s="870"/>
      <c r="CA110" s="870">
        <v>25492059</v>
      </c>
      <c r="CB110" s="870"/>
      <c r="CC110" s="870"/>
      <c r="CD110" s="870"/>
      <c r="CE110" s="870"/>
      <c r="CF110" s="894">
        <v>217.8</v>
      </c>
      <c r="CG110" s="895"/>
      <c r="CH110" s="895"/>
      <c r="CI110" s="895"/>
      <c r="CJ110" s="895"/>
      <c r="CK110" s="954" t="s">
        <v>362</v>
      </c>
      <c r="CL110" s="847"/>
      <c r="CM110" s="888" t="s">
        <v>363</v>
      </c>
      <c r="CN110" s="836"/>
      <c r="CO110" s="836"/>
      <c r="CP110" s="836"/>
      <c r="CQ110" s="836"/>
      <c r="CR110" s="836"/>
      <c r="CS110" s="836"/>
      <c r="CT110" s="836"/>
      <c r="CU110" s="836"/>
      <c r="CV110" s="836"/>
      <c r="CW110" s="836"/>
      <c r="CX110" s="836"/>
      <c r="CY110" s="836"/>
      <c r="CZ110" s="836"/>
      <c r="DA110" s="836"/>
      <c r="DB110" s="836"/>
      <c r="DC110" s="836"/>
      <c r="DD110" s="836"/>
      <c r="DE110" s="836"/>
      <c r="DF110" s="837"/>
      <c r="DG110" s="889" t="s">
        <v>137</v>
      </c>
      <c r="DH110" s="870"/>
      <c r="DI110" s="870"/>
      <c r="DJ110" s="870"/>
      <c r="DK110" s="870"/>
      <c r="DL110" s="870" t="s">
        <v>137</v>
      </c>
      <c r="DM110" s="870"/>
      <c r="DN110" s="870"/>
      <c r="DO110" s="870"/>
      <c r="DP110" s="870"/>
      <c r="DQ110" s="870" t="s">
        <v>137</v>
      </c>
      <c r="DR110" s="870"/>
      <c r="DS110" s="870"/>
      <c r="DT110" s="870"/>
      <c r="DU110" s="870"/>
      <c r="DV110" s="871" t="s">
        <v>137</v>
      </c>
      <c r="DW110" s="871"/>
      <c r="DX110" s="871"/>
      <c r="DY110" s="871"/>
      <c r="DZ110" s="872"/>
    </row>
    <row r="111" spans="1:131" s="226" customFormat="1" ht="26.25" customHeight="1" x14ac:dyDescent="0.2">
      <c r="A111" s="802" t="s">
        <v>364</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137</v>
      </c>
      <c r="AB111" s="947"/>
      <c r="AC111" s="947"/>
      <c r="AD111" s="947"/>
      <c r="AE111" s="948"/>
      <c r="AF111" s="949" t="s">
        <v>137</v>
      </c>
      <c r="AG111" s="947"/>
      <c r="AH111" s="947"/>
      <c r="AI111" s="947"/>
      <c r="AJ111" s="948"/>
      <c r="AK111" s="949" t="s">
        <v>322</v>
      </c>
      <c r="AL111" s="947"/>
      <c r="AM111" s="947"/>
      <c r="AN111" s="947"/>
      <c r="AO111" s="948"/>
      <c r="AP111" s="950" t="s">
        <v>137</v>
      </c>
      <c r="AQ111" s="951"/>
      <c r="AR111" s="951"/>
      <c r="AS111" s="951"/>
      <c r="AT111" s="952"/>
      <c r="AU111" s="960"/>
      <c r="AV111" s="961"/>
      <c r="AW111" s="961"/>
      <c r="AX111" s="961"/>
      <c r="AY111" s="961"/>
      <c r="AZ111" s="843" t="s">
        <v>365</v>
      </c>
      <c r="BA111" s="780"/>
      <c r="BB111" s="780"/>
      <c r="BC111" s="780"/>
      <c r="BD111" s="780"/>
      <c r="BE111" s="780"/>
      <c r="BF111" s="780"/>
      <c r="BG111" s="780"/>
      <c r="BH111" s="780"/>
      <c r="BI111" s="780"/>
      <c r="BJ111" s="780"/>
      <c r="BK111" s="780"/>
      <c r="BL111" s="780"/>
      <c r="BM111" s="780"/>
      <c r="BN111" s="780"/>
      <c r="BO111" s="780"/>
      <c r="BP111" s="781"/>
      <c r="BQ111" s="844" t="s">
        <v>366</v>
      </c>
      <c r="BR111" s="845"/>
      <c r="BS111" s="845"/>
      <c r="BT111" s="845"/>
      <c r="BU111" s="845"/>
      <c r="BV111" s="845" t="s">
        <v>137</v>
      </c>
      <c r="BW111" s="845"/>
      <c r="BX111" s="845"/>
      <c r="BY111" s="845"/>
      <c r="BZ111" s="845"/>
      <c r="CA111" s="845" t="s">
        <v>137</v>
      </c>
      <c r="CB111" s="845"/>
      <c r="CC111" s="845"/>
      <c r="CD111" s="845"/>
      <c r="CE111" s="845"/>
      <c r="CF111" s="903" t="s">
        <v>322</v>
      </c>
      <c r="CG111" s="904"/>
      <c r="CH111" s="904"/>
      <c r="CI111" s="904"/>
      <c r="CJ111" s="904"/>
      <c r="CK111" s="955"/>
      <c r="CL111" s="849"/>
      <c r="CM111" s="843" t="s">
        <v>367</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44" t="s">
        <v>137</v>
      </c>
      <c r="DH111" s="845"/>
      <c r="DI111" s="845"/>
      <c r="DJ111" s="845"/>
      <c r="DK111" s="845"/>
      <c r="DL111" s="845" t="s">
        <v>137</v>
      </c>
      <c r="DM111" s="845"/>
      <c r="DN111" s="845"/>
      <c r="DO111" s="845"/>
      <c r="DP111" s="845"/>
      <c r="DQ111" s="845" t="s">
        <v>137</v>
      </c>
      <c r="DR111" s="845"/>
      <c r="DS111" s="845"/>
      <c r="DT111" s="845"/>
      <c r="DU111" s="845"/>
      <c r="DV111" s="822" t="s">
        <v>137</v>
      </c>
      <c r="DW111" s="822"/>
      <c r="DX111" s="822"/>
      <c r="DY111" s="822"/>
      <c r="DZ111" s="823"/>
    </row>
    <row r="112" spans="1:131" s="226" customFormat="1" ht="26.25" customHeight="1" x14ac:dyDescent="0.2">
      <c r="A112" s="940" t="s">
        <v>368</v>
      </c>
      <c r="B112" s="941"/>
      <c r="C112" s="780" t="s">
        <v>369</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t="s">
        <v>137</v>
      </c>
      <c r="AB112" s="808"/>
      <c r="AC112" s="808"/>
      <c r="AD112" s="808"/>
      <c r="AE112" s="809"/>
      <c r="AF112" s="810" t="s">
        <v>322</v>
      </c>
      <c r="AG112" s="808"/>
      <c r="AH112" s="808"/>
      <c r="AI112" s="808"/>
      <c r="AJ112" s="809"/>
      <c r="AK112" s="810" t="s">
        <v>366</v>
      </c>
      <c r="AL112" s="808"/>
      <c r="AM112" s="808"/>
      <c r="AN112" s="808"/>
      <c r="AO112" s="809"/>
      <c r="AP112" s="852" t="s">
        <v>137</v>
      </c>
      <c r="AQ112" s="853"/>
      <c r="AR112" s="853"/>
      <c r="AS112" s="853"/>
      <c r="AT112" s="854"/>
      <c r="AU112" s="960"/>
      <c r="AV112" s="961"/>
      <c r="AW112" s="961"/>
      <c r="AX112" s="961"/>
      <c r="AY112" s="961"/>
      <c r="AZ112" s="843" t="s">
        <v>370</v>
      </c>
      <c r="BA112" s="780"/>
      <c r="BB112" s="780"/>
      <c r="BC112" s="780"/>
      <c r="BD112" s="780"/>
      <c r="BE112" s="780"/>
      <c r="BF112" s="780"/>
      <c r="BG112" s="780"/>
      <c r="BH112" s="780"/>
      <c r="BI112" s="780"/>
      <c r="BJ112" s="780"/>
      <c r="BK112" s="780"/>
      <c r="BL112" s="780"/>
      <c r="BM112" s="780"/>
      <c r="BN112" s="780"/>
      <c r="BO112" s="780"/>
      <c r="BP112" s="781"/>
      <c r="BQ112" s="844">
        <v>5679266</v>
      </c>
      <c r="BR112" s="845"/>
      <c r="BS112" s="845"/>
      <c r="BT112" s="845"/>
      <c r="BU112" s="845"/>
      <c r="BV112" s="845">
        <v>5210177</v>
      </c>
      <c r="BW112" s="845"/>
      <c r="BX112" s="845"/>
      <c r="BY112" s="845"/>
      <c r="BZ112" s="845"/>
      <c r="CA112" s="845">
        <v>4920889</v>
      </c>
      <c r="CB112" s="845"/>
      <c r="CC112" s="845"/>
      <c r="CD112" s="845"/>
      <c r="CE112" s="845"/>
      <c r="CF112" s="903">
        <v>42</v>
      </c>
      <c r="CG112" s="904"/>
      <c r="CH112" s="904"/>
      <c r="CI112" s="904"/>
      <c r="CJ112" s="904"/>
      <c r="CK112" s="955"/>
      <c r="CL112" s="849"/>
      <c r="CM112" s="843" t="s">
        <v>371</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44" t="s">
        <v>137</v>
      </c>
      <c r="DH112" s="845"/>
      <c r="DI112" s="845"/>
      <c r="DJ112" s="845"/>
      <c r="DK112" s="845"/>
      <c r="DL112" s="845" t="s">
        <v>137</v>
      </c>
      <c r="DM112" s="845"/>
      <c r="DN112" s="845"/>
      <c r="DO112" s="845"/>
      <c r="DP112" s="845"/>
      <c r="DQ112" s="845" t="s">
        <v>322</v>
      </c>
      <c r="DR112" s="845"/>
      <c r="DS112" s="845"/>
      <c r="DT112" s="845"/>
      <c r="DU112" s="845"/>
      <c r="DV112" s="822" t="s">
        <v>137</v>
      </c>
      <c r="DW112" s="822"/>
      <c r="DX112" s="822"/>
      <c r="DY112" s="822"/>
      <c r="DZ112" s="823"/>
    </row>
    <row r="113" spans="1:130" s="226" customFormat="1" ht="26.25" customHeight="1" x14ac:dyDescent="0.2">
      <c r="A113" s="942"/>
      <c r="B113" s="943"/>
      <c r="C113" s="780" t="s">
        <v>372</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v>494828</v>
      </c>
      <c r="AB113" s="947"/>
      <c r="AC113" s="947"/>
      <c r="AD113" s="947"/>
      <c r="AE113" s="948"/>
      <c r="AF113" s="949">
        <v>410749</v>
      </c>
      <c r="AG113" s="947"/>
      <c r="AH113" s="947"/>
      <c r="AI113" s="947"/>
      <c r="AJ113" s="948"/>
      <c r="AK113" s="949">
        <v>407518</v>
      </c>
      <c r="AL113" s="947"/>
      <c r="AM113" s="947"/>
      <c r="AN113" s="947"/>
      <c r="AO113" s="948"/>
      <c r="AP113" s="950">
        <v>3.5</v>
      </c>
      <c r="AQ113" s="951"/>
      <c r="AR113" s="951"/>
      <c r="AS113" s="951"/>
      <c r="AT113" s="952"/>
      <c r="AU113" s="960"/>
      <c r="AV113" s="961"/>
      <c r="AW113" s="961"/>
      <c r="AX113" s="961"/>
      <c r="AY113" s="961"/>
      <c r="AZ113" s="843" t="s">
        <v>373</v>
      </c>
      <c r="BA113" s="780"/>
      <c r="BB113" s="780"/>
      <c r="BC113" s="780"/>
      <c r="BD113" s="780"/>
      <c r="BE113" s="780"/>
      <c r="BF113" s="780"/>
      <c r="BG113" s="780"/>
      <c r="BH113" s="780"/>
      <c r="BI113" s="780"/>
      <c r="BJ113" s="780"/>
      <c r="BK113" s="780"/>
      <c r="BL113" s="780"/>
      <c r="BM113" s="780"/>
      <c r="BN113" s="780"/>
      <c r="BO113" s="780"/>
      <c r="BP113" s="781"/>
      <c r="BQ113" s="844">
        <v>1730641</v>
      </c>
      <c r="BR113" s="845"/>
      <c r="BS113" s="845"/>
      <c r="BT113" s="845"/>
      <c r="BU113" s="845"/>
      <c r="BV113" s="845">
        <v>1537275</v>
      </c>
      <c r="BW113" s="845"/>
      <c r="BX113" s="845"/>
      <c r="BY113" s="845"/>
      <c r="BZ113" s="845"/>
      <c r="CA113" s="845">
        <v>1641998</v>
      </c>
      <c r="CB113" s="845"/>
      <c r="CC113" s="845"/>
      <c r="CD113" s="845"/>
      <c r="CE113" s="845"/>
      <c r="CF113" s="903">
        <v>14</v>
      </c>
      <c r="CG113" s="904"/>
      <c r="CH113" s="904"/>
      <c r="CI113" s="904"/>
      <c r="CJ113" s="904"/>
      <c r="CK113" s="955"/>
      <c r="CL113" s="849"/>
      <c r="CM113" s="843" t="s">
        <v>374</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137</v>
      </c>
      <c r="DH113" s="808"/>
      <c r="DI113" s="808"/>
      <c r="DJ113" s="808"/>
      <c r="DK113" s="809"/>
      <c r="DL113" s="810" t="s">
        <v>137</v>
      </c>
      <c r="DM113" s="808"/>
      <c r="DN113" s="808"/>
      <c r="DO113" s="808"/>
      <c r="DP113" s="809"/>
      <c r="DQ113" s="810" t="s">
        <v>137</v>
      </c>
      <c r="DR113" s="808"/>
      <c r="DS113" s="808"/>
      <c r="DT113" s="808"/>
      <c r="DU113" s="809"/>
      <c r="DV113" s="852" t="s">
        <v>137</v>
      </c>
      <c r="DW113" s="853"/>
      <c r="DX113" s="853"/>
      <c r="DY113" s="853"/>
      <c r="DZ113" s="854"/>
    </row>
    <row r="114" spans="1:130" s="226" customFormat="1" ht="26.25" customHeight="1" x14ac:dyDescent="0.2">
      <c r="A114" s="942"/>
      <c r="B114" s="943"/>
      <c r="C114" s="780" t="s">
        <v>375</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251496</v>
      </c>
      <c r="AB114" s="808"/>
      <c r="AC114" s="808"/>
      <c r="AD114" s="808"/>
      <c r="AE114" s="809"/>
      <c r="AF114" s="810">
        <v>273252</v>
      </c>
      <c r="AG114" s="808"/>
      <c r="AH114" s="808"/>
      <c r="AI114" s="808"/>
      <c r="AJ114" s="809"/>
      <c r="AK114" s="810">
        <v>230748</v>
      </c>
      <c r="AL114" s="808"/>
      <c r="AM114" s="808"/>
      <c r="AN114" s="808"/>
      <c r="AO114" s="809"/>
      <c r="AP114" s="852">
        <v>2</v>
      </c>
      <c r="AQ114" s="853"/>
      <c r="AR114" s="853"/>
      <c r="AS114" s="853"/>
      <c r="AT114" s="854"/>
      <c r="AU114" s="960"/>
      <c r="AV114" s="961"/>
      <c r="AW114" s="961"/>
      <c r="AX114" s="961"/>
      <c r="AY114" s="961"/>
      <c r="AZ114" s="843" t="s">
        <v>376</v>
      </c>
      <c r="BA114" s="780"/>
      <c r="BB114" s="780"/>
      <c r="BC114" s="780"/>
      <c r="BD114" s="780"/>
      <c r="BE114" s="780"/>
      <c r="BF114" s="780"/>
      <c r="BG114" s="780"/>
      <c r="BH114" s="780"/>
      <c r="BI114" s="780"/>
      <c r="BJ114" s="780"/>
      <c r="BK114" s="780"/>
      <c r="BL114" s="780"/>
      <c r="BM114" s="780"/>
      <c r="BN114" s="780"/>
      <c r="BO114" s="780"/>
      <c r="BP114" s="781"/>
      <c r="BQ114" s="844" t="s">
        <v>137</v>
      </c>
      <c r="BR114" s="845"/>
      <c r="BS114" s="845"/>
      <c r="BT114" s="845"/>
      <c r="BU114" s="845"/>
      <c r="BV114" s="845">
        <v>46247</v>
      </c>
      <c r="BW114" s="845"/>
      <c r="BX114" s="845"/>
      <c r="BY114" s="845"/>
      <c r="BZ114" s="845"/>
      <c r="CA114" s="845">
        <v>425827</v>
      </c>
      <c r="CB114" s="845"/>
      <c r="CC114" s="845"/>
      <c r="CD114" s="845"/>
      <c r="CE114" s="845"/>
      <c r="CF114" s="903">
        <v>3.6</v>
      </c>
      <c r="CG114" s="904"/>
      <c r="CH114" s="904"/>
      <c r="CI114" s="904"/>
      <c r="CJ114" s="904"/>
      <c r="CK114" s="955"/>
      <c r="CL114" s="849"/>
      <c r="CM114" s="843" t="s">
        <v>377</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322</v>
      </c>
      <c r="DH114" s="808"/>
      <c r="DI114" s="808"/>
      <c r="DJ114" s="808"/>
      <c r="DK114" s="809"/>
      <c r="DL114" s="810" t="s">
        <v>137</v>
      </c>
      <c r="DM114" s="808"/>
      <c r="DN114" s="808"/>
      <c r="DO114" s="808"/>
      <c r="DP114" s="809"/>
      <c r="DQ114" s="810" t="s">
        <v>137</v>
      </c>
      <c r="DR114" s="808"/>
      <c r="DS114" s="808"/>
      <c r="DT114" s="808"/>
      <c r="DU114" s="809"/>
      <c r="DV114" s="852" t="s">
        <v>137</v>
      </c>
      <c r="DW114" s="853"/>
      <c r="DX114" s="853"/>
      <c r="DY114" s="853"/>
      <c r="DZ114" s="854"/>
    </row>
    <row r="115" spans="1:130" s="226" customFormat="1" ht="26.25" customHeight="1" x14ac:dyDescent="0.2">
      <c r="A115" s="942"/>
      <c r="B115" s="943"/>
      <c r="C115" s="780" t="s">
        <v>378</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t="s">
        <v>137</v>
      </c>
      <c r="AB115" s="947"/>
      <c r="AC115" s="947"/>
      <c r="AD115" s="947"/>
      <c r="AE115" s="948"/>
      <c r="AF115" s="949" t="s">
        <v>137</v>
      </c>
      <c r="AG115" s="947"/>
      <c r="AH115" s="947"/>
      <c r="AI115" s="947"/>
      <c r="AJ115" s="948"/>
      <c r="AK115" s="949" t="s">
        <v>322</v>
      </c>
      <c r="AL115" s="947"/>
      <c r="AM115" s="947"/>
      <c r="AN115" s="947"/>
      <c r="AO115" s="948"/>
      <c r="AP115" s="950" t="s">
        <v>137</v>
      </c>
      <c r="AQ115" s="951"/>
      <c r="AR115" s="951"/>
      <c r="AS115" s="951"/>
      <c r="AT115" s="952"/>
      <c r="AU115" s="960"/>
      <c r="AV115" s="961"/>
      <c r="AW115" s="961"/>
      <c r="AX115" s="961"/>
      <c r="AY115" s="961"/>
      <c r="AZ115" s="843" t="s">
        <v>379</v>
      </c>
      <c r="BA115" s="780"/>
      <c r="BB115" s="780"/>
      <c r="BC115" s="780"/>
      <c r="BD115" s="780"/>
      <c r="BE115" s="780"/>
      <c r="BF115" s="780"/>
      <c r="BG115" s="780"/>
      <c r="BH115" s="780"/>
      <c r="BI115" s="780"/>
      <c r="BJ115" s="780"/>
      <c r="BK115" s="780"/>
      <c r="BL115" s="780"/>
      <c r="BM115" s="780"/>
      <c r="BN115" s="780"/>
      <c r="BO115" s="780"/>
      <c r="BP115" s="781"/>
      <c r="BQ115" s="844" t="s">
        <v>322</v>
      </c>
      <c r="BR115" s="845"/>
      <c r="BS115" s="845"/>
      <c r="BT115" s="845"/>
      <c r="BU115" s="845"/>
      <c r="BV115" s="845" t="s">
        <v>322</v>
      </c>
      <c r="BW115" s="845"/>
      <c r="BX115" s="845"/>
      <c r="BY115" s="845"/>
      <c r="BZ115" s="845"/>
      <c r="CA115" s="845" t="s">
        <v>137</v>
      </c>
      <c r="CB115" s="845"/>
      <c r="CC115" s="845"/>
      <c r="CD115" s="845"/>
      <c r="CE115" s="845"/>
      <c r="CF115" s="903" t="s">
        <v>322</v>
      </c>
      <c r="CG115" s="904"/>
      <c r="CH115" s="904"/>
      <c r="CI115" s="904"/>
      <c r="CJ115" s="904"/>
      <c r="CK115" s="955"/>
      <c r="CL115" s="849"/>
      <c r="CM115" s="843" t="s">
        <v>380</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t="s">
        <v>137</v>
      </c>
      <c r="DH115" s="808"/>
      <c r="DI115" s="808"/>
      <c r="DJ115" s="808"/>
      <c r="DK115" s="809"/>
      <c r="DL115" s="810" t="s">
        <v>137</v>
      </c>
      <c r="DM115" s="808"/>
      <c r="DN115" s="808"/>
      <c r="DO115" s="808"/>
      <c r="DP115" s="809"/>
      <c r="DQ115" s="810" t="s">
        <v>137</v>
      </c>
      <c r="DR115" s="808"/>
      <c r="DS115" s="808"/>
      <c r="DT115" s="808"/>
      <c r="DU115" s="809"/>
      <c r="DV115" s="852" t="s">
        <v>322</v>
      </c>
      <c r="DW115" s="853"/>
      <c r="DX115" s="853"/>
      <c r="DY115" s="853"/>
      <c r="DZ115" s="854"/>
    </row>
    <row r="116" spans="1:130" s="226" customFormat="1" ht="26.25" customHeight="1" x14ac:dyDescent="0.2">
      <c r="A116" s="944"/>
      <c r="B116" s="945"/>
      <c r="C116" s="867" t="s">
        <v>381</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v>159</v>
      </c>
      <c r="AB116" s="808"/>
      <c r="AC116" s="808"/>
      <c r="AD116" s="808"/>
      <c r="AE116" s="809"/>
      <c r="AF116" s="810">
        <v>218</v>
      </c>
      <c r="AG116" s="808"/>
      <c r="AH116" s="808"/>
      <c r="AI116" s="808"/>
      <c r="AJ116" s="809"/>
      <c r="AK116" s="810">
        <v>172</v>
      </c>
      <c r="AL116" s="808"/>
      <c r="AM116" s="808"/>
      <c r="AN116" s="808"/>
      <c r="AO116" s="809"/>
      <c r="AP116" s="852">
        <v>0</v>
      </c>
      <c r="AQ116" s="853"/>
      <c r="AR116" s="853"/>
      <c r="AS116" s="853"/>
      <c r="AT116" s="854"/>
      <c r="AU116" s="960"/>
      <c r="AV116" s="961"/>
      <c r="AW116" s="961"/>
      <c r="AX116" s="961"/>
      <c r="AY116" s="961"/>
      <c r="AZ116" s="937" t="s">
        <v>382</v>
      </c>
      <c r="BA116" s="938"/>
      <c r="BB116" s="938"/>
      <c r="BC116" s="938"/>
      <c r="BD116" s="938"/>
      <c r="BE116" s="938"/>
      <c r="BF116" s="938"/>
      <c r="BG116" s="938"/>
      <c r="BH116" s="938"/>
      <c r="BI116" s="938"/>
      <c r="BJ116" s="938"/>
      <c r="BK116" s="938"/>
      <c r="BL116" s="938"/>
      <c r="BM116" s="938"/>
      <c r="BN116" s="938"/>
      <c r="BO116" s="938"/>
      <c r="BP116" s="939"/>
      <c r="BQ116" s="844" t="s">
        <v>322</v>
      </c>
      <c r="BR116" s="845"/>
      <c r="BS116" s="845"/>
      <c r="BT116" s="845"/>
      <c r="BU116" s="845"/>
      <c r="BV116" s="845" t="s">
        <v>137</v>
      </c>
      <c r="BW116" s="845"/>
      <c r="BX116" s="845"/>
      <c r="BY116" s="845"/>
      <c r="BZ116" s="845"/>
      <c r="CA116" s="845" t="s">
        <v>137</v>
      </c>
      <c r="CB116" s="845"/>
      <c r="CC116" s="845"/>
      <c r="CD116" s="845"/>
      <c r="CE116" s="845"/>
      <c r="CF116" s="903" t="s">
        <v>137</v>
      </c>
      <c r="CG116" s="904"/>
      <c r="CH116" s="904"/>
      <c r="CI116" s="904"/>
      <c r="CJ116" s="904"/>
      <c r="CK116" s="955"/>
      <c r="CL116" s="849"/>
      <c r="CM116" s="843" t="s">
        <v>383</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t="s">
        <v>137</v>
      </c>
      <c r="DH116" s="808"/>
      <c r="DI116" s="808"/>
      <c r="DJ116" s="808"/>
      <c r="DK116" s="809"/>
      <c r="DL116" s="810" t="s">
        <v>137</v>
      </c>
      <c r="DM116" s="808"/>
      <c r="DN116" s="808"/>
      <c r="DO116" s="808"/>
      <c r="DP116" s="809"/>
      <c r="DQ116" s="810" t="s">
        <v>137</v>
      </c>
      <c r="DR116" s="808"/>
      <c r="DS116" s="808"/>
      <c r="DT116" s="808"/>
      <c r="DU116" s="809"/>
      <c r="DV116" s="852" t="s">
        <v>137</v>
      </c>
      <c r="DW116" s="853"/>
      <c r="DX116" s="853"/>
      <c r="DY116" s="853"/>
      <c r="DZ116" s="854"/>
    </row>
    <row r="117" spans="1:130" s="226" customFormat="1" ht="26.25" customHeight="1" x14ac:dyDescent="0.2">
      <c r="A117" s="923" t="s">
        <v>186</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384</v>
      </c>
      <c r="Z117" s="925"/>
      <c r="AA117" s="930">
        <v>3286768</v>
      </c>
      <c r="AB117" s="931"/>
      <c r="AC117" s="931"/>
      <c r="AD117" s="931"/>
      <c r="AE117" s="932"/>
      <c r="AF117" s="933">
        <v>3169816</v>
      </c>
      <c r="AG117" s="931"/>
      <c r="AH117" s="931"/>
      <c r="AI117" s="931"/>
      <c r="AJ117" s="932"/>
      <c r="AK117" s="933">
        <v>3193459</v>
      </c>
      <c r="AL117" s="931"/>
      <c r="AM117" s="931"/>
      <c r="AN117" s="931"/>
      <c r="AO117" s="932"/>
      <c r="AP117" s="934"/>
      <c r="AQ117" s="935"/>
      <c r="AR117" s="935"/>
      <c r="AS117" s="935"/>
      <c r="AT117" s="936"/>
      <c r="AU117" s="960"/>
      <c r="AV117" s="961"/>
      <c r="AW117" s="961"/>
      <c r="AX117" s="961"/>
      <c r="AY117" s="961"/>
      <c r="AZ117" s="891" t="s">
        <v>385</v>
      </c>
      <c r="BA117" s="892"/>
      <c r="BB117" s="892"/>
      <c r="BC117" s="892"/>
      <c r="BD117" s="892"/>
      <c r="BE117" s="892"/>
      <c r="BF117" s="892"/>
      <c r="BG117" s="892"/>
      <c r="BH117" s="892"/>
      <c r="BI117" s="892"/>
      <c r="BJ117" s="892"/>
      <c r="BK117" s="892"/>
      <c r="BL117" s="892"/>
      <c r="BM117" s="892"/>
      <c r="BN117" s="892"/>
      <c r="BO117" s="892"/>
      <c r="BP117" s="893"/>
      <c r="BQ117" s="844" t="s">
        <v>366</v>
      </c>
      <c r="BR117" s="845"/>
      <c r="BS117" s="845"/>
      <c r="BT117" s="845"/>
      <c r="BU117" s="845"/>
      <c r="BV117" s="845" t="s">
        <v>137</v>
      </c>
      <c r="BW117" s="845"/>
      <c r="BX117" s="845"/>
      <c r="BY117" s="845"/>
      <c r="BZ117" s="845"/>
      <c r="CA117" s="845" t="s">
        <v>322</v>
      </c>
      <c r="CB117" s="845"/>
      <c r="CC117" s="845"/>
      <c r="CD117" s="845"/>
      <c r="CE117" s="845"/>
      <c r="CF117" s="903" t="s">
        <v>322</v>
      </c>
      <c r="CG117" s="904"/>
      <c r="CH117" s="904"/>
      <c r="CI117" s="904"/>
      <c r="CJ117" s="904"/>
      <c r="CK117" s="955"/>
      <c r="CL117" s="849"/>
      <c r="CM117" s="843" t="s">
        <v>386</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137</v>
      </c>
      <c r="DH117" s="808"/>
      <c r="DI117" s="808"/>
      <c r="DJ117" s="808"/>
      <c r="DK117" s="809"/>
      <c r="DL117" s="810" t="s">
        <v>322</v>
      </c>
      <c r="DM117" s="808"/>
      <c r="DN117" s="808"/>
      <c r="DO117" s="808"/>
      <c r="DP117" s="809"/>
      <c r="DQ117" s="810" t="s">
        <v>137</v>
      </c>
      <c r="DR117" s="808"/>
      <c r="DS117" s="808"/>
      <c r="DT117" s="808"/>
      <c r="DU117" s="809"/>
      <c r="DV117" s="852" t="s">
        <v>137</v>
      </c>
      <c r="DW117" s="853"/>
      <c r="DX117" s="853"/>
      <c r="DY117" s="853"/>
      <c r="DZ117" s="854"/>
    </row>
    <row r="118" spans="1:130" s="226" customFormat="1" ht="26.25" customHeight="1" x14ac:dyDescent="0.2">
      <c r="A118" s="923" t="s">
        <v>359</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356</v>
      </c>
      <c r="AB118" s="924"/>
      <c r="AC118" s="924"/>
      <c r="AD118" s="924"/>
      <c r="AE118" s="925"/>
      <c r="AF118" s="926" t="s">
        <v>357</v>
      </c>
      <c r="AG118" s="924"/>
      <c r="AH118" s="924"/>
      <c r="AI118" s="924"/>
      <c r="AJ118" s="925"/>
      <c r="AK118" s="926" t="s">
        <v>267</v>
      </c>
      <c r="AL118" s="924"/>
      <c r="AM118" s="924"/>
      <c r="AN118" s="924"/>
      <c r="AO118" s="925"/>
      <c r="AP118" s="927" t="s">
        <v>358</v>
      </c>
      <c r="AQ118" s="928"/>
      <c r="AR118" s="928"/>
      <c r="AS118" s="928"/>
      <c r="AT118" s="929"/>
      <c r="AU118" s="960"/>
      <c r="AV118" s="961"/>
      <c r="AW118" s="961"/>
      <c r="AX118" s="961"/>
      <c r="AY118" s="961"/>
      <c r="AZ118" s="866" t="s">
        <v>387</v>
      </c>
      <c r="BA118" s="867"/>
      <c r="BB118" s="867"/>
      <c r="BC118" s="867"/>
      <c r="BD118" s="867"/>
      <c r="BE118" s="867"/>
      <c r="BF118" s="867"/>
      <c r="BG118" s="867"/>
      <c r="BH118" s="867"/>
      <c r="BI118" s="867"/>
      <c r="BJ118" s="867"/>
      <c r="BK118" s="867"/>
      <c r="BL118" s="867"/>
      <c r="BM118" s="867"/>
      <c r="BN118" s="867"/>
      <c r="BO118" s="867"/>
      <c r="BP118" s="868"/>
      <c r="BQ118" s="907" t="s">
        <v>137</v>
      </c>
      <c r="BR118" s="873"/>
      <c r="BS118" s="873"/>
      <c r="BT118" s="873"/>
      <c r="BU118" s="873"/>
      <c r="BV118" s="873" t="s">
        <v>137</v>
      </c>
      <c r="BW118" s="873"/>
      <c r="BX118" s="873"/>
      <c r="BY118" s="873"/>
      <c r="BZ118" s="873"/>
      <c r="CA118" s="873" t="s">
        <v>137</v>
      </c>
      <c r="CB118" s="873"/>
      <c r="CC118" s="873"/>
      <c r="CD118" s="873"/>
      <c r="CE118" s="873"/>
      <c r="CF118" s="903" t="s">
        <v>137</v>
      </c>
      <c r="CG118" s="904"/>
      <c r="CH118" s="904"/>
      <c r="CI118" s="904"/>
      <c r="CJ118" s="904"/>
      <c r="CK118" s="955"/>
      <c r="CL118" s="849"/>
      <c r="CM118" s="843" t="s">
        <v>388</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137</v>
      </c>
      <c r="DH118" s="808"/>
      <c r="DI118" s="808"/>
      <c r="DJ118" s="808"/>
      <c r="DK118" s="809"/>
      <c r="DL118" s="810" t="s">
        <v>137</v>
      </c>
      <c r="DM118" s="808"/>
      <c r="DN118" s="808"/>
      <c r="DO118" s="808"/>
      <c r="DP118" s="809"/>
      <c r="DQ118" s="810" t="s">
        <v>137</v>
      </c>
      <c r="DR118" s="808"/>
      <c r="DS118" s="808"/>
      <c r="DT118" s="808"/>
      <c r="DU118" s="809"/>
      <c r="DV118" s="852" t="s">
        <v>137</v>
      </c>
      <c r="DW118" s="853"/>
      <c r="DX118" s="853"/>
      <c r="DY118" s="853"/>
      <c r="DZ118" s="854"/>
    </row>
    <row r="119" spans="1:130" s="226" customFormat="1" ht="26.25" customHeight="1" x14ac:dyDescent="0.2">
      <c r="A119" s="846" t="s">
        <v>362</v>
      </c>
      <c r="B119" s="847"/>
      <c r="C119" s="888" t="s">
        <v>363</v>
      </c>
      <c r="D119" s="836"/>
      <c r="E119" s="836"/>
      <c r="F119" s="836"/>
      <c r="G119" s="836"/>
      <c r="H119" s="836"/>
      <c r="I119" s="836"/>
      <c r="J119" s="836"/>
      <c r="K119" s="836"/>
      <c r="L119" s="836"/>
      <c r="M119" s="836"/>
      <c r="N119" s="836"/>
      <c r="O119" s="836"/>
      <c r="P119" s="836"/>
      <c r="Q119" s="836"/>
      <c r="R119" s="836"/>
      <c r="S119" s="836"/>
      <c r="T119" s="836"/>
      <c r="U119" s="836"/>
      <c r="V119" s="836"/>
      <c r="W119" s="836"/>
      <c r="X119" s="836"/>
      <c r="Y119" s="836"/>
      <c r="Z119" s="837"/>
      <c r="AA119" s="916" t="s">
        <v>137</v>
      </c>
      <c r="AB119" s="917"/>
      <c r="AC119" s="917"/>
      <c r="AD119" s="917"/>
      <c r="AE119" s="918"/>
      <c r="AF119" s="919" t="s">
        <v>137</v>
      </c>
      <c r="AG119" s="917"/>
      <c r="AH119" s="917"/>
      <c r="AI119" s="917"/>
      <c r="AJ119" s="918"/>
      <c r="AK119" s="919" t="s">
        <v>137</v>
      </c>
      <c r="AL119" s="917"/>
      <c r="AM119" s="917"/>
      <c r="AN119" s="917"/>
      <c r="AO119" s="918"/>
      <c r="AP119" s="920" t="s">
        <v>137</v>
      </c>
      <c r="AQ119" s="921"/>
      <c r="AR119" s="921"/>
      <c r="AS119" s="921"/>
      <c r="AT119" s="922"/>
      <c r="AU119" s="962"/>
      <c r="AV119" s="963"/>
      <c r="AW119" s="963"/>
      <c r="AX119" s="963"/>
      <c r="AY119" s="963"/>
      <c r="AZ119" s="247" t="s">
        <v>186</v>
      </c>
      <c r="BA119" s="247"/>
      <c r="BB119" s="247"/>
      <c r="BC119" s="247"/>
      <c r="BD119" s="247"/>
      <c r="BE119" s="247"/>
      <c r="BF119" s="247"/>
      <c r="BG119" s="247"/>
      <c r="BH119" s="247"/>
      <c r="BI119" s="247"/>
      <c r="BJ119" s="247"/>
      <c r="BK119" s="247"/>
      <c r="BL119" s="247"/>
      <c r="BM119" s="247"/>
      <c r="BN119" s="247"/>
      <c r="BO119" s="905" t="s">
        <v>389</v>
      </c>
      <c r="BP119" s="906"/>
      <c r="BQ119" s="907">
        <v>34281750</v>
      </c>
      <c r="BR119" s="873"/>
      <c r="BS119" s="873"/>
      <c r="BT119" s="873"/>
      <c r="BU119" s="873"/>
      <c r="BV119" s="873">
        <v>32869167</v>
      </c>
      <c r="BW119" s="873"/>
      <c r="BX119" s="873"/>
      <c r="BY119" s="873"/>
      <c r="BZ119" s="873"/>
      <c r="CA119" s="873">
        <v>32480773</v>
      </c>
      <c r="CB119" s="873"/>
      <c r="CC119" s="873"/>
      <c r="CD119" s="873"/>
      <c r="CE119" s="873"/>
      <c r="CF119" s="776"/>
      <c r="CG119" s="777"/>
      <c r="CH119" s="777"/>
      <c r="CI119" s="777"/>
      <c r="CJ119" s="862"/>
      <c r="CK119" s="956"/>
      <c r="CL119" s="851"/>
      <c r="CM119" s="866" t="s">
        <v>390</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t="s">
        <v>137</v>
      </c>
      <c r="DH119" s="792"/>
      <c r="DI119" s="792"/>
      <c r="DJ119" s="792"/>
      <c r="DK119" s="793"/>
      <c r="DL119" s="794" t="s">
        <v>137</v>
      </c>
      <c r="DM119" s="792"/>
      <c r="DN119" s="792"/>
      <c r="DO119" s="792"/>
      <c r="DP119" s="793"/>
      <c r="DQ119" s="794" t="s">
        <v>137</v>
      </c>
      <c r="DR119" s="792"/>
      <c r="DS119" s="792"/>
      <c r="DT119" s="792"/>
      <c r="DU119" s="793"/>
      <c r="DV119" s="876" t="s">
        <v>137</v>
      </c>
      <c r="DW119" s="877"/>
      <c r="DX119" s="877"/>
      <c r="DY119" s="877"/>
      <c r="DZ119" s="878"/>
    </row>
    <row r="120" spans="1:130" s="226" customFormat="1" ht="26.25" customHeight="1" x14ac:dyDescent="0.2">
      <c r="A120" s="848"/>
      <c r="B120" s="849"/>
      <c r="C120" s="843" t="s">
        <v>367</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137</v>
      </c>
      <c r="AB120" s="808"/>
      <c r="AC120" s="808"/>
      <c r="AD120" s="808"/>
      <c r="AE120" s="809"/>
      <c r="AF120" s="810" t="s">
        <v>322</v>
      </c>
      <c r="AG120" s="808"/>
      <c r="AH120" s="808"/>
      <c r="AI120" s="808"/>
      <c r="AJ120" s="809"/>
      <c r="AK120" s="810" t="s">
        <v>137</v>
      </c>
      <c r="AL120" s="808"/>
      <c r="AM120" s="808"/>
      <c r="AN120" s="808"/>
      <c r="AO120" s="809"/>
      <c r="AP120" s="852" t="s">
        <v>137</v>
      </c>
      <c r="AQ120" s="853"/>
      <c r="AR120" s="853"/>
      <c r="AS120" s="853"/>
      <c r="AT120" s="854"/>
      <c r="AU120" s="908" t="s">
        <v>391</v>
      </c>
      <c r="AV120" s="909"/>
      <c r="AW120" s="909"/>
      <c r="AX120" s="909"/>
      <c r="AY120" s="910"/>
      <c r="AZ120" s="888" t="s">
        <v>392</v>
      </c>
      <c r="BA120" s="836"/>
      <c r="BB120" s="836"/>
      <c r="BC120" s="836"/>
      <c r="BD120" s="836"/>
      <c r="BE120" s="836"/>
      <c r="BF120" s="836"/>
      <c r="BG120" s="836"/>
      <c r="BH120" s="836"/>
      <c r="BI120" s="836"/>
      <c r="BJ120" s="836"/>
      <c r="BK120" s="836"/>
      <c r="BL120" s="836"/>
      <c r="BM120" s="836"/>
      <c r="BN120" s="836"/>
      <c r="BO120" s="836"/>
      <c r="BP120" s="837"/>
      <c r="BQ120" s="889">
        <v>4121820</v>
      </c>
      <c r="BR120" s="870"/>
      <c r="BS120" s="870"/>
      <c r="BT120" s="870"/>
      <c r="BU120" s="870"/>
      <c r="BV120" s="870">
        <v>4503616</v>
      </c>
      <c r="BW120" s="870"/>
      <c r="BX120" s="870"/>
      <c r="BY120" s="870"/>
      <c r="BZ120" s="870"/>
      <c r="CA120" s="870">
        <v>5571466</v>
      </c>
      <c r="CB120" s="870"/>
      <c r="CC120" s="870"/>
      <c r="CD120" s="870"/>
      <c r="CE120" s="870"/>
      <c r="CF120" s="894">
        <v>47.6</v>
      </c>
      <c r="CG120" s="895"/>
      <c r="CH120" s="895"/>
      <c r="CI120" s="895"/>
      <c r="CJ120" s="895"/>
      <c r="CK120" s="896" t="s">
        <v>393</v>
      </c>
      <c r="CL120" s="880"/>
      <c r="CM120" s="880"/>
      <c r="CN120" s="880"/>
      <c r="CO120" s="881"/>
      <c r="CP120" s="900" t="s">
        <v>340</v>
      </c>
      <c r="CQ120" s="901"/>
      <c r="CR120" s="901"/>
      <c r="CS120" s="901"/>
      <c r="CT120" s="901"/>
      <c r="CU120" s="901"/>
      <c r="CV120" s="901"/>
      <c r="CW120" s="901"/>
      <c r="CX120" s="901"/>
      <c r="CY120" s="901"/>
      <c r="CZ120" s="901"/>
      <c r="DA120" s="901"/>
      <c r="DB120" s="901"/>
      <c r="DC120" s="901"/>
      <c r="DD120" s="901"/>
      <c r="DE120" s="901"/>
      <c r="DF120" s="902"/>
      <c r="DG120" s="889">
        <v>5641604</v>
      </c>
      <c r="DH120" s="870"/>
      <c r="DI120" s="870"/>
      <c r="DJ120" s="870"/>
      <c r="DK120" s="870"/>
      <c r="DL120" s="870">
        <v>5171632</v>
      </c>
      <c r="DM120" s="870"/>
      <c r="DN120" s="870"/>
      <c r="DO120" s="870"/>
      <c r="DP120" s="870"/>
      <c r="DQ120" s="870">
        <v>4882153</v>
      </c>
      <c r="DR120" s="870"/>
      <c r="DS120" s="870"/>
      <c r="DT120" s="870"/>
      <c r="DU120" s="870"/>
      <c r="DV120" s="871">
        <v>41.7</v>
      </c>
      <c r="DW120" s="871"/>
      <c r="DX120" s="871"/>
      <c r="DY120" s="871"/>
      <c r="DZ120" s="872"/>
    </row>
    <row r="121" spans="1:130" s="226" customFormat="1" ht="26.25" customHeight="1" x14ac:dyDescent="0.2">
      <c r="A121" s="848"/>
      <c r="B121" s="849"/>
      <c r="C121" s="891" t="s">
        <v>394</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137</v>
      </c>
      <c r="AB121" s="808"/>
      <c r="AC121" s="808"/>
      <c r="AD121" s="808"/>
      <c r="AE121" s="809"/>
      <c r="AF121" s="810" t="s">
        <v>137</v>
      </c>
      <c r="AG121" s="808"/>
      <c r="AH121" s="808"/>
      <c r="AI121" s="808"/>
      <c r="AJ121" s="809"/>
      <c r="AK121" s="810" t="s">
        <v>366</v>
      </c>
      <c r="AL121" s="808"/>
      <c r="AM121" s="808"/>
      <c r="AN121" s="808"/>
      <c r="AO121" s="809"/>
      <c r="AP121" s="852" t="s">
        <v>137</v>
      </c>
      <c r="AQ121" s="853"/>
      <c r="AR121" s="853"/>
      <c r="AS121" s="853"/>
      <c r="AT121" s="854"/>
      <c r="AU121" s="911"/>
      <c r="AV121" s="912"/>
      <c r="AW121" s="912"/>
      <c r="AX121" s="912"/>
      <c r="AY121" s="913"/>
      <c r="AZ121" s="843" t="s">
        <v>395</v>
      </c>
      <c r="BA121" s="780"/>
      <c r="BB121" s="780"/>
      <c r="BC121" s="780"/>
      <c r="BD121" s="780"/>
      <c r="BE121" s="780"/>
      <c r="BF121" s="780"/>
      <c r="BG121" s="780"/>
      <c r="BH121" s="780"/>
      <c r="BI121" s="780"/>
      <c r="BJ121" s="780"/>
      <c r="BK121" s="780"/>
      <c r="BL121" s="780"/>
      <c r="BM121" s="780"/>
      <c r="BN121" s="780"/>
      <c r="BO121" s="780"/>
      <c r="BP121" s="781"/>
      <c r="BQ121" s="844">
        <v>210682</v>
      </c>
      <c r="BR121" s="845"/>
      <c r="BS121" s="845"/>
      <c r="BT121" s="845"/>
      <c r="BU121" s="845"/>
      <c r="BV121" s="845">
        <v>185562</v>
      </c>
      <c r="BW121" s="845"/>
      <c r="BX121" s="845"/>
      <c r="BY121" s="845"/>
      <c r="BZ121" s="845"/>
      <c r="CA121" s="845">
        <v>166605</v>
      </c>
      <c r="CB121" s="845"/>
      <c r="CC121" s="845"/>
      <c r="CD121" s="845"/>
      <c r="CE121" s="845"/>
      <c r="CF121" s="903">
        <v>1.4</v>
      </c>
      <c r="CG121" s="904"/>
      <c r="CH121" s="904"/>
      <c r="CI121" s="904"/>
      <c r="CJ121" s="904"/>
      <c r="CK121" s="897"/>
      <c r="CL121" s="883"/>
      <c r="CM121" s="883"/>
      <c r="CN121" s="883"/>
      <c r="CO121" s="884"/>
      <c r="CP121" s="863" t="s">
        <v>338</v>
      </c>
      <c r="CQ121" s="864"/>
      <c r="CR121" s="864"/>
      <c r="CS121" s="864"/>
      <c r="CT121" s="864"/>
      <c r="CU121" s="864"/>
      <c r="CV121" s="864"/>
      <c r="CW121" s="864"/>
      <c r="CX121" s="864"/>
      <c r="CY121" s="864"/>
      <c r="CZ121" s="864"/>
      <c r="DA121" s="864"/>
      <c r="DB121" s="864"/>
      <c r="DC121" s="864"/>
      <c r="DD121" s="864"/>
      <c r="DE121" s="864"/>
      <c r="DF121" s="865"/>
      <c r="DG121" s="844">
        <v>37662</v>
      </c>
      <c r="DH121" s="845"/>
      <c r="DI121" s="845"/>
      <c r="DJ121" s="845"/>
      <c r="DK121" s="845"/>
      <c r="DL121" s="845">
        <v>38545</v>
      </c>
      <c r="DM121" s="845"/>
      <c r="DN121" s="845"/>
      <c r="DO121" s="845"/>
      <c r="DP121" s="845"/>
      <c r="DQ121" s="845">
        <v>38736</v>
      </c>
      <c r="DR121" s="845"/>
      <c r="DS121" s="845"/>
      <c r="DT121" s="845"/>
      <c r="DU121" s="845"/>
      <c r="DV121" s="822">
        <v>0.3</v>
      </c>
      <c r="DW121" s="822"/>
      <c r="DX121" s="822"/>
      <c r="DY121" s="822"/>
      <c r="DZ121" s="823"/>
    </row>
    <row r="122" spans="1:130" s="226" customFormat="1" ht="26.25" customHeight="1" x14ac:dyDescent="0.2">
      <c r="A122" s="848"/>
      <c r="B122" s="849"/>
      <c r="C122" s="843" t="s">
        <v>377</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137</v>
      </c>
      <c r="AB122" s="808"/>
      <c r="AC122" s="808"/>
      <c r="AD122" s="808"/>
      <c r="AE122" s="809"/>
      <c r="AF122" s="810" t="s">
        <v>137</v>
      </c>
      <c r="AG122" s="808"/>
      <c r="AH122" s="808"/>
      <c r="AI122" s="808"/>
      <c r="AJ122" s="809"/>
      <c r="AK122" s="810" t="s">
        <v>137</v>
      </c>
      <c r="AL122" s="808"/>
      <c r="AM122" s="808"/>
      <c r="AN122" s="808"/>
      <c r="AO122" s="809"/>
      <c r="AP122" s="852" t="s">
        <v>137</v>
      </c>
      <c r="AQ122" s="853"/>
      <c r="AR122" s="853"/>
      <c r="AS122" s="853"/>
      <c r="AT122" s="854"/>
      <c r="AU122" s="911"/>
      <c r="AV122" s="912"/>
      <c r="AW122" s="912"/>
      <c r="AX122" s="912"/>
      <c r="AY122" s="913"/>
      <c r="AZ122" s="866" t="s">
        <v>396</v>
      </c>
      <c r="BA122" s="867"/>
      <c r="BB122" s="867"/>
      <c r="BC122" s="867"/>
      <c r="BD122" s="867"/>
      <c r="BE122" s="867"/>
      <c r="BF122" s="867"/>
      <c r="BG122" s="867"/>
      <c r="BH122" s="867"/>
      <c r="BI122" s="867"/>
      <c r="BJ122" s="867"/>
      <c r="BK122" s="867"/>
      <c r="BL122" s="867"/>
      <c r="BM122" s="867"/>
      <c r="BN122" s="867"/>
      <c r="BO122" s="867"/>
      <c r="BP122" s="868"/>
      <c r="BQ122" s="907">
        <v>26562878</v>
      </c>
      <c r="BR122" s="873"/>
      <c r="BS122" s="873"/>
      <c r="BT122" s="873"/>
      <c r="BU122" s="873"/>
      <c r="BV122" s="873">
        <v>25718366</v>
      </c>
      <c r="BW122" s="873"/>
      <c r="BX122" s="873"/>
      <c r="BY122" s="873"/>
      <c r="BZ122" s="873"/>
      <c r="CA122" s="873">
        <v>24953957</v>
      </c>
      <c r="CB122" s="873"/>
      <c r="CC122" s="873"/>
      <c r="CD122" s="873"/>
      <c r="CE122" s="873"/>
      <c r="CF122" s="874">
        <v>213.2</v>
      </c>
      <c r="CG122" s="875"/>
      <c r="CH122" s="875"/>
      <c r="CI122" s="875"/>
      <c r="CJ122" s="875"/>
      <c r="CK122" s="897"/>
      <c r="CL122" s="883"/>
      <c r="CM122" s="883"/>
      <c r="CN122" s="883"/>
      <c r="CO122" s="884"/>
      <c r="CP122" s="863" t="s">
        <v>335</v>
      </c>
      <c r="CQ122" s="864"/>
      <c r="CR122" s="864"/>
      <c r="CS122" s="864"/>
      <c r="CT122" s="864"/>
      <c r="CU122" s="864"/>
      <c r="CV122" s="864"/>
      <c r="CW122" s="864"/>
      <c r="CX122" s="864"/>
      <c r="CY122" s="864"/>
      <c r="CZ122" s="864"/>
      <c r="DA122" s="864"/>
      <c r="DB122" s="864"/>
      <c r="DC122" s="864"/>
      <c r="DD122" s="864"/>
      <c r="DE122" s="864"/>
      <c r="DF122" s="865"/>
      <c r="DG122" s="844" t="s">
        <v>322</v>
      </c>
      <c r="DH122" s="845"/>
      <c r="DI122" s="845"/>
      <c r="DJ122" s="845"/>
      <c r="DK122" s="845"/>
      <c r="DL122" s="845" t="s">
        <v>137</v>
      </c>
      <c r="DM122" s="845"/>
      <c r="DN122" s="845"/>
      <c r="DO122" s="845"/>
      <c r="DP122" s="845"/>
      <c r="DQ122" s="845" t="s">
        <v>137</v>
      </c>
      <c r="DR122" s="845"/>
      <c r="DS122" s="845"/>
      <c r="DT122" s="845"/>
      <c r="DU122" s="845"/>
      <c r="DV122" s="822" t="s">
        <v>137</v>
      </c>
      <c r="DW122" s="822"/>
      <c r="DX122" s="822"/>
      <c r="DY122" s="822"/>
      <c r="DZ122" s="823"/>
    </row>
    <row r="123" spans="1:130" s="226" customFormat="1" ht="26.25" customHeight="1" x14ac:dyDescent="0.2">
      <c r="A123" s="848"/>
      <c r="B123" s="849"/>
      <c r="C123" s="843" t="s">
        <v>383</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t="s">
        <v>137</v>
      </c>
      <c r="AB123" s="808"/>
      <c r="AC123" s="808"/>
      <c r="AD123" s="808"/>
      <c r="AE123" s="809"/>
      <c r="AF123" s="810" t="s">
        <v>137</v>
      </c>
      <c r="AG123" s="808"/>
      <c r="AH123" s="808"/>
      <c r="AI123" s="808"/>
      <c r="AJ123" s="809"/>
      <c r="AK123" s="810" t="s">
        <v>137</v>
      </c>
      <c r="AL123" s="808"/>
      <c r="AM123" s="808"/>
      <c r="AN123" s="808"/>
      <c r="AO123" s="809"/>
      <c r="AP123" s="852" t="s">
        <v>137</v>
      </c>
      <c r="AQ123" s="853"/>
      <c r="AR123" s="853"/>
      <c r="AS123" s="853"/>
      <c r="AT123" s="854"/>
      <c r="AU123" s="914"/>
      <c r="AV123" s="915"/>
      <c r="AW123" s="915"/>
      <c r="AX123" s="915"/>
      <c r="AY123" s="915"/>
      <c r="AZ123" s="247" t="s">
        <v>186</v>
      </c>
      <c r="BA123" s="247"/>
      <c r="BB123" s="247"/>
      <c r="BC123" s="247"/>
      <c r="BD123" s="247"/>
      <c r="BE123" s="247"/>
      <c r="BF123" s="247"/>
      <c r="BG123" s="247"/>
      <c r="BH123" s="247"/>
      <c r="BI123" s="247"/>
      <c r="BJ123" s="247"/>
      <c r="BK123" s="247"/>
      <c r="BL123" s="247"/>
      <c r="BM123" s="247"/>
      <c r="BN123" s="247"/>
      <c r="BO123" s="905" t="s">
        <v>397</v>
      </c>
      <c r="BP123" s="906"/>
      <c r="BQ123" s="860">
        <v>30895380</v>
      </c>
      <c r="BR123" s="861"/>
      <c r="BS123" s="861"/>
      <c r="BT123" s="861"/>
      <c r="BU123" s="861"/>
      <c r="BV123" s="861">
        <v>30407544</v>
      </c>
      <c r="BW123" s="861"/>
      <c r="BX123" s="861"/>
      <c r="BY123" s="861"/>
      <c r="BZ123" s="861"/>
      <c r="CA123" s="861">
        <v>30692028</v>
      </c>
      <c r="CB123" s="861"/>
      <c r="CC123" s="861"/>
      <c r="CD123" s="861"/>
      <c r="CE123" s="861"/>
      <c r="CF123" s="776"/>
      <c r="CG123" s="777"/>
      <c r="CH123" s="777"/>
      <c r="CI123" s="777"/>
      <c r="CJ123" s="862"/>
      <c r="CK123" s="897"/>
      <c r="CL123" s="883"/>
      <c r="CM123" s="883"/>
      <c r="CN123" s="883"/>
      <c r="CO123" s="884"/>
      <c r="CP123" s="863" t="s">
        <v>336</v>
      </c>
      <c r="CQ123" s="864"/>
      <c r="CR123" s="864"/>
      <c r="CS123" s="864"/>
      <c r="CT123" s="864"/>
      <c r="CU123" s="864"/>
      <c r="CV123" s="864"/>
      <c r="CW123" s="864"/>
      <c r="CX123" s="864"/>
      <c r="CY123" s="864"/>
      <c r="CZ123" s="864"/>
      <c r="DA123" s="864"/>
      <c r="DB123" s="864"/>
      <c r="DC123" s="864"/>
      <c r="DD123" s="864"/>
      <c r="DE123" s="864"/>
      <c r="DF123" s="865"/>
      <c r="DG123" s="807" t="s">
        <v>137</v>
      </c>
      <c r="DH123" s="808"/>
      <c r="DI123" s="808"/>
      <c r="DJ123" s="808"/>
      <c r="DK123" s="809"/>
      <c r="DL123" s="810" t="s">
        <v>137</v>
      </c>
      <c r="DM123" s="808"/>
      <c r="DN123" s="808"/>
      <c r="DO123" s="808"/>
      <c r="DP123" s="809"/>
      <c r="DQ123" s="810" t="s">
        <v>322</v>
      </c>
      <c r="DR123" s="808"/>
      <c r="DS123" s="808"/>
      <c r="DT123" s="808"/>
      <c r="DU123" s="809"/>
      <c r="DV123" s="852" t="s">
        <v>137</v>
      </c>
      <c r="DW123" s="853"/>
      <c r="DX123" s="853"/>
      <c r="DY123" s="853"/>
      <c r="DZ123" s="854"/>
    </row>
    <row r="124" spans="1:130" s="226" customFormat="1" ht="26.25" customHeight="1" thickBot="1" x14ac:dyDescent="0.25">
      <c r="A124" s="848"/>
      <c r="B124" s="849"/>
      <c r="C124" s="843" t="s">
        <v>386</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322</v>
      </c>
      <c r="AB124" s="808"/>
      <c r="AC124" s="808"/>
      <c r="AD124" s="808"/>
      <c r="AE124" s="809"/>
      <c r="AF124" s="810" t="s">
        <v>137</v>
      </c>
      <c r="AG124" s="808"/>
      <c r="AH124" s="808"/>
      <c r="AI124" s="808"/>
      <c r="AJ124" s="809"/>
      <c r="AK124" s="810" t="s">
        <v>137</v>
      </c>
      <c r="AL124" s="808"/>
      <c r="AM124" s="808"/>
      <c r="AN124" s="808"/>
      <c r="AO124" s="809"/>
      <c r="AP124" s="852" t="s">
        <v>137</v>
      </c>
      <c r="AQ124" s="853"/>
      <c r="AR124" s="853"/>
      <c r="AS124" s="853"/>
      <c r="AT124" s="854"/>
      <c r="AU124" s="855" t="s">
        <v>398</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v>31.6</v>
      </c>
      <c r="BR124" s="859"/>
      <c r="BS124" s="859"/>
      <c r="BT124" s="859"/>
      <c r="BU124" s="859"/>
      <c r="BV124" s="859">
        <v>22.3</v>
      </c>
      <c r="BW124" s="859"/>
      <c r="BX124" s="859"/>
      <c r="BY124" s="859"/>
      <c r="BZ124" s="859"/>
      <c r="CA124" s="859">
        <v>15.2</v>
      </c>
      <c r="CB124" s="859"/>
      <c r="CC124" s="859"/>
      <c r="CD124" s="859"/>
      <c r="CE124" s="859"/>
      <c r="CF124" s="754"/>
      <c r="CG124" s="755"/>
      <c r="CH124" s="755"/>
      <c r="CI124" s="755"/>
      <c r="CJ124" s="890"/>
      <c r="CK124" s="898"/>
      <c r="CL124" s="898"/>
      <c r="CM124" s="898"/>
      <c r="CN124" s="898"/>
      <c r="CO124" s="899"/>
      <c r="CP124" s="863" t="s">
        <v>399</v>
      </c>
      <c r="CQ124" s="864"/>
      <c r="CR124" s="864"/>
      <c r="CS124" s="864"/>
      <c r="CT124" s="864"/>
      <c r="CU124" s="864"/>
      <c r="CV124" s="864"/>
      <c r="CW124" s="864"/>
      <c r="CX124" s="864"/>
      <c r="CY124" s="864"/>
      <c r="CZ124" s="864"/>
      <c r="DA124" s="864"/>
      <c r="DB124" s="864"/>
      <c r="DC124" s="864"/>
      <c r="DD124" s="864"/>
      <c r="DE124" s="864"/>
      <c r="DF124" s="865"/>
      <c r="DG124" s="791" t="s">
        <v>366</v>
      </c>
      <c r="DH124" s="792"/>
      <c r="DI124" s="792"/>
      <c r="DJ124" s="792"/>
      <c r="DK124" s="793"/>
      <c r="DL124" s="794" t="s">
        <v>137</v>
      </c>
      <c r="DM124" s="792"/>
      <c r="DN124" s="792"/>
      <c r="DO124" s="792"/>
      <c r="DP124" s="793"/>
      <c r="DQ124" s="794" t="s">
        <v>137</v>
      </c>
      <c r="DR124" s="792"/>
      <c r="DS124" s="792"/>
      <c r="DT124" s="792"/>
      <c r="DU124" s="793"/>
      <c r="DV124" s="876" t="s">
        <v>322</v>
      </c>
      <c r="DW124" s="877"/>
      <c r="DX124" s="877"/>
      <c r="DY124" s="877"/>
      <c r="DZ124" s="878"/>
    </row>
    <row r="125" spans="1:130" s="226" customFormat="1" ht="26.25" customHeight="1" x14ac:dyDescent="0.2">
      <c r="A125" s="848"/>
      <c r="B125" s="849"/>
      <c r="C125" s="843" t="s">
        <v>388</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137</v>
      </c>
      <c r="AB125" s="808"/>
      <c r="AC125" s="808"/>
      <c r="AD125" s="808"/>
      <c r="AE125" s="809"/>
      <c r="AF125" s="810" t="s">
        <v>137</v>
      </c>
      <c r="AG125" s="808"/>
      <c r="AH125" s="808"/>
      <c r="AI125" s="808"/>
      <c r="AJ125" s="809"/>
      <c r="AK125" s="810" t="s">
        <v>137</v>
      </c>
      <c r="AL125" s="808"/>
      <c r="AM125" s="808"/>
      <c r="AN125" s="808"/>
      <c r="AO125" s="809"/>
      <c r="AP125" s="852" t="s">
        <v>366</v>
      </c>
      <c r="AQ125" s="853"/>
      <c r="AR125" s="853"/>
      <c r="AS125" s="853"/>
      <c r="AT125" s="854"/>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79" t="s">
        <v>400</v>
      </c>
      <c r="CL125" s="880"/>
      <c r="CM125" s="880"/>
      <c r="CN125" s="880"/>
      <c r="CO125" s="881"/>
      <c r="CP125" s="888" t="s">
        <v>401</v>
      </c>
      <c r="CQ125" s="836"/>
      <c r="CR125" s="836"/>
      <c r="CS125" s="836"/>
      <c r="CT125" s="836"/>
      <c r="CU125" s="836"/>
      <c r="CV125" s="836"/>
      <c r="CW125" s="836"/>
      <c r="CX125" s="836"/>
      <c r="CY125" s="836"/>
      <c r="CZ125" s="836"/>
      <c r="DA125" s="836"/>
      <c r="DB125" s="836"/>
      <c r="DC125" s="836"/>
      <c r="DD125" s="836"/>
      <c r="DE125" s="836"/>
      <c r="DF125" s="837"/>
      <c r="DG125" s="889" t="s">
        <v>137</v>
      </c>
      <c r="DH125" s="870"/>
      <c r="DI125" s="870"/>
      <c r="DJ125" s="870"/>
      <c r="DK125" s="870"/>
      <c r="DL125" s="870" t="s">
        <v>137</v>
      </c>
      <c r="DM125" s="870"/>
      <c r="DN125" s="870"/>
      <c r="DO125" s="870"/>
      <c r="DP125" s="870"/>
      <c r="DQ125" s="870" t="s">
        <v>137</v>
      </c>
      <c r="DR125" s="870"/>
      <c r="DS125" s="870"/>
      <c r="DT125" s="870"/>
      <c r="DU125" s="870"/>
      <c r="DV125" s="871" t="s">
        <v>322</v>
      </c>
      <c r="DW125" s="871"/>
      <c r="DX125" s="871"/>
      <c r="DY125" s="871"/>
      <c r="DZ125" s="872"/>
    </row>
    <row r="126" spans="1:130" s="226" customFormat="1" ht="26.25" customHeight="1" thickBot="1" x14ac:dyDescent="0.25">
      <c r="A126" s="848"/>
      <c r="B126" s="849"/>
      <c r="C126" s="843" t="s">
        <v>390</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322</v>
      </c>
      <c r="AB126" s="808"/>
      <c r="AC126" s="808"/>
      <c r="AD126" s="808"/>
      <c r="AE126" s="809"/>
      <c r="AF126" s="810" t="s">
        <v>137</v>
      </c>
      <c r="AG126" s="808"/>
      <c r="AH126" s="808"/>
      <c r="AI126" s="808"/>
      <c r="AJ126" s="809"/>
      <c r="AK126" s="810" t="s">
        <v>137</v>
      </c>
      <c r="AL126" s="808"/>
      <c r="AM126" s="808"/>
      <c r="AN126" s="808"/>
      <c r="AO126" s="809"/>
      <c r="AP126" s="852" t="s">
        <v>137</v>
      </c>
      <c r="AQ126" s="853"/>
      <c r="AR126" s="853"/>
      <c r="AS126" s="853"/>
      <c r="AT126" s="854"/>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82"/>
      <c r="CL126" s="883"/>
      <c r="CM126" s="883"/>
      <c r="CN126" s="883"/>
      <c r="CO126" s="884"/>
      <c r="CP126" s="843" t="s">
        <v>402</v>
      </c>
      <c r="CQ126" s="780"/>
      <c r="CR126" s="780"/>
      <c r="CS126" s="780"/>
      <c r="CT126" s="780"/>
      <c r="CU126" s="780"/>
      <c r="CV126" s="780"/>
      <c r="CW126" s="780"/>
      <c r="CX126" s="780"/>
      <c r="CY126" s="780"/>
      <c r="CZ126" s="780"/>
      <c r="DA126" s="780"/>
      <c r="DB126" s="780"/>
      <c r="DC126" s="780"/>
      <c r="DD126" s="780"/>
      <c r="DE126" s="780"/>
      <c r="DF126" s="781"/>
      <c r="DG126" s="844" t="s">
        <v>137</v>
      </c>
      <c r="DH126" s="845"/>
      <c r="DI126" s="845"/>
      <c r="DJ126" s="845"/>
      <c r="DK126" s="845"/>
      <c r="DL126" s="845" t="s">
        <v>137</v>
      </c>
      <c r="DM126" s="845"/>
      <c r="DN126" s="845"/>
      <c r="DO126" s="845"/>
      <c r="DP126" s="845"/>
      <c r="DQ126" s="845" t="s">
        <v>137</v>
      </c>
      <c r="DR126" s="845"/>
      <c r="DS126" s="845"/>
      <c r="DT126" s="845"/>
      <c r="DU126" s="845"/>
      <c r="DV126" s="822" t="s">
        <v>137</v>
      </c>
      <c r="DW126" s="822"/>
      <c r="DX126" s="822"/>
      <c r="DY126" s="822"/>
      <c r="DZ126" s="823"/>
    </row>
    <row r="127" spans="1:130" s="226" customFormat="1" ht="26.25" customHeight="1" x14ac:dyDescent="0.2">
      <c r="A127" s="850"/>
      <c r="B127" s="851"/>
      <c r="C127" s="866" t="s">
        <v>403</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137</v>
      </c>
      <c r="AB127" s="808"/>
      <c r="AC127" s="808"/>
      <c r="AD127" s="808"/>
      <c r="AE127" s="809"/>
      <c r="AF127" s="810" t="s">
        <v>137</v>
      </c>
      <c r="AG127" s="808"/>
      <c r="AH127" s="808"/>
      <c r="AI127" s="808"/>
      <c r="AJ127" s="809"/>
      <c r="AK127" s="810" t="s">
        <v>137</v>
      </c>
      <c r="AL127" s="808"/>
      <c r="AM127" s="808"/>
      <c r="AN127" s="808"/>
      <c r="AO127" s="809"/>
      <c r="AP127" s="852" t="s">
        <v>322</v>
      </c>
      <c r="AQ127" s="853"/>
      <c r="AR127" s="853"/>
      <c r="AS127" s="853"/>
      <c r="AT127" s="854"/>
      <c r="AU127" s="228"/>
      <c r="AV127" s="228"/>
      <c r="AW127" s="228"/>
      <c r="AX127" s="869" t="s">
        <v>404</v>
      </c>
      <c r="AY127" s="840"/>
      <c r="AZ127" s="840"/>
      <c r="BA127" s="840"/>
      <c r="BB127" s="840"/>
      <c r="BC127" s="840"/>
      <c r="BD127" s="840"/>
      <c r="BE127" s="841"/>
      <c r="BF127" s="839" t="s">
        <v>405</v>
      </c>
      <c r="BG127" s="840"/>
      <c r="BH127" s="840"/>
      <c r="BI127" s="840"/>
      <c r="BJ127" s="840"/>
      <c r="BK127" s="840"/>
      <c r="BL127" s="841"/>
      <c r="BM127" s="839" t="s">
        <v>406</v>
      </c>
      <c r="BN127" s="840"/>
      <c r="BO127" s="840"/>
      <c r="BP127" s="840"/>
      <c r="BQ127" s="840"/>
      <c r="BR127" s="840"/>
      <c r="BS127" s="841"/>
      <c r="BT127" s="839" t="s">
        <v>407</v>
      </c>
      <c r="BU127" s="840"/>
      <c r="BV127" s="840"/>
      <c r="BW127" s="840"/>
      <c r="BX127" s="840"/>
      <c r="BY127" s="840"/>
      <c r="BZ127" s="842"/>
      <c r="CA127" s="228"/>
      <c r="CB127" s="228"/>
      <c r="CC127" s="228"/>
      <c r="CD127" s="251"/>
      <c r="CE127" s="251"/>
      <c r="CF127" s="251"/>
      <c r="CG127" s="228"/>
      <c r="CH127" s="228"/>
      <c r="CI127" s="228"/>
      <c r="CJ127" s="250"/>
      <c r="CK127" s="882"/>
      <c r="CL127" s="883"/>
      <c r="CM127" s="883"/>
      <c r="CN127" s="883"/>
      <c r="CO127" s="884"/>
      <c r="CP127" s="843" t="s">
        <v>408</v>
      </c>
      <c r="CQ127" s="780"/>
      <c r="CR127" s="780"/>
      <c r="CS127" s="780"/>
      <c r="CT127" s="780"/>
      <c r="CU127" s="780"/>
      <c r="CV127" s="780"/>
      <c r="CW127" s="780"/>
      <c r="CX127" s="780"/>
      <c r="CY127" s="780"/>
      <c r="CZ127" s="780"/>
      <c r="DA127" s="780"/>
      <c r="DB127" s="780"/>
      <c r="DC127" s="780"/>
      <c r="DD127" s="780"/>
      <c r="DE127" s="780"/>
      <c r="DF127" s="781"/>
      <c r="DG127" s="844" t="s">
        <v>137</v>
      </c>
      <c r="DH127" s="845"/>
      <c r="DI127" s="845"/>
      <c r="DJ127" s="845"/>
      <c r="DK127" s="845"/>
      <c r="DL127" s="845" t="s">
        <v>366</v>
      </c>
      <c r="DM127" s="845"/>
      <c r="DN127" s="845"/>
      <c r="DO127" s="845"/>
      <c r="DP127" s="845"/>
      <c r="DQ127" s="845" t="s">
        <v>137</v>
      </c>
      <c r="DR127" s="845"/>
      <c r="DS127" s="845"/>
      <c r="DT127" s="845"/>
      <c r="DU127" s="845"/>
      <c r="DV127" s="822" t="s">
        <v>137</v>
      </c>
      <c r="DW127" s="822"/>
      <c r="DX127" s="822"/>
      <c r="DY127" s="822"/>
      <c r="DZ127" s="823"/>
    </row>
    <row r="128" spans="1:130" s="226" customFormat="1" ht="26.25" customHeight="1" thickBot="1" x14ac:dyDescent="0.25">
      <c r="A128" s="824" t="s">
        <v>409</v>
      </c>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6" t="s">
        <v>410</v>
      </c>
      <c r="X128" s="826"/>
      <c r="Y128" s="826"/>
      <c r="Z128" s="827"/>
      <c r="AA128" s="828">
        <v>29560</v>
      </c>
      <c r="AB128" s="829"/>
      <c r="AC128" s="829"/>
      <c r="AD128" s="829"/>
      <c r="AE128" s="830"/>
      <c r="AF128" s="831">
        <v>30252</v>
      </c>
      <c r="AG128" s="829"/>
      <c r="AH128" s="829"/>
      <c r="AI128" s="829"/>
      <c r="AJ128" s="830"/>
      <c r="AK128" s="831">
        <v>27093</v>
      </c>
      <c r="AL128" s="829"/>
      <c r="AM128" s="829"/>
      <c r="AN128" s="829"/>
      <c r="AO128" s="830"/>
      <c r="AP128" s="832"/>
      <c r="AQ128" s="833"/>
      <c r="AR128" s="833"/>
      <c r="AS128" s="833"/>
      <c r="AT128" s="834"/>
      <c r="AU128" s="228"/>
      <c r="AV128" s="228"/>
      <c r="AW128" s="228"/>
      <c r="AX128" s="835" t="s">
        <v>411</v>
      </c>
      <c r="AY128" s="836"/>
      <c r="AZ128" s="836"/>
      <c r="BA128" s="836"/>
      <c r="BB128" s="836"/>
      <c r="BC128" s="836"/>
      <c r="BD128" s="836"/>
      <c r="BE128" s="837"/>
      <c r="BF128" s="814" t="s">
        <v>137</v>
      </c>
      <c r="BG128" s="815"/>
      <c r="BH128" s="815"/>
      <c r="BI128" s="815"/>
      <c r="BJ128" s="815"/>
      <c r="BK128" s="815"/>
      <c r="BL128" s="838"/>
      <c r="BM128" s="814">
        <v>12.86</v>
      </c>
      <c r="BN128" s="815"/>
      <c r="BO128" s="815"/>
      <c r="BP128" s="815"/>
      <c r="BQ128" s="815"/>
      <c r="BR128" s="815"/>
      <c r="BS128" s="838"/>
      <c r="BT128" s="814">
        <v>20</v>
      </c>
      <c r="BU128" s="815"/>
      <c r="BV128" s="815"/>
      <c r="BW128" s="815"/>
      <c r="BX128" s="815"/>
      <c r="BY128" s="815"/>
      <c r="BZ128" s="816"/>
      <c r="CA128" s="251"/>
      <c r="CB128" s="251"/>
      <c r="CC128" s="251"/>
      <c r="CD128" s="251"/>
      <c r="CE128" s="251"/>
      <c r="CF128" s="251"/>
      <c r="CG128" s="228"/>
      <c r="CH128" s="228"/>
      <c r="CI128" s="228"/>
      <c r="CJ128" s="250"/>
      <c r="CK128" s="885"/>
      <c r="CL128" s="886"/>
      <c r="CM128" s="886"/>
      <c r="CN128" s="886"/>
      <c r="CO128" s="887"/>
      <c r="CP128" s="817" t="s">
        <v>412</v>
      </c>
      <c r="CQ128" s="758"/>
      <c r="CR128" s="758"/>
      <c r="CS128" s="758"/>
      <c r="CT128" s="758"/>
      <c r="CU128" s="758"/>
      <c r="CV128" s="758"/>
      <c r="CW128" s="758"/>
      <c r="CX128" s="758"/>
      <c r="CY128" s="758"/>
      <c r="CZ128" s="758"/>
      <c r="DA128" s="758"/>
      <c r="DB128" s="758"/>
      <c r="DC128" s="758"/>
      <c r="DD128" s="758"/>
      <c r="DE128" s="758"/>
      <c r="DF128" s="759"/>
      <c r="DG128" s="818" t="s">
        <v>137</v>
      </c>
      <c r="DH128" s="819"/>
      <c r="DI128" s="819"/>
      <c r="DJ128" s="819"/>
      <c r="DK128" s="819"/>
      <c r="DL128" s="819" t="s">
        <v>137</v>
      </c>
      <c r="DM128" s="819"/>
      <c r="DN128" s="819"/>
      <c r="DO128" s="819"/>
      <c r="DP128" s="819"/>
      <c r="DQ128" s="819" t="s">
        <v>137</v>
      </c>
      <c r="DR128" s="819"/>
      <c r="DS128" s="819"/>
      <c r="DT128" s="819"/>
      <c r="DU128" s="819"/>
      <c r="DV128" s="820" t="s">
        <v>137</v>
      </c>
      <c r="DW128" s="820"/>
      <c r="DX128" s="820"/>
      <c r="DY128" s="820"/>
      <c r="DZ128" s="821"/>
    </row>
    <row r="129" spans="1:131" s="226" customFormat="1" ht="26.25" customHeight="1" x14ac:dyDescent="0.2">
      <c r="A129" s="802" t="s">
        <v>107</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413</v>
      </c>
      <c r="X129" s="805"/>
      <c r="Y129" s="805"/>
      <c r="Z129" s="806"/>
      <c r="AA129" s="807">
        <v>12951642</v>
      </c>
      <c r="AB129" s="808"/>
      <c r="AC129" s="808"/>
      <c r="AD129" s="808"/>
      <c r="AE129" s="809"/>
      <c r="AF129" s="810">
        <v>13258327</v>
      </c>
      <c r="AG129" s="808"/>
      <c r="AH129" s="808"/>
      <c r="AI129" s="808"/>
      <c r="AJ129" s="809"/>
      <c r="AK129" s="810">
        <v>13972609</v>
      </c>
      <c r="AL129" s="808"/>
      <c r="AM129" s="808"/>
      <c r="AN129" s="808"/>
      <c r="AO129" s="809"/>
      <c r="AP129" s="811"/>
      <c r="AQ129" s="812"/>
      <c r="AR129" s="812"/>
      <c r="AS129" s="812"/>
      <c r="AT129" s="813"/>
      <c r="AU129" s="229"/>
      <c r="AV129" s="229"/>
      <c r="AW129" s="229"/>
      <c r="AX129" s="779" t="s">
        <v>414</v>
      </c>
      <c r="AY129" s="780"/>
      <c r="AZ129" s="780"/>
      <c r="BA129" s="780"/>
      <c r="BB129" s="780"/>
      <c r="BC129" s="780"/>
      <c r="BD129" s="780"/>
      <c r="BE129" s="781"/>
      <c r="BF129" s="798" t="s">
        <v>137</v>
      </c>
      <c r="BG129" s="799"/>
      <c r="BH129" s="799"/>
      <c r="BI129" s="799"/>
      <c r="BJ129" s="799"/>
      <c r="BK129" s="799"/>
      <c r="BL129" s="800"/>
      <c r="BM129" s="798">
        <v>17.86</v>
      </c>
      <c r="BN129" s="799"/>
      <c r="BO129" s="799"/>
      <c r="BP129" s="799"/>
      <c r="BQ129" s="799"/>
      <c r="BR129" s="799"/>
      <c r="BS129" s="800"/>
      <c r="BT129" s="798">
        <v>30</v>
      </c>
      <c r="BU129" s="799"/>
      <c r="BV129" s="799"/>
      <c r="BW129" s="799"/>
      <c r="BX129" s="799"/>
      <c r="BY129" s="799"/>
      <c r="BZ129" s="801"/>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02" t="s">
        <v>415</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416</v>
      </c>
      <c r="X130" s="805"/>
      <c r="Y130" s="805"/>
      <c r="Z130" s="806"/>
      <c r="AA130" s="807">
        <v>2256671</v>
      </c>
      <c r="AB130" s="808"/>
      <c r="AC130" s="808"/>
      <c r="AD130" s="808"/>
      <c r="AE130" s="809"/>
      <c r="AF130" s="810">
        <v>2267832</v>
      </c>
      <c r="AG130" s="808"/>
      <c r="AH130" s="808"/>
      <c r="AI130" s="808"/>
      <c r="AJ130" s="809"/>
      <c r="AK130" s="810">
        <v>2269612</v>
      </c>
      <c r="AL130" s="808"/>
      <c r="AM130" s="808"/>
      <c r="AN130" s="808"/>
      <c r="AO130" s="809"/>
      <c r="AP130" s="811"/>
      <c r="AQ130" s="812"/>
      <c r="AR130" s="812"/>
      <c r="AS130" s="812"/>
      <c r="AT130" s="813"/>
      <c r="AU130" s="229"/>
      <c r="AV130" s="229"/>
      <c r="AW130" s="229"/>
      <c r="AX130" s="779" t="s">
        <v>417</v>
      </c>
      <c r="AY130" s="780"/>
      <c r="AZ130" s="780"/>
      <c r="BA130" s="780"/>
      <c r="BB130" s="780"/>
      <c r="BC130" s="780"/>
      <c r="BD130" s="780"/>
      <c r="BE130" s="781"/>
      <c r="BF130" s="782">
        <v>8.3000000000000007</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418</v>
      </c>
      <c r="X131" s="789"/>
      <c r="Y131" s="789"/>
      <c r="Z131" s="790"/>
      <c r="AA131" s="791">
        <v>10694971</v>
      </c>
      <c r="AB131" s="792"/>
      <c r="AC131" s="792"/>
      <c r="AD131" s="792"/>
      <c r="AE131" s="793"/>
      <c r="AF131" s="794">
        <v>10990495</v>
      </c>
      <c r="AG131" s="792"/>
      <c r="AH131" s="792"/>
      <c r="AI131" s="792"/>
      <c r="AJ131" s="793"/>
      <c r="AK131" s="794">
        <v>11702997</v>
      </c>
      <c r="AL131" s="792"/>
      <c r="AM131" s="792"/>
      <c r="AN131" s="792"/>
      <c r="AO131" s="793"/>
      <c r="AP131" s="795"/>
      <c r="AQ131" s="796"/>
      <c r="AR131" s="796"/>
      <c r="AS131" s="796"/>
      <c r="AT131" s="797"/>
      <c r="AU131" s="229"/>
      <c r="AV131" s="229"/>
      <c r="AW131" s="229"/>
      <c r="AX131" s="757" t="s">
        <v>419</v>
      </c>
      <c r="AY131" s="758"/>
      <c r="AZ131" s="758"/>
      <c r="BA131" s="758"/>
      <c r="BB131" s="758"/>
      <c r="BC131" s="758"/>
      <c r="BD131" s="758"/>
      <c r="BE131" s="759"/>
      <c r="BF131" s="760">
        <v>15.2</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766" t="s">
        <v>420</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421</v>
      </c>
      <c r="W132" s="770"/>
      <c r="X132" s="770"/>
      <c r="Y132" s="770"/>
      <c r="Z132" s="771"/>
      <c r="AA132" s="772">
        <v>9.3552100330000005</v>
      </c>
      <c r="AB132" s="773"/>
      <c r="AC132" s="773"/>
      <c r="AD132" s="773"/>
      <c r="AE132" s="774"/>
      <c r="AF132" s="775">
        <v>7.9316900649999997</v>
      </c>
      <c r="AG132" s="773"/>
      <c r="AH132" s="773"/>
      <c r="AI132" s="773"/>
      <c r="AJ132" s="774"/>
      <c r="AK132" s="775">
        <v>7.6626012980000002</v>
      </c>
      <c r="AL132" s="773"/>
      <c r="AM132" s="773"/>
      <c r="AN132" s="773"/>
      <c r="AO132" s="774"/>
      <c r="AP132" s="776"/>
      <c r="AQ132" s="777"/>
      <c r="AR132" s="777"/>
      <c r="AS132" s="777"/>
      <c r="AT132" s="77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422</v>
      </c>
      <c r="W133" s="749"/>
      <c r="X133" s="749"/>
      <c r="Y133" s="749"/>
      <c r="Z133" s="750"/>
      <c r="AA133" s="751">
        <v>9.1</v>
      </c>
      <c r="AB133" s="752"/>
      <c r="AC133" s="752"/>
      <c r="AD133" s="752"/>
      <c r="AE133" s="753"/>
      <c r="AF133" s="751">
        <v>8.5</v>
      </c>
      <c r="AG133" s="752"/>
      <c r="AH133" s="752"/>
      <c r="AI133" s="752"/>
      <c r="AJ133" s="753"/>
      <c r="AK133" s="751">
        <v>8.3000000000000007</v>
      </c>
      <c r="AL133" s="752"/>
      <c r="AM133" s="752"/>
      <c r="AN133" s="752"/>
      <c r="AO133" s="753"/>
      <c r="AP133" s="754"/>
      <c r="AQ133" s="755"/>
      <c r="AR133" s="755"/>
      <c r="AS133" s="755"/>
      <c r="AT133" s="75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Jozq9Rkslr764dNkyqzC5v9UrKSWq1EEm3Zkk7e1EIQXu0lm6fv5AZfgLattrg0boVaefzXWipRvX/NAaHDyJQ==" saltValue="lmlS6mEJK24E8AtBsHVu6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423</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0" zoomScaleNormal="80"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NE3elRnbHTOSF83Gkg8NJqt/7skcG89F974ejKKGmKw7e3W/gl5oileZ0DjXoS76kfn5q6PTkG8zjQx1S0xvxA==" saltValue="gYk8J1CYbvX495T0xzhV5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424</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425</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6" t="s">
        <v>426</v>
      </c>
      <c r="AP7" s="268"/>
      <c r="AQ7" s="269" t="s">
        <v>427</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7"/>
      <c r="AP8" s="274" t="s">
        <v>428</v>
      </c>
      <c r="AQ8" s="275" t="s">
        <v>429</v>
      </c>
      <c r="AR8" s="276" t="s">
        <v>430</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58" t="s">
        <v>431</v>
      </c>
      <c r="AL9" s="1159"/>
      <c r="AM9" s="1159"/>
      <c r="AN9" s="1160"/>
      <c r="AO9" s="277">
        <v>3434787</v>
      </c>
      <c r="AP9" s="277">
        <v>62875</v>
      </c>
      <c r="AQ9" s="278">
        <v>72345</v>
      </c>
      <c r="AR9" s="279">
        <v>-13.1</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58" t="s">
        <v>432</v>
      </c>
      <c r="AL10" s="1159"/>
      <c r="AM10" s="1159"/>
      <c r="AN10" s="1160"/>
      <c r="AO10" s="280">
        <v>615530</v>
      </c>
      <c r="AP10" s="280">
        <v>11267</v>
      </c>
      <c r="AQ10" s="281">
        <v>6087</v>
      </c>
      <c r="AR10" s="282">
        <v>85.1</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58" t="s">
        <v>433</v>
      </c>
      <c r="AL11" s="1159"/>
      <c r="AM11" s="1159"/>
      <c r="AN11" s="1160"/>
      <c r="AO11" s="280" t="s">
        <v>434</v>
      </c>
      <c r="AP11" s="280" t="s">
        <v>434</v>
      </c>
      <c r="AQ11" s="281">
        <v>1128</v>
      </c>
      <c r="AR11" s="282" t="s">
        <v>434</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58" t="s">
        <v>435</v>
      </c>
      <c r="AL12" s="1159"/>
      <c r="AM12" s="1159"/>
      <c r="AN12" s="1160"/>
      <c r="AO12" s="280" t="s">
        <v>434</v>
      </c>
      <c r="AP12" s="280" t="s">
        <v>434</v>
      </c>
      <c r="AQ12" s="281">
        <v>9</v>
      </c>
      <c r="AR12" s="282" t="s">
        <v>434</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58" t="s">
        <v>436</v>
      </c>
      <c r="AL13" s="1159"/>
      <c r="AM13" s="1159"/>
      <c r="AN13" s="1160"/>
      <c r="AO13" s="280">
        <v>57166</v>
      </c>
      <c r="AP13" s="280">
        <v>1046</v>
      </c>
      <c r="AQ13" s="281">
        <v>2326</v>
      </c>
      <c r="AR13" s="282">
        <v>-55</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58" t="s">
        <v>437</v>
      </c>
      <c r="AL14" s="1159"/>
      <c r="AM14" s="1159"/>
      <c r="AN14" s="1160"/>
      <c r="AO14" s="280">
        <v>135274</v>
      </c>
      <c r="AP14" s="280">
        <v>2476</v>
      </c>
      <c r="AQ14" s="281">
        <v>1625</v>
      </c>
      <c r="AR14" s="282">
        <v>52.4</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61" t="s">
        <v>438</v>
      </c>
      <c r="AL15" s="1162"/>
      <c r="AM15" s="1162"/>
      <c r="AN15" s="1163"/>
      <c r="AO15" s="280">
        <v>-188535</v>
      </c>
      <c r="AP15" s="280">
        <v>-3451</v>
      </c>
      <c r="AQ15" s="281">
        <v>-4515</v>
      </c>
      <c r="AR15" s="282">
        <v>-23.6</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61" t="s">
        <v>186</v>
      </c>
      <c r="AL16" s="1162"/>
      <c r="AM16" s="1162"/>
      <c r="AN16" s="1163"/>
      <c r="AO16" s="280">
        <v>4054222</v>
      </c>
      <c r="AP16" s="280">
        <v>74214</v>
      </c>
      <c r="AQ16" s="281">
        <v>79005</v>
      </c>
      <c r="AR16" s="282">
        <v>-6.1</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439</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440</v>
      </c>
      <c r="AP20" s="289" t="s">
        <v>441</v>
      </c>
      <c r="AQ20" s="290" t="s">
        <v>442</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64" t="s">
        <v>443</v>
      </c>
      <c r="AL21" s="1165"/>
      <c r="AM21" s="1165"/>
      <c r="AN21" s="1166"/>
      <c r="AO21" s="293">
        <v>7.03</v>
      </c>
      <c r="AP21" s="294">
        <v>7.5</v>
      </c>
      <c r="AQ21" s="295">
        <v>-0.47</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64" t="s">
        <v>444</v>
      </c>
      <c r="AL22" s="1165"/>
      <c r="AM22" s="1165"/>
      <c r="AN22" s="1166"/>
      <c r="AO22" s="298">
        <v>99.4</v>
      </c>
      <c r="AP22" s="299">
        <v>98.5</v>
      </c>
      <c r="AQ22" s="300">
        <v>0.9</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57" t="s">
        <v>445</v>
      </c>
      <c r="B26" s="1157"/>
      <c r="C26" s="1157"/>
      <c r="D26" s="1157"/>
      <c r="E26" s="1157"/>
      <c r="F26" s="1157"/>
      <c r="G26" s="1157"/>
      <c r="H26" s="1157"/>
      <c r="I26" s="1157"/>
      <c r="J26" s="1157"/>
      <c r="K26" s="1157"/>
      <c r="L26" s="1157"/>
      <c r="M26" s="1157"/>
      <c r="N26" s="1157"/>
      <c r="O26" s="1157"/>
      <c r="P26" s="1157"/>
      <c r="Q26" s="1157"/>
      <c r="R26" s="1157"/>
      <c r="S26" s="1157"/>
      <c r="T26" s="1157"/>
      <c r="U26" s="1157"/>
      <c r="V26" s="1157"/>
      <c r="W26" s="1157"/>
      <c r="X26" s="1157"/>
      <c r="Y26" s="1157"/>
      <c r="Z26" s="1157"/>
      <c r="AA26" s="1157"/>
      <c r="AB26" s="1157"/>
      <c r="AC26" s="1157"/>
      <c r="AD26" s="1157"/>
      <c r="AE26" s="1157"/>
      <c r="AF26" s="1157"/>
      <c r="AG26" s="1157"/>
      <c r="AH26" s="1157"/>
      <c r="AI26" s="1157"/>
      <c r="AJ26" s="1157"/>
      <c r="AK26" s="1157"/>
      <c r="AL26" s="1157"/>
      <c r="AM26" s="1157"/>
      <c r="AN26" s="1157"/>
      <c r="AO26" s="1157"/>
      <c r="AP26" s="1157"/>
      <c r="AQ26" s="1157"/>
      <c r="AR26" s="1157"/>
      <c r="AS26" s="1157"/>
      <c r="AT26" s="263"/>
    </row>
    <row r="27" spans="1:46" ht="13" x14ac:dyDescent="0.2">
      <c r="A27" s="305"/>
      <c r="AO27" s="258"/>
      <c r="AP27" s="258"/>
      <c r="AQ27" s="258"/>
      <c r="AR27" s="258"/>
      <c r="AS27" s="258"/>
      <c r="AT27" s="258"/>
    </row>
    <row r="28" spans="1:46" ht="16.5" x14ac:dyDescent="0.2">
      <c r="A28" s="259" t="s">
        <v>446</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447</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6" t="s">
        <v>426</v>
      </c>
      <c r="AP30" s="268"/>
      <c r="AQ30" s="269" t="s">
        <v>427</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7"/>
      <c r="AP31" s="274" t="s">
        <v>428</v>
      </c>
      <c r="AQ31" s="275" t="s">
        <v>429</v>
      </c>
      <c r="AR31" s="276" t="s">
        <v>430</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48" t="s">
        <v>448</v>
      </c>
      <c r="AL32" s="1149"/>
      <c r="AM32" s="1149"/>
      <c r="AN32" s="1150"/>
      <c r="AO32" s="308">
        <v>2555021</v>
      </c>
      <c r="AP32" s="308">
        <v>46770</v>
      </c>
      <c r="AQ32" s="309">
        <v>42274</v>
      </c>
      <c r="AR32" s="310">
        <v>10.6</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48" t="s">
        <v>449</v>
      </c>
      <c r="AL33" s="1149"/>
      <c r="AM33" s="1149"/>
      <c r="AN33" s="1150"/>
      <c r="AO33" s="308" t="s">
        <v>434</v>
      </c>
      <c r="AP33" s="308" t="s">
        <v>434</v>
      </c>
      <c r="AQ33" s="309" t="s">
        <v>434</v>
      </c>
      <c r="AR33" s="310" t="s">
        <v>434</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48" t="s">
        <v>450</v>
      </c>
      <c r="AL34" s="1149"/>
      <c r="AM34" s="1149"/>
      <c r="AN34" s="1150"/>
      <c r="AO34" s="308" t="s">
        <v>434</v>
      </c>
      <c r="AP34" s="308" t="s">
        <v>434</v>
      </c>
      <c r="AQ34" s="309">
        <v>53</v>
      </c>
      <c r="AR34" s="310" t="s">
        <v>434</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48" t="s">
        <v>451</v>
      </c>
      <c r="AL35" s="1149"/>
      <c r="AM35" s="1149"/>
      <c r="AN35" s="1150"/>
      <c r="AO35" s="308">
        <v>407518</v>
      </c>
      <c r="AP35" s="308">
        <v>7460</v>
      </c>
      <c r="AQ35" s="309">
        <v>12769</v>
      </c>
      <c r="AR35" s="310">
        <v>-41.6</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48" t="s">
        <v>452</v>
      </c>
      <c r="AL36" s="1149"/>
      <c r="AM36" s="1149"/>
      <c r="AN36" s="1150"/>
      <c r="AO36" s="308">
        <v>230748</v>
      </c>
      <c r="AP36" s="308">
        <v>4224</v>
      </c>
      <c r="AQ36" s="309">
        <v>1973</v>
      </c>
      <c r="AR36" s="310">
        <v>114.1</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48" t="s">
        <v>453</v>
      </c>
      <c r="AL37" s="1149"/>
      <c r="AM37" s="1149"/>
      <c r="AN37" s="1150"/>
      <c r="AO37" s="308" t="s">
        <v>434</v>
      </c>
      <c r="AP37" s="308" t="s">
        <v>434</v>
      </c>
      <c r="AQ37" s="309">
        <v>635</v>
      </c>
      <c r="AR37" s="310" t="s">
        <v>434</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51" t="s">
        <v>454</v>
      </c>
      <c r="AL38" s="1152"/>
      <c r="AM38" s="1152"/>
      <c r="AN38" s="1153"/>
      <c r="AO38" s="311">
        <v>172</v>
      </c>
      <c r="AP38" s="311">
        <v>3</v>
      </c>
      <c r="AQ38" s="312">
        <v>1</v>
      </c>
      <c r="AR38" s="300">
        <v>200</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51" t="s">
        <v>455</v>
      </c>
      <c r="AL39" s="1152"/>
      <c r="AM39" s="1152"/>
      <c r="AN39" s="1153"/>
      <c r="AO39" s="308">
        <v>-27093</v>
      </c>
      <c r="AP39" s="308">
        <v>-496</v>
      </c>
      <c r="AQ39" s="309">
        <v>-5447</v>
      </c>
      <c r="AR39" s="310">
        <v>-90.9</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48" t="s">
        <v>456</v>
      </c>
      <c r="AL40" s="1149"/>
      <c r="AM40" s="1149"/>
      <c r="AN40" s="1150"/>
      <c r="AO40" s="308">
        <v>-2269612</v>
      </c>
      <c r="AP40" s="308">
        <v>-41546</v>
      </c>
      <c r="AQ40" s="309">
        <v>-37418</v>
      </c>
      <c r="AR40" s="310">
        <v>11</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54" t="s">
        <v>263</v>
      </c>
      <c r="AL41" s="1155"/>
      <c r="AM41" s="1155"/>
      <c r="AN41" s="1156"/>
      <c r="AO41" s="308">
        <v>896754</v>
      </c>
      <c r="AP41" s="308">
        <v>16415</v>
      </c>
      <c r="AQ41" s="309">
        <v>14840</v>
      </c>
      <c r="AR41" s="310">
        <v>10.6</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457</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458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459</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41" t="s">
        <v>426</v>
      </c>
      <c r="AN49" s="1143" t="s">
        <v>460</v>
      </c>
      <c r="AO49" s="1144"/>
      <c r="AP49" s="1144"/>
      <c r="AQ49" s="1144"/>
      <c r="AR49" s="1145"/>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42"/>
      <c r="AN50" s="324" t="s">
        <v>461</v>
      </c>
      <c r="AO50" s="325" t="s">
        <v>462</v>
      </c>
      <c r="AP50" s="326" t="s">
        <v>463</v>
      </c>
      <c r="AQ50" s="327" t="s">
        <v>464</v>
      </c>
      <c r="AR50" s="328" t="s">
        <v>465</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466</v>
      </c>
      <c r="AL51" s="321"/>
      <c r="AM51" s="329">
        <v>3094909</v>
      </c>
      <c r="AN51" s="330">
        <v>56351</v>
      </c>
      <c r="AO51" s="331">
        <v>-13.4</v>
      </c>
      <c r="AP51" s="332">
        <v>54110</v>
      </c>
      <c r="AQ51" s="333">
        <v>-5.6</v>
      </c>
      <c r="AR51" s="334">
        <v>-7.8</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467</v>
      </c>
      <c r="AM52" s="337">
        <v>2199480</v>
      </c>
      <c r="AN52" s="338">
        <v>40047</v>
      </c>
      <c r="AO52" s="339">
        <v>29.1</v>
      </c>
      <c r="AP52" s="340">
        <v>30620</v>
      </c>
      <c r="AQ52" s="341">
        <v>-6.6</v>
      </c>
      <c r="AR52" s="342">
        <v>35.700000000000003</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468</v>
      </c>
      <c r="AL53" s="321"/>
      <c r="AM53" s="329">
        <v>2662959</v>
      </c>
      <c r="AN53" s="330">
        <v>48371</v>
      </c>
      <c r="AO53" s="331">
        <v>-14.2</v>
      </c>
      <c r="AP53" s="332">
        <v>54684</v>
      </c>
      <c r="AQ53" s="333">
        <v>1.1000000000000001</v>
      </c>
      <c r="AR53" s="334">
        <v>-15.3</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467</v>
      </c>
      <c r="AM54" s="337">
        <v>1632415</v>
      </c>
      <c r="AN54" s="338">
        <v>29652</v>
      </c>
      <c r="AO54" s="339">
        <v>-26</v>
      </c>
      <c r="AP54" s="340">
        <v>32829</v>
      </c>
      <c r="AQ54" s="341">
        <v>7.2</v>
      </c>
      <c r="AR54" s="342">
        <v>-33.200000000000003</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469</v>
      </c>
      <c r="AL55" s="321"/>
      <c r="AM55" s="329">
        <v>1534561</v>
      </c>
      <c r="AN55" s="330">
        <v>27755</v>
      </c>
      <c r="AO55" s="331">
        <v>-42.6</v>
      </c>
      <c r="AP55" s="332">
        <v>62383</v>
      </c>
      <c r="AQ55" s="333">
        <v>14.1</v>
      </c>
      <c r="AR55" s="334">
        <v>-56.7</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467</v>
      </c>
      <c r="AM56" s="337">
        <v>979323</v>
      </c>
      <c r="AN56" s="338">
        <v>17713</v>
      </c>
      <c r="AO56" s="339">
        <v>-40.299999999999997</v>
      </c>
      <c r="AP56" s="340">
        <v>35325</v>
      </c>
      <c r="AQ56" s="341">
        <v>7.6</v>
      </c>
      <c r="AR56" s="342">
        <v>-47.9</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470</v>
      </c>
      <c r="AL57" s="321"/>
      <c r="AM57" s="329">
        <v>1654735</v>
      </c>
      <c r="AN57" s="330">
        <v>30068</v>
      </c>
      <c r="AO57" s="331">
        <v>8.3000000000000007</v>
      </c>
      <c r="AP57" s="332">
        <v>63812</v>
      </c>
      <c r="AQ57" s="333">
        <v>2.2999999999999998</v>
      </c>
      <c r="AR57" s="334">
        <v>6</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467</v>
      </c>
      <c r="AM58" s="337">
        <v>730273</v>
      </c>
      <c r="AN58" s="338">
        <v>13270</v>
      </c>
      <c r="AO58" s="339">
        <v>-25.1</v>
      </c>
      <c r="AP58" s="340">
        <v>33848</v>
      </c>
      <c r="AQ58" s="341">
        <v>-4.2</v>
      </c>
      <c r="AR58" s="342">
        <v>-20.9</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471</v>
      </c>
      <c r="AL59" s="321"/>
      <c r="AM59" s="329">
        <v>1983825</v>
      </c>
      <c r="AN59" s="330">
        <v>36315</v>
      </c>
      <c r="AO59" s="331">
        <v>20.8</v>
      </c>
      <c r="AP59" s="332">
        <v>54225</v>
      </c>
      <c r="AQ59" s="333">
        <v>-15</v>
      </c>
      <c r="AR59" s="334">
        <v>35.799999999999997</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467</v>
      </c>
      <c r="AM60" s="337">
        <v>966791</v>
      </c>
      <c r="AN60" s="338">
        <v>17697</v>
      </c>
      <c r="AO60" s="339">
        <v>33.4</v>
      </c>
      <c r="AP60" s="340">
        <v>27337</v>
      </c>
      <c r="AQ60" s="341">
        <v>-19.2</v>
      </c>
      <c r="AR60" s="342">
        <v>52.6</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472</v>
      </c>
      <c r="AL61" s="343"/>
      <c r="AM61" s="344">
        <v>2186198</v>
      </c>
      <c r="AN61" s="345">
        <v>39772</v>
      </c>
      <c r="AO61" s="346">
        <v>-8.1999999999999993</v>
      </c>
      <c r="AP61" s="347">
        <v>57843</v>
      </c>
      <c r="AQ61" s="348">
        <v>-0.6</v>
      </c>
      <c r="AR61" s="334">
        <v>-7.6</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467</v>
      </c>
      <c r="AM62" s="337">
        <v>1301656</v>
      </c>
      <c r="AN62" s="338">
        <v>23676</v>
      </c>
      <c r="AO62" s="339">
        <v>-5.8</v>
      </c>
      <c r="AP62" s="340">
        <v>31992</v>
      </c>
      <c r="AQ62" s="341">
        <v>-3</v>
      </c>
      <c r="AR62" s="342">
        <v>-2.8</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Vm5fLCVIRMIzNqhw9kfPOaFmfMvX5U9BdLNQ+XNqnrfZ4j2mffOT9xB4OrBVEn8xY25GNgH+4i3HIBY3LCDwvA==" saltValue="wgtzLYp2OLPRehcdKFmge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0" zoomScaleNormal="8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474</v>
      </c>
    </row>
    <row r="120" spans="125:125" ht="13.5" hidden="1" customHeight="1" x14ac:dyDescent="0.2"/>
    <row r="121" spans="125:125" ht="13.5" hidden="1" customHeight="1" x14ac:dyDescent="0.2">
      <c r="DU121" s="255"/>
    </row>
  </sheetData>
  <sheetProtection algorithmName="SHA-512" hashValue="WbcI3NLNwuixRcHohSZ15G+XrgUDxhf1+kA1ovyGvjrvvhosXZSfKTxZmrCmf860IpnZib3ESjDrj1BIXAnDQw==" saltValue="O5qUNvnsxFUD+cyzsIv+r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475</v>
      </c>
    </row>
  </sheetData>
  <sheetProtection algorithmName="SHA-512" hashValue="jNstd/tdv+VPOiy2C+XVpULxsyckNgvWY6dydCsx/cuDoWxeXAPgpl0ZuJnxtNDcU9VQSwpOhdL/jiFjdW6Ylg==" saltValue="ZLtBXQoGUmT4Z6JGCYtwI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476</v>
      </c>
      <c r="G46" s="8" t="s">
        <v>477</v>
      </c>
      <c r="H46" s="8" t="s">
        <v>478</v>
      </c>
      <c r="I46" s="8" t="s">
        <v>479</v>
      </c>
      <c r="J46" s="9" t="s">
        <v>480</v>
      </c>
    </row>
    <row r="47" spans="2:10" ht="57.75" customHeight="1" x14ac:dyDescent="0.2">
      <c r="B47" s="10"/>
      <c r="C47" s="1167" t="s">
        <v>3</v>
      </c>
      <c r="D47" s="1167"/>
      <c r="E47" s="1168"/>
      <c r="F47" s="11">
        <v>9.66</v>
      </c>
      <c r="G47" s="12">
        <v>13.16</v>
      </c>
      <c r="H47" s="12">
        <v>13.57</v>
      </c>
      <c r="I47" s="12">
        <v>15.19</v>
      </c>
      <c r="J47" s="13">
        <v>17.91</v>
      </c>
    </row>
    <row r="48" spans="2:10" ht="57.75" customHeight="1" x14ac:dyDescent="0.2">
      <c r="B48" s="14"/>
      <c r="C48" s="1169" t="s">
        <v>4</v>
      </c>
      <c r="D48" s="1169"/>
      <c r="E48" s="1170"/>
      <c r="F48" s="15">
        <v>2.14</v>
      </c>
      <c r="G48" s="16">
        <v>2.21</v>
      </c>
      <c r="H48" s="16">
        <v>3.89</v>
      </c>
      <c r="I48" s="16">
        <v>4.5199999999999996</v>
      </c>
      <c r="J48" s="17">
        <v>6.22</v>
      </c>
    </row>
    <row r="49" spans="2:10" ht="57.75" customHeight="1" thickBot="1" x14ac:dyDescent="0.25">
      <c r="B49" s="18"/>
      <c r="C49" s="1171" t="s">
        <v>5</v>
      </c>
      <c r="D49" s="1171"/>
      <c r="E49" s="1172"/>
      <c r="F49" s="19" t="s">
        <v>481</v>
      </c>
      <c r="G49" s="20">
        <v>3.96</v>
      </c>
      <c r="H49" s="20">
        <v>2.2000000000000002</v>
      </c>
      <c r="I49" s="20">
        <v>2.65</v>
      </c>
      <c r="J49" s="21">
        <v>7.88</v>
      </c>
    </row>
    <row r="50" spans="2:10" ht="13" x14ac:dyDescent="0.2"/>
  </sheetData>
  <sheetProtection algorithmName="SHA-512" hashValue="YlERnGP+1sQOK6roCRfICy4IfYOBDeKrpwqsejjNmlSCAl4OvyB5UyaKomcgKOKyhj0XyFbqOjcBp2TaaRyQ2w==" saltValue="HBsy/wBs8b8ZNmOK79aH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2023-03-22T00:18:53Z</cp:lastPrinted>
  <dcterms:created xsi:type="dcterms:W3CDTF">2023-02-20T05:55:53Z</dcterms:created>
  <dcterms:modified xsi:type="dcterms:W3CDTF">2023-09-29T00:05:57Z</dcterms:modified>
  <cp:category/>
</cp:coreProperties>
</file>