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5\05 情報開示推進（財政状況資料等）\01　9月公表分\03　市町回答\02 第２手順\09_野洲市○\"/>
    </mc:Choice>
  </mc:AlternateContent>
  <xr:revisionPtr revIDLastSave="0" documentId="13_ncr:1_{08D9169C-2B50-4990-A7FD-ACBB65CF340A}" xr6:coauthVersionLast="47" xr6:coauthVersionMax="47" xr10:uidLastSave="{00000000-0000-0000-0000-000000000000}"/>
  <bookViews>
    <workbookView xWindow="5160" yWindow="-16320" windowWidth="29040" windowHeight="15840" firstSheet="13" activeTab="1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CO35" i="10"/>
  <c r="BE35" i="10"/>
  <c r="C35" i="10"/>
  <c r="C36" i="10" s="1"/>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 r="BW34" i="10"/>
  <c r="BW35" i="10" s="1"/>
  <c r="BW36" i="10" s="1"/>
  <c r="BW37" i="10" s="1"/>
  <c r="BW38" i="10" s="1"/>
  <c r="BW39" i="10" s="1"/>
  <c r="BW40" i="10" s="1"/>
  <c r="CO34" i="10" l="1"/>
</calcChain>
</file>

<file path=xl/sharedStrings.xml><?xml version="1.0" encoding="utf-8"?>
<sst xmlns="http://schemas.openxmlformats.org/spreadsheetml/2006/main" count="1087" uniqueCount="640">
  <si>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</si>
  <si>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</si>
  <si>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</si>
  <si>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</si>
  <si>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</si>
  <si>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</si>
  <si>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</si>
  <si>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</si>
  <si>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</si>
  <si>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</si>
  <si>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</si>
  <si>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</si>
  <si>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</si>
  <si>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</si>
  <si>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</si>
  <si>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</si>
  <si>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</si>
  <si>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</si>
  <si>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</si>
  <si>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</si>
  <si>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</si>
  <si>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</si>
  <si>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</si>
  <si>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</si>
  <si>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</si>
  <si>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</si>
  <si>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</si>
  <si>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</si>
  <si>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</si>
  <si>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</si>
  <si>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</si>
  <si>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</si>
  <si>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</si>
  <si>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</si>
  <si>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</si>
  <si>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</si>
  <si>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</si>
  <si>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</si>
  <si>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</si>
  <si>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</si>
  <si>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</si>
  <si>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</si>
  <si>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</si>
  <si>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</si>
  <si>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</si>
  <si>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</si>
  <si>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</si>
  <si>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</si>
  <si>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</si>
  <si>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</si>
  <si>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</si>
  <si>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</si>
  <si>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</si>
  <si>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</si>
  <si>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</si>
  <si>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</si>
  <si>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</si>
  <si>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</si>
  <si>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</si>
  <si>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</si>
  <si>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</si>
  <si>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</si>
  <si>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</si>
  <si>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</si>
  <si>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</si>
  <si>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</si>
  <si>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</si>
  <si>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</si>
  <si>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</si>
  <si>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</si>
  <si>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</si>
  <si>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</si>
  <si>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</si>
  <si>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</si>
  <si>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</si>
  <si>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</si>
  <si>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</si>
  <si>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</si>
  <si>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</si>
  <si>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</si>
  <si>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</si>
  <si>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</si>
  <si>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</si>
  <si>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</si>
  <si>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</si>
  <si>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</si>
  <si>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</si>
  <si>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</si>
  <si>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</si>
  <si>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</si>
  <si>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</si>
  <si>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</si>
  <si>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</si>
  <si>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</si>
  <si>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</si>
  <si>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</si>
  <si>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</si>
  <si>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</si>
  <si>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野洲市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</si>
  <si>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</si>
  <si>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</si>
  <si>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</si>
  <si>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</si>
  <si>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</si>
  <si>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</si>
  <si>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</si>
  <si>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</si>
  <si>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</si>
  <si>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</si>
  <si>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</si>
  <si>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</si>
  <si>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</si>
  <si>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</si>
  <si>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</si>
  <si>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</si>
  <si>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</si>
  <si>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</si>
  <si>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</si>
  <si>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</si>
  <si>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</si>
  <si>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</si>
  <si>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</si>
  <si>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</si>
  <si>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</si>
  <si>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</si>
  <si>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</si>
  <si>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</si>
  <si>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</si>
  <si>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</si>
  <si>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</si>
  <si>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</si>
  <si>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</si>
  <si>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</si>
  <si>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</si>
  <si>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</si>
  <si>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</si>
  <si>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</si>
  <si>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</si>
  <si>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</si>
  <si>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</si>
  <si>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</si>
  <si>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</si>
  <si>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</si>
  <si>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</si>
  <si>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</si>
  <si>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</si>
  <si>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</si>
  <si>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</si>
  <si>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</si>
  <si>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</si>
  <si>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</si>
  <si>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</si>
  <si>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</si>
  <si>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</si>
  <si>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</si>
  <si>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</si>
  <si>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</si>
  <si>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</si>
  <si>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</si>
  <si>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</si>
  <si>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</si>
  <si>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</si>
  <si>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</si>
  <si>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</si>
  <si>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</si>
  <si>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</si>
  <si>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</si>
  <si>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</si>
  <si>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</si>
  <si>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</si>
  <si>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</si>
  <si>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</si>
  <si>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</si>
  <si>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</si>
  <si>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</si>
  <si>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</si>
  <si>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</si>
  <si>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</si>
  <si>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</si>
  <si>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</si>
  <si>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</si>
  <si>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</si>
  <si>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</si>
  <si>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</si>
  <si>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</si>
  <si>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</si>
  <si>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</si>
  <si>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</si>
  <si>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</si>
  <si>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</si>
  <si>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</si>
  <si>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</si>
  <si>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</si>
  <si>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</si>
  <si>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</si>
  <si>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</si>
  <si>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</si>
  <si>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</si>
  <si>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</si>
  <si>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</si>
  <si>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</si>
  <si>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</si>
  <si>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</si>
  <si>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</si>
  <si>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</si>
  <si>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</si>
  <si>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</si>
  <si>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</si>
  <si>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</si>
  <si>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</si>
  <si>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</si>
  <si>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</si>
  <si>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</si>
  <si>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</si>
  <si>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</si>
  <si>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</si>
  <si>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</si>
  <si>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</si>
  <si>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</si>
  <si>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</si>
  <si>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</si>
  <si>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</si>
  <si>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</si>
  <si>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</si>
  <si>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</si>
  <si>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</si>
  <si>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</si>
  <si>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</si>
  <si>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</si>
  <si>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</si>
  <si>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</si>
  <si>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</si>
  <si>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</si>
  <si>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</si>
  <si>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</si>
  <si>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t>
    <phoneticPr fontId="5"/>
  </si>
  <si>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</si>
  <si>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</si>
  <si>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</si>
  <si>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</si>
  <si>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</si>
  <si>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</si>
  <si>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分離課税所得割交付金</t>
    <phoneticPr fontId="25"/>
  </si>
  <si>
    <t>　　　法人均等割</t>
    <phoneticPr fontId="5"/>
  </si>
  <si>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</si>
  <si>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</si>
  <si>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</si>
  <si>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</si>
  <si>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</si>
  <si>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</si>
  <si>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</si>
  <si>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</si>
  <si>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</si>
  <si>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</si>
  <si>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　　市町村たばこ税</t>
    <phoneticPr fontId="5"/>
  </si>
  <si>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</si>
  <si>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</si>
  <si>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</si>
  <si>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</si>
  <si>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</si>
  <si>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</si>
  <si>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</si>
  <si>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</si>
  <si>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</si>
  <si>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</si>
  <si>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</si>
  <si>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</si>
  <si>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</si>
  <si>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</si>
  <si>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</si>
  <si>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</si>
  <si>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</si>
  <si>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</si>
  <si>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</si>
  <si>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</si>
  <si>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</si>
  <si>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</si>
  <si>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</si>
  <si>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</si>
  <si>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</si>
  <si>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</si>
  <si>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　うち利子</t>
    <phoneticPr fontId="2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</si>
  <si>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</si>
  <si>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</si>
  <si>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</si>
  <si>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</si>
  <si>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</si>
  <si>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</si>
  <si>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</si>
  <si>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</si>
  <si>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</si>
  <si>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</si>
  <si>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</si>
  <si>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</si>
  <si>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</si>
  <si>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</si>
  <si>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</si>
  <si>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</si>
  <si>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</si>
  <si>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</si>
  <si>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</si>
  <si>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</si>
  <si>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</si>
  <si>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</si>
  <si>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</si>
  <si>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</si>
  <si>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</si>
  <si>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</si>
  <si>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滋賀県野洲市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</si>
  <si>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</si>
  <si>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</si>
  <si>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</si>
  <si>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</si>
  <si>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</si>
  <si>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</si>
  <si>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</si>
  <si>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</si>
  <si>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</si>
  <si>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</si>
  <si>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</si>
  <si>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</si>
  <si>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</si>
  <si>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</si>
  <si>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</si>
  <si>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</si>
  <si>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</si>
  <si>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</si>
  <si>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</si>
  <si>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</si>
  <si>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</si>
  <si>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</si>
  <si>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</si>
  <si>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</si>
  <si>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</si>
  <si>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</si>
  <si>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</si>
  <si>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</si>
  <si>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</si>
  <si>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</si>
  <si>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</si>
  <si>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</si>
  <si>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</si>
  <si>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</si>
  <si>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</si>
  <si>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</si>
  <si>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</si>
  <si>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</si>
  <si>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</si>
  <si>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水道事業会計</t>
    <phoneticPr fontId="5"/>
  </si>
  <si>
    <t>法適用企業</t>
    <phoneticPr fontId="5"/>
  </si>
  <si>
    <t>下水道事業会計</t>
    <phoneticPr fontId="5"/>
  </si>
  <si>
    <t>病院事業会計</t>
    <phoneticPr fontId="5"/>
  </si>
  <si>
    <t>工業団地等整備事業特別会計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</si>
  <si>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</si>
  <si>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</si>
  <si>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</si>
  <si>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</si>
  <si>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</si>
  <si>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</si>
  <si>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</si>
  <si>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</si>
  <si>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</si>
  <si>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</si>
  <si>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</si>
  <si>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</si>
  <si>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</si>
  <si>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</si>
  <si>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</si>
  <si>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</si>
  <si>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</si>
  <si>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</si>
  <si>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</si>
  <si>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</si>
  <si>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</si>
  <si>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</si>
  <si>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</si>
  <si>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</si>
  <si>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</si>
  <si>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</si>
  <si>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</si>
  <si>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</si>
  <si>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</si>
  <si>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</si>
  <si>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</si>
  <si>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</si>
  <si>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</si>
  <si>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</si>
  <si>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</si>
  <si>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</si>
  <si>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</si>
  <si>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</si>
  <si>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</si>
  <si>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</si>
  <si>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</si>
  <si>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</si>
  <si>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</si>
  <si>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</si>
  <si>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</si>
  <si>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</si>
  <si>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</si>
  <si>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</si>
  <si>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</si>
  <si>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</si>
  <si>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</si>
  <si>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</si>
  <si>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</si>
  <si>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</si>
  <si>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t>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</si>
  <si>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</si>
  <si>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</si>
  <si>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</si>
  <si>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</si>
  <si>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</si>
  <si>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</si>
  <si>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</si>
  <si>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</si>
  <si>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</si>
  <si>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</si>
  <si>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</si>
  <si>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</si>
  <si>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</si>
  <si>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</si>
  <si>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</si>
  <si>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</si>
  <si>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</si>
  <si>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介護保険事業特別会計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</si>
  <si>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</si>
  <si>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</si>
  <si>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</si>
  <si>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</si>
  <si>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</si>
  <si>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</si>
  <si>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</si>
  <si>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</si>
  <si>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</si>
  <si>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</si>
  <si>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</si>
  <si>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</si>
  <si>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</si>
  <si>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</si>
  <si>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</si>
  <si>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</si>
  <si>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</si>
  <si>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</si>
  <si>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</si>
  <si>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</si>
  <si>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</si>
  <si>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</si>
  <si>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</si>
  <si>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</si>
  <si>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</si>
  <si>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</si>
  <si>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</si>
  <si>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</si>
  <si>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</si>
  <si>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</si>
  <si>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</si>
  <si>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</si>
  <si>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</si>
  <si>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</si>
  <si>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</si>
  <si>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</si>
  <si>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</si>
  <si>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</si>
  <si>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</si>
  <si>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</si>
  <si>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</si>
  <si>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</si>
  <si>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</si>
  <si>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</si>
  <si>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</si>
  <si>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</si>
  <si>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</si>
  <si>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</si>
  <si>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</si>
  <si>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</si>
  <si>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</si>
  <si>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</si>
  <si>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</si>
  <si>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</si>
  <si>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</si>
  <si>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</si>
  <si>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</si>
  <si>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</si>
  <si>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</si>
  <si>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</si>
  <si>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</si>
  <si>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</si>
  <si>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</si>
  <si>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</si>
  <si>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</si>
  <si>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</si>
  <si>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</si>
  <si>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</si>
  <si>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</si>
  <si>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</si>
  <si>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</si>
  <si>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</si>
  <si>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</si>
  <si>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</si>
  <si>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</si>
  <si>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</si>
  <si>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</si>
  <si>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</si>
  <si>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</si>
  <si>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</si>
  <si>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</si>
  <si>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</si>
  <si>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</si>
  <si>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</si>
  <si>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2.65</t>
  </si>
  <si>
    <t>病院事業会計</t>
  </si>
  <si>
    <t>下水道事業会計</t>
  </si>
  <si>
    <t>一般会計</t>
  </si>
  <si>
    <t>水道事業会計</t>
  </si>
  <si>
    <t>介護保険事業特別会計</t>
  </si>
  <si>
    <t>国民健康保険事業特別会計</t>
  </si>
  <si>
    <t>後期高齢者医療特別会計</t>
  </si>
  <si>
    <t>墓地公園事業特別会計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</si>
  <si>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</si>
  <si>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</si>
  <si>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</si>
  <si>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</si>
  <si>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</si>
  <si>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</si>
  <si>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</si>
  <si>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</si>
  <si>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まちづくり基金</t>
    <phoneticPr fontId="5"/>
  </si>
  <si>
    <t>公共施設等整備基金</t>
    <phoneticPr fontId="5"/>
  </si>
  <si>
    <t>墓地公園整備管理基金</t>
    <phoneticPr fontId="5"/>
  </si>
  <si>
    <t>湖岸地域振興基金</t>
    <phoneticPr fontId="5"/>
  </si>
  <si>
    <t>市営住宅整備基金</t>
    <phoneticPr fontId="5"/>
  </si>
  <si>
    <t>-</t>
    <phoneticPr fontId="2"/>
  </si>
  <si>
    <t>滋賀県市町村職員退職手当組合</t>
  </si>
  <si>
    <t>滋賀県市町村議会議員公務災害補償等組合</t>
  </si>
  <si>
    <t>守山野洲行政事務組合</t>
  </si>
  <si>
    <t>湖南広域行政組合</t>
  </si>
  <si>
    <t>滋賀県市町村職員研修センター</t>
  </si>
  <si>
    <t>滋賀県後期高齢者医療広域連合（一般会計）</t>
  </si>
  <si>
    <t>-</t>
    <phoneticPr fontId="2"/>
  </si>
  <si>
    <t>野洲市湖岸開発</t>
    <rPh sb="0" eb="3">
      <t>ヤスシ</t>
    </rPh>
    <rPh sb="3" eb="7">
      <t>コガンカイハツ</t>
    </rPh>
    <phoneticPr fontId="2"/>
  </si>
  <si>
    <t xml:space="preserve">※8：職員の状況については、令和3年地方公務員給与実態調査に基づいている。 </t>
  </si>
  <si>
    <t>令和3年度</t>
    <phoneticPr fontId="25"/>
  </si>
  <si>
    <t>滋賀県野洲市</t>
    <phoneticPr fontId="25"/>
  </si>
  <si>
    <t>歳出の状況（単位 千円・％）</t>
    <phoneticPr fontId="5"/>
  </si>
  <si>
    <t>目的別歳出の状況（単位 千円・％）</t>
    <phoneticPr fontId="5"/>
  </si>
  <si>
    <t>地方譲与税</t>
    <phoneticPr fontId="5"/>
  </si>
  <si>
    <t>　法定普通税</t>
    <phoneticPr fontId="5"/>
  </si>
  <si>
    <t>　　市町村民税</t>
    <phoneticPr fontId="5"/>
  </si>
  <si>
    <t>　　　個人均等割</t>
    <phoneticPr fontId="5"/>
  </si>
  <si>
    <t>-</t>
    <phoneticPr fontId="5"/>
  </si>
  <si>
    <t>　　　所得割</t>
    <phoneticPr fontId="5"/>
  </si>
  <si>
    <t>-</t>
    <phoneticPr fontId="5"/>
  </si>
  <si>
    <t>-</t>
    <phoneticPr fontId="5"/>
  </si>
  <si>
    <t>-</t>
    <phoneticPr fontId="5"/>
  </si>
  <si>
    <t>　　　法人税割</t>
    <phoneticPr fontId="5"/>
  </si>
  <si>
    <t>-</t>
    <phoneticPr fontId="5"/>
  </si>
  <si>
    <t>　　固定資産税</t>
    <phoneticPr fontId="5"/>
  </si>
  <si>
    <t>　　　うち純固定資産税</t>
    <phoneticPr fontId="5"/>
  </si>
  <si>
    <t>　　軽自動車税</t>
    <phoneticPr fontId="5"/>
  </si>
  <si>
    <t>-</t>
    <phoneticPr fontId="5"/>
  </si>
  <si>
    <t>自動車税環境性能割交付金</t>
    <phoneticPr fontId="5"/>
  </si>
  <si>
    <t>　　鉱産税</t>
    <phoneticPr fontId="5"/>
  </si>
  <si>
    <t>法人事業税交付金</t>
    <phoneticPr fontId="16"/>
  </si>
  <si>
    <t>　　特別土地保有税</t>
    <phoneticPr fontId="5"/>
  </si>
  <si>
    <t>　法定外普通税</t>
    <phoneticPr fontId="5"/>
  </si>
  <si>
    <t>　個人住民税減収補塡特例交付金</t>
    <phoneticPr fontId="5"/>
  </si>
  <si>
    <t>前年度繰上充用金</t>
    <phoneticPr fontId="5"/>
  </si>
  <si>
    <t>-</t>
    <phoneticPr fontId="5"/>
  </si>
  <si>
    <t>-</t>
    <phoneticPr fontId="5"/>
  </si>
  <si>
    <t>　法定目的税</t>
    <phoneticPr fontId="5"/>
  </si>
  <si>
    <t>　　入湯税</t>
    <phoneticPr fontId="5"/>
  </si>
  <si>
    <t>　新型コロナウイルス感染症対策地方税減収補塡特別交付金</t>
    <phoneticPr fontId="5"/>
  </si>
  <si>
    <t>　　事業所税</t>
    <phoneticPr fontId="5"/>
  </si>
  <si>
    <t>　　都市計画税</t>
    <phoneticPr fontId="5"/>
  </si>
  <si>
    <t>構成比</t>
    <phoneticPr fontId="5"/>
  </si>
  <si>
    <t>充当一般財源等</t>
    <phoneticPr fontId="5"/>
  </si>
  <si>
    <t>　普通交付税</t>
    <phoneticPr fontId="5"/>
  </si>
  <si>
    <t>　　水利地益税等</t>
    <phoneticPr fontId="5"/>
  </si>
  <si>
    <t>-</t>
    <phoneticPr fontId="5"/>
  </si>
  <si>
    <t>　特別交付税</t>
    <phoneticPr fontId="5"/>
  </si>
  <si>
    <t>-</t>
    <phoneticPr fontId="5"/>
  </si>
  <si>
    <t>　法定外目的税</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</si>
  <si>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</si>
  <si>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</si>
  <si>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</si>
  <si>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</si>
  <si>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</si>
  <si>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</si>
  <si>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元利償還金</t>
    <phoneticPr fontId="5"/>
  </si>
  <si>
    <t>　うち元金</t>
    <phoneticPr fontId="25"/>
  </si>
  <si>
    <t>・計</t>
    <phoneticPr fontId="5"/>
  </si>
  <si>
    <t>一時借入金利子</t>
    <phoneticPr fontId="5"/>
  </si>
  <si>
    <t>-</t>
    <phoneticPr fontId="5"/>
  </si>
  <si>
    <t>　物件費</t>
    <phoneticPr fontId="5"/>
  </si>
  <si>
    <t>　維持補修費</t>
    <phoneticPr fontId="5"/>
  </si>
  <si>
    <t>合計</t>
    <phoneticPr fontId="5"/>
  </si>
  <si>
    <t>病院</t>
    <phoneticPr fontId="5"/>
  </si>
  <si>
    <t>　　うち一部事務組合負担金</t>
    <phoneticPr fontId="5"/>
  </si>
  <si>
    <t>宅地造成</t>
    <phoneticPr fontId="5"/>
  </si>
  <si>
    <t>　繰出金</t>
    <phoneticPr fontId="5"/>
  </si>
  <si>
    <t>下水道</t>
    <phoneticPr fontId="5"/>
  </si>
  <si>
    <t>　積立金</t>
    <phoneticPr fontId="5"/>
  </si>
  <si>
    <t>上水道</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</si>
  <si>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</si>
  <si>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</si>
  <si>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</si>
  <si>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</si>
  <si>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</si>
  <si>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</si>
  <si>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</si>
  <si>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</si>
  <si>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</si>
  <si>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</si>
  <si>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</si>
  <si>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</si>
  <si>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</si>
  <si>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</si>
  <si>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</si>
  <si>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</si>
  <si>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</si>
  <si>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</si>
  <si>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</si>
  <si>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滋賀県後期高齢者医療広域連合（後期高齢者医療特別会計）</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</si>
  <si>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</si>
  <si>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</si>
  <si>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</si>
  <si>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工業団地造成事業完了により、平成30年度から下降していたが、令和２年度において地方債残高及び余熱利用施設整備運営事業による債務負担行為に基づく支出予定額の大幅な増加に伴い66.3％と上昇し、令和３年度では将来負担額に対する充当可能基金が大幅に増加したことにより50.5%となったが、類似団体平均を32.5ポイント上回る結果となった。今後については、野洲市公共施設等総合管理計画に基づき施設の維持管理、長寿命化対策等を行っ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</si>
  <si>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</si>
  <si>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</si>
  <si>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</si>
  <si>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</si>
  <si>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</si>
  <si>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</si>
  <si>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</si>
  <si>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については、上記のとおり50.5％に下降したものである。また、実質公債費比率については、元利償還金が減少傾向であること、及び令和３年度の標準税収入額等が増加したことから下降しており、令和３年度は8.3％となったが、類似団体平均を1.7ポイント上回る結果となった。今後は、大型建設事業による地方債の増加が見込まれるため、適切な財政規模による健全な財政運営に努めていく。</t>
    <phoneticPr fontId="5"/>
  </si>
  <si>
    <t>実質公債費比率</t>
    <phoneticPr fontId="5"/>
  </si>
  <si>
    <t>類似団体内平均値</t>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</si>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</sst>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68468</c:v>
                </c:pt>
                <c:pt idx="1">
                  <c:v>69729</c:v>
                </c:pt>
                <c:pt idx="2">
                  <c:v>74581</c:v>
                </c:pt>
                <c:pt idx="3">
                  <c:v>63812</c:v>
                </c:pt>
                <c:pt idx="4">
                  <c:v>54225</c:v>
                </c:pt>
              </c:numCache>
            </c:numRef>
          </c:val>
          <c:smooth val="0"/>
          <c:extLst>
            <c:ext xmlns:c16="http://schemas.microsoft.com/office/drawing/2014/chart" uri="{C3380CC4-5D6E-409C-BE32-E72D297353CC}">
              <c16:uniqueId val="{00000000-6FF0-4739-B757-F0A3C4C8559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31384</c:v>
                </c:pt>
                <c:pt idx="1">
                  <c:v>27359</c:v>
                </c:pt>
                <c:pt idx="2">
                  <c:v>37270</c:v>
                </c:pt>
                <c:pt idx="3">
                  <c:v>81135</c:v>
                </c:pt>
                <c:pt idx="4">
                  <c:v>51474</c:v>
                </c:pt>
              </c:numCache>
            </c:numRef>
          </c:val>
          <c:smooth val="0"/>
          <c:extLst>
            <c:ext xmlns:c16="http://schemas.microsoft.com/office/drawing/2014/chart" uri="{C3380CC4-5D6E-409C-BE32-E72D297353CC}">
              <c16:uniqueId val="{00000001-6FF0-4739-B757-F0A3C4C8559F}"/>
            </c:ext>
          </c:extLst>
        </c:ser>
        <c:dLbls>
          <c:showLegendKey val="0"/>
          <c:showVal val="0"/>
          <c:showCatName val="0"/>
          <c:showSerName val="0"/>
          <c:showPercent val="0"/>
          <c:showBubbleSize val="0"/>
        </c:dLbls>
        <c:marker val="1"/>
        <c:smooth val="0"/>
        <c:axId val="-104296304"/>
        <c:axId val="-104308816"/>
      </c:lineChart>
      <c:catAx>
        <c:axId val="-10429630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308816"/>
        <c:crosses val="autoZero"/>
        <c:auto val="1"/>
        <c:lblAlgn val="ctr"/>
        <c:lblOffset val="100"/>
        <c:tickLblSkip val="1"/>
        <c:tickMarkSkip val="1"/>
        <c:noMultiLvlLbl val="0"/>
      </c:catAx>
      <c:valAx>
        <c:axId val="-104308816"/>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29630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3.35</c:v>
                </c:pt>
                <c:pt idx="1">
                  <c:v>3.93</c:v>
                </c:pt>
                <c:pt idx="2">
                  <c:v>5.26</c:v>
                </c:pt>
                <c:pt idx="3">
                  <c:v>6.13</c:v>
                </c:pt>
                <c:pt idx="4">
                  <c:v>6.94</c:v>
                </c:pt>
              </c:numCache>
            </c:numRef>
          </c:val>
          <c:extLst>
            <c:ext xmlns:c16="http://schemas.microsoft.com/office/drawing/2014/chart" uri="{C3380CC4-5D6E-409C-BE32-E72D297353CC}">
              <c16:uniqueId val="{00000000-8874-403A-AF3A-D998A91262D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17.32</c:v>
                </c:pt>
                <c:pt idx="1">
                  <c:v>14.12</c:v>
                </c:pt>
                <c:pt idx="2">
                  <c:v>13.26</c:v>
                </c:pt>
                <c:pt idx="3">
                  <c:v>12.15</c:v>
                </c:pt>
                <c:pt idx="4">
                  <c:v>11.48</c:v>
                </c:pt>
              </c:numCache>
            </c:numRef>
          </c:val>
          <c:extLst>
            <c:ext xmlns:c16="http://schemas.microsoft.com/office/drawing/2014/chart" uri="{C3380CC4-5D6E-409C-BE32-E72D297353CC}">
              <c16:uniqueId val="{00000001-8874-403A-AF3A-D998A91262DB}"/>
            </c:ext>
          </c:extLst>
        </c:ser>
        <c:dLbls>
          <c:showLegendKey val="0"/>
          <c:showVal val="0"/>
          <c:showCatName val="0"/>
          <c:showSerName val="0"/>
          <c:showPercent val="0"/>
          <c:showBubbleSize val="0"/>
        </c:dLbls>
        <c:gapWidth val="250"/>
        <c:overlap val="100"/>
        <c:axId val="-104294672"/>
        <c:axId val="-1043191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1.04</c:v>
                </c:pt>
                <c:pt idx="1">
                  <c:v>-2.65</c:v>
                </c:pt>
                <c:pt idx="2">
                  <c:v>0.28999999999999998</c:v>
                </c:pt>
                <c:pt idx="3">
                  <c:v>0.95</c:v>
                </c:pt>
                <c:pt idx="4">
                  <c:v>1.1599999999999999</c:v>
                </c:pt>
              </c:numCache>
            </c:numRef>
          </c:val>
          <c:smooth val="0"/>
          <c:extLst>
            <c:ext xmlns:c16="http://schemas.microsoft.com/office/drawing/2014/chart" uri="{C3380CC4-5D6E-409C-BE32-E72D297353CC}">
              <c16:uniqueId val="{00000002-8874-403A-AF3A-D998A91262DB}"/>
            </c:ext>
          </c:extLst>
        </c:ser>
        <c:dLbls>
          <c:showLegendKey val="0"/>
          <c:showVal val="0"/>
          <c:showCatName val="0"/>
          <c:showSerName val="0"/>
          <c:showPercent val="0"/>
          <c:showBubbleSize val="0"/>
        </c:dLbls>
        <c:marker val="1"/>
        <c:smooth val="0"/>
        <c:axId val="-104294672"/>
        <c:axId val="-104319152"/>
      </c:lineChart>
      <c:catAx>
        <c:axId val="-104294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4319152"/>
        <c:crosses val="autoZero"/>
        <c:auto val="1"/>
        <c:lblAlgn val="ctr"/>
        <c:lblOffset val="100"/>
        <c:tickLblSkip val="1"/>
        <c:tickMarkSkip val="1"/>
        <c:noMultiLvlLbl val="0"/>
      </c:catAx>
      <c:valAx>
        <c:axId val="-1043191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2946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82F8-4DE4-B262-0A22BE268D2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2F8-4DE4-B262-0A22BE268D28}"/>
            </c:ext>
          </c:extLst>
        </c:ser>
        <c:ser>
          <c:idx val="2"/>
          <c:order val="2"/>
          <c:tx>
            <c:strRef>
              <c:f>データシート!$A$29</c:f>
              <c:strCache>
                <c:ptCount val="1"/>
                <c:pt idx="0">
                  <c:v>墓地公園事業特別会計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0.03</c:v>
                </c:pt>
                <c:pt idx="6">
                  <c:v>#N/A</c:v>
                </c:pt>
                <c:pt idx="7">
                  <c:v>0.05</c:v>
                </c:pt>
                <c:pt idx="8">
                  <c:v>#N/A</c:v>
                </c:pt>
                <c:pt idx="9">
                  <c:v>0.02</c:v>
                </c:pt>
              </c:numCache>
            </c:numRef>
          </c:val>
          <c:extLst>
            <c:ext xmlns:c16="http://schemas.microsoft.com/office/drawing/2014/chart" uri="{C3380CC4-5D6E-409C-BE32-E72D297353CC}">
              <c16:uniqueId val="{00000002-82F8-4DE4-B262-0A22BE268D28}"/>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0.11</c:v>
                </c:pt>
                <c:pt idx="2">
                  <c:v>#N/A</c:v>
                </c:pt>
                <c:pt idx="3">
                  <c:v>0.12</c:v>
                </c:pt>
                <c:pt idx="4">
                  <c:v>#N/A</c:v>
                </c:pt>
                <c:pt idx="5">
                  <c:v>0.12</c:v>
                </c:pt>
                <c:pt idx="6">
                  <c:v>#N/A</c:v>
                </c:pt>
                <c:pt idx="7">
                  <c:v>0.13</c:v>
                </c:pt>
                <c:pt idx="8">
                  <c:v>#N/A</c:v>
                </c:pt>
                <c:pt idx="9">
                  <c:v>0.12</c:v>
                </c:pt>
              </c:numCache>
            </c:numRef>
          </c:val>
          <c:extLst>
            <c:ext xmlns:c16="http://schemas.microsoft.com/office/drawing/2014/chart" uri="{C3380CC4-5D6E-409C-BE32-E72D297353CC}">
              <c16:uniqueId val="{00000003-82F8-4DE4-B262-0A22BE268D28}"/>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1.75</c:v>
                </c:pt>
                <c:pt idx="2">
                  <c:v>#N/A</c:v>
                </c:pt>
                <c:pt idx="3">
                  <c:v>0.67</c:v>
                </c:pt>
                <c:pt idx="4">
                  <c:v>#N/A</c:v>
                </c:pt>
                <c:pt idx="5">
                  <c:v>0.45</c:v>
                </c:pt>
                <c:pt idx="6">
                  <c:v>#N/A</c:v>
                </c:pt>
                <c:pt idx="7">
                  <c:v>0.61</c:v>
                </c:pt>
                <c:pt idx="8">
                  <c:v>#N/A</c:v>
                </c:pt>
                <c:pt idx="9">
                  <c:v>0.71</c:v>
                </c:pt>
              </c:numCache>
            </c:numRef>
          </c:val>
          <c:extLst>
            <c:ext xmlns:c16="http://schemas.microsoft.com/office/drawing/2014/chart" uri="{C3380CC4-5D6E-409C-BE32-E72D297353CC}">
              <c16:uniqueId val="{00000004-82F8-4DE4-B262-0A22BE268D28}"/>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1.43</c:v>
                </c:pt>
                <c:pt idx="2">
                  <c:v>#N/A</c:v>
                </c:pt>
                <c:pt idx="3">
                  <c:v>1.7</c:v>
                </c:pt>
                <c:pt idx="4">
                  <c:v>#N/A</c:v>
                </c:pt>
                <c:pt idx="5">
                  <c:v>0.86</c:v>
                </c:pt>
                <c:pt idx="6">
                  <c:v>#N/A</c:v>
                </c:pt>
                <c:pt idx="7">
                  <c:v>1.36</c:v>
                </c:pt>
                <c:pt idx="8">
                  <c:v>#N/A</c:v>
                </c:pt>
                <c:pt idx="9">
                  <c:v>2.5299999999999998</c:v>
                </c:pt>
              </c:numCache>
            </c:numRef>
          </c:val>
          <c:extLst>
            <c:ext xmlns:c16="http://schemas.microsoft.com/office/drawing/2014/chart" uri="{C3380CC4-5D6E-409C-BE32-E72D297353CC}">
              <c16:uniqueId val="{00000005-82F8-4DE4-B262-0A22BE268D28}"/>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5.55</c:v>
                </c:pt>
                <c:pt idx="2">
                  <c:v>#N/A</c:v>
                </c:pt>
                <c:pt idx="3">
                  <c:v>7.02</c:v>
                </c:pt>
                <c:pt idx="4">
                  <c:v>#N/A</c:v>
                </c:pt>
                <c:pt idx="5">
                  <c:v>6.09</c:v>
                </c:pt>
                <c:pt idx="6">
                  <c:v>#N/A</c:v>
                </c:pt>
                <c:pt idx="7">
                  <c:v>5.57</c:v>
                </c:pt>
                <c:pt idx="8">
                  <c:v>#N/A</c:v>
                </c:pt>
                <c:pt idx="9">
                  <c:v>5.21</c:v>
                </c:pt>
              </c:numCache>
            </c:numRef>
          </c:val>
          <c:extLst>
            <c:ext xmlns:c16="http://schemas.microsoft.com/office/drawing/2014/chart" uri="{C3380CC4-5D6E-409C-BE32-E72D297353CC}">
              <c16:uniqueId val="{00000006-82F8-4DE4-B262-0A22BE268D28}"/>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3.34</c:v>
                </c:pt>
                <c:pt idx="2">
                  <c:v>#N/A</c:v>
                </c:pt>
                <c:pt idx="3">
                  <c:v>3.92</c:v>
                </c:pt>
                <c:pt idx="4">
                  <c:v>#N/A</c:v>
                </c:pt>
                <c:pt idx="5">
                  <c:v>5.22</c:v>
                </c:pt>
                <c:pt idx="6">
                  <c:v>#N/A</c:v>
                </c:pt>
                <c:pt idx="7">
                  <c:v>6.07</c:v>
                </c:pt>
                <c:pt idx="8">
                  <c:v>#N/A</c:v>
                </c:pt>
                <c:pt idx="9">
                  <c:v>6.91</c:v>
                </c:pt>
              </c:numCache>
            </c:numRef>
          </c:val>
          <c:extLst>
            <c:ext xmlns:c16="http://schemas.microsoft.com/office/drawing/2014/chart" uri="{C3380CC4-5D6E-409C-BE32-E72D297353CC}">
              <c16:uniqueId val="{00000007-82F8-4DE4-B262-0A22BE268D28}"/>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4.5</c:v>
                </c:pt>
                <c:pt idx="2">
                  <c:v>#N/A</c:v>
                </c:pt>
                <c:pt idx="3">
                  <c:v>5.39</c:v>
                </c:pt>
                <c:pt idx="4">
                  <c:v>#N/A</c:v>
                </c:pt>
                <c:pt idx="5">
                  <c:v>5.96</c:v>
                </c:pt>
                <c:pt idx="6">
                  <c:v>#N/A</c:v>
                </c:pt>
                <c:pt idx="7">
                  <c:v>6.32</c:v>
                </c:pt>
                <c:pt idx="8">
                  <c:v>#N/A</c:v>
                </c:pt>
                <c:pt idx="9">
                  <c:v>6.95</c:v>
                </c:pt>
              </c:numCache>
            </c:numRef>
          </c:val>
          <c:extLst>
            <c:ext xmlns:c16="http://schemas.microsoft.com/office/drawing/2014/chart" uri="{C3380CC4-5D6E-409C-BE32-E72D297353CC}">
              <c16:uniqueId val="{00000008-82F8-4DE4-B262-0A22BE268D28}"/>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0.42</c:v>
                </c:pt>
                <c:pt idx="2">
                  <c:v>#N/A</c:v>
                </c:pt>
                <c:pt idx="3">
                  <c:v>0.89</c:v>
                </c:pt>
                <c:pt idx="4">
                  <c:v>#N/A</c:v>
                </c:pt>
                <c:pt idx="5">
                  <c:v>8.1199999999999992</c:v>
                </c:pt>
                <c:pt idx="6">
                  <c:v>#N/A</c:v>
                </c:pt>
                <c:pt idx="7">
                  <c:v>11.9</c:v>
                </c:pt>
                <c:pt idx="8">
                  <c:v>#N/A</c:v>
                </c:pt>
                <c:pt idx="9">
                  <c:v>20.7</c:v>
                </c:pt>
              </c:numCache>
            </c:numRef>
          </c:val>
          <c:extLst>
            <c:ext xmlns:c16="http://schemas.microsoft.com/office/drawing/2014/chart" uri="{C3380CC4-5D6E-409C-BE32-E72D297353CC}">
              <c16:uniqueId val="{00000009-82F8-4DE4-B262-0A22BE268D28}"/>
            </c:ext>
          </c:extLst>
        </c:ser>
        <c:dLbls>
          <c:showLegendKey val="0"/>
          <c:showVal val="0"/>
          <c:showCatName val="0"/>
          <c:showSerName val="0"/>
          <c:showPercent val="0"/>
          <c:showBubbleSize val="0"/>
        </c:dLbls>
        <c:gapWidth val="150"/>
        <c:overlap val="100"/>
        <c:axId val="-104317520"/>
        <c:axId val="-104301200"/>
      </c:barChart>
      <c:catAx>
        <c:axId val="-1043175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4301200"/>
        <c:crosses val="autoZero"/>
        <c:auto val="1"/>
        <c:lblAlgn val="ctr"/>
        <c:lblOffset val="100"/>
        <c:tickLblSkip val="1"/>
        <c:tickMarkSkip val="1"/>
        <c:noMultiLvlLbl val="0"/>
      </c:catAx>
      <c:valAx>
        <c:axId val="-1043012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3175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2322</c:v>
                </c:pt>
                <c:pt idx="5">
                  <c:v>2208</c:v>
                </c:pt>
                <c:pt idx="8">
                  <c:v>2144</c:v>
                </c:pt>
                <c:pt idx="11">
                  <c:v>1994</c:v>
                </c:pt>
                <c:pt idx="14">
                  <c:v>1958</c:v>
                </c:pt>
              </c:numCache>
            </c:numRef>
          </c:val>
          <c:extLst>
            <c:ext xmlns:c16="http://schemas.microsoft.com/office/drawing/2014/chart" uri="{C3380CC4-5D6E-409C-BE32-E72D297353CC}">
              <c16:uniqueId val="{00000000-4AC9-4C56-ACC4-5107D2257D9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1</c:v>
                </c:pt>
                <c:pt idx="3">
                  <c:v>0</c:v>
                </c:pt>
                <c:pt idx="6">
                  <c:v>0</c:v>
                </c:pt>
                <c:pt idx="9">
                  <c:v>1</c:v>
                </c:pt>
                <c:pt idx="12">
                  <c:v>1</c:v>
                </c:pt>
              </c:numCache>
            </c:numRef>
          </c:val>
          <c:extLst>
            <c:ext xmlns:c16="http://schemas.microsoft.com/office/drawing/2014/chart" uri="{C3380CC4-5D6E-409C-BE32-E72D297353CC}">
              <c16:uniqueId val="{00000001-4AC9-4C56-ACC4-5107D2257D9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158</c:v>
                </c:pt>
                <c:pt idx="3">
                  <c:v>141</c:v>
                </c:pt>
                <c:pt idx="6">
                  <c:v>106</c:v>
                </c:pt>
                <c:pt idx="9">
                  <c:v>153</c:v>
                </c:pt>
                <c:pt idx="12">
                  <c:v>190</c:v>
                </c:pt>
              </c:numCache>
            </c:numRef>
          </c:val>
          <c:extLst>
            <c:ext xmlns:c16="http://schemas.microsoft.com/office/drawing/2014/chart" uri="{C3380CC4-5D6E-409C-BE32-E72D297353CC}">
              <c16:uniqueId val="{00000002-4AC9-4C56-ACC4-5107D2257D9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74</c:v>
                </c:pt>
                <c:pt idx="3">
                  <c:v>66</c:v>
                </c:pt>
                <c:pt idx="6">
                  <c:v>62</c:v>
                </c:pt>
                <c:pt idx="9">
                  <c:v>66</c:v>
                </c:pt>
                <c:pt idx="12">
                  <c:v>68</c:v>
                </c:pt>
              </c:numCache>
            </c:numRef>
          </c:val>
          <c:extLst>
            <c:ext xmlns:c16="http://schemas.microsoft.com/office/drawing/2014/chart" uri="{C3380CC4-5D6E-409C-BE32-E72D297353CC}">
              <c16:uniqueId val="{00000003-4AC9-4C56-ACC4-5107D2257D9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461</c:v>
                </c:pt>
                <c:pt idx="3">
                  <c:v>376</c:v>
                </c:pt>
                <c:pt idx="6">
                  <c:v>183</c:v>
                </c:pt>
                <c:pt idx="9">
                  <c:v>200</c:v>
                </c:pt>
                <c:pt idx="12">
                  <c:v>385</c:v>
                </c:pt>
              </c:numCache>
            </c:numRef>
          </c:val>
          <c:extLst>
            <c:ext xmlns:c16="http://schemas.microsoft.com/office/drawing/2014/chart" uri="{C3380CC4-5D6E-409C-BE32-E72D297353CC}">
              <c16:uniqueId val="{00000004-4AC9-4C56-ACC4-5107D2257D9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3</c:v>
                </c:pt>
              </c:numCache>
            </c:numRef>
          </c:val>
          <c:extLst>
            <c:ext xmlns:c16="http://schemas.microsoft.com/office/drawing/2014/chart" uri="{C3380CC4-5D6E-409C-BE32-E72D297353CC}">
              <c16:uniqueId val="{00000005-4AC9-4C56-ACC4-5107D2257D9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AC9-4C56-ACC4-5107D2257D9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2602</c:v>
                </c:pt>
                <c:pt idx="3">
                  <c:v>2597</c:v>
                </c:pt>
                <c:pt idx="6">
                  <c:v>2604</c:v>
                </c:pt>
                <c:pt idx="9">
                  <c:v>2465</c:v>
                </c:pt>
                <c:pt idx="12">
                  <c:v>2369</c:v>
                </c:pt>
              </c:numCache>
            </c:numRef>
          </c:val>
          <c:extLst>
            <c:ext xmlns:c16="http://schemas.microsoft.com/office/drawing/2014/chart" uri="{C3380CC4-5D6E-409C-BE32-E72D297353CC}">
              <c16:uniqueId val="{00000007-4AC9-4C56-ACC4-5107D2257D90}"/>
            </c:ext>
          </c:extLst>
        </c:ser>
        <c:dLbls>
          <c:showLegendKey val="0"/>
          <c:showVal val="0"/>
          <c:showCatName val="0"/>
          <c:showSerName val="0"/>
          <c:showPercent val="0"/>
          <c:showBubbleSize val="0"/>
        </c:dLbls>
        <c:gapWidth val="100"/>
        <c:overlap val="100"/>
        <c:axId val="-104295216"/>
        <c:axId val="-10431044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974</c:v>
                </c:pt>
                <c:pt idx="2">
                  <c:v>#N/A</c:v>
                </c:pt>
                <c:pt idx="3">
                  <c:v>#N/A</c:v>
                </c:pt>
                <c:pt idx="4">
                  <c:v>972</c:v>
                </c:pt>
                <c:pt idx="5">
                  <c:v>#N/A</c:v>
                </c:pt>
                <c:pt idx="6">
                  <c:v>#N/A</c:v>
                </c:pt>
                <c:pt idx="7">
                  <c:v>811</c:v>
                </c:pt>
                <c:pt idx="8">
                  <c:v>#N/A</c:v>
                </c:pt>
                <c:pt idx="9">
                  <c:v>#N/A</c:v>
                </c:pt>
                <c:pt idx="10">
                  <c:v>891</c:v>
                </c:pt>
                <c:pt idx="11">
                  <c:v>#N/A</c:v>
                </c:pt>
                <c:pt idx="12">
                  <c:v>#N/A</c:v>
                </c:pt>
                <c:pt idx="13">
                  <c:v>1058</c:v>
                </c:pt>
                <c:pt idx="14">
                  <c:v>#N/A</c:v>
                </c:pt>
              </c:numCache>
            </c:numRef>
          </c:val>
          <c:smooth val="0"/>
          <c:extLst>
            <c:ext xmlns:c16="http://schemas.microsoft.com/office/drawing/2014/chart" uri="{C3380CC4-5D6E-409C-BE32-E72D297353CC}">
              <c16:uniqueId val="{00000008-4AC9-4C56-ACC4-5107D2257D90}"/>
            </c:ext>
          </c:extLst>
        </c:ser>
        <c:dLbls>
          <c:showLegendKey val="0"/>
          <c:showVal val="0"/>
          <c:showCatName val="0"/>
          <c:showSerName val="0"/>
          <c:showPercent val="0"/>
          <c:showBubbleSize val="0"/>
        </c:dLbls>
        <c:marker val="1"/>
        <c:smooth val="0"/>
        <c:axId val="-104295216"/>
        <c:axId val="-104310448"/>
      </c:lineChart>
      <c:catAx>
        <c:axId val="-104295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4310448"/>
        <c:crosses val="autoZero"/>
        <c:auto val="1"/>
        <c:lblAlgn val="ctr"/>
        <c:lblOffset val="100"/>
        <c:tickLblSkip val="1"/>
        <c:tickMarkSkip val="1"/>
        <c:noMultiLvlLbl val="0"/>
      </c:catAx>
      <c:valAx>
        <c:axId val="-1043104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295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23696</c:v>
                </c:pt>
                <c:pt idx="5">
                  <c:v>22946</c:v>
                </c:pt>
                <c:pt idx="8">
                  <c:v>22130</c:v>
                </c:pt>
                <c:pt idx="11">
                  <c:v>21874</c:v>
                </c:pt>
                <c:pt idx="14">
                  <c:v>21390</c:v>
                </c:pt>
              </c:numCache>
            </c:numRef>
          </c:val>
          <c:extLst>
            <c:ext xmlns:c16="http://schemas.microsoft.com/office/drawing/2014/chart" uri="{C3380CC4-5D6E-409C-BE32-E72D297353CC}">
              <c16:uniqueId val="{00000000-A842-4301-948D-F0B96A7C69E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527</c:v>
                </c:pt>
                <c:pt idx="5">
                  <c:v>356</c:v>
                </c:pt>
                <c:pt idx="8">
                  <c:v>186</c:v>
                </c:pt>
                <c:pt idx="11">
                  <c:v>172</c:v>
                </c:pt>
                <c:pt idx="14">
                  <c:v>183</c:v>
                </c:pt>
              </c:numCache>
            </c:numRef>
          </c:val>
          <c:extLst>
            <c:ext xmlns:c16="http://schemas.microsoft.com/office/drawing/2014/chart" uri="{C3380CC4-5D6E-409C-BE32-E72D297353CC}">
              <c16:uniqueId val="{00000001-A842-4301-948D-F0B96A7C69E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3513</c:v>
                </c:pt>
                <c:pt idx="5">
                  <c:v>3201</c:v>
                </c:pt>
                <c:pt idx="8">
                  <c:v>3323</c:v>
                </c:pt>
                <c:pt idx="11">
                  <c:v>3118</c:v>
                </c:pt>
                <c:pt idx="14">
                  <c:v>4179</c:v>
                </c:pt>
              </c:numCache>
            </c:numRef>
          </c:val>
          <c:extLst>
            <c:ext xmlns:c16="http://schemas.microsoft.com/office/drawing/2014/chart" uri="{C3380CC4-5D6E-409C-BE32-E72D297353CC}">
              <c16:uniqueId val="{00000002-A842-4301-948D-F0B96A7C69E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842-4301-948D-F0B96A7C69E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842-4301-948D-F0B96A7C69E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2643</c:v>
                </c:pt>
                <c:pt idx="3">
                  <c:v>384</c:v>
                </c:pt>
                <c:pt idx="6">
                  <c:v>270</c:v>
                </c:pt>
                <c:pt idx="9">
                  <c:v>203</c:v>
                </c:pt>
                <c:pt idx="12">
                  <c:v>143</c:v>
                </c:pt>
              </c:numCache>
            </c:numRef>
          </c:val>
          <c:extLst>
            <c:ext xmlns:c16="http://schemas.microsoft.com/office/drawing/2014/chart" uri="{C3380CC4-5D6E-409C-BE32-E72D297353CC}">
              <c16:uniqueId val="{00000005-A842-4301-948D-F0B96A7C69E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1543</c:v>
                </c:pt>
                <c:pt idx="3">
                  <c:v>719</c:v>
                </c:pt>
                <c:pt idx="6">
                  <c:v>1209</c:v>
                </c:pt>
                <c:pt idx="9">
                  <c:v>782</c:v>
                </c:pt>
                <c:pt idx="12">
                  <c:v>485</c:v>
                </c:pt>
              </c:numCache>
            </c:numRef>
          </c:val>
          <c:extLst>
            <c:ext xmlns:c16="http://schemas.microsoft.com/office/drawing/2014/chart" uri="{C3380CC4-5D6E-409C-BE32-E72D297353CC}">
              <c16:uniqueId val="{00000006-A842-4301-948D-F0B96A7C69E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567</c:v>
                </c:pt>
                <c:pt idx="3">
                  <c:v>574</c:v>
                </c:pt>
                <c:pt idx="6">
                  <c:v>542</c:v>
                </c:pt>
                <c:pt idx="9">
                  <c:v>554</c:v>
                </c:pt>
                <c:pt idx="12">
                  <c:v>537</c:v>
                </c:pt>
              </c:numCache>
            </c:numRef>
          </c:val>
          <c:extLst>
            <c:ext xmlns:c16="http://schemas.microsoft.com/office/drawing/2014/chart" uri="{C3380CC4-5D6E-409C-BE32-E72D297353CC}">
              <c16:uniqueId val="{00000007-A842-4301-948D-F0B96A7C69E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3911</c:v>
                </c:pt>
                <c:pt idx="3">
                  <c:v>4067</c:v>
                </c:pt>
                <c:pt idx="6">
                  <c:v>3242</c:v>
                </c:pt>
                <c:pt idx="9">
                  <c:v>2573</c:v>
                </c:pt>
                <c:pt idx="12">
                  <c:v>1982</c:v>
                </c:pt>
              </c:numCache>
            </c:numRef>
          </c:val>
          <c:extLst>
            <c:ext xmlns:c16="http://schemas.microsoft.com/office/drawing/2014/chart" uri="{C3380CC4-5D6E-409C-BE32-E72D297353CC}">
              <c16:uniqueId val="{00000008-A842-4301-948D-F0B96A7C69E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2451</c:v>
                </c:pt>
                <c:pt idx="3">
                  <c:v>243</c:v>
                </c:pt>
                <c:pt idx="6">
                  <c:v>287</c:v>
                </c:pt>
                <c:pt idx="9">
                  <c:v>726</c:v>
                </c:pt>
                <c:pt idx="12">
                  <c:v>630</c:v>
                </c:pt>
              </c:numCache>
            </c:numRef>
          </c:val>
          <c:extLst>
            <c:ext xmlns:c16="http://schemas.microsoft.com/office/drawing/2014/chart" uri="{C3380CC4-5D6E-409C-BE32-E72D297353CC}">
              <c16:uniqueId val="{00000009-A842-4301-948D-F0B96A7C69E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27125</c:v>
                </c:pt>
                <c:pt idx="3">
                  <c:v>26282</c:v>
                </c:pt>
                <c:pt idx="6">
                  <c:v>25539</c:v>
                </c:pt>
                <c:pt idx="9">
                  <c:v>27617</c:v>
                </c:pt>
                <c:pt idx="12">
                  <c:v>27937</c:v>
                </c:pt>
              </c:numCache>
            </c:numRef>
          </c:val>
          <c:extLst>
            <c:ext xmlns:c16="http://schemas.microsoft.com/office/drawing/2014/chart" uri="{C3380CC4-5D6E-409C-BE32-E72D297353CC}">
              <c16:uniqueId val="{0000000A-A842-4301-948D-F0B96A7C69E3}"/>
            </c:ext>
          </c:extLst>
        </c:ser>
        <c:dLbls>
          <c:showLegendKey val="0"/>
          <c:showVal val="0"/>
          <c:showCatName val="0"/>
          <c:showSerName val="0"/>
          <c:showPercent val="0"/>
          <c:showBubbleSize val="0"/>
        </c:dLbls>
        <c:gapWidth val="100"/>
        <c:overlap val="100"/>
        <c:axId val="-104315888"/>
        <c:axId val="-10430827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10503</c:v>
                </c:pt>
                <c:pt idx="2">
                  <c:v>#N/A</c:v>
                </c:pt>
                <c:pt idx="3">
                  <c:v>#N/A</c:v>
                </c:pt>
                <c:pt idx="4">
                  <c:v>5766</c:v>
                </c:pt>
                <c:pt idx="5">
                  <c:v>#N/A</c:v>
                </c:pt>
                <c:pt idx="6">
                  <c:v>#N/A</c:v>
                </c:pt>
                <c:pt idx="7">
                  <c:v>5450</c:v>
                </c:pt>
                <c:pt idx="8">
                  <c:v>#N/A</c:v>
                </c:pt>
                <c:pt idx="9">
                  <c:v>#N/A</c:v>
                </c:pt>
                <c:pt idx="10">
                  <c:v>7290</c:v>
                </c:pt>
                <c:pt idx="11">
                  <c:v>#N/A</c:v>
                </c:pt>
                <c:pt idx="12">
                  <c:v>#N/A</c:v>
                </c:pt>
                <c:pt idx="13">
                  <c:v>5963</c:v>
                </c:pt>
                <c:pt idx="14">
                  <c:v>#N/A</c:v>
                </c:pt>
              </c:numCache>
            </c:numRef>
          </c:val>
          <c:smooth val="0"/>
          <c:extLst>
            <c:ext xmlns:c16="http://schemas.microsoft.com/office/drawing/2014/chart" uri="{C3380CC4-5D6E-409C-BE32-E72D297353CC}">
              <c16:uniqueId val="{0000000B-A842-4301-948D-F0B96A7C69E3}"/>
            </c:ext>
          </c:extLst>
        </c:ser>
        <c:dLbls>
          <c:showLegendKey val="0"/>
          <c:showVal val="0"/>
          <c:showCatName val="0"/>
          <c:showSerName val="0"/>
          <c:showPercent val="0"/>
          <c:showBubbleSize val="0"/>
        </c:dLbls>
        <c:marker val="1"/>
        <c:smooth val="0"/>
        <c:axId val="-104315888"/>
        <c:axId val="-104308272"/>
      </c:lineChart>
      <c:catAx>
        <c:axId val="-104315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4308272"/>
        <c:crosses val="autoZero"/>
        <c:auto val="1"/>
        <c:lblAlgn val="ctr"/>
        <c:lblOffset val="100"/>
        <c:tickLblSkip val="1"/>
        <c:tickMarkSkip val="1"/>
        <c:noMultiLvlLbl val="0"/>
      </c:catAx>
      <c:valAx>
        <c:axId val="-1043082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315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1606</c:v>
                </c:pt>
                <c:pt idx="1">
                  <c:v>1572</c:v>
                </c:pt>
                <c:pt idx="2">
                  <c:v>1573</c:v>
                </c:pt>
              </c:numCache>
            </c:numRef>
          </c:val>
          <c:extLst>
            <c:ext xmlns:c16="http://schemas.microsoft.com/office/drawing/2014/chart" uri="{C3380CC4-5D6E-409C-BE32-E72D297353CC}">
              <c16:uniqueId val="{00000000-8BF2-48EF-BD23-EA172CBF6A9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345</c:v>
                </c:pt>
                <c:pt idx="1">
                  <c:v>315</c:v>
                </c:pt>
                <c:pt idx="2">
                  <c:v>598</c:v>
                </c:pt>
              </c:numCache>
            </c:numRef>
          </c:val>
          <c:extLst>
            <c:ext xmlns:c16="http://schemas.microsoft.com/office/drawing/2014/chart" uri="{C3380CC4-5D6E-409C-BE32-E72D297353CC}">
              <c16:uniqueId val="{00000001-8BF2-48EF-BD23-EA172CBF6A9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752</c:v>
                </c:pt>
                <c:pt idx="1">
                  <c:v>624</c:v>
                </c:pt>
                <c:pt idx="2">
                  <c:v>1355</c:v>
                </c:pt>
              </c:numCache>
            </c:numRef>
          </c:val>
          <c:extLst>
            <c:ext xmlns:c16="http://schemas.microsoft.com/office/drawing/2014/chart" uri="{C3380CC4-5D6E-409C-BE32-E72D297353CC}">
              <c16:uniqueId val="{00000002-8BF2-48EF-BD23-EA172CBF6A99}"/>
            </c:ext>
          </c:extLst>
        </c:ser>
        <c:dLbls>
          <c:showLegendKey val="0"/>
          <c:showVal val="0"/>
          <c:showCatName val="0"/>
          <c:showSerName val="0"/>
          <c:showPercent val="0"/>
          <c:showBubbleSize val="0"/>
        </c:dLbls>
        <c:gapWidth val="120"/>
        <c:overlap val="100"/>
        <c:axId val="-104300112"/>
        <c:axId val="-104305552"/>
      </c:barChart>
      <c:catAx>
        <c:axId val="-104300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04305552"/>
        <c:crosses val="autoZero"/>
        <c:auto val="1"/>
        <c:lblAlgn val="ctr"/>
        <c:lblOffset val="100"/>
        <c:tickLblSkip val="1"/>
        <c:tickMarkSkip val="1"/>
        <c:noMultiLvlLbl val="0"/>
      </c:catAx>
      <c:valAx>
        <c:axId val="-1043055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043001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{CF4565C7-F4BE-4C47-A3E4-4B2C04B0CC35}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3038-4007-BE47-A1A0993F7C7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{37E79834-9515-415D-B2A2-E98A4176E38A}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038-4007-BE47-A1A0993F7C7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{9D7FFB8A-4493-4A74-AB57-8C42B20913CE}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038-4007-BE47-A1A0993F7C7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{6B1D52DF-B842-4E8F-9479-D596BC6CCB5C}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038-4007-BE47-A1A0993F7C7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{D5A10539-0DC4-4FFB-8EB0-2C930A4407DF}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038-4007-BE47-A1A0993F7C75}"/>
                </c:ext>
              </c:extLst>
            </c:dLbl>
            <c:dLbl>
              <c:idx val="8"/>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{7819BCDA-F958-431E-823C-4DC3552C1074}</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3038-4007-BE47-A1A0993F7C75}"/>
                </c:ext>
              </c:extLst>
            </c:dLbl>
            <c:dLbl>
              <c:idx val="16"/>
              <c:layout>
                <c:manualLayout>
                  <c:x val="0"/>
                  <c:y val="9.4303127700864388E-3"/>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{67036457-600A-40A3-88FB-4F305C05B9C5}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3038-4007-BE47-A1A0993F7C75}"/>
                </c:ext>
              </c:extLst>
            </c:dLbl>
            <c:dLbl>
              <c:idx val="24"/>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{A89B42D3-A3FC-4EDF-BBA5-66849E8BE68A}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3038-4007-BE47-A1A0993F7C75}"/>
                </c:ext>
              </c:extLst>
            </c:dLbl>
            <c:dLbl>
              <c:idx val="32"/>
              <c:layout>
                <c:manualLayout>
                  <c:x val="0"/>
                  <c:y val="-9.4303127700864804E-3"/>
                </c:manualLayout>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{9A0F2FD7-7F2C-456B-BD36-AD91C55D299A}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3038-4007-BE47-A1A0993F7C7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47.8</c:v>
                </c:pt>
                <c:pt idx="8">
                  <c:v>49.3</c:v>
                </c:pt>
                <c:pt idx="16">
                  <c:v>51.3</c:v>
                </c:pt>
                <c:pt idx="24">
                  <c:v>50.6</c:v>
                </c:pt>
                <c:pt idx="32">
                  <c:v>52</c:v>
                </c:pt>
              </c:numCache>
            </c:numRef>
          </c:xVal>
          <c:yVal>
            <c:numRef>
              <c:f>公会計指標分析・財政指標組合せ分析表!$BP$51:$DC$51</c:f>
              <c:numCache>
                <c:formatCode>#,##0.0;"▲ "#,##0.0</c:formatCode>
                <c:ptCount val="40"/>
                <c:pt idx="0">
                  <c:v>104.1</c:v>
                </c:pt>
                <c:pt idx="8">
                  <c:v>56.7</c:v>
                </c:pt>
                <c:pt idx="16">
                  <c:v>53.9</c:v>
                </c:pt>
                <c:pt idx="24">
                  <c:v>66.3</c:v>
                </c:pt>
                <c:pt idx="32">
                  <c:v>50.5</c:v>
                </c:pt>
              </c:numCache>
            </c:numRef>
          </c:yVal>
          <c:smooth val="0"/>
          <c:extLst>
            <c:ext xmlns:c16="http://schemas.microsoft.com/office/drawing/2014/chart" uri="{C3380CC4-5D6E-409C-BE32-E72D297353CC}">
              <c16:uniqueId val="{00000009-3038-4007-BE47-A1A0993F7C7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{3A5B8581-C099-452E-9F4F-38F0AA0C43A0}</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3038-4007-BE47-A1A0993F7C7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{0414169D-4DC8-4E73-B2E8-F5A3FAD86CAA}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038-4007-BE47-A1A0993F7C7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{4914EA50-7846-41D4-B791-9A48A704A2EA}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038-4007-BE47-A1A0993F7C7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{5E8928F1-DE14-4C6C-B572-00E8F84318CC}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038-4007-BE47-A1A0993F7C7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{1DAE64D7-5539-4D78-855C-A83F4975C4F5}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038-4007-BE47-A1A0993F7C75}"/>
                </c:ext>
              </c:extLst>
            </c:dLbl>
            <c:dLbl>
              <c:idx val="8"/>
              <c:layout>
                <c:manualLayout>
                  <c:x val="0"/>
                  <c:y val="1.0629572042765529E-2"/>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{DD73FEA8-8E23-48FE-A527-FEE931420BA6}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3038-4007-BE47-A1A0993F7C75}"/>
                </c:ext>
              </c:extLst>
            </c:dLbl>
            <c:dLbl>
              <c:idx val="16"/>
              <c:layout>
                <c:manualLayout>
                  <c:x val="0"/>
                  <c:y val="-1.0629572042765529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{4270D53D-70F8-4615-B00B-A655868175D5}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3038-4007-BE47-A1A0993F7C75}"/>
                </c:ext>
              </c:extLst>
            </c:dLbl>
            <c:dLbl>
              <c:idx val="24"/>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{365724A4-EA2C-439D-99DD-CD6293512AF3}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3038-4007-BE47-A1A0993F7C75}"/>
                </c:ext>
              </c:extLst>
            </c:dLbl>
            <c:dLbl>
              <c:idx val="32"/>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{A094293A-76FB-4947-829E-D9050C07CE4B}</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3038-4007-BE47-A1A0993F7C7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58.7</c:v>
                </c:pt>
                <c:pt idx="8">
                  <c:v>59.9</c:v>
                </c:pt>
                <c:pt idx="16">
                  <c:v>60.1</c:v>
                </c:pt>
                <c:pt idx="24">
                  <c:v>61</c:v>
                </c:pt>
                <c:pt idx="32">
                  <c:v>62.4</c:v>
                </c:pt>
              </c:numCache>
            </c:numRef>
          </c:xVal>
          <c:yVal>
            <c:numRef>
              <c:f>公会計指標分析・財政指標組合せ分析表!$BP$55:$DC$55</c:f>
              <c:numCache>
                <c:formatCode>#,##0.0;"▲ "#,##0.0</c:formatCode>
                <c:ptCount val="40"/>
                <c:pt idx="0">
                  <c:v>55.4</c:v>
                </c:pt>
                <c:pt idx="8">
                  <c:v>52.7</c:v>
                </c:pt>
                <c:pt idx="16">
                  <c:v>49.7</c:v>
                </c:pt>
                <c:pt idx="24">
                  <c:v>25.1</c:v>
                </c:pt>
                <c:pt idx="32">
                  <c:v>18</c:v>
                </c:pt>
              </c:numCache>
            </c:numRef>
          </c:yVal>
          <c:smooth val="0"/>
          <c:extLst>
            <c:ext xmlns:c16="http://schemas.microsoft.com/office/drawing/2014/chart" uri="{C3380CC4-5D6E-409C-BE32-E72D297353CC}">
              <c16:uniqueId val="{00000013-3038-4007-BE47-A1A0993F7C75}"/>
            </c:ext>
          </c:extLst>
        </c:ser>
        <c:dLbls>
          <c:showLegendKey val="0"/>
          <c:showVal val="1"/>
          <c:showCatName val="0"/>
          <c:showSerName val="0"/>
          <c:showPercent val="0"/>
          <c:showBubbleSize val="0"/>
        </c:dLbls>
        <c:axId val="-104303920"/>
        <c:axId val="-104316976"/>
      </c:scatterChart>
      <c:valAx>
        <c:axId val="-10430392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4316976"/>
        <c:crosses val="autoZero"/>
        <c:crossBetween val="midCat"/>
      </c:valAx>
      <c:valAx>
        <c:axId val="-104316976"/>
        <c:scaling>
          <c:orientation val="maxMin"/>
          <c:max val="1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0430392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{7E74C66D-AEB6-4BB6-AB81-ACD53FF761CC}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D1E4-44DE-98B8-B0FC89C16B9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{536702A9-C878-4953-8607-277C2774B378}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1E4-44DE-98B8-B0FC89C16B9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{2347A140-1F6C-40DF-8674-A06E8E46B140}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1E4-44DE-98B8-B0FC89C16B9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{EB59D0B3-3244-470E-855D-10FD871BF9FA}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1E4-44DE-98B8-B0FC89C16B9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{25F803E1-D22E-4087-AF5B-487D6957A9BC}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1E4-44DE-98B8-B0FC89C16B98}"/>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{48FCB2F8-B854-45C8-A842-754AAE939F52}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D1E4-44DE-98B8-B0FC89C16B98}"/>
                </c:ext>
              </c:extLst>
            </c:dLbl>
            <c:dLbl>
              <c:idx val="16"/>
              <c:layout>
                <c:manualLayout>
                  <c:x val="-2.7652641657247422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{C1273AF4-13CC-4FAE-A250-45589CFC9F85}</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D1E4-44DE-98B8-B0FC89C16B98}"/>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{82724DD4-972D-4AA4-99A6-3A1D4F5FC2B0}</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D1E4-44DE-98B8-B0FC89C16B98}"/>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{7545A50B-171F-4767-8FE4-812250E3B804}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D1E4-44DE-98B8-B0FC89C16B9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12.9</c:v>
                </c:pt>
                <c:pt idx="8">
                  <c:v>11.8</c:v>
                </c:pt>
                <c:pt idx="16">
                  <c:v>9</c:v>
                </c:pt>
                <c:pt idx="24">
                  <c:v>8.5</c:v>
                </c:pt>
                <c:pt idx="32">
                  <c:v>8.3000000000000007</c:v>
                </c:pt>
              </c:numCache>
            </c:numRef>
          </c:xVal>
          <c:yVal>
            <c:numRef>
              <c:f>公会計指標分析・財政指標組合せ分析表!$BP$73:$DC$73</c:f>
              <c:numCache>
                <c:formatCode>#,##0.0;"▲ "#,##0.0</c:formatCode>
                <c:ptCount val="40"/>
                <c:pt idx="0">
                  <c:v>104.1</c:v>
                </c:pt>
                <c:pt idx="8">
                  <c:v>56.7</c:v>
                </c:pt>
                <c:pt idx="16">
                  <c:v>53.9</c:v>
                </c:pt>
                <c:pt idx="24">
                  <c:v>66.3</c:v>
                </c:pt>
                <c:pt idx="32">
                  <c:v>50.5</c:v>
                </c:pt>
              </c:numCache>
            </c:numRef>
          </c:yVal>
          <c:smooth val="0"/>
          <c:extLst>
            <c:ext xmlns:c16="http://schemas.microsoft.com/office/drawing/2014/chart" uri="{C3380CC4-5D6E-409C-BE32-E72D297353CC}">
              <c16:uniqueId val="{00000009-D1E4-44DE-98B8-B0FC89C16B9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5743269787445207E-2"/>
                  <c:y val="-4.3914441125359353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{7010B3D5-DCF4-450F-BD45-8D5C65A08D6A}</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D1E4-44DE-98B8-B0FC89C16B9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{328F1D42-663F-4771-AD56-CF8AB62F0B37}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1E4-44DE-98B8-B0FC89C16B9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{55514192-1AA7-4CD7-8DEE-B8A728AC6AAA}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1E4-44DE-98B8-B0FC89C16B9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{B0186586-2CF2-48D7-9D4F-D42B45458A94}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1E4-44DE-98B8-B0FC89C16B9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{9BBE9AE9-95D3-48FD-B4EB-F0B04FB1F1BF}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1E4-44DE-98B8-B0FC89C16B98}"/>
                </c:ext>
              </c:extLst>
            </c:dLbl>
            <c:dLbl>
              <c:idx val="8"/>
              <c:layout>
                <c:manualLayout>
                  <c:x val="-2.7652713450775992E-2"/>
                  <c:y val="-6.1737322993861976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{495C5E54-BD79-43A0-83E4-FEFD7268DCEA}</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D1E4-44DE-98B8-B0FC89C16B98}"/>
                </c:ext>
              </c:extLst>
            </c:dLbl>
            <c:dLbl>
              <c:idx val="16"/>
              <c:layout>
                <c:manualLayout>
                  <c:x val="-3.5488043792903816E-2"/>
                  <c:y val="-8.1598519631729968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{BD11928E-3288-472F-90DD-3451C67B1FB4}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D1E4-44DE-98B8-B0FC89C16B98}"/>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{000E7662-B4D2-4C2C-A2BD-83245224B9B9}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D1E4-44DE-98B8-B0FC89C16B98}"/>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{CC62A4A2-E258-47B7-8E8B-3B581B3A253B}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D1E4-44DE-98B8-B0FC89C16B9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9.6999999999999993</c:v>
                </c:pt>
                <c:pt idx="8">
                  <c:v>9.5</c:v>
                </c:pt>
                <c:pt idx="16">
                  <c:v>9.1999999999999993</c:v>
                </c:pt>
                <c:pt idx="24">
                  <c:v>6.4</c:v>
                </c:pt>
                <c:pt idx="32">
                  <c:v>6.6</c:v>
                </c:pt>
              </c:numCache>
            </c:numRef>
          </c:xVal>
          <c:yVal>
            <c:numRef>
              <c:f>公会計指標分析・財政指標組合せ分析表!$BP$77:$DC$77</c:f>
              <c:numCache>
                <c:formatCode>#,##0.0;"▲ "#,##0.0</c:formatCode>
                <c:ptCount val="40"/>
                <c:pt idx="0">
                  <c:v>55.4</c:v>
                </c:pt>
                <c:pt idx="8">
                  <c:v>52.7</c:v>
                </c:pt>
                <c:pt idx="16">
                  <c:v>49.7</c:v>
                </c:pt>
                <c:pt idx="24">
                  <c:v>25.1</c:v>
                </c:pt>
                <c:pt idx="32">
                  <c:v>18</c:v>
                </c:pt>
              </c:numCache>
            </c:numRef>
          </c:yVal>
          <c:smooth val="0"/>
          <c:extLst>
            <c:ext xmlns:c16="http://schemas.microsoft.com/office/drawing/2014/chart" uri="{C3380CC4-5D6E-409C-BE32-E72D297353CC}">
              <c16:uniqueId val="{00000013-D1E4-44DE-98B8-B0FC89C16B98}"/>
            </c:ext>
          </c:extLst>
        </c:ser>
        <c:dLbls>
          <c:showLegendKey val="0"/>
          <c:showVal val="1"/>
          <c:showCatName val="0"/>
          <c:showSerName val="0"/>
          <c:showPercent val="0"/>
          <c:showBubbleSize val="0"/>
        </c:dLbls>
        <c:axId val="-104313168"/>
        <c:axId val="-104312624"/>
      </c:scatterChart>
      <c:valAx>
        <c:axId val="-104313168"/>
        <c:scaling>
          <c:orientation val="maxMin"/>
          <c:max val="14"/>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4312624"/>
        <c:crosses val="autoZero"/>
        <c:crossBetween val="midCat"/>
      </c:valAx>
      <c:valAx>
        <c:axId val="-104312624"/>
        <c:scaling>
          <c:orientation val="maxMin"/>
          <c:max val="1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04313168"/>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○元利償還金</a:t>
          </a:r>
        </a:p>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年度臨時財政対策債等の元金償還が開始となったが、償還開始額が償還終了額を下回ったため減少した。</a:t>
          </a:r>
        </a:p>
        <a:p>
          <a:r>
            <a:rPr kumimoji="1" lang="ja-JP" altLang="en-US" sz="1100">
              <a:latin typeface="ＭＳ Ｐゴシック" panose="020B0600070205080204" pitchFamily="50" charset="-128"/>
              <a:ea typeface="ＭＳ Ｐゴシック" panose="020B0600070205080204" pitchFamily="50" charset="-128"/>
            </a:rPr>
            <a:t>○公営企業債の元利償還金に対する繰入金</a:t>
          </a:r>
        </a:p>
        <a:p>
          <a:r>
            <a:rPr kumimoji="1" lang="ja-JP" altLang="en-US" sz="1100">
              <a:latin typeface="ＭＳ Ｐゴシック" panose="020B0600070205080204" pitchFamily="50" charset="-128"/>
              <a:ea typeface="ＭＳ Ｐゴシック" panose="020B0600070205080204" pitchFamily="50" charset="-128"/>
            </a:rPr>
            <a:t>　工業団地等整備事業特別会計への繰入金が増額となったことにより、全体として増加した。</a:t>
          </a:r>
        </a:p>
        <a:p>
          <a:r>
            <a:rPr kumimoji="1" lang="ja-JP" altLang="en-US" sz="1100">
              <a:latin typeface="ＭＳ Ｐゴシック" panose="020B0600070205080204" pitchFamily="50" charset="-128"/>
              <a:ea typeface="ＭＳ Ｐゴシック" panose="020B0600070205080204" pitchFamily="50" charset="-128"/>
            </a:rPr>
            <a:t>○実質公債費比率の分子</a:t>
          </a:r>
        </a:p>
        <a:p>
          <a:r>
            <a:rPr kumimoji="1" lang="ja-JP" altLang="en-US" sz="1100">
              <a:latin typeface="ＭＳ Ｐゴシック" panose="020B0600070205080204" pitchFamily="50" charset="-128"/>
              <a:ea typeface="ＭＳ Ｐゴシック" panose="020B0600070205080204" pitchFamily="50" charset="-128"/>
            </a:rPr>
            <a:t>　債務負担行為に基づく支出額等が増加し、算入公債費等が減少したことにより、実質公債費比率の分子が増加した。</a:t>
          </a:r>
        </a:p>
        <a:p>
          <a:r>
            <a:rPr kumimoji="1" lang="ja-JP" altLang="en-US" sz="1100">
              <a:latin typeface="ＭＳ Ｐゴシック" panose="020B0600070205080204" pitchFamily="50" charset="-128"/>
              <a:ea typeface="ＭＳ Ｐゴシック" panose="020B0600070205080204" pitchFamily="50" charset="-128"/>
            </a:rPr>
            <a:t>○今後の対応</a:t>
          </a:r>
        </a:p>
        <a:p>
          <a:r>
            <a:rPr kumimoji="1" lang="ja-JP" altLang="en-US" sz="1100">
              <a:latin typeface="ＭＳ Ｐゴシック" panose="020B0600070205080204" pitchFamily="50" charset="-128"/>
              <a:ea typeface="ＭＳ Ｐゴシック" panose="020B0600070205080204" pitchFamily="50" charset="-128"/>
            </a:rPr>
            <a:t>　早期健全化基準未満であるものの、今後も大型建設事業が予定されており、地方債の計画的な発行に努める。</a:t>
          </a: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満期一括償還地方債を利用していない。</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○一般会計等に係る地方債の現在高</a:t>
          </a:r>
        </a:p>
        <a:p>
          <a:r>
            <a:rPr kumimoji="1" lang="ja-JP" altLang="en-US" sz="1400">
              <a:latin typeface="ＭＳ Ｐゴシック" panose="020B0600070205080204" pitchFamily="50" charset="-128"/>
              <a:ea typeface="ＭＳ Ｐゴシック" panose="020B0600070205080204" pitchFamily="50" charset="-128"/>
            </a:rPr>
            <a:t>　小中学校改修事業等による大型普通建設事業に起債を発行したため、増加した。</a:t>
          </a:r>
        </a:p>
        <a:p>
          <a:r>
            <a:rPr kumimoji="1" lang="ja-JP" altLang="en-US" sz="1400">
              <a:latin typeface="ＭＳ Ｐゴシック" panose="020B0600070205080204" pitchFamily="50" charset="-128"/>
              <a:ea typeface="ＭＳ Ｐゴシック" panose="020B0600070205080204" pitchFamily="50" charset="-128"/>
            </a:rPr>
            <a:t>○公営企業等繰入見込額</a:t>
          </a:r>
        </a:p>
        <a:p>
          <a:r>
            <a:rPr kumimoji="1" lang="ja-JP" altLang="en-US" sz="1400">
              <a:latin typeface="ＭＳ Ｐゴシック" panose="020B0600070205080204" pitchFamily="50" charset="-128"/>
              <a:ea typeface="ＭＳ Ｐゴシック" panose="020B0600070205080204" pitchFamily="50" charset="-128"/>
            </a:rPr>
            <a:t>　病院事業会計繰入金の減額により、将来負担額が減少した。</a:t>
          </a:r>
        </a:p>
        <a:p>
          <a:r>
            <a:rPr kumimoji="1" lang="ja-JP" altLang="en-US" sz="1400">
              <a:latin typeface="ＭＳ Ｐゴシック" panose="020B0600070205080204" pitchFamily="50" charset="-128"/>
              <a:ea typeface="ＭＳ Ｐゴシック" panose="020B0600070205080204" pitchFamily="50" charset="-128"/>
            </a:rPr>
            <a:t>〇充当可能基金</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ふるさと納税の開始により、まちづくり基金が増加した。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○今後の対応</a:t>
          </a:r>
        </a:p>
        <a:p>
          <a:r>
            <a:rPr kumimoji="1" lang="ja-JP" altLang="en-US" sz="1400">
              <a:latin typeface="ＭＳ Ｐゴシック" panose="020B0600070205080204" pitchFamily="50" charset="-128"/>
              <a:ea typeface="ＭＳ Ｐゴシック" panose="020B0600070205080204" pitchFamily="50" charset="-128"/>
            </a:rPr>
            <a:t>　今後、大型普通建設事業が予定されており、今後とも市債発行については慎重に判断し、抑制を図る。</a:t>
          </a: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滋賀県野洲市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財政調整基金の取崩額と積立額がほぼ同額であったため前年度末残高以上を維持できたこと、また、ふるさと納税の開始によりまちづくり基金が大幅に増加したことなどにより、基金全体としては約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一般財源にかかる負担の軽減のため、今後も各基金の目的に応じた事業については積極的に充当を行っていく。</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公共施設等の整備を図る。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後年度の施設更新等に備え、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億円を積み立てた。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まちづくり基金</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ふるさと納税の開始により、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億円を積み立てた。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必要に応じて、野洲幼稚園・野洲小学校ＰＦＩ施設整備委託事業や余熱利用施設ＰＦＩ施設整備事業に充当する。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まちづくり基金</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寄附者が指定した使途に応じて、様々な事業の財源として活用する。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歳入一般財源を補うために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億円取り崩したものの、取崩額とほぼ同額を前年度決算余剰金の約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相当として積み立てたことにより微増となった。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財政調整基金からの繰入金を活用しなければ収支不足が見込まれるため、今後も基金繰入を活用していく予定。</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行財政改革の効果目標では、令和８年度末に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億円以上の基金残高を維持することとしている。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後年度の臨時財政対策債の償還に備え、普通交付税の追加交付分にあたる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億円を積み立てた。また、中主小学校改修整備事業に係る繰上償還に充当するため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億円を取り崩した。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歳入の減収等による年度間の財源不足に備えて、市債を計画的に返済していくための基金として運用する。また、財政運営を行っていく中で、市債の繰上げ償還が有益と考えられる場合は繰上げ償還の充当にも活用す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50,658
49,993
80.14
25,734,404
24,755,294
951,158
13,699,551
27,937,123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50.5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[ 52.0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有形固定資産減価償却率については、類似団体平均を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ポイント下回り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今後は、減価償却が進み、建物等が老朽化していくことを見据え、野洲市公共施設等総合管理計画に基づく施設の適正な維持管理や大規模改修・更新等といった対応を行っていく。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D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43392</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flipV="1">
          <a:off x="4760595" y="5528733"/>
          <a:ext cx="1270" cy="111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47219</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D00-000042000000}"/>
            </a:ext>
          </a:extLst>
        </xdr:cNvPr>
        <xdr:cNvSpPr txBox="1"/>
      </xdr:nvSpPr>
      <xdr:spPr>
        <a:xfrm>
          <a:off x="4813300" y="6648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43392</xdr:rowOff>
    </xdr:from>
    <xdr:to>
      <xdr:col>23</xdr:col>
      <xdr:colOff>174625</xdr:colOff>
      <xdr:row>34</xdr:row>
      <xdr:rowOff>43392</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a:off x="4673600" y="664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D00-000044000000}"/>
            </a:ext>
          </a:extLst>
        </xdr:cNvPr>
        <xdr:cNvSpPr txBox="1"/>
      </xdr:nvSpPr>
      <xdr:spPr>
        <a:xfrm>
          <a:off x="4813300" y="530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a:off x="4673600" y="552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131462</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D00-000046000000}"/>
            </a:ext>
          </a:extLst>
        </xdr:cNvPr>
        <xdr:cNvSpPr txBox="1"/>
      </xdr:nvSpPr>
      <xdr:spPr>
        <a:xfrm>
          <a:off x="4813300" y="6046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71" name="フローチャート: 判断 70">
          <a:extLst>
            <a:ext uri="{FF2B5EF4-FFF2-40B4-BE49-F238E27FC236}">
              <a16:creationId xmlns:a16="http://schemas.microsoft.com/office/drawing/2014/main" id="{00000000-0008-0000-0D00-000047000000}"/>
            </a:ext>
          </a:extLst>
        </xdr:cNvPr>
        <xdr:cNvSpPr/>
      </xdr:nvSpPr>
      <xdr:spPr>
        <a:xfrm>
          <a:off x="47117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72" name="フローチャート: 判断 71">
          <a:extLst>
            <a:ext uri="{FF2B5EF4-FFF2-40B4-BE49-F238E27FC236}">
              <a16:creationId xmlns:a16="http://schemas.microsoft.com/office/drawing/2014/main" id="{00000000-0008-0000-0D00-000048000000}"/>
            </a:ext>
          </a:extLst>
        </xdr:cNvPr>
        <xdr:cNvSpPr/>
      </xdr:nvSpPr>
      <xdr:spPr>
        <a:xfrm>
          <a:off x="4000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70273</xdr:rowOff>
    </xdr:from>
    <xdr:to>
      <xdr:col>15</xdr:col>
      <xdr:colOff>187325</xdr:colOff>
      <xdr:row>31</xdr:row>
      <xdr:rowOff>423</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3238500" y="598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63077</xdr:rowOff>
    </xdr:from>
    <xdr:to>
      <xdr:col>11</xdr:col>
      <xdr:colOff>187325</xdr:colOff>
      <xdr:row>30</xdr:row>
      <xdr:rowOff>164677</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2476500" y="5978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19897</xdr:rowOff>
    </xdr:from>
    <xdr:to>
      <xdr:col>7</xdr:col>
      <xdr:colOff>187325</xdr:colOff>
      <xdr:row>30</xdr:row>
      <xdr:rowOff>121497</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1714500" y="593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D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121708</xdr:rowOff>
    </xdr:from>
    <xdr:to>
      <xdr:col>23</xdr:col>
      <xdr:colOff>136525</xdr:colOff>
      <xdr:row>29</xdr:row>
      <xdr:rowOff>51858</xdr:rowOff>
    </xdr:to>
    <xdr:sp macro="" textlink="">
      <xdr:nvSpPr>
        <xdr:cNvPr id="81" name="楕円 80">
          <a:extLst>
            <a:ext uri="{FF2B5EF4-FFF2-40B4-BE49-F238E27FC236}">
              <a16:creationId xmlns:a16="http://schemas.microsoft.com/office/drawing/2014/main" id="{00000000-0008-0000-0D00-000051000000}"/>
            </a:ext>
          </a:extLst>
        </xdr:cNvPr>
        <xdr:cNvSpPr/>
      </xdr:nvSpPr>
      <xdr:spPr>
        <a:xfrm>
          <a:off x="4711700" y="569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144585</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D00-000052000000}"/>
            </a:ext>
          </a:extLst>
        </xdr:cNvPr>
        <xdr:cNvSpPr txBox="1"/>
      </xdr:nvSpPr>
      <xdr:spPr>
        <a:xfrm>
          <a:off x="4813300" y="5545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71332</xdr:rowOff>
    </xdr:from>
    <xdr:to>
      <xdr:col>19</xdr:col>
      <xdr:colOff>187325</xdr:colOff>
      <xdr:row>29</xdr:row>
      <xdr:rowOff>1482</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4000500" y="564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122132</xdr:rowOff>
    </xdr:from>
    <xdr:to>
      <xdr:col>23</xdr:col>
      <xdr:colOff>85725</xdr:colOff>
      <xdr:row>29</xdr:row>
      <xdr:rowOff>1058</xdr:rowOff>
    </xdr:to>
    <xdr:cxnSp macro="">
      <xdr:nvCxnSpPr>
        <xdr:cNvPr id="84" name="直線コネクタ 83">
          <a:extLst>
            <a:ext uri="{FF2B5EF4-FFF2-40B4-BE49-F238E27FC236}">
              <a16:creationId xmlns:a16="http://schemas.microsoft.com/office/drawing/2014/main" id="{00000000-0008-0000-0D00-000054000000}"/>
            </a:ext>
          </a:extLst>
        </xdr:cNvPr>
        <xdr:cNvCxnSpPr/>
      </xdr:nvCxnSpPr>
      <xdr:spPr>
        <a:xfrm>
          <a:off x="4051300" y="5694257"/>
          <a:ext cx="711200" cy="5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96520</xdr:rowOff>
    </xdr:from>
    <xdr:to>
      <xdr:col>15</xdr:col>
      <xdr:colOff>187325</xdr:colOff>
      <xdr:row>29</xdr:row>
      <xdr:rowOff>26670</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3238500" y="566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122132</xdr:rowOff>
    </xdr:from>
    <xdr:to>
      <xdr:col>19</xdr:col>
      <xdr:colOff>136525</xdr:colOff>
      <xdr:row>28</xdr:row>
      <xdr:rowOff>147320</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flipV="1">
          <a:off x="3289300" y="5694257"/>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24553</xdr:rowOff>
    </xdr:from>
    <xdr:to>
      <xdr:col>11</xdr:col>
      <xdr:colOff>187325</xdr:colOff>
      <xdr:row>28</xdr:row>
      <xdr:rowOff>126153</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2476500" y="55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75353</xdr:rowOff>
    </xdr:from>
    <xdr:to>
      <xdr:col>15</xdr:col>
      <xdr:colOff>136525</xdr:colOff>
      <xdr:row>28</xdr:row>
      <xdr:rowOff>147320</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2527300" y="5647478"/>
          <a:ext cx="7620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142028</xdr:rowOff>
    </xdr:from>
    <xdr:to>
      <xdr:col>7</xdr:col>
      <xdr:colOff>187325</xdr:colOff>
      <xdr:row>28</xdr:row>
      <xdr:rowOff>72178</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1714500" y="554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21378</xdr:rowOff>
    </xdr:from>
    <xdr:to>
      <xdr:col>11</xdr:col>
      <xdr:colOff>136525</xdr:colOff>
      <xdr:row>28</xdr:row>
      <xdr:rowOff>75353</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1765300" y="5593503"/>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23935</xdr:rowOff>
    </xdr:from>
    <xdr:ext cx="405111" cy="259045"/>
    <xdr:sp macro="" textlink="">
      <xdr:nvSpPr>
        <xdr:cNvPr id="91" name="n_1aveValue有形固定資産減価償却率">
          <a:extLst>
            <a:ext uri="{FF2B5EF4-FFF2-40B4-BE49-F238E27FC236}">
              <a16:creationId xmlns:a16="http://schemas.microsoft.com/office/drawing/2014/main" id="{00000000-0008-0000-0D00-00005B000000}"/>
            </a:ext>
          </a:extLst>
        </xdr:cNvPr>
        <xdr:cNvSpPr txBox="1"/>
      </xdr:nvSpPr>
      <xdr:spPr>
        <a:xfrm>
          <a:off x="38360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163000</xdr:rowOff>
    </xdr:from>
    <xdr:ext cx="405111" cy="259045"/>
    <xdr:sp macro="" textlink="">
      <xdr:nvSpPr>
        <xdr:cNvPr id="92" name="n_2aveValue有形固定資産減価償却率">
          <a:extLst>
            <a:ext uri="{FF2B5EF4-FFF2-40B4-BE49-F238E27FC236}">
              <a16:creationId xmlns:a16="http://schemas.microsoft.com/office/drawing/2014/main" id="{00000000-0008-0000-0D00-00005C000000}"/>
            </a:ext>
          </a:extLst>
        </xdr:cNvPr>
        <xdr:cNvSpPr txBox="1"/>
      </xdr:nvSpPr>
      <xdr:spPr>
        <a:xfrm>
          <a:off x="3086744" y="6078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155804</xdr:rowOff>
    </xdr:from>
    <xdr:ext cx="405111" cy="259045"/>
    <xdr:sp macro="" textlink="">
      <xdr:nvSpPr>
        <xdr:cNvPr id="93" name="n_3aveValue有形固定資産減価償却率">
          <a:extLst>
            <a:ext uri="{FF2B5EF4-FFF2-40B4-BE49-F238E27FC236}">
              <a16:creationId xmlns:a16="http://schemas.microsoft.com/office/drawing/2014/main" id="{00000000-0008-0000-0D00-00005D000000}"/>
            </a:ext>
          </a:extLst>
        </xdr:cNvPr>
        <xdr:cNvSpPr txBox="1"/>
      </xdr:nvSpPr>
      <xdr:spPr>
        <a:xfrm>
          <a:off x="2324744" y="6070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112624</xdr:rowOff>
    </xdr:from>
    <xdr:ext cx="405111" cy="259045"/>
    <xdr:sp macro="" textlink="">
      <xdr:nvSpPr>
        <xdr:cNvPr id="94" name="n_4aveValue有形固定資産減価償却率">
          <a:extLst>
            <a:ext uri="{FF2B5EF4-FFF2-40B4-BE49-F238E27FC236}">
              <a16:creationId xmlns:a16="http://schemas.microsoft.com/office/drawing/2014/main" id="{00000000-0008-0000-0D00-00005E000000}"/>
            </a:ext>
          </a:extLst>
        </xdr:cNvPr>
        <xdr:cNvSpPr txBox="1"/>
      </xdr:nvSpPr>
      <xdr:spPr>
        <a:xfrm>
          <a:off x="1562744" y="6027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18009</xdr:rowOff>
    </xdr:from>
    <xdr:ext cx="405111" cy="259045"/>
    <xdr:sp macro="" textlink="">
      <xdr:nvSpPr>
        <xdr:cNvPr id="95" name="n_1mainValue有形固定資産減価償却率">
          <a:extLst>
            <a:ext uri="{FF2B5EF4-FFF2-40B4-BE49-F238E27FC236}">
              <a16:creationId xmlns:a16="http://schemas.microsoft.com/office/drawing/2014/main" id="{00000000-0008-0000-0D00-00005F000000}"/>
            </a:ext>
          </a:extLst>
        </xdr:cNvPr>
        <xdr:cNvSpPr txBox="1"/>
      </xdr:nvSpPr>
      <xdr:spPr>
        <a:xfrm>
          <a:off x="3836044" y="5418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43197</xdr:rowOff>
    </xdr:from>
    <xdr:ext cx="405111" cy="259045"/>
    <xdr:sp macro="" textlink="">
      <xdr:nvSpPr>
        <xdr:cNvPr id="96" name="n_2mainValue有形固定資産減価償却率">
          <a:extLst>
            <a:ext uri="{FF2B5EF4-FFF2-40B4-BE49-F238E27FC236}">
              <a16:creationId xmlns:a16="http://schemas.microsoft.com/office/drawing/2014/main" id="{00000000-0008-0000-0D00-000060000000}"/>
            </a:ext>
          </a:extLst>
        </xdr:cNvPr>
        <xdr:cNvSpPr txBox="1"/>
      </xdr:nvSpPr>
      <xdr:spPr>
        <a:xfrm>
          <a:off x="3086744" y="5443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142680</xdr:rowOff>
    </xdr:from>
    <xdr:ext cx="405111" cy="259045"/>
    <xdr:sp macro="" textlink="">
      <xdr:nvSpPr>
        <xdr:cNvPr id="97" name="n_3mainValue有形固定資産減価償却率">
          <a:extLst>
            <a:ext uri="{FF2B5EF4-FFF2-40B4-BE49-F238E27FC236}">
              <a16:creationId xmlns:a16="http://schemas.microsoft.com/office/drawing/2014/main" id="{00000000-0008-0000-0D00-000061000000}"/>
            </a:ext>
          </a:extLst>
        </xdr:cNvPr>
        <xdr:cNvSpPr txBox="1"/>
      </xdr:nvSpPr>
      <xdr:spPr>
        <a:xfrm>
          <a:off x="2324744" y="5371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88705</xdr:rowOff>
    </xdr:from>
    <xdr:ext cx="405111" cy="259045"/>
    <xdr:sp macro="" textlink="">
      <xdr:nvSpPr>
        <xdr:cNvPr id="98" name="n_4mainValue有形固定資産減価償却率">
          <a:extLst>
            <a:ext uri="{FF2B5EF4-FFF2-40B4-BE49-F238E27FC236}">
              <a16:creationId xmlns:a16="http://schemas.microsoft.com/office/drawing/2014/main" id="{00000000-0008-0000-0D00-000062000000}"/>
            </a:ext>
          </a:extLst>
        </xdr:cNvPr>
        <xdr:cNvSpPr txBox="1"/>
      </xdr:nvSpPr>
      <xdr:spPr>
        <a:xfrm>
          <a:off x="1562744" y="5317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[ 640.4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D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令和２年度と比較すると、将来負担額に対する充当可能基金が大幅に増加したことにより債務償還比率が大幅に減少したものの類似団体平均を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147.5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ポイント上回る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640.4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D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000000-0008-0000-0D00-000080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72435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flipV="1">
          <a:off x="14793595" y="5261428"/>
          <a:ext cx="1269" cy="141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76262</xdr:rowOff>
    </xdr:from>
    <xdr:ext cx="469744" cy="259045"/>
    <xdr:sp macro="" textlink="">
      <xdr:nvSpPr>
        <xdr:cNvPr id="130" name="債務償還比率最小値テキスト">
          <a:extLst>
            <a:ext uri="{FF2B5EF4-FFF2-40B4-BE49-F238E27FC236}">
              <a16:creationId xmlns:a16="http://schemas.microsoft.com/office/drawing/2014/main" id="{00000000-0008-0000-0D00-000082000000}"/>
            </a:ext>
          </a:extLst>
        </xdr:cNvPr>
        <xdr:cNvSpPr txBox="1"/>
      </xdr:nvSpPr>
      <xdr:spPr>
        <a:xfrm>
          <a:off x="14846300" y="667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72435</xdr:rowOff>
    </xdr:from>
    <xdr:to>
      <xdr:col>76</xdr:col>
      <xdr:colOff>111125</xdr:colOff>
      <xdr:row>34</xdr:row>
      <xdr:rowOff>72435</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4706600" y="667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00000000-0008-0000-0D00-000084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78603</xdr:rowOff>
    </xdr:from>
    <xdr:ext cx="469744" cy="259045"/>
    <xdr:sp macro="" textlink="">
      <xdr:nvSpPr>
        <xdr:cNvPr id="134" name="債務償還比率平均値テキスト">
          <a:extLst>
            <a:ext uri="{FF2B5EF4-FFF2-40B4-BE49-F238E27FC236}">
              <a16:creationId xmlns:a16="http://schemas.microsoft.com/office/drawing/2014/main" id="{00000000-0008-0000-0D00-000086000000}"/>
            </a:ext>
          </a:extLst>
        </xdr:cNvPr>
        <xdr:cNvSpPr txBox="1"/>
      </xdr:nvSpPr>
      <xdr:spPr>
        <a:xfrm>
          <a:off x="14846300" y="5822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55726</xdr:rowOff>
    </xdr:from>
    <xdr:to>
      <xdr:col>76</xdr:col>
      <xdr:colOff>73025</xdr:colOff>
      <xdr:row>30</xdr:row>
      <xdr:rowOff>157326</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4744700" y="5970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100330</xdr:rowOff>
    </xdr:from>
    <xdr:to>
      <xdr:col>72</xdr:col>
      <xdr:colOff>123825</xdr:colOff>
      <xdr:row>32</xdr:row>
      <xdr:rowOff>30480</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4033500" y="61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45929</xdr:rowOff>
    </xdr:from>
    <xdr:to>
      <xdr:col>68</xdr:col>
      <xdr:colOff>123825</xdr:colOff>
      <xdr:row>32</xdr:row>
      <xdr:rowOff>147529</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3271500" y="63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41148</xdr:rowOff>
    </xdr:from>
    <xdr:to>
      <xdr:col>64</xdr:col>
      <xdr:colOff>123825</xdr:colOff>
      <xdr:row>32</xdr:row>
      <xdr:rowOff>142748</xdr:rowOff>
    </xdr:to>
    <xdr:sp macro="" textlink="">
      <xdr:nvSpPr>
        <xdr:cNvPr id="138" name="フローチャート: 判断 137">
          <a:extLst>
            <a:ext uri="{FF2B5EF4-FFF2-40B4-BE49-F238E27FC236}">
              <a16:creationId xmlns:a16="http://schemas.microsoft.com/office/drawing/2014/main" id="{00000000-0008-0000-0D00-00008A000000}"/>
            </a:ext>
          </a:extLst>
        </xdr:cNvPr>
        <xdr:cNvSpPr/>
      </xdr:nvSpPr>
      <xdr:spPr>
        <a:xfrm>
          <a:off x="12509500" y="629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48550</xdr:rowOff>
    </xdr:from>
    <xdr:to>
      <xdr:col>60</xdr:col>
      <xdr:colOff>123825</xdr:colOff>
      <xdr:row>32</xdr:row>
      <xdr:rowOff>150150</xdr:rowOff>
    </xdr:to>
    <xdr:sp macro="" textlink="">
      <xdr:nvSpPr>
        <xdr:cNvPr id="139" name="フローチャート: 判断 138">
          <a:extLst>
            <a:ext uri="{FF2B5EF4-FFF2-40B4-BE49-F238E27FC236}">
              <a16:creationId xmlns:a16="http://schemas.microsoft.com/office/drawing/2014/main" id="{00000000-0008-0000-0D00-00008B000000}"/>
            </a:ext>
          </a:extLst>
        </xdr:cNvPr>
        <xdr:cNvSpPr/>
      </xdr:nvSpPr>
      <xdr:spPr>
        <a:xfrm>
          <a:off x="11747500" y="630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D00-00008F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111742</xdr:rowOff>
    </xdr:from>
    <xdr:to>
      <xdr:col>76</xdr:col>
      <xdr:colOff>73025</xdr:colOff>
      <xdr:row>32</xdr:row>
      <xdr:rowOff>41892</xdr:rowOff>
    </xdr:to>
    <xdr:sp macro="" textlink="">
      <xdr:nvSpPr>
        <xdr:cNvPr id="145" name="楕円 144">
          <a:extLst>
            <a:ext uri="{FF2B5EF4-FFF2-40B4-BE49-F238E27FC236}">
              <a16:creationId xmlns:a16="http://schemas.microsoft.com/office/drawing/2014/main" id="{00000000-0008-0000-0D00-000091000000}"/>
            </a:ext>
          </a:extLst>
        </xdr:cNvPr>
        <xdr:cNvSpPr/>
      </xdr:nvSpPr>
      <xdr:spPr>
        <a:xfrm>
          <a:off x="14744700" y="6198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90169</xdr:rowOff>
    </xdr:from>
    <xdr:ext cx="469744" cy="259045"/>
    <xdr:sp macro="" textlink="">
      <xdr:nvSpPr>
        <xdr:cNvPr id="146" name="債務償還比率該当値テキスト">
          <a:extLst>
            <a:ext uri="{FF2B5EF4-FFF2-40B4-BE49-F238E27FC236}">
              <a16:creationId xmlns:a16="http://schemas.microsoft.com/office/drawing/2014/main" id="{00000000-0008-0000-0D00-000092000000}"/>
            </a:ext>
          </a:extLst>
        </xdr:cNvPr>
        <xdr:cNvSpPr txBox="1"/>
      </xdr:nvSpPr>
      <xdr:spPr>
        <a:xfrm>
          <a:off x="14846300" y="617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42726</xdr:rowOff>
    </xdr:from>
    <xdr:to>
      <xdr:col>72</xdr:col>
      <xdr:colOff>123825</xdr:colOff>
      <xdr:row>33</xdr:row>
      <xdr:rowOff>144326</xdr:rowOff>
    </xdr:to>
    <xdr:sp macro="" textlink="">
      <xdr:nvSpPr>
        <xdr:cNvPr id="147" name="楕円 146">
          <a:extLst>
            <a:ext uri="{FF2B5EF4-FFF2-40B4-BE49-F238E27FC236}">
              <a16:creationId xmlns:a16="http://schemas.microsoft.com/office/drawing/2014/main" id="{00000000-0008-0000-0D00-000093000000}"/>
            </a:ext>
          </a:extLst>
        </xdr:cNvPr>
        <xdr:cNvSpPr/>
      </xdr:nvSpPr>
      <xdr:spPr>
        <a:xfrm>
          <a:off x="14033500" y="6472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162542</xdr:rowOff>
    </xdr:from>
    <xdr:to>
      <xdr:col>76</xdr:col>
      <xdr:colOff>22225</xdr:colOff>
      <xdr:row>33</xdr:row>
      <xdr:rowOff>93526</xdr:rowOff>
    </xdr:to>
    <xdr:cxnSp macro="">
      <xdr:nvCxnSpPr>
        <xdr:cNvPr id="148" name="直線コネクタ 147">
          <a:extLst>
            <a:ext uri="{FF2B5EF4-FFF2-40B4-BE49-F238E27FC236}">
              <a16:creationId xmlns:a16="http://schemas.microsoft.com/office/drawing/2014/main" id="{00000000-0008-0000-0D00-000094000000}"/>
            </a:ext>
          </a:extLst>
        </xdr:cNvPr>
        <xdr:cNvCxnSpPr/>
      </xdr:nvCxnSpPr>
      <xdr:spPr>
        <a:xfrm flipV="1">
          <a:off x="14084300" y="6249017"/>
          <a:ext cx="711200" cy="27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159430</xdr:rowOff>
    </xdr:from>
    <xdr:to>
      <xdr:col>68</xdr:col>
      <xdr:colOff>123825</xdr:colOff>
      <xdr:row>33</xdr:row>
      <xdr:rowOff>89581</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3271500" y="641735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38780</xdr:rowOff>
    </xdr:from>
    <xdr:to>
      <xdr:col>72</xdr:col>
      <xdr:colOff>73025</xdr:colOff>
      <xdr:row>33</xdr:row>
      <xdr:rowOff>93526</xdr:rowOff>
    </xdr:to>
    <xdr:cxnSp macro="">
      <xdr:nvCxnSpPr>
        <xdr:cNvPr id="150" name="直線コネクタ 149">
          <a:extLst>
            <a:ext uri="{FF2B5EF4-FFF2-40B4-BE49-F238E27FC236}">
              <a16:creationId xmlns:a16="http://schemas.microsoft.com/office/drawing/2014/main" id="{00000000-0008-0000-0D00-000096000000}"/>
            </a:ext>
          </a:extLst>
        </xdr:cNvPr>
        <xdr:cNvCxnSpPr/>
      </xdr:nvCxnSpPr>
      <xdr:spPr>
        <a:xfrm>
          <a:off x="13322300" y="6468155"/>
          <a:ext cx="762000" cy="5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153879</xdr:rowOff>
    </xdr:from>
    <xdr:to>
      <xdr:col>64</xdr:col>
      <xdr:colOff>123825</xdr:colOff>
      <xdr:row>33</xdr:row>
      <xdr:rowOff>84029</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2509500" y="641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33229</xdr:rowOff>
    </xdr:from>
    <xdr:to>
      <xdr:col>68</xdr:col>
      <xdr:colOff>73025</xdr:colOff>
      <xdr:row>33</xdr:row>
      <xdr:rowOff>38780</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a:off x="12560300" y="6462604"/>
          <a:ext cx="7620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66203</xdr:rowOff>
    </xdr:from>
    <xdr:to>
      <xdr:col>60</xdr:col>
      <xdr:colOff>123825</xdr:colOff>
      <xdr:row>34</xdr:row>
      <xdr:rowOff>167803</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1747500" y="666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33229</xdr:rowOff>
    </xdr:from>
    <xdr:to>
      <xdr:col>64</xdr:col>
      <xdr:colOff>73025</xdr:colOff>
      <xdr:row>34</xdr:row>
      <xdr:rowOff>117003</xdr:rowOff>
    </xdr:to>
    <xdr:cxnSp macro="">
      <xdr:nvCxnSpPr>
        <xdr:cNvPr id="154" name="直線コネクタ 153">
          <a:extLst>
            <a:ext uri="{FF2B5EF4-FFF2-40B4-BE49-F238E27FC236}">
              <a16:creationId xmlns:a16="http://schemas.microsoft.com/office/drawing/2014/main" id="{00000000-0008-0000-0D00-00009A000000}"/>
            </a:ext>
          </a:extLst>
        </xdr:cNvPr>
        <xdr:cNvCxnSpPr/>
      </xdr:nvCxnSpPr>
      <xdr:spPr>
        <a:xfrm flipV="1">
          <a:off x="11798300" y="6462604"/>
          <a:ext cx="762000" cy="25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47007</xdr:rowOff>
    </xdr:from>
    <xdr:ext cx="469744" cy="259045"/>
    <xdr:sp macro="" textlink="">
      <xdr:nvSpPr>
        <xdr:cNvPr id="155" name="n_1aveValue債務償還比率">
          <a:extLst>
            <a:ext uri="{FF2B5EF4-FFF2-40B4-BE49-F238E27FC236}">
              <a16:creationId xmlns:a16="http://schemas.microsoft.com/office/drawing/2014/main" id="{00000000-0008-0000-0D00-00009B000000}"/>
            </a:ext>
          </a:extLst>
        </xdr:cNvPr>
        <xdr:cNvSpPr txBox="1"/>
      </xdr:nvSpPr>
      <xdr:spPr>
        <a:xfrm>
          <a:off x="13836727" y="5962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164056</xdr:rowOff>
    </xdr:from>
    <xdr:ext cx="469744" cy="259045"/>
    <xdr:sp macro="" textlink="">
      <xdr:nvSpPr>
        <xdr:cNvPr id="156" name="n_2aveValue債務償還比率">
          <a:extLst>
            <a:ext uri="{FF2B5EF4-FFF2-40B4-BE49-F238E27FC236}">
              <a16:creationId xmlns:a16="http://schemas.microsoft.com/office/drawing/2014/main" id="{00000000-0008-0000-0D00-00009C000000}"/>
            </a:ext>
          </a:extLst>
        </xdr:cNvPr>
        <xdr:cNvSpPr txBox="1"/>
      </xdr:nvSpPr>
      <xdr:spPr>
        <a:xfrm>
          <a:off x="13087427" y="607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159275</xdr:rowOff>
    </xdr:from>
    <xdr:ext cx="469744" cy="259045"/>
    <xdr:sp macro="" textlink="">
      <xdr:nvSpPr>
        <xdr:cNvPr id="157" name="n_3aveValue債務償還比率">
          <a:extLst>
            <a:ext uri="{FF2B5EF4-FFF2-40B4-BE49-F238E27FC236}">
              <a16:creationId xmlns:a16="http://schemas.microsoft.com/office/drawing/2014/main" id="{00000000-0008-0000-0D00-00009D000000}"/>
            </a:ext>
          </a:extLst>
        </xdr:cNvPr>
        <xdr:cNvSpPr txBox="1"/>
      </xdr:nvSpPr>
      <xdr:spPr>
        <a:xfrm>
          <a:off x="12325427" y="6074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166677</xdr:rowOff>
    </xdr:from>
    <xdr:ext cx="469744" cy="259045"/>
    <xdr:sp macro="" textlink="">
      <xdr:nvSpPr>
        <xdr:cNvPr id="158" name="n_4aveValue債務償還比率">
          <a:extLst>
            <a:ext uri="{FF2B5EF4-FFF2-40B4-BE49-F238E27FC236}">
              <a16:creationId xmlns:a16="http://schemas.microsoft.com/office/drawing/2014/main" id="{00000000-0008-0000-0D00-00009E000000}"/>
            </a:ext>
          </a:extLst>
        </xdr:cNvPr>
        <xdr:cNvSpPr txBox="1"/>
      </xdr:nvSpPr>
      <xdr:spPr>
        <a:xfrm>
          <a:off x="11563427" y="6081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135453</xdr:rowOff>
    </xdr:from>
    <xdr:ext cx="469744" cy="259045"/>
    <xdr:sp macro="" textlink="">
      <xdr:nvSpPr>
        <xdr:cNvPr id="159" name="n_1mainValue債務償還比率">
          <a:extLst>
            <a:ext uri="{FF2B5EF4-FFF2-40B4-BE49-F238E27FC236}">
              <a16:creationId xmlns:a16="http://schemas.microsoft.com/office/drawing/2014/main" id="{00000000-0008-0000-0D00-00009F000000}"/>
            </a:ext>
          </a:extLst>
        </xdr:cNvPr>
        <xdr:cNvSpPr txBox="1"/>
      </xdr:nvSpPr>
      <xdr:spPr>
        <a:xfrm>
          <a:off x="13836727" y="656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80708</xdr:rowOff>
    </xdr:from>
    <xdr:ext cx="469744" cy="259045"/>
    <xdr:sp macro="" textlink="">
      <xdr:nvSpPr>
        <xdr:cNvPr id="160" name="n_2mainValue債務償還比率">
          <a:extLst>
            <a:ext uri="{FF2B5EF4-FFF2-40B4-BE49-F238E27FC236}">
              <a16:creationId xmlns:a16="http://schemas.microsoft.com/office/drawing/2014/main" id="{00000000-0008-0000-0D00-0000A0000000}"/>
            </a:ext>
          </a:extLst>
        </xdr:cNvPr>
        <xdr:cNvSpPr txBox="1"/>
      </xdr:nvSpPr>
      <xdr:spPr>
        <a:xfrm>
          <a:off x="13087427" y="6510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75156</xdr:rowOff>
    </xdr:from>
    <xdr:ext cx="469744" cy="259045"/>
    <xdr:sp macro="" textlink="">
      <xdr:nvSpPr>
        <xdr:cNvPr id="161" name="n_3mainValue債務償還比率">
          <a:extLst>
            <a:ext uri="{FF2B5EF4-FFF2-40B4-BE49-F238E27FC236}">
              <a16:creationId xmlns:a16="http://schemas.microsoft.com/office/drawing/2014/main" id="{00000000-0008-0000-0D00-0000A1000000}"/>
            </a:ext>
          </a:extLst>
        </xdr:cNvPr>
        <xdr:cNvSpPr txBox="1"/>
      </xdr:nvSpPr>
      <xdr:spPr>
        <a:xfrm>
          <a:off x="12325427" y="6504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158930</xdr:rowOff>
    </xdr:from>
    <xdr:ext cx="469744" cy="259045"/>
    <xdr:sp macro="" textlink="">
      <xdr:nvSpPr>
        <xdr:cNvPr id="162" name="n_4mainValue債務償還比率">
          <a:extLst>
            <a:ext uri="{FF2B5EF4-FFF2-40B4-BE49-F238E27FC236}">
              <a16:creationId xmlns:a16="http://schemas.microsoft.com/office/drawing/2014/main" id="{00000000-0008-0000-0D00-0000A2000000}"/>
            </a:ext>
          </a:extLst>
        </xdr:cNvPr>
        <xdr:cNvSpPr txBox="1"/>
      </xdr:nvSpPr>
      <xdr:spPr>
        <a:xfrm>
          <a:off x="11563427" y="675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0000000-0008-0000-0D00-0000A3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00000000-0008-0000-0D00-0000A4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00000000-0008-0000-0D00-0000A7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00000000-0008-0000-0D00-0000A8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50,658
49,993
80.14
25,734,404
24,755,294
951,158
13,699,551
27,937,123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50.5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35</xdr:row>
      <xdr:rowOff>108204</xdr:rowOff>
    </xdr:from>
    <xdr:to>
      <xdr:col>24</xdr:col>
      <xdr:colOff>62865</xdr:colOff>
      <xdr:row>42</xdr:row>
      <xdr:rowOff>64770</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634865" y="6108954"/>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54881</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673600" y="5884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108204</xdr:rowOff>
    </xdr:from>
    <xdr:to>
      <xdr:col>24</xdr:col>
      <xdr:colOff>152400</xdr:colOff>
      <xdr:row>35</xdr:row>
      <xdr:rowOff>108204</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610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17543</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673600" y="67040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39116</xdr:rowOff>
    </xdr:from>
    <xdr:to>
      <xdr:col>24</xdr:col>
      <xdr:colOff>114300</xdr:colOff>
      <xdr:row>39</xdr:row>
      <xdr:rowOff>140716</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584700" y="672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746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146558</xdr:rowOff>
    </xdr:from>
    <xdr:to>
      <xdr:col>15</xdr:col>
      <xdr:colOff>101600</xdr:colOff>
      <xdr:row>39</xdr:row>
      <xdr:rowOff>76708</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857500" y="666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121412</xdr:rowOff>
    </xdr:from>
    <xdr:to>
      <xdr:col>10</xdr:col>
      <xdr:colOff>165100</xdr:colOff>
      <xdr:row>39</xdr:row>
      <xdr:rowOff>51562</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968500" y="663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91694</xdr:rowOff>
    </xdr:from>
    <xdr:to>
      <xdr:col>6</xdr:col>
      <xdr:colOff>38100</xdr:colOff>
      <xdr:row>39</xdr:row>
      <xdr:rowOff>21844</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10795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34544</xdr:rowOff>
    </xdr:from>
    <xdr:to>
      <xdr:col>24</xdr:col>
      <xdr:colOff>114300</xdr:colOff>
      <xdr:row>37</xdr:row>
      <xdr:rowOff>136144</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584700" y="637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57421</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673600" y="622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160274</xdr:rowOff>
    </xdr:from>
    <xdr:to>
      <xdr:col>20</xdr:col>
      <xdr:colOff>38100</xdr:colOff>
      <xdr:row>37</xdr:row>
      <xdr:rowOff>90424</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746500" y="633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39624</xdr:rowOff>
    </xdr:from>
    <xdr:to>
      <xdr:col>24</xdr:col>
      <xdr:colOff>63500</xdr:colOff>
      <xdr:row>37</xdr:row>
      <xdr:rowOff>85344</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797300" y="638327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119126</xdr:rowOff>
    </xdr:from>
    <xdr:to>
      <xdr:col>15</xdr:col>
      <xdr:colOff>101600</xdr:colOff>
      <xdr:row>37</xdr:row>
      <xdr:rowOff>49276</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857500" y="629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169926</xdr:rowOff>
    </xdr:from>
    <xdr:to>
      <xdr:col>19</xdr:col>
      <xdr:colOff>177800</xdr:colOff>
      <xdr:row>37</xdr:row>
      <xdr:rowOff>39624</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908300" y="634212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80264</xdr:rowOff>
    </xdr:from>
    <xdr:to>
      <xdr:col>10</xdr:col>
      <xdr:colOff>165100</xdr:colOff>
      <xdr:row>37</xdr:row>
      <xdr:rowOff>10414</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968500" y="62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131064</xdr:rowOff>
    </xdr:from>
    <xdr:to>
      <xdr:col>15</xdr:col>
      <xdr:colOff>50800</xdr:colOff>
      <xdr:row>36</xdr:row>
      <xdr:rowOff>169926</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019300" y="630326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50546</xdr:rowOff>
    </xdr:from>
    <xdr:to>
      <xdr:col>6</xdr:col>
      <xdr:colOff>38100</xdr:colOff>
      <xdr:row>36</xdr:row>
      <xdr:rowOff>152146</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079500" y="622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101346</xdr:rowOff>
    </xdr:from>
    <xdr:to>
      <xdr:col>10</xdr:col>
      <xdr:colOff>114300</xdr:colOff>
      <xdr:row>36</xdr:row>
      <xdr:rowOff>131064</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130300" y="6273546"/>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83837</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5820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67835</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705744" y="675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42689</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816744" y="6729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12971</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927744" y="669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106951</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5820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65803</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705744" y="606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26941</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8167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168673</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927744" y="599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53944</xdr:rowOff>
    </xdr:from>
    <xdr:to>
      <xdr:col>54</xdr:col>
      <xdr:colOff>189865</xdr:colOff>
      <xdr:row>42</xdr:row>
      <xdr:rowOff>35003</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10476865" y="5883244"/>
          <a:ext cx="0" cy="1352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38830</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10515600" y="723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35003</xdr:rowOff>
    </xdr:from>
    <xdr:to>
      <xdr:col>55</xdr:col>
      <xdr:colOff>88900</xdr:colOff>
      <xdr:row>42</xdr:row>
      <xdr:rowOff>35003</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7235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621</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10515600" y="5658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53944</xdr:rowOff>
    </xdr:from>
    <xdr:to>
      <xdr:col>55</xdr:col>
      <xdr:colOff>88900</xdr:colOff>
      <xdr:row>34</xdr:row>
      <xdr:rowOff>53944</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588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166202</xdr:rowOff>
    </xdr:from>
    <xdr:ext cx="534377"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10515600" y="68527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143325</xdr:rowOff>
    </xdr:from>
    <xdr:to>
      <xdr:col>55</xdr:col>
      <xdr:colOff>50800</xdr:colOff>
      <xdr:row>41</xdr:row>
      <xdr:rowOff>73475</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10426700" y="700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168684</xdr:rowOff>
    </xdr:from>
    <xdr:to>
      <xdr:col>50</xdr:col>
      <xdr:colOff>165100</xdr:colOff>
      <xdr:row>41</xdr:row>
      <xdr:rowOff>98834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588500" y="702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115779</xdr:rowOff>
    </xdr:from>
    <xdr:to>
      <xdr:col>46</xdr:col>
      <xdr:colOff>38100</xdr:colOff>
      <xdr:row>41</xdr:row>
      <xdr:rowOff>45929</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99500" y="697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121886</xdr:rowOff>
    </xdr:from>
    <xdr:to>
      <xdr:col>41</xdr:col>
      <xdr:colOff>101600</xdr:colOff>
      <xdr:row>41</xdr:row>
      <xdr:rowOff>52036</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10500" y="697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119387</xdr:rowOff>
    </xdr:from>
    <xdr:to>
      <xdr:col>36</xdr:col>
      <xdr:colOff>165100</xdr:colOff>
      <xdr:row>41</xdr:row>
      <xdr:rowOff>49537</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921500" y="697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57453</xdr:rowOff>
    </xdr:from>
    <xdr:to>
      <xdr:col>55</xdr:col>
      <xdr:colOff>50800</xdr:colOff>
      <xdr:row>41</xdr:row>
      <xdr:rowOff>159053</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10426700" y="708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143830</xdr:rowOff>
    </xdr:from>
    <xdr:ext cx="469744"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10515600" y="7001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59249</xdr:rowOff>
    </xdr:from>
    <xdr:to>
      <xdr:col>50</xdr:col>
      <xdr:colOff>165100</xdr:colOff>
      <xdr:row>41</xdr:row>
      <xdr:rowOff>160849</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9588500" y="708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108253</xdr:rowOff>
    </xdr:from>
    <xdr:to>
      <xdr:col>55</xdr:col>
      <xdr:colOff>0</xdr:colOff>
      <xdr:row>41</xdr:row>
      <xdr:rowOff>110049</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9639300" y="7137703"/>
          <a:ext cx="838200" cy="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60686</xdr:rowOff>
    </xdr:from>
    <xdr:to>
      <xdr:col>46</xdr:col>
      <xdr:colOff>38100</xdr:colOff>
      <xdr:row>41</xdr:row>
      <xdr:rowOff>162286</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8699500" y="709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110049</xdr:rowOff>
    </xdr:from>
    <xdr:to>
      <xdr:col>50</xdr:col>
      <xdr:colOff>114300</xdr:colOff>
      <xdr:row>41</xdr:row>
      <xdr:rowOff>111486</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8750300" y="7139499"/>
          <a:ext cx="889000" cy="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60458</xdr:rowOff>
    </xdr:from>
    <xdr:to>
      <xdr:col>41</xdr:col>
      <xdr:colOff>101600</xdr:colOff>
      <xdr:row>41</xdr:row>
      <xdr:rowOff>162058</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810500" y="708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111258</xdr:rowOff>
    </xdr:from>
    <xdr:to>
      <xdr:col>45</xdr:col>
      <xdr:colOff>177800</xdr:colOff>
      <xdr:row>41</xdr:row>
      <xdr:rowOff>111486</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a:off x="7861300" y="7140708"/>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60441</xdr:rowOff>
    </xdr:from>
    <xdr:to>
      <xdr:col>36</xdr:col>
      <xdr:colOff>165100</xdr:colOff>
      <xdr:row>41</xdr:row>
      <xdr:rowOff>162041</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921500" y="708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111241</xdr:rowOff>
    </xdr:from>
    <xdr:to>
      <xdr:col>41</xdr:col>
      <xdr:colOff>50800</xdr:colOff>
      <xdr:row>41</xdr:row>
      <xdr:rowOff>111258</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a:off x="6972300" y="7140691"/>
          <a:ext cx="889000" cy="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115361</xdr:rowOff>
    </xdr:from>
    <xdr:ext cx="534377"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9359411" y="68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62456</xdr:rowOff>
    </xdr:from>
    <xdr:ext cx="534377"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8483111" y="674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68563</xdr:rowOff>
    </xdr:from>
    <xdr:ext cx="534377"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7594111" y="675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66064</xdr:rowOff>
    </xdr:from>
    <xdr:ext cx="534377"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705111" y="675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151976</xdr:rowOff>
    </xdr:from>
    <xdr:ext cx="469744"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9391727" y="7181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153413</xdr:rowOff>
    </xdr:from>
    <xdr:ext cx="469744"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8515427" y="718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153185</xdr:rowOff>
    </xdr:from>
    <xdr:ext cx="469744"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7626427" y="718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153168</xdr:rowOff>
    </xdr:from>
    <xdr:ext cx="469744"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737427" y="7182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E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78377</xdr:rowOff>
    </xdr:from>
    <xdr:to>
      <xdr:col>24</xdr:col>
      <xdr:colOff>62865</xdr:colOff>
      <xdr:row>63</xdr:row>
      <xdr:rowOff>111034</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flipV="1">
          <a:off x="4634865" y="9508127"/>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114861</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E00-0000AE000000}"/>
            </a:ext>
          </a:extLst>
        </xdr:cNvPr>
        <xdr:cNvSpPr txBox="1"/>
      </xdr:nvSpPr>
      <xdr:spPr>
        <a:xfrm>
          <a:off x="4673600" y="1091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111034</xdr:rowOff>
    </xdr:from>
    <xdr:to>
      <xdr:col>24</xdr:col>
      <xdr:colOff>152400</xdr:colOff>
      <xdr:row>63</xdr:row>
      <xdr:rowOff>111034</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546600" y="1091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25054</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E00-0000B0000000}"/>
            </a:ext>
          </a:extLst>
        </xdr:cNvPr>
        <xdr:cNvSpPr txBox="1"/>
      </xdr:nvSpPr>
      <xdr:spPr>
        <a:xfrm>
          <a:off x="4673600" y="92833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78377</xdr:rowOff>
    </xdr:from>
    <xdr:to>
      <xdr:col>24</xdr:col>
      <xdr:colOff>152400</xdr:colOff>
      <xdr:row>55</xdr:row>
      <xdr:rowOff>78377</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950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136996</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E00-0000B2000000}"/>
            </a:ext>
          </a:extLst>
        </xdr:cNvPr>
        <xdr:cNvSpPr txBox="1"/>
      </xdr:nvSpPr>
      <xdr:spPr>
        <a:xfrm>
          <a:off x="4673600" y="102525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114119</xdr:rowOff>
    </xdr:from>
    <xdr:to>
      <xdr:col>24</xdr:col>
      <xdr:colOff>114300</xdr:colOff>
      <xdr:row>61</xdr:row>
      <xdr:rowOff>44269</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45847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123916</xdr:rowOff>
    </xdr:from>
    <xdr:to>
      <xdr:col>10</xdr:col>
      <xdr:colOff>165100</xdr:colOff>
      <xdr:row>61</xdr:row>
      <xdr:rowOff>54066</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968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101056</xdr:rowOff>
    </xdr:from>
    <xdr:to>
      <xdr:col>6</xdr:col>
      <xdr:colOff>38100</xdr:colOff>
      <xdr:row>61</xdr:row>
      <xdr:rowOff>31206</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079500" y="1038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81462</xdr:rowOff>
    </xdr:from>
    <xdr:to>
      <xdr:col>24</xdr:col>
      <xdr:colOff>114300</xdr:colOff>
      <xdr:row>62</xdr:row>
      <xdr:rowOff>11612</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4584700" y="1053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59889</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E00-0000BE000000}"/>
            </a:ext>
          </a:extLst>
        </xdr:cNvPr>
        <xdr:cNvSpPr txBox="1"/>
      </xdr:nvSpPr>
      <xdr:spPr>
        <a:xfrm>
          <a:off x="4673600" y="1051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73297</xdr:rowOff>
    </xdr:from>
    <xdr:to>
      <xdr:col>20</xdr:col>
      <xdr:colOff>38100</xdr:colOff>
      <xdr:row>62</xdr:row>
      <xdr:rowOff>3447</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3746500" y="1053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124097</xdr:rowOff>
    </xdr:from>
    <xdr:to>
      <xdr:col>24</xdr:col>
      <xdr:colOff>63500</xdr:colOff>
      <xdr:row>61</xdr:row>
      <xdr:rowOff>132262</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3797300" y="10582547"/>
          <a:ext cx="8382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109220</xdr:rowOff>
    </xdr:from>
    <xdr:to>
      <xdr:col>15</xdr:col>
      <xdr:colOff>101600</xdr:colOff>
      <xdr:row>62</xdr:row>
      <xdr:rowOff>39370</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2857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124097</xdr:rowOff>
    </xdr:from>
    <xdr:to>
      <xdr:col>19</xdr:col>
      <xdr:colOff>177800</xdr:colOff>
      <xdr:row>61</xdr:row>
      <xdr:rowOff>160020</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flipV="1">
          <a:off x="2908300" y="1058254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91259</xdr:rowOff>
    </xdr:from>
    <xdr:to>
      <xdr:col>10</xdr:col>
      <xdr:colOff>165100</xdr:colOff>
      <xdr:row>62</xdr:row>
      <xdr:rowOff>21409</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968500" y="1054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142059</xdr:rowOff>
    </xdr:from>
    <xdr:to>
      <xdr:col>15</xdr:col>
      <xdr:colOff>50800</xdr:colOff>
      <xdr:row>61</xdr:row>
      <xdr:rowOff>160020</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019300" y="10600509"/>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91259</xdr:rowOff>
    </xdr:from>
    <xdr:to>
      <xdr:col>6</xdr:col>
      <xdr:colOff>38100</xdr:colOff>
      <xdr:row>62</xdr:row>
      <xdr:rowOff>21409</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079500" y="1054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142059</xdr:rowOff>
    </xdr:from>
    <xdr:to>
      <xdr:col>10</xdr:col>
      <xdr:colOff>114300</xdr:colOff>
      <xdr:row>61</xdr:row>
      <xdr:rowOff>142059</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1130300" y="106005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55897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35820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67327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2705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70593</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1816744" y="1018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47733</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927744" y="1016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166024</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3582044" y="10624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30497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27057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12536</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1816744" y="10642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12536</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927744" y="10642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E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58096</xdr:rowOff>
    </xdr:from>
    <xdr:to>
      <xdr:col>54</xdr:col>
      <xdr:colOff>189865</xdr:colOff>
      <xdr:row>64</xdr:row>
      <xdr:rowOff>71821</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flipV="1">
          <a:off x="10476865" y="9659296"/>
          <a:ext cx="0" cy="1385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75648</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E00-0000E7000000}"/>
            </a:ext>
          </a:extLst>
        </xdr:cNvPr>
        <xdr:cNvSpPr txBox="1"/>
      </xdr:nvSpPr>
      <xdr:spPr>
        <a:xfrm>
          <a:off x="10515600" y="11048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71821</xdr:rowOff>
    </xdr:from>
    <xdr:to>
      <xdr:col>55</xdr:col>
      <xdr:colOff>88900</xdr:colOff>
      <xdr:row>64</xdr:row>
      <xdr:rowOff>71821</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10388600" y="11044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4773</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E00-0000E9000000}"/>
            </a:ext>
          </a:extLst>
        </xdr:cNvPr>
        <xdr:cNvSpPr txBox="1"/>
      </xdr:nvSpPr>
      <xdr:spPr>
        <a:xfrm>
          <a:off x="10515600" y="94345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58096</xdr:rowOff>
    </xdr:from>
    <xdr:to>
      <xdr:col>55</xdr:col>
      <xdr:colOff>88900</xdr:colOff>
      <xdr:row>56</xdr:row>
      <xdr:rowOff>58096</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10388600" y="9659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119663</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E00-0000EB000000}"/>
            </a:ext>
          </a:extLst>
        </xdr:cNvPr>
        <xdr:cNvSpPr txBox="1"/>
      </xdr:nvSpPr>
      <xdr:spPr>
        <a:xfrm>
          <a:off x="10515600" y="105781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96786</xdr:rowOff>
    </xdr:from>
    <xdr:to>
      <xdr:col>55</xdr:col>
      <xdr:colOff>50800</xdr:colOff>
      <xdr:row>63</xdr:row>
      <xdr:rowOff>26936</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10426700" y="107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111844</xdr:rowOff>
    </xdr:from>
    <xdr:to>
      <xdr:col>50</xdr:col>
      <xdr:colOff>165100</xdr:colOff>
      <xdr:row>63</xdr:row>
      <xdr:rowOff>41994</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9588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59073</xdr:rowOff>
    </xdr:from>
    <xdr:to>
      <xdr:col>46</xdr:col>
      <xdr:colOff>38100</xdr:colOff>
      <xdr:row>62</xdr:row>
      <xdr:rowOff>160673</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8699500" y="10688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77688</xdr:rowOff>
    </xdr:from>
    <xdr:to>
      <xdr:col>41</xdr:col>
      <xdr:colOff>101600</xdr:colOff>
      <xdr:row>63</xdr:row>
      <xdr:rowOff>7838</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7810500" y="1070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74081</xdr:rowOff>
    </xdr:from>
    <xdr:to>
      <xdr:col>36</xdr:col>
      <xdr:colOff>165100</xdr:colOff>
      <xdr:row>63</xdr:row>
      <xdr:rowOff>4231</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6921500" y="1070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4558</xdr:rowOff>
    </xdr:from>
    <xdr:to>
      <xdr:col>55</xdr:col>
      <xdr:colOff>50800</xdr:colOff>
      <xdr:row>64</xdr:row>
      <xdr:rowOff>106158</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10426700" y="1097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90935</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E00-0000F7000000}"/>
            </a:ext>
          </a:extLst>
        </xdr:cNvPr>
        <xdr:cNvSpPr txBox="1"/>
      </xdr:nvSpPr>
      <xdr:spPr>
        <a:xfrm>
          <a:off x="10515600" y="1089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4718</xdr:rowOff>
    </xdr:from>
    <xdr:to>
      <xdr:col>50</xdr:col>
      <xdr:colOff>165100</xdr:colOff>
      <xdr:row>64</xdr:row>
      <xdr:rowOff>106318</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9588500" y="1097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55358</xdr:rowOff>
    </xdr:from>
    <xdr:to>
      <xdr:col>55</xdr:col>
      <xdr:colOff>0</xdr:colOff>
      <xdr:row>64</xdr:row>
      <xdr:rowOff>55518</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9639300" y="11028158"/>
          <a:ext cx="838200" cy="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5859</xdr:rowOff>
    </xdr:from>
    <xdr:to>
      <xdr:col>46</xdr:col>
      <xdr:colOff>38100</xdr:colOff>
      <xdr:row>64</xdr:row>
      <xdr:rowOff>107459</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8699500" y="1097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55518</xdr:rowOff>
    </xdr:from>
    <xdr:to>
      <xdr:col>50</xdr:col>
      <xdr:colOff>114300</xdr:colOff>
      <xdr:row>64</xdr:row>
      <xdr:rowOff>56659</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8750300" y="11028318"/>
          <a:ext cx="889000" cy="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5766</xdr:rowOff>
    </xdr:from>
    <xdr:to>
      <xdr:col>41</xdr:col>
      <xdr:colOff>101600</xdr:colOff>
      <xdr:row>64</xdr:row>
      <xdr:rowOff>107366</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7810500" y="1097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56566</xdr:rowOff>
    </xdr:from>
    <xdr:to>
      <xdr:col>45</xdr:col>
      <xdr:colOff>177800</xdr:colOff>
      <xdr:row>64</xdr:row>
      <xdr:rowOff>56659</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a:off x="7861300" y="11029366"/>
          <a:ext cx="889000" cy="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6031</xdr:rowOff>
    </xdr:from>
    <xdr:to>
      <xdr:col>36</xdr:col>
      <xdr:colOff>165100</xdr:colOff>
      <xdr:row>64</xdr:row>
      <xdr:rowOff>107631</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6921500" y="1097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56566</xdr:rowOff>
    </xdr:from>
    <xdr:to>
      <xdr:col>41</xdr:col>
      <xdr:colOff>50800</xdr:colOff>
      <xdr:row>64</xdr:row>
      <xdr:rowOff>56831</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6972300" y="11029366"/>
          <a:ext cx="889000" cy="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58521</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93270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5750</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8450795" y="10464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24365</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7561795" y="1048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20758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6672795" y="10479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97445</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9359411" y="1107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98586</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8483111" y="1107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98493</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7594111" y="1107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98758</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705111" y="11071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E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111252</xdr:rowOff>
    </xdr:from>
    <xdr:to>
      <xdr:col>24</xdr:col>
      <xdr:colOff>62865</xdr:colOff>
      <xdr:row>86</xdr:row>
      <xdr:rowOff>38100</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flipV="1">
          <a:off x="4634865" y="13484352"/>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00000000-0008-0000-0E00-00001F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57929</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0000000-0008-0000-0E00-000021010000}"/>
            </a:ext>
          </a:extLst>
        </xdr:cNvPr>
        <xdr:cNvSpPr txBox="1"/>
      </xdr:nvSpPr>
      <xdr:spPr>
        <a:xfrm>
          <a:off x="4673600" y="1325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111252</xdr:rowOff>
    </xdr:from>
    <xdr:to>
      <xdr:col>24</xdr:col>
      <xdr:colOff>152400</xdr:colOff>
      <xdr:row>78</xdr:row>
      <xdr:rowOff>111252</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a:off x="4546600" y="1348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6875</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E00-000023010000}"/>
            </a:ext>
          </a:extLst>
        </xdr:cNvPr>
        <xdr:cNvSpPr txBox="1"/>
      </xdr:nvSpPr>
      <xdr:spPr>
        <a:xfrm>
          <a:off x="4673600" y="140657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28448</xdr:rowOff>
    </xdr:from>
    <xdr:to>
      <xdr:col>24</xdr:col>
      <xdr:colOff>114300</xdr:colOff>
      <xdr:row>82</xdr:row>
      <xdr:rowOff>130048</xdr:rowOff>
    </xdr:to>
    <xdr:sp macro="" textlink="">
      <xdr:nvSpPr>
        <xdr:cNvPr id="292" name="フローチャート: 判断 291">
          <a:extLst>
            <a:ext uri="{FF2B5EF4-FFF2-40B4-BE49-F238E27FC236}">
              <a16:creationId xmlns:a16="http://schemas.microsoft.com/office/drawing/2014/main" id="{00000000-0008-0000-0E00-000024010000}"/>
            </a:ext>
          </a:extLst>
        </xdr:cNvPr>
        <xdr:cNvSpPr/>
      </xdr:nvSpPr>
      <xdr:spPr>
        <a:xfrm>
          <a:off x="4584700" y="1408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154178</xdr:rowOff>
    </xdr:from>
    <xdr:to>
      <xdr:col>20</xdr:col>
      <xdr:colOff>38100</xdr:colOff>
      <xdr:row>82</xdr:row>
      <xdr:rowOff>84328</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3746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21589</xdr:rowOff>
    </xdr:from>
    <xdr:to>
      <xdr:col>15</xdr:col>
      <xdr:colOff>101600</xdr:colOff>
      <xdr:row>81</xdr:row>
      <xdr:rowOff>123189</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2857500" y="1390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142748</xdr:rowOff>
    </xdr:from>
    <xdr:to>
      <xdr:col>10</xdr:col>
      <xdr:colOff>165100</xdr:colOff>
      <xdr:row>81</xdr:row>
      <xdr:rowOff>72898</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1968500" y="1385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124461</xdr:rowOff>
    </xdr:from>
    <xdr:to>
      <xdr:col>6</xdr:col>
      <xdr:colOff>38100</xdr:colOff>
      <xdr:row>81</xdr:row>
      <xdr:rowOff>54611</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1079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E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135889</xdr:rowOff>
    </xdr:from>
    <xdr:to>
      <xdr:col>24</xdr:col>
      <xdr:colOff>114300</xdr:colOff>
      <xdr:row>80</xdr:row>
      <xdr:rowOff>66039</xdr:rowOff>
    </xdr:to>
    <xdr:sp macro="" textlink="">
      <xdr:nvSpPr>
        <xdr:cNvPr id="302" name="楕円 301">
          <a:extLst>
            <a:ext uri="{FF2B5EF4-FFF2-40B4-BE49-F238E27FC236}">
              <a16:creationId xmlns:a16="http://schemas.microsoft.com/office/drawing/2014/main" id="{00000000-0008-0000-0E00-00002E010000}"/>
            </a:ext>
          </a:extLst>
        </xdr:cNvPr>
        <xdr:cNvSpPr/>
      </xdr:nvSpPr>
      <xdr:spPr>
        <a:xfrm>
          <a:off x="4584700" y="1368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158766</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E00-00002F010000}"/>
            </a:ext>
          </a:extLst>
        </xdr:cNvPr>
        <xdr:cNvSpPr txBox="1"/>
      </xdr:nvSpPr>
      <xdr:spPr>
        <a:xfrm>
          <a:off x="4673600" y="1353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90170</xdr:rowOff>
    </xdr:from>
    <xdr:to>
      <xdr:col>20</xdr:col>
      <xdr:colOff>38100</xdr:colOff>
      <xdr:row>80</xdr:row>
      <xdr:rowOff>20320</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37465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140970</xdr:rowOff>
    </xdr:from>
    <xdr:to>
      <xdr:col>24</xdr:col>
      <xdr:colOff>63500</xdr:colOff>
      <xdr:row>80</xdr:row>
      <xdr:rowOff>15239</xdr:rowOff>
    </xdr:to>
    <xdr:cxnSp macro="">
      <xdr:nvCxnSpPr>
        <xdr:cNvPr id="305" name="直線コネクタ 304">
          <a:extLst>
            <a:ext uri="{FF2B5EF4-FFF2-40B4-BE49-F238E27FC236}">
              <a16:creationId xmlns:a16="http://schemas.microsoft.com/office/drawing/2014/main" id="{00000000-0008-0000-0E00-000031010000}"/>
            </a:ext>
          </a:extLst>
        </xdr:cNvPr>
        <xdr:cNvCxnSpPr/>
      </xdr:nvCxnSpPr>
      <xdr:spPr>
        <a:xfrm>
          <a:off x="3797300" y="1368552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53594</xdr:rowOff>
    </xdr:from>
    <xdr:to>
      <xdr:col>15</xdr:col>
      <xdr:colOff>101600</xdr:colOff>
      <xdr:row>79</xdr:row>
      <xdr:rowOff>155194</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2857500" y="13598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104394</xdr:rowOff>
    </xdr:from>
    <xdr:to>
      <xdr:col>19</xdr:col>
      <xdr:colOff>177800</xdr:colOff>
      <xdr:row>79</xdr:row>
      <xdr:rowOff>140970</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2908300" y="136489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7874</xdr:rowOff>
    </xdr:from>
    <xdr:to>
      <xdr:col>10</xdr:col>
      <xdr:colOff>165100</xdr:colOff>
      <xdr:row>79</xdr:row>
      <xdr:rowOff>109474</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1968500" y="1355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58674</xdr:rowOff>
    </xdr:from>
    <xdr:to>
      <xdr:col>15</xdr:col>
      <xdr:colOff>50800</xdr:colOff>
      <xdr:row>79</xdr:row>
      <xdr:rowOff>104394</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2019300" y="136032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131318</xdr:rowOff>
    </xdr:from>
    <xdr:to>
      <xdr:col>6</xdr:col>
      <xdr:colOff>38100</xdr:colOff>
      <xdr:row>79</xdr:row>
      <xdr:rowOff>61468</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1079500" y="1350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10668</xdr:rowOff>
    </xdr:from>
    <xdr:to>
      <xdr:col>10</xdr:col>
      <xdr:colOff>114300</xdr:colOff>
      <xdr:row>79</xdr:row>
      <xdr:rowOff>58674</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1130300" y="1355521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75455</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E00-000038010000}"/>
            </a:ext>
          </a:extLst>
        </xdr:cNvPr>
        <xdr:cNvSpPr txBox="1"/>
      </xdr:nvSpPr>
      <xdr:spPr>
        <a:xfrm>
          <a:off x="35820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114316</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E00-000039010000}"/>
            </a:ext>
          </a:extLst>
        </xdr:cNvPr>
        <xdr:cNvSpPr txBox="1"/>
      </xdr:nvSpPr>
      <xdr:spPr>
        <a:xfrm>
          <a:off x="2705744" y="1400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64025</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E00-00003A010000}"/>
            </a:ext>
          </a:extLst>
        </xdr:cNvPr>
        <xdr:cNvSpPr txBox="1"/>
      </xdr:nvSpPr>
      <xdr:spPr>
        <a:xfrm>
          <a:off x="1816744" y="13951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45738</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E00-00003B010000}"/>
            </a:ext>
          </a:extLst>
        </xdr:cNvPr>
        <xdr:cNvSpPr txBox="1"/>
      </xdr:nvSpPr>
      <xdr:spPr>
        <a:xfrm>
          <a:off x="927744"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36847</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E00-00003C010000}"/>
            </a:ext>
          </a:extLst>
        </xdr:cNvPr>
        <xdr:cNvSpPr txBox="1"/>
      </xdr:nvSpPr>
      <xdr:spPr>
        <a:xfrm>
          <a:off x="3582044" y="1340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271</xdr:rowOff>
    </xdr:from>
    <xdr:ext cx="405111" cy="259045"/>
    <xdr:sp macro="" textlink="">
      <xdr:nvSpPr>
        <xdr:cNvPr id="317" name="n_2mainValue【公営住宅】&#10;有形固定資産減価償却率">
          <a:extLst>
            <a:ext uri="{FF2B5EF4-FFF2-40B4-BE49-F238E27FC236}">
              <a16:creationId xmlns:a16="http://schemas.microsoft.com/office/drawing/2014/main" id="{00000000-0008-0000-0E00-00003D010000}"/>
            </a:ext>
          </a:extLst>
        </xdr:cNvPr>
        <xdr:cNvSpPr txBox="1"/>
      </xdr:nvSpPr>
      <xdr:spPr>
        <a:xfrm>
          <a:off x="2705744" y="1337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126001</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E00-00003E010000}"/>
            </a:ext>
          </a:extLst>
        </xdr:cNvPr>
        <xdr:cNvSpPr txBox="1"/>
      </xdr:nvSpPr>
      <xdr:spPr>
        <a:xfrm>
          <a:off x="1816744" y="13327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77995</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E00-00003F010000}"/>
            </a:ext>
          </a:extLst>
        </xdr:cNvPr>
        <xdr:cNvSpPr txBox="1"/>
      </xdr:nvSpPr>
      <xdr:spPr>
        <a:xfrm>
          <a:off x="927744" y="13279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00000000-0008-0000-0E00-000056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66294</xdr:rowOff>
    </xdr:from>
    <xdr:to>
      <xdr:col>54</xdr:col>
      <xdr:colOff>189865</xdr:colOff>
      <xdr:row>86</xdr:row>
      <xdr:rowOff>108965</xdr:rowOff>
    </xdr:to>
    <xdr:cxnSp macro="">
      <xdr:nvCxnSpPr>
        <xdr:cNvPr id="343" name="直線コネクタ 342">
          <a:extLst>
            <a:ext uri="{FF2B5EF4-FFF2-40B4-BE49-F238E27FC236}">
              <a16:creationId xmlns:a16="http://schemas.microsoft.com/office/drawing/2014/main" id="{00000000-0008-0000-0E00-000057010000}"/>
            </a:ext>
          </a:extLst>
        </xdr:cNvPr>
        <xdr:cNvCxnSpPr/>
      </xdr:nvCxnSpPr>
      <xdr:spPr>
        <a:xfrm flipV="1">
          <a:off x="10476865" y="13439394"/>
          <a:ext cx="0" cy="1414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a:extLst>
            <a:ext uri="{FF2B5EF4-FFF2-40B4-BE49-F238E27FC236}">
              <a16:creationId xmlns:a16="http://schemas.microsoft.com/office/drawing/2014/main" id="{00000000-0008-0000-0E00-000058010000}"/>
            </a:ext>
          </a:extLst>
        </xdr:cNvPr>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a:extLst>
            <a:ext uri="{FF2B5EF4-FFF2-40B4-BE49-F238E27FC236}">
              <a16:creationId xmlns:a16="http://schemas.microsoft.com/office/drawing/2014/main" id="{00000000-0008-0000-0E00-000059010000}"/>
            </a:ext>
          </a:extLst>
        </xdr:cNvPr>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12971</xdr:rowOff>
    </xdr:from>
    <xdr:ext cx="469744" cy="259045"/>
    <xdr:sp macro="" textlink="">
      <xdr:nvSpPr>
        <xdr:cNvPr id="346" name="【公営住宅】&#10;一人当たり面積最大値テキスト">
          <a:extLst>
            <a:ext uri="{FF2B5EF4-FFF2-40B4-BE49-F238E27FC236}">
              <a16:creationId xmlns:a16="http://schemas.microsoft.com/office/drawing/2014/main" id="{00000000-0008-0000-0E00-00005A010000}"/>
            </a:ext>
          </a:extLst>
        </xdr:cNvPr>
        <xdr:cNvSpPr txBox="1"/>
      </xdr:nvSpPr>
      <xdr:spPr>
        <a:xfrm>
          <a:off x="10515600" y="13214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66294</xdr:rowOff>
    </xdr:from>
    <xdr:to>
      <xdr:col>55</xdr:col>
      <xdr:colOff>88900</xdr:colOff>
      <xdr:row>78</xdr:row>
      <xdr:rowOff>66294</xdr:rowOff>
    </xdr:to>
    <xdr:cxnSp macro="">
      <xdr:nvCxnSpPr>
        <xdr:cNvPr id="347" name="直線コネクタ 346">
          <a:extLst>
            <a:ext uri="{FF2B5EF4-FFF2-40B4-BE49-F238E27FC236}">
              <a16:creationId xmlns:a16="http://schemas.microsoft.com/office/drawing/2014/main" id="{00000000-0008-0000-0E00-00005B010000}"/>
            </a:ext>
          </a:extLst>
        </xdr:cNvPr>
        <xdr:cNvCxnSpPr/>
      </xdr:nvCxnSpPr>
      <xdr:spPr>
        <a:xfrm>
          <a:off x="10388600" y="13439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48" name="【公営住宅】&#10;一人当たり面積平均値テキスト">
          <a:extLst>
            <a:ext uri="{FF2B5EF4-FFF2-40B4-BE49-F238E27FC236}">
              <a16:creationId xmlns:a16="http://schemas.microsoft.com/office/drawing/2014/main" id="{00000000-0008-0000-0E00-00005C010000}"/>
            </a:ext>
          </a:extLst>
        </xdr:cNvPr>
        <xdr:cNvSpPr txBox="1"/>
      </xdr:nvSpPr>
      <xdr:spPr>
        <a:xfrm>
          <a:off x="10515600" y="1425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13208</xdr:rowOff>
    </xdr:from>
    <xdr:to>
      <xdr:col>50</xdr:col>
      <xdr:colOff>165100</xdr:colOff>
      <xdr:row>84</xdr:row>
      <xdr:rowOff>114808</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9588500" y="14415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4063</xdr:rowOff>
    </xdr:from>
    <xdr:to>
      <xdr:col>46</xdr:col>
      <xdr:colOff>38100</xdr:colOff>
      <xdr:row>83</xdr:row>
      <xdr:rowOff>105663</xdr:rowOff>
    </xdr:to>
    <xdr:sp macro="" textlink="">
      <xdr:nvSpPr>
        <xdr:cNvPr id="351" name="フローチャート: 判断 350">
          <a:extLst>
            <a:ext uri="{FF2B5EF4-FFF2-40B4-BE49-F238E27FC236}">
              <a16:creationId xmlns:a16="http://schemas.microsoft.com/office/drawing/2014/main" id="{00000000-0008-0000-0E00-00005F010000}"/>
            </a:ext>
          </a:extLst>
        </xdr:cNvPr>
        <xdr:cNvSpPr/>
      </xdr:nvSpPr>
      <xdr:spPr>
        <a:xfrm>
          <a:off x="8699500" y="1423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7874</xdr:rowOff>
    </xdr:from>
    <xdr:to>
      <xdr:col>41</xdr:col>
      <xdr:colOff>101600</xdr:colOff>
      <xdr:row>83</xdr:row>
      <xdr:rowOff>109474</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7810500" y="1423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26924</xdr:rowOff>
    </xdr:from>
    <xdr:to>
      <xdr:col>36</xdr:col>
      <xdr:colOff>165100</xdr:colOff>
      <xdr:row>83</xdr:row>
      <xdr:rowOff>128524</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6921500" y="142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69596</xdr:rowOff>
    </xdr:from>
    <xdr:to>
      <xdr:col>55</xdr:col>
      <xdr:colOff>50800</xdr:colOff>
      <xdr:row>84</xdr:row>
      <xdr:rowOff>171196</xdr:rowOff>
    </xdr:to>
    <xdr:sp macro="" textlink="">
      <xdr:nvSpPr>
        <xdr:cNvPr id="359" name="楕円 358">
          <a:extLst>
            <a:ext uri="{FF2B5EF4-FFF2-40B4-BE49-F238E27FC236}">
              <a16:creationId xmlns:a16="http://schemas.microsoft.com/office/drawing/2014/main" id="{00000000-0008-0000-0E00-000067010000}"/>
            </a:ext>
          </a:extLst>
        </xdr:cNvPr>
        <xdr:cNvSpPr/>
      </xdr:nvSpPr>
      <xdr:spPr>
        <a:xfrm>
          <a:off x="104267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48023</xdr:rowOff>
    </xdr:from>
    <xdr:ext cx="469744" cy="259045"/>
    <xdr:sp macro="" textlink="">
      <xdr:nvSpPr>
        <xdr:cNvPr id="360" name="【公営住宅】&#10;一人当たり面積該当値テキスト">
          <a:extLst>
            <a:ext uri="{FF2B5EF4-FFF2-40B4-BE49-F238E27FC236}">
              <a16:creationId xmlns:a16="http://schemas.microsoft.com/office/drawing/2014/main" id="{00000000-0008-0000-0E00-000068010000}"/>
            </a:ext>
          </a:extLst>
        </xdr:cNvPr>
        <xdr:cNvSpPr txBox="1"/>
      </xdr:nvSpPr>
      <xdr:spPr>
        <a:xfrm>
          <a:off x="10515600" y="1444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71120</xdr:rowOff>
    </xdr:from>
    <xdr:to>
      <xdr:col>50</xdr:col>
      <xdr:colOff>165100</xdr:colOff>
      <xdr:row>85</xdr:row>
      <xdr:rowOff>1270</xdr:rowOff>
    </xdr:to>
    <xdr:sp macro="" textlink="">
      <xdr:nvSpPr>
        <xdr:cNvPr id="361" name="楕円 360">
          <a:extLst>
            <a:ext uri="{FF2B5EF4-FFF2-40B4-BE49-F238E27FC236}">
              <a16:creationId xmlns:a16="http://schemas.microsoft.com/office/drawing/2014/main" id="{00000000-0008-0000-0E00-000069010000}"/>
            </a:ext>
          </a:extLst>
        </xdr:cNvPr>
        <xdr:cNvSpPr/>
      </xdr:nvSpPr>
      <xdr:spPr>
        <a:xfrm>
          <a:off x="95885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120396</xdr:rowOff>
    </xdr:from>
    <xdr:to>
      <xdr:col>55</xdr:col>
      <xdr:colOff>0</xdr:colOff>
      <xdr:row>84</xdr:row>
      <xdr:rowOff>121920</xdr:rowOff>
    </xdr:to>
    <xdr:cxnSp macro="">
      <xdr:nvCxnSpPr>
        <xdr:cNvPr id="362" name="直線コネクタ 361">
          <a:extLst>
            <a:ext uri="{FF2B5EF4-FFF2-40B4-BE49-F238E27FC236}">
              <a16:creationId xmlns:a16="http://schemas.microsoft.com/office/drawing/2014/main" id="{00000000-0008-0000-0E00-00006A010000}"/>
            </a:ext>
          </a:extLst>
        </xdr:cNvPr>
        <xdr:cNvCxnSpPr/>
      </xdr:nvCxnSpPr>
      <xdr:spPr>
        <a:xfrm flipV="1">
          <a:off x="9639300" y="14522196"/>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73406</xdr:rowOff>
    </xdr:from>
    <xdr:to>
      <xdr:col>46</xdr:col>
      <xdr:colOff>38100</xdr:colOff>
      <xdr:row>85</xdr:row>
      <xdr:rowOff>3556</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8699500" y="1447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121920</xdr:rowOff>
    </xdr:from>
    <xdr:to>
      <xdr:col>50</xdr:col>
      <xdr:colOff>114300</xdr:colOff>
      <xdr:row>84</xdr:row>
      <xdr:rowOff>124206</xdr:rowOff>
    </xdr:to>
    <xdr:cxnSp macro="">
      <xdr:nvCxnSpPr>
        <xdr:cNvPr id="364" name="直線コネクタ 363">
          <a:extLst>
            <a:ext uri="{FF2B5EF4-FFF2-40B4-BE49-F238E27FC236}">
              <a16:creationId xmlns:a16="http://schemas.microsoft.com/office/drawing/2014/main" id="{00000000-0008-0000-0E00-00006C010000}"/>
            </a:ext>
          </a:extLst>
        </xdr:cNvPr>
        <xdr:cNvCxnSpPr/>
      </xdr:nvCxnSpPr>
      <xdr:spPr>
        <a:xfrm flipV="1">
          <a:off x="8750300" y="1452372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71882</xdr:rowOff>
    </xdr:from>
    <xdr:to>
      <xdr:col>41</xdr:col>
      <xdr:colOff>101600</xdr:colOff>
      <xdr:row>85</xdr:row>
      <xdr:rowOff>2032</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7810500" y="1447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122682</xdr:rowOff>
    </xdr:from>
    <xdr:to>
      <xdr:col>45</xdr:col>
      <xdr:colOff>177800</xdr:colOff>
      <xdr:row>84</xdr:row>
      <xdr:rowOff>124206</xdr:rowOff>
    </xdr:to>
    <xdr:cxnSp macro="">
      <xdr:nvCxnSpPr>
        <xdr:cNvPr id="366" name="直線コネクタ 365">
          <a:extLst>
            <a:ext uri="{FF2B5EF4-FFF2-40B4-BE49-F238E27FC236}">
              <a16:creationId xmlns:a16="http://schemas.microsoft.com/office/drawing/2014/main" id="{00000000-0008-0000-0E00-00006E010000}"/>
            </a:ext>
          </a:extLst>
        </xdr:cNvPr>
        <xdr:cNvCxnSpPr/>
      </xdr:nvCxnSpPr>
      <xdr:spPr>
        <a:xfrm>
          <a:off x="7861300" y="1452448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71882</xdr:rowOff>
    </xdr:from>
    <xdr:to>
      <xdr:col>36</xdr:col>
      <xdr:colOff>165100</xdr:colOff>
      <xdr:row>85</xdr:row>
      <xdr:rowOff>2032</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6921500" y="1447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122682</xdr:rowOff>
    </xdr:from>
    <xdr:to>
      <xdr:col>41</xdr:col>
      <xdr:colOff>50800</xdr:colOff>
      <xdr:row>84</xdr:row>
      <xdr:rowOff>122682</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a:off x="6972300" y="145244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131335</xdr:rowOff>
    </xdr:from>
    <xdr:ext cx="469744" cy="259045"/>
    <xdr:sp macro="" textlink="">
      <xdr:nvSpPr>
        <xdr:cNvPr id="369" name="n_1aveValue【公営住宅】&#10;一人当たり面積">
          <a:extLst>
            <a:ext uri="{FF2B5EF4-FFF2-40B4-BE49-F238E27FC236}">
              <a16:creationId xmlns:a16="http://schemas.microsoft.com/office/drawing/2014/main" id="{00000000-0008-0000-0E00-000071010000}"/>
            </a:ext>
          </a:extLst>
        </xdr:cNvPr>
        <xdr:cNvSpPr txBox="1"/>
      </xdr:nvSpPr>
      <xdr:spPr>
        <a:xfrm>
          <a:off x="9391727" y="1419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122190</xdr:rowOff>
    </xdr:from>
    <xdr:ext cx="469744" cy="259045"/>
    <xdr:sp macro="" textlink="">
      <xdr:nvSpPr>
        <xdr:cNvPr id="370" name="n_2aveValue【公営住宅】&#10;一人当たり面積">
          <a:extLst>
            <a:ext uri="{FF2B5EF4-FFF2-40B4-BE49-F238E27FC236}">
              <a16:creationId xmlns:a16="http://schemas.microsoft.com/office/drawing/2014/main" id="{00000000-0008-0000-0E00-000072010000}"/>
            </a:ext>
          </a:extLst>
        </xdr:cNvPr>
        <xdr:cNvSpPr txBox="1"/>
      </xdr:nvSpPr>
      <xdr:spPr>
        <a:xfrm>
          <a:off x="8515427" y="14009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126001</xdr:rowOff>
    </xdr:from>
    <xdr:ext cx="469744" cy="259045"/>
    <xdr:sp macro="" textlink="">
      <xdr:nvSpPr>
        <xdr:cNvPr id="371" name="n_3aveValue【公営住宅】&#10;一人当たり面積">
          <a:extLst>
            <a:ext uri="{FF2B5EF4-FFF2-40B4-BE49-F238E27FC236}">
              <a16:creationId xmlns:a16="http://schemas.microsoft.com/office/drawing/2014/main" id="{00000000-0008-0000-0E00-000073010000}"/>
            </a:ext>
          </a:extLst>
        </xdr:cNvPr>
        <xdr:cNvSpPr txBox="1"/>
      </xdr:nvSpPr>
      <xdr:spPr>
        <a:xfrm>
          <a:off x="7626427" y="1401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145051</xdr:rowOff>
    </xdr:from>
    <xdr:ext cx="469744" cy="259045"/>
    <xdr:sp macro="" textlink="">
      <xdr:nvSpPr>
        <xdr:cNvPr id="372" name="n_4aveValue【公営住宅】&#10;一人当たり面積">
          <a:extLst>
            <a:ext uri="{FF2B5EF4-FFF2-40B4-BE49-F238E27FC236}">
              <a16:creationId xmlns:a16="http://schemas.microsoft.com/office/drawing/2014/main" id="{00000000-0008-0000-0E00-000074010000}"/>
            </a:ext>
          </a:extLst>
        </xdr:cNvPr>
        <xdr:cNvSpPr txBox="1"/>
      </xdr:nvSpPr>
      <xdr:spPr>
        <a:xfrm>
          <a:off x="6737427" y="1403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163847</xdr:rowOff>
    </xdr:from>
    <xdr:ext cx="469744" cy="259045"/>
    <xdr:sp macro="" textlink="">
      <xdr:nvSpPr>
        <xdr:cNvPr id="373" name="n_1mainValue【公営住宅】&#10;一人当たり面積">
          <a:extLst>
            <a:ext uri="{FF2B5EF4-FFF2-40B4-BE49-F238E27FC236}">
              <a16:creationId xmlns:a16="http://schemas.microsoft.com/office/drawing/2014/main" id="{00000000-0008-0000-0E00-000075010000}"/>
            </a:ext>
          </a:extLst>
        </xdr:cNvPr>
        <xdr:cNvSpPr txBox="1"/>
      </xdr:nvSpPr>
      <xdr:spPr>
        <a:xfrm>
          <a:off x="9391727"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166133</xdr:rowOff>
    </xdr:from>
    <xdr:ext cx="469744" cy="259045"/>
    <xdr:sp macro="" textlink="">
      <xdr:nvSpPr>
        <xdr:cNvPr id="374" name="n_2mainValue【公営住宅】&#10;一人当たり面積">
          <a:extLst>
            <a:ext uri="{FF2B5EF4-FFF2-40B4-BE49-F238E27FC236}">
              <a16:creationId xmlns:a16="http://schemas.microsoft.com/office/drawing/2014/main" id="{00000000-0008-0000-0E00-000076010000}"/>
            </a:ext>
          </a:extLst>
        </xdr:cNvPr>
        <xdr:cNvSpPr txBox="1"/>
      </xdr:nvSpPr>
      <xdr:spPr>
        <a:xfrm>
          <a:off x="8515427" y="1456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164609</xdr:rowOff>
    </xdr:from>
    <xdr:ext cx="469744" cy="259045"/>
    <xdr:sp macro="" textlink="">
      <xdr:nvSpPr>
        <xdr:cNvPr id="375" name="n_3mainValue【公営住宅】&#10;一人当たり面積">
          <a:extLst>
            <a:ext uri="{FF2B5EF4-FFF2-40B4-BE49-F238E27FC236}">
              <a16:creationId xmlns:a16="http://schemas.microsoft.com/office/drawing/2014/main" id="{00000000-0008-0000-0E00-000077010000}"/>
            </a:ext>
          </a:extLst>
        </xdr:cNvPr>
        <xdr:cNvSpPr txBox="1"/>
      </xdr:nvSpPr>
      <xdr:spPr>
        <a:xfrm>
          <a:off x="7626427" y="1456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164609</xdr:rowOff>
    </xdr:from>
    <xdr:ext cx="469744" cy="259045"/>
    <xdr:sp macro="" textlink="">
      <xdr:nvSpPr>
        <xdr:cNvPr id="376" name="n_4mainValue【公営住宅】&#10;一人当たり面積">
          <a:extLst>
            <a:ext uri="{FF2B5EF4-FFF2-40B4-BE49-F238E27FC236}">
              <a16:creationId xmlns:a16="http://schemas.microsoft.com/office/drawing/2014/main" id="{00000000-0008-0000-0E00-000078010000}"/>
            </a:ext>
          </a:extLst>
        </xdr:cNvPr>
        <xdr:cNvSpPr txBox="1"/>
      </xdr:nvSpPr>
      <xdr:spPr>
        <a:xfrm>
          <a:off x="6737427" y="1456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a:extLst>
            <a:ext uri="{FF2B5EF4-FFF2-40B4-BE49-F238E27FC236}">
              <a16:creationId xmlns:a16="http://schemas.microsoft.com/office/drawing/2014/main" id="{00000000-0008-0000-0E00-00009F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00000000-0008-0000-0E00-0000A0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36195</xdr:rowOff>
    </xdr:from>
    <xdr:to>
      <xdr:col>85</xdr:col>
      <xdr:colOff>126364</xdr:colOff>
      <xdr:row>42</xdr:row>
      <xdr:rowOff>32385</xdr:rowOff>
    </xdr:to>
    <xdr:cxnSp macro="">
      <xdr:nvCxnSpPr>
        <xdr:cNvPr id="417" name="直線コネクタ 416">
          <a:extLst>
            <a:ext uri="{FF2B5EF4-FFF2-40B4-BE49-F238E27FC236}">
              <a16:creationId xmlns:a16="http://schemas.microsoft.com/office/drawing/2014/main" id="{00000000-0008-0000-0E00-0000A1010000}"/>
            </a:ext>
          </a:extLst>
        </xdr:cNvPr>
        <xdr:cNvCxnSpPr/>
      </xdr:nvCxnSpPr>
      <xdr:spPr>
        <a:xfrm flipV="1">
          <a:off x="16318864" y="5865495"/>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36212</xdr:rowOff>
    </xdr:from>
    <xdr:ext cx="405111" cy="259045"/>
    <xdr:sp macro="" textlink="">
      <xdr:nvSpPr>
        <xdr:cNvPr id="418" name="【認定こども園・幼稚園・保育所】&#10;有形固定資産減価償却率最小値テキスト">
          <a:extLst>
            <a:ext uri="{FF2B5EF4-FFF2-40B4-BE49-F238E27FC236}">
              <a16:creationId xmlns:a16="http://schemas.microsoft.com/office/drawing/2014/main" id="{00000000-0008-0000-0E00-0000A2010000}"/>
            </a:ext>
          </a:extLst>
        </xdr:cNvPr>
        <xdr:cNvSpPr txBox="1"/>
      </xdr:nvSpPr>
      <xdr:spPr>
        <a:xfrm>
          <a:off x="16357600" y="723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32385</xdr:rowOff>
    </xdr:from>
    <xdr:to>
      <xdr:col>86</xdr:col>
      <xdr:colOff>25400</xdr:colOff>
      <xdr:row>42</xdr:row>
      <xdr:rowOff>32385</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6230600" y="723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154322</xdr:rowOff>
    </xdr:from>
    <xdr:ext cx="405111" cy="259045"/>
    <xdr:sp macro="" textlink="">
      <xdr:nvSpPr>
        <xdr:cNvPr id="420" name="【認定こども園・幼稚園・保育所】&#10;有形固定資産減価償却率最大値テキスト">
          <a:extLst>
            <a:ext uri="{FF2B5EF4-FFF2-40B4-BE49-F238E27FC236}">
              <a16:creationId xmlns:a16="http://schemas.microsoft.com/office/drawing/2014/main" id="{00000000-0008-0000-0E00-0000A4010000}"/>
            </a:ext>
          </a:extLst>
        </xdr:cNvPr>
        <xdr:cNvSpPr txBox="1"/>
      </xdr:nvSpPr>
      <xdr:spPr>
        <a:xfrm>
          <a:off x="16357600" y="564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36195</xdr:rowOff>
    </xdr:from>
    <xdr:to>
      <xdr:col>86</xdr:col>
      <xdr:colOff>25400</xdr:colOff>
      <xdr:row>34</xdr:row>
      <xdr:rowOff>36195</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6230600" y="586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125747</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00000000-0008-0000-0E00-0000A6010000}"/>
            </a:ext>
          </a:extLst>
        </xdr:cNvPr>
        <xdr:cNvSpPr txBox="1"/>
      </xdr:nvSpPr>
      <xdr:spPr>
        <a:xfrm>
          <a:off x="16357600" y="646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423" name="フローチャート: 判断 422">
          <a:extLst>
            <a:ext uri="{FF2B5EF4-FFF2-40B4-BE49-F238E27FC236}">
              <a16:creationId xmlns:a16="http://schemas.microsoft.com/office/drawing/2014/main" id="{00000000-0008-0000-0E00-0000A7010000}"/>
            </a:ext>
          </a:extLst>
        </xdr:cNvPr>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154940</xdr:rowOff>
    </xdr:from>
    <xdr:to>
      <xdr:col>81</xdr:col>
      <xdr:colOff>101600</xdr:colOff>
      <xdr:row>38</xdr:row>
      <xdr:rowOff>85090</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5430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103505</xdr:rowOff>
    </xdr:from>
    <xdr:to>
      <xdr:col>76</xdr:col>
      <xdr:colOff>165100</xdr:colOff>
      <xdr:row>37</xdr:row>
      <xdr:rowOff>33655</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4541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128270</xdr:rowOff>
    </xdr:from>
    <xdr:to>
      <xdr:col>72</xdr:col>
      <xdr:colOff>38100</xdr:colOff>
      <xdr:row>37</xdr:row>
      <xdr:rowOff>58420</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3652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4445</xdr:rowOff>
    </xdr:from>
    <xdr:to>
      <xdr:col>67</xdr:col>
      <xdr:colOff>101600</xdr:colOff>
      <xdr:row>37</xdr:row>
      <xdr:rowOff>106045</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2763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46355</xdr:rowOff>
    </xdr:from>
    <xdr:to>
      <xdr:col>85</xdr:col>
      <xdr:colOff>177800</xdr:colOff>
      <xdr:row>35</xdr:row>
      <xdr:rowOff>147955</xdr:rowOff>
    </xdr:to>
    <xdr:sp macro="" textlink="">
      <xdr:nvSpPr>
        <xdr:cNvPr id="433" name="楕円 432">
          <a:extLst>
            <a:ext uri="{FF2B5EF4-FFF2-40B4-BE49-F238E27FC236}">
              <a16:creationId xmlns:a16="http://schemas.microsoft.com/office/drawing/2014/main" id="{00000000-0008-0000-0E00-0000B1010000}"/>
            </a:ext>
          </a:extLst>
        </xdr:cNvPr>
        <xdr:cNvSpPr/>
      </xdr:nvSpPr>
      <xdr:spPr>
        <a:xfrm>
          <a:off x="16268700" y="60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69232</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00000000-0008-0000-0E00-0000B2010000}"/>
            </a:ext>
          </a:extLst>
        </xdr:cNvPr>
        <xdr:cNvSpPr txBox="1"/>
      </xdr:nvSpPr>
      <xdr:spPr>
        <a:xfrm>
          <a:off x="16357600" y="589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170180</xdr:rowOff>
    </xdr:from>
    <xdr:to>
      <xdr:col>81</xdr:col>
      <xdr:colOff>101600</xdr:colOff>
      <xdr:row>35</xdr:row>
      <xdr:rowOff>100330</xdr:rowOff>
    </xdr:to>
    <xdr:sp macro="" textlink="">
      <xdr:nvSpPr>
        <xdr:cNvPr id="435" name="楕円 434">
          <a:extLst>
            <a:ext uri="{FF2B5EF4-FFF2-40B4-BE49-F238E27FC236}">
              <a16:creationId xmlns:a16="http://schemas.microsoft.com/office/drawing/2014/main" id="{00000000-0008-0000-0E00-0000B3010000}"/>
            </a:ext>
          </a:extLst>
        </xdr:cNvPr>
        <xdr:cNvSpPr/>
      </xdr:nvSpPr>
      <xdr:spPr>
        <a:xfrm>
          <a:off x="154305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49530</xdr:rowOff>
    </xdr:from>
    <xdr:to>
      <xdr:col>85</xdr:col>
      <xdr:colOff>127000</xdr:colOff>
      <xdr:row>35</xdr:row>
      <xdr:rowOff>97155</xdr:rowOff>
    </xdr:to>
    <xdr:cxnSp macro="">
      <xdr:nvCxnSpPr>
        <xdr:cNvPr id="436" name="直線コネクタ 435">
          <a:extLst>
            <a:ext uri="{FF2B5EF4-FFF2-40B4-BE49-F238E27FC236}">
              <a16:creationId xmlns:a16="http://schemas.microsoft.com/office/drawing/2014/main" id="{00000000-0008-0000-0E00-0000B4010000}"/>
            </a:ext>
          </a:extLst>
        </xdr:cNvPr>
        <xdr:cNvCxnSpPr/>
      </xdr:nvCxnSpPr>
      <xdr:spPr>
        <a:xfrm>
          <a:off x="15481300" y="605028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130175</xdr:rowOff>
    </xdr:from>
    <xdr:to>
      <xdr:col>76</xdr:col>
      <xdr:colOff>165100</xdr:colOff>
      <xdr:row>35</xdr:row>
      <xdr:rowOff>60325</xdr:rowOff>
    </xdr:to>
    <xdr:sp macro="" textlink="">
      <xdr:nvSpPr>
        <xdr:cNvPr id="437" name="楕円 436">
          <a:extLst>
            <a:ext uri="{FF2B5EF4-FFF2-40B4-BE49-F238E27FC236}">
              <a16:creationId xmlns:a16="http://schemas.microsoft.com/office/drawing/2014/main" id="{00000000-0008-0000-0E00-0000B5010000}"/>
            </a:ext>
          </a:extLst>
        </xdr:cNvPr>
        <xdr:cNvSpPr/>
      </xdr:nvSpPr>
      <xdr:spPr>
        <a:xfrm>
          <a:off x="14541500" y="595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9525</xdr:rowOff>
    </xdr:from>
    <xdr:to>
      <xdr:col>81</xdr:col>
      <xdr:colOff>50800</xdr:colOff>
      <xdr:row>35</xdr:row>
      <xdr:rowOff>49530</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a:off x="14592300" y="60102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114935</xdr:rowOff>
    </xdr:from>
    <xdr:to>
      <xdr:col>72</xdr:col>
      <xdr:colOff>38100</xdr:colOff>
      <xdr:row>35</xdr:row>
      <xdr:rowOff>45085</xdr:rowOff>
    </xdr:to>
    <xdr:sp macro="" textlink="">
      <xdr:nvSpPr>
        <xdr:cNvPr id="439" name="楕円 438">
          <a:extLst>
            <a:ext uri="{FF2B5EF4-FFF2-40B4-BE49-F238E27FC236}">
              <a16:creationId xmlns:a16="http://schemas.microsoft.com/office/drawing/2014/main" id="{00000000-0008-0000-0E00-0000B7010000}"/>
            </a:ext>
          </a:extLst>
        </xdr:cNvPr>
        <xdr:cNvSpPr/>
      </xdr:nvSpPr>
      <xdr:spPr>
        <a:xfrm>
          <a:off x="13652500" y="594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165735</xdr:rowOff>
    </xdr:from>
    <xdr:to>
      <xdr:col>76</xdr:col>
      <xdr:colOff>114300</xdr:colOff>
      <xdr:row>35</xdr:row>
      <xdr:rowOff>9525</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3703300" y="599503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21590</xdr:rowOff>
    </xdr:from>
    <xdr:to>
      <xdr:col>67</xdr:col>
      <xdr:colOff>101600</xdr:colOff>
      <xdr:row>35</xdr:row>
      <xdr:rowOff>123190</xdr:rowOff>
    </xdr:to>
    <xdr:sp macro="" textlink="">
      <xdr:nvSpPr>
        <xdr:cNvPr id="441" name="楕円 440">
          <a:extLst>
            <a:ext uri="{FF2B5EF4-FFF2-40B4-BE49-F238E27FC236}">
              <a16:creationId xmlns:a16="http://schemas.microsoft.com/office/drawing/2014/main" id="{00000000-0008-0000-0E00-0000B9010000}"/>
            </a:ext>
          </a:extLst>
        </xdr:cNvPr>
        <xdr:cNvSpPr/>
      </xdr:nvSpPr>
      <xdr:spPr>
        <a:xfrm>
          <a:off x="12763500" y="602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165735</xdr:rowOff>
    </xdr:from>
    <xdr:to>
      <xdr:col>71</xdr:col>
      <xdr:colOff>177800</xdr:colOff>
      <xdr:row>35</xdr:row>
      <xdr:rowOff>72390</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flipV="1">
          <a:off x="12814300" y="5995035"/>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76217</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00000000-0008-0000-0E00-0000BB010000}"/>
            </a:ext>
          </a:extLst>
        </xdr:cNvPr>
        <xdr:cNvSpPr txBox="1"/>
      </xdr:nvSpPr>
      <xdr:spPr>
        <a:xfrm>
          <a:off x="152660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24782</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4389744" y="636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49547</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3500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97172</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2611744"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116857</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5266044"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76852</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4389744" y="573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61612</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3500744" y="571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139717</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2611744" y="579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00000000-0008-0000-0E00-0000C3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2" name="テキスト ボックス 461">
          <a:extLst>
            <a:ext uri="{FF2B5EF4-FFF2-40B4-BE49-F238E27FC236}">
              <a16:creationId xmlns:a16="http://schemas.microsoft.com/office/drawing/2014/main" id="{00000000-0008-0000-0E00-0000CE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00000000-0008-0000-0E00-0000D9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64770</xdr:rowOff>
    </xdr:from>
    <xdr:to>
      <xdr:col>116</xdr:col>
      <xdr:colOff>62864</xdr:colOff>
      <xdr:row>42</xdr:row>
      <xdr:rowOff>3810</xdr:rowOff>
    </xdr:to>
    <xdr:cxnSp macro="">
      <xdr:nvCxnSpPr>
        <xdr:cNvPr id="474" name="直線コネクタ 473">
          <a:extLst>
            <a:ext uri="{FF2B5EF4-FFF2-40B4-BE49-F238E27FC236}">
              <a16:creationId xmlns:a16="http://schemas.microsoft.com/office/drawing/2014/main" id="{00000000-0008-0000-0E00-0000DA010000}"/>
            </a:ext>
          </a:extLst>
        </xdr:cNvPr>
        <xdr:cNvCxnSpPr/>
      </xdr:nvCxnSpPr>
      <xdr:spPr>
        <a:xfrm flipV="1">
          <a:off x="22160864" y="572262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00000000-0008-0000-0E00-0000DB010000}"/>
            </a:ext>
          </a:extLst>
        </xdr:cNvPr>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6" name="直線コネクタ 475">
          <a:extLst>
            <a:ext uri="{FF2B5EF4-FFF2-40B4-BE49-F238E27FC236}">
              <a16:creationId xmlns:a16="http://schemas.microsoft.com/office/drawing/2014/main" id="{00000000-0008-0000-0E00-0000DC010000}"/>
            </a:ext>
          </a:extLst>
        </xdr:cNvPr>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11447</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00000000-0008-0000-0E00-0000DD010000}"/>
            </a:ext>
          </a:extLst>
        </xdr:cNvPr>
        <xdr:cNvSpPr txBox="1"/>
      </xdr:nvSpPr>
      <xdr:spPr>
        <a:xfrm>
          <a:off x="22199600" y="549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64770</xdr:rowOff>
    </xdr:from>
    <xdr:to>
      <xdr:col>116</xdr:col>
      <xdr:colOff>152400</xdr:colOff>
      <xdr:row>33</xdr:row>
      <xdr:rowOff>64770</xdr:rowOff>
    </xdr:to>
    <xdr:cxnSp macro="">
      <xdr:nvCxnSpPr>
        <xdr:cNvPr id="478" name="直線コネクタ 477">
          <a:extLst>
            <a:ext uri="{FF2B5EF4-FFF2-40B4-BE49-F238E27FC236}">
              <a16:creationId xmlns:a16="http://schemas.microsoft.com/office/drawing/2014/main" id="{00000000-0008-0000-0E00-0000DE010000}"/>
            </a:ext>
          </a:extLst>
        </xdr:cNvPr>
        <xdr:cNvCxnSpPr/>
      </xdr:nvCxnSpPr>
      <xdr:spPr>
        <a:xfrm>
          <a:off x="22072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87647</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00000000-0008-0000-0E00-0000DF010000}"/>
            </a:ext>
          </a:extLst>
        </xdr:cNvPr>
        <xdr:cNvSpPr txBox="1"/>
      </xdr:nvSpPr>
      <xdr:spPr>
        <a:xfrm>
          <a:off x="22199600" y="660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109220</xdr:rowOff>
    </xdr:from>
    <xdr:to>
      <xdr:col>116</xdr:col>
      <xdr:colOff>114300</xdr:colOff>
      <xdr:row>39</xdr:row>
      <xdr:rowOff>39370</xdr:rowOff>
    </xdr:to>
    <xdr:sp macro="" textlink="">
      <xdr:nvSpPr>
        <xdr:cNvPr id="480" name="フローチャート: 判断 479">
          <a:extLst>
            <a:ext uri="{FF2B5EF4-FFF2-40B4-BE49-F238E27FC236}">
              <a16:creationId xmlns:a16="http://schemas.microsoft.com/office/drawing/2014/main" id="{00000000-0008-0000-0E00-0000E0010000}"/>
            </a:ext>
          </a:extLst>
        </xdr:cNvPr>
        <xdr:cNvSpPr/>
      </xdr:nvSpPr>
      <xdr:spPr>
        <a:xfrm>
          <a:off x="22110700" y="662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120650</xdr:rowOff>
    </xdr:from>
    <xdr:to>
      <xdr:col>112</xdr:col>
      <xdr:colOff>38100</xdr:colOff>
      <xdr:row>39</xdr:row>
      <xdr:rowOff>50800</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21272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151130</xdr:rowOff>
    </xdr:from>
    <xdr:to>
      <xdr:col>107</xdr:col>
      <xdr:colOff>101600</xdr:colOff>
      <xdr:row>38</xdr:row>
      <xdr:rowOff>81280</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20383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147320</xdr:rowOff>
    </xdr:from>
    <xdr:to>
      <xdr:col>102</xdr:col>
      <xdr:colOff>165100</xdr:colOff>
      <xdr:row>38</xdr:row>
      <xdr:rowOff>77470</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19494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166370</xdr:rowOff>
    </xdr:from>
    <xdr:to>
      <xdr:col>98</xdr:col>
      <xdr:colOff>38100</xdr:colOff>
      <xdr:row>38</xdr:row>
      <xdr:rowOff>96520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18605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E00-0000E5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63500</xdr:rowOff>
    </xdr:from>
    <xdr:to>
      <xdr:col>116</xdr:col>
      <xdr:colOff>114300</xdr:colOff>
      <xdr:row>36</xdr:row>
      <xdr:rowOff>165100</xdr:rowOff>
    </xdr:to>
    <xdr:sp macro="" textlink="">
      <xdr:nvSpPr>
        <xdr:cNvPr id="490" name="楕円 489">
          <a:extLst>
            <a:ext uri="{FF2B5EF4-FFF2-40B4-BE49-F238E27FC236}">
              <a16:creationId xmlns:a16="http://schemas.microsoft.com/office/drawing/2014/main" id="{00000000-0008-0000-0E00-0000EA010000}"/>
            </a:ext>
          </a:extLst>
        </xdr:cNvPr>
        <xdr:cNvSpPr/>
      </xdr:nvSpPr>
      <xdr:spPr>
        <a:xfrm>
          <a:off x="221107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86377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00000000-0008-0000-0E00-0000EB010000}"/>
            </a:ext>
          </a:extLst>
        </xdr:cNvPr>
        <xdr:cNvSpPr txBox="1"/>
      </xdr:nvSpPr>
      <xdr:spPr>
        <a:xfrm>
          <a:off x="22199600"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67310</xdr:rowOff>
    </xdr:from>
    <xdr:to>
      <xdr:col>112</xdr:col>
      <xdr:colOff>38100</xdr:colOff>
      <xdr:row>36</xdr:row>
      <xdr:rowOff>168910</xdr:rowOff>
    </xdr:to>
    <xdr:sp macro="" textlink="">
      <xdr:nvSpPr>
        <xdr:cNvPr id="492" name="楕円 491">
          <a:extLst>
            <a:ext uri="{FF2B5EF4-FFF2-40B4-BE49-F238E27FC236}">
              <a16:creationId xmlns:a16="http://schemas.microsoft.com/office/drawing/2014/main" id="{00000000-0008-0000-0E00-0000EC010000}"/>
            </a:ext>
          </a:extLst>
        </xdr:cNvPr>
        <xdr:cNvSpPr/>
      </xdr:nvSpPr>
      <xdr:spPr>
        <a:xfrm>
          <a:off x="21272500" y="62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114300</xdr:rowOff>
    </xdr:from>
    <xdr:to>
      <xdr:col>116</xdr:col>
      <xdr:colOff>63500</xdr:colOff>
      <xdr:row>36</xdr:row>
      <xdr:rowOff>118110</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flipV="1">
          <a:off x="21323300" y="628650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74930</xdr:rowOff>
    </xdr:from>
    <xdr:to>
      <xdr:col>107</xdr:col>
      <xdr:colOff>101600</xdr:colOff>
      <xdr:row>37</xdr:row>
      <xdr:rowOff>5080</xdr:rowOff>
    </xdr:to>
    <xdr:sp macro="" textlink="">
      <xdr:nvSpPr>
        <xdr:cNvPr id="494" name="楕円 493">
          <a:extLst>
            <a:ext uri="{FF2B5EF4-FFF2-40B4-BE49-F238E27FC236}">
              <a16:creationId xmlns:a16="http://schemas.microsoft.com/office/drawing/2014/main" id="{00000000-0008-0000-0E00-0000EE010000}"/>
            </a:ext>
          </a:extLst>
        </xdr:cNvPr>
        <xdr:cNvSpPr/>
      </xdr:nvSpPr>
      <xdr:spPr>
        <a:xfrm>
          <a:off x="20383500" y="624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118110</xdr:rowOff>
    </xdr:from>
    <xdr:to>
      <xdr:col>111</xdr:col>
      <xdr:colOff>177800</xdr:colOff>
      <xdr:row>36</xdr:row>
      <xdr:rowOff>125730</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flipV="1">
          <a:off x="20434300" y="62903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71120</xdr:rowOff>
    </xdr:from>
    <xdr:to>
      <xdr:col>102</xdr:col>
      <xdr:colOff>165100</xdr:colOff>
      <xdr:row>37</xdr:row>
      <xdr:rowOff>1270</xdr:rowOff>
    </xdr:to>
    <xdr:sp macro="" textlink="">
      <xdr:nvSpPr>
        <xdr:cNvPr id="496" name="楕円 495">
          <a:extLst>
            <a:ext uri="{FF2B5EF4-FFF2-40B4-BE49-F238E27FC236}">
              <a16:creationId xmlns:a16="http://schemas.microsoft.com/office/drawing/2014/main" id="{00000000-0008-0000-0E00-0000F0010000}"/>
            </a:ext>
          </a:extLst>
        </xdr:cNvPr>
        <xdr:cNvSpPr/>
      </xdr:nvSpPr>
      <xdr:spPr>
        <a:xfrm>
          <a:off x="19494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121920</xdr:rowOff>
    </xdr:from>
    <xdr:to>
      <xdr:col>107</xdr:col>
      <xdr:colOff>50800</xdr:colOff>
      <xdr:row>36</xdr:row>
      <xdr:rowOff>125730</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a:off x="19545300" y="62941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71120</xdr:rowOff>
    </xdr:from>
    <xdr:to>
      <xdr:col>98</xdr:col>
      <xdr:colOff>38100</xdr:colOff>
      <xdr:row>37</xdr:row>
      <xdr:rowOff>1270</xdr:rowOff>
    </xdr:to>
    <xdr:sp macro="" textlink="">
      <xdr:nvSpPr>
        <xdr:cNvPr id="498" name="楕円 497">
          <a:extLst>
            <a:ext uri="{FF2B5EF4-FFF2-40B4-BE49-F238E27FC236}">
              <a16:creationId xmlns:a16="http://schemas.microsoft.com/office/drawing/2014/main" id="{00000000-0008-0000-0E00-0000F2010000}"/>
            </a:ext>
          </a:extLst>
        </xdr:cNvPr>
        <xdr:cNvSpPr/>
      </xdr:nvSpPr>
      <xdr:spPr>
        <a:xfrm>
          <a:off x="18605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121920</xdr:rowOff>
    </xdr:from>
    <xdr:to>
      <xdr:col>102</xdr:col>
      <xdr:colOff>114300</xdr:colOff>
      <xdr:row>36</xdr:row>
      <xdr:rowOff>121920</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8656300" y="6294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41927</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00000000-0008-0000-0E00-0000F4010000}"/>
            </a:ext>
          </a:extLst>
        </xdr:cNvPr>
        <xdr:cNvSpPr txBox="1"/>
      </xdr:nvSpPr>
      <xdr:spPr>
        <a:xfrm>
          <a:off x="210757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72407</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20199427" y="65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68597</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19310427" y="658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87647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8421427" y="660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13987</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21075727" y="601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21607</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20199427"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17797</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19310427" y="601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17797</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8421427" y="601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00000000-0008-0000-0E00-0000FC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00000000-0008-0000-0E00-000004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00000000-0008-0000-0E00-000011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64</xdr:row>
      <xdr:rowOff>18288</xdr:rowOff>
    </xdr:to>
    <xdr:cxnSp macro="">
      <xdr:nvCxnSpPr>
        <xdr:cNvPr id="530" name="直線コネクタ 529">
          <a:extLst>
            <a:ext uri="{FF2B5EF4-FFF2-40B4-BE49-F238E27FC236}">
              <a16:creationId xmlns:a16="http://schemas.microsoft.com/office/drawing/2014/main" id="{00000000-0008-0000-0E00-000012020000}"/>
            </a:ext>
          </a:extLst>
        </xdr:cNvPr>
        <xdr:cNvCxnSpPr/>
      </xdr:nvCxnSpPr>
      <xdr:spPr>
        <a:xfrm flipV="1">
          <a:off x="16318864" y="9518904"/>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22115</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00000000-0008-0000-0E00-000013020000}"/>
            </a:ext>
          </a:extLst>
        </xdr:cNvPr>
        <xdr:cNvSpPr txBox="1"/>
      </xdr:nvSpPr>
      <xdr:spPr>
        <a:xfrm>
          <a:off x="16357600" y="1099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18288</xdr:rowOff>
    </xdr:from>
    <xdr:to>
      <xdr:col>86</xdr:col>
      <xdr:colOff>25400</xdr:colOff>
      <xdr:row>64</xdr:row>
      <xdr:rowOff>18288</xdr:rowOff>
    </xdr:to>
    <xdr:cxnSp macro="">
      <xdr:nvCxnSpPr>
        <xdr:cNvPr id="532" name="直線コネクタ 531">
          <a:extLst>
            <a:ext uri="{FF2B5EF4-FFF2-40B4-BE49-F238E27FC236}">
              <a16:creationId xmlns:a16="http://schemas.microsoft.com/office/drawing/2014/main" id="{00000000-0008-0000-0E00-000014020000}"/>
            </a:ext>
          </a:extLst>
        </xdr:cNvPr>
        <xdr:cNvCxnSpPr/>
      </xdr:nvCxnSpPr>
      <xdr:spPr>
        <a:xfrm>
          <a:off x="16230600" y="10991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00000000-0008-0000-0E00-000015020000}"/>
            </a:ext>
          </a:extLst>
        </xdr:cNvPr>
        <xdr:cNvSpPr txBox="1"/>
      </xdr:nvSpPr>
      <xdr:spPr>
        <a:xfrm>
          <a:off x="16357600" y="9294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a:off x="16230600" y="951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103649</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00000000-0008-0000-0E00-000017020000}"/>
            </a:ext>
          </a:extLst>
        </xdr:cNvPr>
        <xdr:cNvSpPr txBox="1"/>
      </xdr:nvSpPr>
      <xdr:spPr>
        <a:xfrm>
          <a:off x="16357600" y="102191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125222</xdr:rowOff>
    </xdr:from>
    <xdr:to>
      <xdr:col>85</xdr:col>
      <xdr:colOff>177800</xdr:colOff>
      <xdr:row>60</xdr:row>
      <xdr:rowOff>55372</xdr:rowOff>
    </xdr:to>
    <xdr:sp macro="" textlink="">
      <xdr:nvSpPr>
        <xdr:cNvPr id="536" name="フローチャート: 判断 535">
          <a:extLst>
            <a:ext uri="{FF2B5EF4-FFF2-40B4-BE49-F238E27FC236}">
              <a16:creationId xmlns:a16="http://schemas.microsoft.com/office/drawing/2014/main" id="{00000000-0008-0000-0E00-000018020000}"/>
            </a:ext>
          </a:extLst>
        </xdr:cNvPr>
        <xdr:cNvSpPr/>
      </xdr:nvSpPr>
      <xdr:spPr>
        <a:xfrm>
          <a:off x="16268700" y="1024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152654</xdr:rowOff>
    </xdr:from>
    <xdr:to>
      <xdr:col>81</xdr:col>
      <xdr:colOff>101600</xdr:colOff>
      <xdr:row>60</xdr:row>
      <xdr:rowOff>82804</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5430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154940</xdr:rowOff>
    </xdr:from>
    <xdr:to>
      <xdr:col>76</xdr:col>
      <xdr:colOff>165100</xdr:colOff>
      <xdr:row>59</xdr:row>
      <xdr:rowOff>85090</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4541500" y="1009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164084</xdr:rowOff>
    </xdr:from>
    <xdr:to>
      <xdr:col>72</xdr:col>
      <xdr:colOff>38100</xdr:colOff>
      <xdr:row>59</xdr:row>
      <xdr:rowOff>94234</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3652500" y="1010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86360</xdr:rowOff>
    </xdr:from>
    <xdr:to>
      <xdr:col>67</xdr:col>
      <xdr:colOff>101600</xdr:colOff>
      <xdr:row>59</xdr:row>
      <xdr:rowOff>16510</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2763500" y="1003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E00-00001D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54356</xdr:rowOff>
    </xdr:from>
    <xdr:to>
      <xdr:col>85</xdr:col>
      <xdr:colOff>177800</xdr:colOff>
      <xdr:row>56</xdr:row>
      <xdr:rowOff>155956</xdr:rowOff>
    </xdr:to>
    <xdr:sp macro="" textlink="">
      <xdr:nvSpPr>
        <xdr:cNvPr id="546" name="楕円 545">
          <a:extLst>
            <a:ext uri="{FF2B5EF4-FFF2-40B4-BE49-F238E27FC236}">
              <a16:creationId xmlns:a16="http://schemas.microsoft.com/office/drawing/2014/main" id="{00000000-0008-0000-0E00-000022020000}"/>
            </a:ext>
          </a:extLst>
        </xdr:cNvPr>
        <xdr:cNvSpPr/>
      </xdr:nvSpPr>
      <xdr:spPr>
        <a:xfrm>
          <a:off x="16268700" y="965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77233</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00000000-0008-0000-0E00-000023020000}"/>
            </a:ext>
          </a:extLst>
        </xdr:cNvPr>
        <xdr:cNvSpPr txBox="1"/>
      </xdr:nvSpPr>
      <xdr:spPr>
        <a:xfrm>
          <a:off x="16357600" y="9506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95504</xdr:rowOff>
    </xdr:from>
    <xdr:to>
      <xdr:col>81</xdr:col>
      <xdr:colOff>101600</xdr:colOff>
      <xdr:row>57</xdr:row>
      <xdr:rowOff>25654</xdr:rowOff>
    </xdr:to>
    <xdr:sp macro="" textlink="">
      <xdr:nvSpPr>
        <xdr:cNvPr id="548" name="楕円 547">
          <a:extLst>
            <a:ext uri="{FF2B5EF4-FFF2-40B4-BE49-F238E27FC236}">
              <a16:creationId xmlns:a16="http://schemas.microsoft.com/office/drawing/2014/main" id="{00000000-0008-0000-0E00-000024020000}"/>
            </a:ext>
          </a:extLst>
        </xdr:cNvPr>
        <xdr:cNvSpPr/>
      </xdr:nvSpPr>
      <xdr:spPr>
        <a:xfrm>
          <a:off x="15430500" y="969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105156</xdr:rowOff>
    </xdr:from>
    <xdr:to>
      <xdr:col>85</xdr:col>
      <xdr:colOff>127000</xdr:colOff>
      <xdr:row>56</xdr:row>
      <xdr:rowOff>146304</xdr:rowOff>
    </xdr:to>
    <xdr:cxnSp macro="">
      <xdr:nvCxnSpPr>
        <xdr:cNvPr id="549" name="直線コネクタ 548">
          <a:extLst>
            <a:ext uri="{FF2B5EF4-FFF2-40B4-BE49-F238E27FC236}">
              <a16:creationId xmlns:a16="http://schemas.microsoft.com/office/drawing/2014/main" id="{00000000-0008-0000-0E00-000025020000}"/>
            </a:ext>
          </a:extLst>
        </xdr:cNvPr>
        <xdr:cNvCxnSpPr/>
      </xdr:nvCxnSpPr>
      <xdr:spPr>
        <a:xfrm flipV="1">
          <a:off x="15481300" y="970635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49784</xdr:rowOff>
    </xdr:from>
    <xdr:to>
      <xdr:col>76</xdr:col>
      <xdr:colOff>165100</xdr:colOff>
      <xdr:row>58</xdr:row>
      <xdr:rowOff>151384</xdr:rowOff>
    </xdr:to>
    <xdr:sp macro="" textlink="">
      <xdr:nvSpPr>
        <xdr:cNvPr id="550" name="楕円 549">
          <a:extLst>
            <a:ext uri="{FF2B5EF4-FFF2-40B4-BE49-F238E27FC236}">
              <a16:creationId xmlns:a16="http://schemas.microsoft.com/office/drawing/2014/main" id="{00000000-0008-0000-0E00-000026020000}"/>
            </a:ext>
          </a:extLst>
        </xdr:cNvPr>
        <xdr:cNvSpPr/>
      </xdr:nvSpPr>
      <xdr:spPr>
        <a:xfrm>
          <a:off x="14541500" y="999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146304</xdr:rowOff>
    </xdr:from>
    <xdr:to>
      <xdr:col>81</xdr:col>
      <xdr:colOff>50800</xdr:colOff>
      <xdr:row>58</xdr:row>
      <xdr:rowOff>100584</xdr:rowOff>
    </xdr:to>
    <xdr:cxnSp macro="">
      <xdr:nvCxnSpPr>
        <xdr:cNvPr id="551" name="直線コネクタ 550">
          <a:extLst>
            <a:ext uri="{FF2B5EF4-FFF2-40B4-BE49-F238E27FC236}">
              <a16:creationId xmlns:a16="http://schemas.microsoft.com/office/drawing/2014/main" id="{00000000-0008-0000-0E00-000027020000}"/>
            </a:ext>
          </a:extLst>
        </xdr:cNvPr>
        <xdr:cNvCxnSpPr/>
      </xdr:nvCxnSpPr>
      <xdr:spPr>
        <a:xfrm flipV="1">
          <a:off x="14592300" y="9747504"/>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106934</xdr:rowOff>
    </xdr:from>
    <xdr:to>
      <xdr:col>72</xdr:col>
      <xdr:colOff>38100</xdr:colOff>
      <xdr:row>58</xdr:row>
      <xdr:rowOff>37084</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3652500" y="987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157734</xdr:rowOff>
    </xdr:from>
    <xdr:to>
      <xdr:col>76</xdr:col>
      <xdr:colOff>114300</xdr:colOff>
      <xdr:row>58</xdr:row>
      <xdr:rowOff>100584</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13703300" y="993038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164084</xdr:rowOff>
    </xdr:from>
    <xdr:to>
      <xdr:col>67</xdr:col>
      <xdr:colOff>101600</xdr:colOff>
      <xdr:row>57</xdr:row>
      <xdr:rowOff>94234</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12763500" y="976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43434</xdr:rowOff>
    </xdr:from>
    <xdr:to>
      <xdr:col>71</xdr:col>
      <xdr:colOff>177800</xdr:colOff>
      <xdr:row>57</xdr:row>
      <xdr:rowOff>157734</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a:off x="12814300" y="981608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73931</xdr:rowOff>
    </xdr:from>
    <xdr:ext cx="405111" cy="259045"/>
    <xdr:sp macro="" textlink="">
      <xdr:nvSpPr>
        <xdr:cNvPr id="556" name="n_1aveValue【学校施設】&#10;有形固定資産減価償却率">
          <a:extLst>
            <a:ext uri="{FF2B5EF4-FFF2-40B4-BE49-F238E27FC236}">
              <a16:creationId xmlns:a16="http://schemas.microsoft.com/office/drawing/2014/main" id="{00000000-0008-0000-0E00-00002C020000}"/>
            </a:ext>
          </a:extLst>
        </xdr:cNvPr>
        <xdr:cNvSpPr txBox="1"/>
      </xdr:nvSpPr>
      <xdr:spPr>
        <a:xfrm>
          <a:off x="152660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76217</xdr:rowOff>
    </xdr:from>
    <xdr:ext cx="405111" cy="259045"/>
    <xdr:sp macro="" textlink="">
      <xdr:nvSpPr>
        <xdr:cNvPr id="557" name="n_2aveValue【学校施設】&#10;有形固定資産減価償却率">
          <a:extLst>
            <a:ext uri="{FF2B5EF4-FFF2-40B4-BE49-F238E27FC236}">
              <a16:creationId xmlns:a16="http://schemas.microsoft.com/office/drawing/2014/main" id="{00000000-0008-0000-0E00-00002D020000}"/>
            </a:ext>
          </a:extLst>
        </xdr:cNvPr>
        <xdr:cNvSpPr txBox="1"/>
      </xdr:nvSpPr>
      <xdr:spPr>
        <a:xfrm>
          <a:off x="14389744" y="1019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85361</xdr:rowOff>
    </xdr:from>
    <xdr:ext cx="405111" cy="259045"/>
    <xdr:sp macro="" textlink="">
      <xdr:nvSpPr>
        <xdr:cNvPr id="558" name="n_3aveValue【学校施設】&#10;有形固定資産減価償却率">
          <a:extLst>
            <a:ext uri="{FF2B5EF4-FFF2-40B4-BE49-F238E27FC236}">
              <a16:creationId xmlns:a16="http://schemas.microsoft.com/office/drawing/2014/main" id="{00000000-0008-0000-0E00-00002E020000}"/>
            </a:ext>
          </a:extLst>
        </xdr:cNvPr>
        <xdr:cNvSpPr txBox="1"/>
      </xdr:nvSpPr>
      <xdr:spPr>
        <a:xfrm>
          <a:off x="13500744" y="1020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7637</xdr:rowOff>
    </xdr:from>
    <xdr:ext cx="405111" cy="259045"/>
    <xdr:sp macro="" textlink="">
      <xdr:nvSpPr>
        <xdr:cNvPr id="559" name="n_4aveValue【学校施設】&#10;有形固定資産減価償却率">
          <a:extLst>
            <a:ext uri="{FF2B5EF4-FFF2-40B4-BE49-F238E27FC236}">
              <a16:creationId xmlns:a16="http://schemas.microsoft.com/office/drawing/2014/main" id="{00000000-0008-0000-0E00-00002F020000}"/>
            </a:ext>
          </a:extLst>
        </xdr:cNvPr>
        <xdr:cNvSpPr txBox="1"/>
      </xdr:nvSpPr>
      <xdr:spPr>
        <a:xfrm>
          <a:off x="12611744"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42181</xdr:rowOff>
    </xdr:from>
    <xdr:ext cx="405111" cy="259045"/>
    <xdr:sp macro="" textlink="">
      <xdr:nvSpPr>
        <xdr:cNvPr id="560" name="n_1mainValue【学校施設】&#10;有形固定資産減価償却率">
          <a:extLst>
            <a:ext uri="{FF2B5EF4-FFF2-40B4-BE49-F238E27FC236}">
              <a16:creationId xmlns:a16="http://schemas.microsoft.com/office/drawing/2014/main" id="{00000000-0008-0000-0E00-000030020000}"/>
            </a:ext>
          </a:extLst>
        </xdr:cNvPr>
        <xdr:cNvSpPr txBox="1"/>
      </xdr:nvSpPr>
      <xdr:spPr>
        <a:xfrm>
          <a:off x="15266044" y="947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167911</xdr:rowOff>
    </xdr:from>
    <xdr:ext cx="405111" cy="259045"/>
    <xdr:sp macro="" textlink="">
      <xdr:nvSpPr>
        <xdr:cNvPr id="561" name="n_2mainValue【学校施設】&#10;有形固定資産減価償却率">
          <a:extLst>
            <a:ext uri="{FF2B5EF4-FFF2-40B4-BE49-F238E27FC236}">
              <a16:creationId xmlns:a16="http://schemas.microsoft.com/office/drawing/2014/main" id="{00000000-0008-0000-0E00-000031020000}"/>
            </a:ext>
          </a:extLst>
        </xdr:cNvPr>
        <xdr:cNvSpPr txBox="1"/>
      </xdr:nvSpPr>
      <xdr:spPr>
        <a:xfrm>
          <a:off x="14389744" y="9769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53611</xdr:rowOff>
    </xdr:from>
    <xdr:ext cx="405111" cy="259045"/>
    <xdr:sp macro="" textlink="">
      <xdr:nvSpPr>
        <xdr:cNvPr id="562" name="n_3mainValue【学校施設】&#10;有形固定資産減価償却率">
          <a:extLst>
            <a:ext uri="{FF2B5EF4-FFF2-40B4-BE49-F238E27FC236}">
              <a16:creationId xmlns:a16="http://schemas.microsoft.com/office/drawing/2014/main" id="{00000000-0008-0000-0E00-000032020000}"/>
            </a:ext>
          </a:extLst>
        </xdr:cNvPr>
        <xdr:cNvSpPr txBox="1"/>
      </xdr:nvSpPr>
      <xdr:spPr>
        <a:xfrm>
          <a:off x="13500744" y="9654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110761</xdr:rowOff>
    </xdr:from>
    <xdr:ext cx="405111" cy="259045"/>
    <xdr:sp macro="" textlink="">
      <xdr:nvSpPr>
        <xdr:cNvPr id="563" name="n_4mainValue【学校施設】&#10;有形固定資産減価償却率">
          <a:extLst>
            <a:ext uri="{FF2B5EF4-FFF2-40B4-BE49-F238E27FC236}">
              <a16:creationId xmlns:a16="http://schemas.microsoft.com/office/drawing/2014/main" id="{00000000-0008-0000-0E00-000033020000}"/>
            </a:ext>
          </a:extLst>
        </xdr:cNvPr>
        <xdr:cNvSpPr txBox="1"/>
      </xdr:nvSpPr>
      <xdr:spPr>
        <a:xfrm>
          <a:off x="12611744" y="954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00000000-0008-0000-0E00-00003C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00000000-0008-0000-0E00-00003D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00000000-0008-0000-0E00-00003E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00000000-0008-0000-0E00-00004B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21336</xdr:rowOff>
    </xdr:from>
    <xdr:to>
      <xdr:col>116</xdr:col>
      <xdr:colOff>62864</xdr:colOff>
      <xdr:row>63</xdr:row>
      <xdr:rowOff>169926</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flipV="1">
          <a:off x="22160864" y="9451086"/>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2303</xdr:rowOff>
    </xdr:from>
    <xdr:ext cx="469744" cy="259045"/>
    <xdr:sp macro="" textlink="">
      <xdr:nvSpPr>
        <xdr:cNvPr id="589" name="【学校施設】&#10;一人当たり面積最小値テキスト">
          <a:extLst>
            <a:ext uri="{FF2B5EF4-FFF2-40B4-BE49-F238E27FC236}">
              <a16:creationId xmlns:a16="http://schemas.microsoft.com/office/drawing/2014/main" id="{00000000-0008-0000-0E00-00004D020000}"/>
            </a:ext>
          </a:extLst>
        </xdr:cNvPr>
        <xdr:cNvSpPr txBox="1"/>
      </xdr:nvSpPr>
      <xdr:spPr>
        <a:xfrm>
          <a:off x="22199600" y="10975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169926</xdr:rowOff>
    </xdr:from>
    <xdr:to>
      <xdr:col>116</xdr:col>
      <xdr:colOff>152400</xdr:colOff>
      <xdr:row>63</xdr:row>
      <xdr:rowOff>169926</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22072600" y="109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139463</xdr:rowOff>
    </xdr:from>
    <xdr:ext cx="469744" cy="259045"/>
    <xdr:sp macro="" textlink="">
      <xdr:nvSpPr>
        <xdr:cNvPr id="591" name="【学校施設】&#10;一人当たり面積最大値テキスト">
          <a:extLst>
            <a:ext uri="{FF2B5EF4-FFF2-40B4-BE49-F238E27FC236}">
              <a16:creationId xmlns:a16="http://schemas.microsoft.com/office/drawing/2014/main" id="{00000000-0008-0000-0E00-00004F020000}"/>
            </a:ext>
          </a:extLst>
        </xdr:cNvPr>
        <xdr:cNvSpPr txBox="1"/>
      </xdr:nvSpPr>
      <xdr:spPr>
        <a:xfrm>
          <a:off x="22199600" y="922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21336</xdr:rowOff>
    </xdr:from>
    <xdr:to>
      <xdr:col>116</xdr:col>
      <xdr:colOff>152400</xdr:colOff>
      <xdr:row>55</xdr:row>
      <xdr:rowOff>21336</xdr:rowOff>
    </xdr:to>
    <xdr:cxnSp macro="">
      <xdr:nvCxnSpPr>
        <xdr:cNvPr id="592" name="直線コネクタ 591">
          <a:extLst>
            <a:ext uri="{FF2B5EF4-FFF2-40B4-BE49-F238E27FC236}">
              <a16:creationId xmlns:a16="http://schemas.microsoft.com/office/drawing/2014/main" id="{00000000-0008-0000-0E00-000050020000}"/>
            </a:ext>
          </a:extLst>
        </xdr:cNvPr>
        <xdr:cNvCxnSpPr/>
      </xdr:nvCxnSpPr>
      <xdr:spPr>
        <a:xfrm>
          <a:off x="22072600" y="9451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28465</xdr:rowOff>
    </xdr:from>
    <xdr:ext cx="469744" cy="259045"/>
    <xdr:sp macro="" textlink="">
      <xdr:nvSpPr>
        <xdr:cNvPr id="593" name="【学校施設】&#10;一人当たり面積平均値テキスト">
          <a:extLst>
            <a:ext uri="{FF2B5EF4-FFF2-40B4-BE49-F238E27FC236}">
              <a16:creationId xmlns:a16="http://schemas.microsoft.com/office/drawing/2014/main" id="{00000000-0008-0000-0E00-000051020000}"/>
            </a:ext>
          </a:extLst>
        </xdr:cNvPr>
        <xdr:cNvSpPr txBox="1"/>
      </xdr:nvSpPr>
      <xdr:spPr>
        <a:xfrm>
          <a:off x="22199600" y="103154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5588</xdr:rowOff>
    </xdr:from>
    <xdr:to>
      <xdr:col>116</xdr:col>
      <xdr:colOff>114300</xdr:colOff>
      <xdr:row>61</xdr:row>
      <xdr:rowOff>107188</xdr:rowOff>
    </xdr:to>
    <xdr:sp macro="" textlink="">
      <xdr:nvSpPr>
        <xdr:cNvPr id="594" name="フローチャート: 判断 593">
          <a:extLst>
            <a:ext uri="{FF2B5EF4-FFF2-40B4-BE49-F238E27FC236}">
              <a16:creationId xmlns:a16="http://schemas.microsoft.com/office/drawing/2014/main" id="{00000000-0008-0000-0E00-000052020000}"/>
            </a:ext>
          </a:extLst>
        </xdr:cNvPr>
        <xdr:cNvSpPr/>
      </xdr:nvSpPr>
      <xdr:spPr>
        <a:xfrm>
          <a:off x="22110700" y="1046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34544</xdr:rowOff>
    </xdr:from>
    <xdr:to>
      <xdr:col>112</xdr:col>
      <xdr:colOff>38100</xdr:colOff>
      <xdr:row>61</xdr:row>
      <xdr:rowOff>136144</xdr:rowOff>
    </xdr:to>
    <xdr:sp macro="" textlink="">
      <xdr:nvSpPr>
        <xdr:cNvPr id="595" name="フローチャート: 判断 594">
          <a:extLst>
            <a:ext uri="{FF2B5EF4-FFF2-40B4-BE49-F238E27FC236}">
              <a16:creationId xmlns:a16="http://schemas.microsoft.com/office/drawing/2014/main" id="{00000000-0008-0000-0E00-000053020000}"/>
            </a:ext>
          </a:extLst>
        </xdr:cNvPr>
        <xdr:cNvSpPr/>
      </xdr:nvSpPr>
      <xdr:spPr>
        <a:xfrm>
          <a:off x="21272500" y="1049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10922</xdr:rowOff>
    </xdr:from>
    <xdr:to>
      <xdr:col>107</xdr:col>
      <xdr:colOff>101600</xdr:colOff>
      <xdr:row>60</xdr:row>
      <xdr:rowOff>112522</xdr:rowOff>
    </xdr:to>
    <xdr:sp macro="" textlink="">
      <xdr:nvSpPr>
        <xdr:cNvPr id="596" name="フローチャート: 判断 595">
          <a:extLst>
            <a:ext uri="{FF2B5EF4-FFF2-40B4-BE49-F238E27FC236}">
              <a16:creationId xmlns:a16="http://schemas.microsoft.com/office/drawing/2014/main" id="{00000000-0008-0000-0E00-000054020000}"/>
            </a:ext>
          </a:extLst>
        </xdr:cNvPr>
        <xdr:cNvSpPr/>
      </xdr:nvSpPr>
      <xdr:spPr>
        <a:xfrm>
          <a:off x="20383500" y="1029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26162</xdr:rowOff>
    </xdr:from>
    <xdr:to>
      <xdr:col>102</xdr:col>
      <xdr:colOff>165100</xdr:colOff>
      <xdr:row>60</xdr:row>
      <xdr:rowOff>127762</xdr:rowOff>
    </xdr:to>
    <xdr:sp macro="" textlink="">
      <xdr:nvSpPr>
        <xdr:cNvPr id="597" name="フローチャート: 判断 596">
          <a:extLst>
            <a:ext uri="{FF2B5EF4-FFF2-40B4-BE49-F238E27FC236}">
              <a16:creationId xmlns:a16="http://schemas.microsoft.com/office/drawing/2014/main" id="{00000000-0008-0000-0E00-000055020000}"/>
            </a:ext>
          </a:extLst>
        </xdr:cNvPr>
        <xdr:cNvSpPr/>
      </xdr:nvSpPr>
      <xdr:spPr>
        <a:xfrm>
          <a:off x="19494500" y="1031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29972</xdr:rowOff>
    </xdr:from>
    <xdr:to>
      <xdr:col>98</xdr:col>
      <xdr:colOff>38100</xdr:colOff>
      <xdr:row>60</xdr:row>
      <xdr:rowOff>131572</xdr:rowOff>
    </xdr:to>
    <xdr:sp macro="" textlink="">
      <xdr:nvSpPr>
        <xdr:cNvPr id="598" name="フローチャート: 判断 597">
          <a:extLst>
            <a:ext uri="{FF2B5EF4-FFF2-40B4-BE49-F238E27FC236}">
              <a16:creationId xmlns:a16="http://schemas.microsoft.com/office/drawing/2014/main" id="{00000000-0008-0000-0E00-000056020000}"/>
            </a:ext>
          </a:extLst>
        </xdr:cNvPr>
        <xdr:cNvSpPr/>
      </xdr:nvSpPr>
      <xdr:spPr>
        <a:xfrm>
          <a:off x="18605500" y="1031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E00-000058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E00-00005A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94742</xdr:rowOff>
    </xdr:from>
    <xdr:to>
      <xdr:col>116</xdr:col>
      <xdr:colOff>114300</xdr:colOff>
      <xdr:row>63</xdr:row>
      <xdr:rowOff>24892</xdr:rowOff>
    </xdr:to>
    <xdr:sp macro="" textlink="">
      <xdr:nvSpPr>
        <xdr:cNvPr id="604" name="楕円 603">
          <a:extLst>
            <a:ext uri="{FF2B5EF4-FFF2-40B4-BE49-F238E27FC236}">
              <a16:creationId xmlns:a16="http://schemas.microsoft.com/office/drawing/2014/main" id="{00000000-0008-0000-0E00-00005C020000}"/>
            </a:ext>
          </a:extLst>
        </xdr:cNvPr>
        <xdr:cNvSpPr/>
      </xdr:nvSpPr>
      <xdr:spPr>
        <a:xfrm>
          <a:off x="22110700" y="1072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73169</xdr:rowOff>
    </xdr:from>
    <xdr:ext cx="469744" cy="259045"/>
    <xdr:sp macro="" textlink="">
      <xdr:nvSpPr>
        <xdr:cNvPr id="605" name="【学校施設】&#10;一人当たり面積該当値テキスト">
          <a:extLst>
            <a:ext uri="{FF2B5EF4-FFF2-40B4-BE49-F238E27FC236}">
              <a16:creationId xmlns:a16="http://schemas.microsoft.com/office/drawing/2014/main" id="{00000000-0008-0000-0E00-00005D020000}"/>
            </a:ext>
          </a:extLst>
        </xdr:cNvPr>
        <xdr:cNvSpPr txBox="1"/>
      </xdr:nvSpPr>
      <xdr:spPr>
        <a:xfrm>
          <a:off x="22199600" y="1070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68834</xdr:rowOff>
    </xdr:from>
    <xdr:to>
      <xdr:col>112</xdr:col>
      <xdr:colOff>38100</xdr:colOff>
      <xdr:row>62</xdr:row>
      <xdr:rowOff>170434</xdr:rowOff>
    </xdr:to>
    <xdr:sp macro="" textlink="">
      <xdr:nvSpPr>
        <xdr:cNvPr id="606" name="楕円 605">
          <a:extLst>
            <a:ext uri="{FF2B5EF4-FFF2-40B4-BE49-F238E27FC236}">
              <a16:creationId xmlns:a16="http://schemas.microsoft.com/office/drawing/2014/main" id="{00000000-0008-0000-0E00-00005E020000}"/>
            </a:ext>
          </a:extLst>
        </xdr:cNvPr>
        <xdr:cNvSpPr/>
      </xdr:nvSpPr>
      <xdr:spPr>
        <a:xfrm>
          <a:off x="21272500" y="1069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119634</xdr:rowOff>
    </xdr:from>
    <xdr:to>
      <xdr:col>116</xdr:col>
      <xdr:colOff>63500</xdr:colOff>
      <xdr:row>62</xdr:row>
      <xdr:rowOff>145542</xdr:rowOff>
    </xdr:to>
    <xdr:cxnSp macro="">
      <xdr:nvCxnSpPr>
        <xdr:cNvPr id="607" name="直線コネクタ 606">
          <a:extLst>
            <a:ext uri="{FF2B5EF4-FFF2-40B4-BE49-F238E27FC236}">
              <a16:creationId xmlns:a16="http://schemas.microsoft.com/office/drawing/2014/main" id="{00000000-0008-0000-0E00-00005F020000}"/>
            </a:ext>
          </a:extLst>
        </xdr:cNvPr>
        <xdr:cNvCxnSpPr/>
      </xdr:nvCxnSpPr>
      <xdr:spPr>
        <a:xfrm>
          <a:off x="21323300" y="10749534"/>
          <a:ext cx="8382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129794</xdr:rowOff>
    </xdr:from>
    <xdr:to>
      <xdr:col>107</xdr:col>
      <xdr:colOff>101600</xdr:colOff>
      <xdr:row>63</xdr:row>
      <xdr:rowOff>59944</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20383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119634</xdr:rowOff>
    </xdr:from>
    <xdr:to>
      <xdr:col>111</xdr:col>
      <xdr:colOff>177800</xdr:colOff>
      <xdr:row>63</xdr:row>
      <xdr:rowOff>9144</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flipV="1">
          <a:off x="20434300" y="10749534"/>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125222</xdr:rowOff>
    </xdr:from>
    <xdr:to>
      <xdr:col>102</xdr:col>
      <xdr:colOff>165100</xdr:colOff>
      <xdr:row>63</xdr:row>
      <xdr:rowOff>55372</xdr:rowOff>
    </xdr:to>
    <xdr:sp macro="" textlink="">
      <xdr:nvSpPr>
        <xdr:cNvPr id="610" name="楕円 609">
          <a:extLst>
            <a:ext uri="{FF2B5EF4-FFF2-40B4-BE49-F238E27FC236}">
              <a16:creationId xmlns:a16="http://schemas.microsoft.com/office/drawing/2014/main" id="{00000000-0008-0000-0E00-000062020000}"/>
            </a:ext>
          </a:extLst>
        </xdr:cNvPr>
        <xdr:cNvSpPr/>
      </xdr:nvSpPr>
      <xdr:spPr>
        <a:xfrm>
          <a:off x="19494500" y="107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4572</xdr:rowOff>
    </xdr:from>
    <xdr:to>
      <xdr:col>107</xdr:col>
      <xdr:colOff>50800</xdr:colOff>
      <xdr:row>63</xdr:row>
      <xdr:rowOff>9144</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a:off x="19545300" y="1080592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125222</xdr:rowOff>
    </xdr:from>
    <xdr:to>
      <xdr:col>98</xdr:col>
      <xdr:colOff>38100</xdr:colOff>
      <xdr:row>63</xdr:row>
      <xdr:rowOff>55372</xdr:rowOff>
    </xdr:to>
    <xdr:sp macro="" textlink="">
      <xdr:nvSpPr>
        <xdr:cNvPr id="612" name="楕円 611">
          <a:extLst>
            <a:ext uri="{FF2B5EF4-FFF2-40B4-BE49-F238E27FC236}">
              <a16:creationId xmlns:a16="http://schemas.microsoft.com/office/drawing/2014/main" id="{00000000-0008-0000-0E00-000064020000}"/>
            </a:ext>
          </a:extLst>
        </xdr:cNvPr>
        <xdr:cNvSpPr/>
      </xdr:nvSpPr>
      <xdr:spPr>
        <a:xfrm>
          <a:off x="18605500" y="107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4572</xdr:rowOff>
    </xdr:from>
    <xdr:to>
      <xdr:col>102</xdr:col>
      <xdr:colOff>114300</xdr:colOff>
      <xdr:row>63</xdr:row>
      <xdr:rowOff>4572</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a:off x="18656300" y="10805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152671</xdr:rowOff>
    </xdr:from>
    <xdr:ext cx="469744" cy="259045"/>
    <xdr:sp macro="" textlink="">
      <xdr:nvSpPr>
        <xdr:cNvPr id="614" name="n_1aveValue【学校施設】&#10;一人当たり面積">
          <a:extLst>
            <a:ext uri="{FF2B5EF4-FFF2-40B4-BE49-F238E27FC236}">
              <a16:creationId xmlns:a16="http://schemas.microsoft.com/office/drawing/2014/main" id="{00000000-0008-0000-0E00-000066020000}"/>
            </a:ext>
          </a:extLst>
        </xdr:cNvPr>
        <xdr:cNvSpPr txBox="1"/>
      </xdr:nvSpPr>
      <xdr:spPr>
        <a:xfrm>
          <a:off x="21075727" y="10268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129049</xdr:rowOff>
    </xdr:from>
    <xdr:ext cx="469744" cy="259045"/>
    <xdr:sp macro="" textlink="">
      <xdr:nvSpPr>
        <xdr:cNvPr id="615" name="n_2aveValue【学校施設】&#10;一人当たり面積">
          <a:extLst>
            <a:ext uri="{FF2B5EF4-FFF2-40B4-BE49-F238E27FC236}">
              <a16:creationId xmlns:a16="http://schemas.microsoft.com/office/drawing/2014/main" id="{00000000-0008-0000-0E00-000067020000}"/>
            </a:ext>
          </a:extLst>
        </xdr:cNvPr>
        <xdr:cNvSpPr txBox="1"/>
      </xdr:nvSpPr>
      <xdr:spPr>
        <a:xfrm>
          <a:off x="20199427" y="1007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144289</xdr:rowOff>
    </xdr:from>
    <xdr:ext cx="469744" cy="259045"/>
    <xdr:sp macro="" textlink="">
      <xdr:nvSpPr>
        <xdr:cNvPr id="616" name="n_3aveValue【学校施設】&#10;一人当たり面積">
          <a:extLst>
            <a:ext uri="{FF2B5EF4-FFF2-40B4-BE49-F238E27FC236}">
              <a16:creationId xmlns:a16="http://schemas.microsoft.com/office/drawing/2014/main" id="{00000000-0008-0000-0E00-000068020000}"/>
            </a:ext>
          </a:extLst>
        </xdr:cNvPr>
        <xdr:cNvSpPr txBox="1"/>
      </xdr:nvSpPr>
      <xdr:spPr>
        <a:xfrm>
          <a:off x="19310427" y="1008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148099</xdr:rowOff>
    </xdr:from>
    <xdr:ext cx="469744" cy="259045"/>
    <xdr:sp macro="" textlink="">
      <xdr:nvSpPr>
        <xdr:cNvPr id="617" name="n_4aveValue【学校施設】&#10;一人当たり面積">
          <a:extLst>
            <a:ext uri="{FF2B5EF4-FFF2-40B4-BE49-F238E27FC236}">
              <a16:creationId xmlns:a16="http://schemas.microsoft.com/office/drawing/2014/main" id="{00000000-0008-0000-0E00-000069020000}"/>
            </a:ext>
          </a:extLst>
        </xdr:cNvPr>
        <xdr:cNvSpPr txBox="1"/>
      </xdr:nvSpPr>
      <xdr:spPr>
        <a:xfrm>
          <a:off x="18421427" y="10092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161561</xdr:rowOff>
    </xdr:from>
    <xdr:ext cx="469744" cy="259045"/>
    <xdr:sp macro="" textlink="">
      <xdr:nvSpPr>
        <xdr:cNvPr id="618" name="n_1mainValue【学校施設】&#10;一人当たり面積">
          <a:extLst>
            <a:ext uri="{FF2B5EF4-FFF2-40B4-BE49-F238E27FC236}">
              <a16:creationId xmlns:a16="http://schemas.microsoft.com/office/drawing/2014/main" id="{00000000-0008-0000-0E00-00006A020000}"/>
            </a:ext>
          </a:extLst>
        </xdr:cNvPr>
        <xdr:cNvSpPr txBox="1"/>
      </xdr:nvSpPr>
      <xdr:spPr>
        <a:xfrm>
          <a:off x="21075727" y="10791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51071</xdr:rowOff>
    </xdr:from>
    <xdr:ext cx="469744" cy="259045"/>
    <xdr:sp macro="" textlink="">
      <xdr:nvSpPr>
        <xdr:cNvPr id="619" name="n_2mainValue【学校施設】&#10;一人当たり面積">
          <a:extLst>
            <a:ext uri="{FF2B5EF4-FFF2-40B4-BE49-F238E27FC236}">
              <a16:creationId xmlns:a16="http://schemas.microsoft.com/office/drawing/2014/main" id="{00000000-0008-0000-0E00-00006B020000}"/>
            </a:ext>
          </a:extLst>
        </xdr:cNvPr>
        <xdr:cNvSpPr txBox="1"/>
      </xdr:nvSpPr>
      <xdr:spPr>
        <a:xfrm>
          <a:off x="20199427" y="1085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46499</xdr:rowOff>
    </xdr:from>
    <xdr:ext cx="469744" cy="259045"/>
    <xdr:sp macro="" textlink="">
      <xdr:nvSpPr>
        <xdr:cNvPr id="620" name="n_3mainValue【学校施設】&#10;一人当たり面積">
          <a:extLst>
            <a:ext uri="{FF2B5EF4-FFF2-40B4-BE49-F238E27FC236}">
              <a16:creationId xmlns:a16="http://schemas.microsoft.com/office/drawing/2014/main" id="{00000000-0008-0000-0E00-00006C020000}"/>
            </a:ext>
          </a:extLst>
        </xdr:cNvPr>
        <xdr:cNvSpPr txBox="1"/>
      </xdr:nvSpPr>
      <xdr:spPr>
        <a:xfrm>
          <a:off x="19310427" y="1084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46499</xdr:rowOff>
    </xdr:from>
    <xdr:ext cx="469744" cy="259045"/>
    <xdr:sp macro="" textlink="">
      <xdr:nvSpPr>
        <xdr:cNvPr id="621" name="n_4mainValue【学校施設】&#10;一人当たり面積">
          <a:extLst>
            <a:ext uri="{FF2B5EF4-FFF2-40B4-BE49-F238E27FC236}">
              <a16:creationId xmlns:a16="http://schemas.microsoft.com/office/drawing/2014/main" id="{00000000-0008-0000-0E00-00006D020000}"/>
            </a:ext>
          </a:extLst>
        </xdr:cNvPr>
        <xdr:cNvSpPr txBox="1"/>
      </xdr:nvSpPr>
      <xdr:spPr>
        <a:xfrm>
          <a:off x="18421427" y="1084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2" name="正方形/長方形 631">
          <a:extLst>
            <a:ext uri="{FF2B5EF4-FFF2-40B4-BE49-F238E27FC236}">
              <a16:creationId xmlns:a16="http://schemas.microsoft.com/office/drawing/2014/main" id="{00000000-0008-0000-0E00-000078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3" name="正方形/長方形 632">
          <a:extLst>
            <a:ext uri="{FF2B5EF4-FFF2-40B4-BE49-F238E27FC236}">
              <a16:creationId xmlns:a16="http://schemas.microsoft.com/office/drawing/2014/main" id="{00000000-0008-0000-0E00-000079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4" name="正方形/長方形 633">
          <a:extLst>
            <a:ext uri="{FF2B5EF4-FFF2-40B4-BE49-F238E27FC236}">
              <a16:creationId xmlns:a16="http://schemas.microsoft.com/office/drawing/2014/main" id="{00000000-0008-0000-0E00-00007A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5" name="正方形/長方形 634">
          <a:extLst>
            <a:ext uri="{FF2B5EF4-FFF2-40B4-BE49-F238E27FC236}">
              <a16:creationId xmlns:a16="http://schemas.microsoft.com/office/drawing/2014/main" id="{00000000-0008-0000-0E00-00007B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6" name="正方形/長方形 635">
          <a:extLst>
            <a:ext uri="{FF2B5EF4-FFF2-40B4-BE49-F238E27FC236}">
              <a16:creationId xmlns:a16="http://schemas.microsoft.com/office/drawing/2014/main" id="{00000000-0008-0000-0E00-00007C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7" name="正方形/長方形 636">
          <a:extLst>
            <a:ext uri="{FF2B5EF4-FFF2-40B4-BE49-F238E27FC236}">
              <a16:creationId xmlns:a16="http://schemas.microsoft.com/office/drawing/2014/main" id="{00000000-0008-0000-0E00-00007D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00000000-0008-0000-0E00-00007E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00000000-0008-0000-0E00-00007F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00000000-0008-0000-0E00-000080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00000000-0008-0000-0E00-000081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00000000-0008-0000-0E00-000082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00000000-0008-0000-0E00-000083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00000000-0008-0000-0E00-000084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00000000-0008-0000-0E00-000085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6" name="正方形/長方形 645">
          <a:extLst>
            <a:ext uri="{FF2B5EF4-FFF2-40B4-BE49-F238E27FC236}">
              <a16:creationId xmlns:a16="http://schemas.microsoft.com/office/drawing/2014/main" id="{00000000-0008-0000-0E00-000086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7" name="正方形/長方形 646">
          <a:extLst>
            <a:ext uri="{FF2B5EF4-FFF2-40B4-BE49-F238E27FC236}">
              <a16:creationId xmlns:a16="http://schemas.microsoft.com/office/drawing/2014/main" id="{00000000-0008-0000-0E00-000087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8" name="正方形/長方形 647">
          <a:extLst>
            <a:ext uri="{FF2B5EF4-FFF2-40B4-BE49-F238E27FC236}">
              <a16:creationId xmlns:a16="http://schemas.microsoft.com/office/drawing/2014/main" id="{00000000-0008-0000-0E00-000088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9" name="正方形/長方形 648">
          <a:extLst>
            <a:ext uri="{FF2B5EF4-FFF2-40B4-BE49-F238E27FC236}">
              <a16:creationId xmlns:a16="http://schemas.microsoft.com/office/drawing/2014/main" id="{00000000-0008-0000-0E00-000089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0" name="正方形/長方形 649">
          <a:extLst>
            <a:ext uri="{FF2B5EF4-FFF2-40B4-BE49-F238E27FC236}">
              <a16:creationId xmlns:a16="http://schemas.microsoft.com/office/drawing/2014/main" id="{00000000-0008-0000-0E00-00008A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1" name="正方形/長方形 650">
          <a:extLst>
            <a:ext uri="{FF2B5EF4-FFF2-40B4-BE49-F238E27FC236}">
              <a16:creationId xmlns:a16="http://schemas.microsoft.com/office/drawing/2014/main" id="{00000000-0008-0000-0E00-00008B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2" name="正方形/長方形 651">
          <a:extLst>
            <a:ext uri="{FF2B5EF4-FFF2-40B4-BE49-F238E27FC236}">
              <a16:creationId xmlns:a16="http://schemas.microsoft.com/office/drawing/2014/main" id="{00000000-0008-0000-0E00-00008C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3" name="正方形/長方形 652">
          <a:extLst>
            <a:ext uri="{FF2B5EF4-FFF2-40B4-BE49-F238E27FC236}">
              <a16:creationId xmlns:a16="http://schemas.microsoft.com/office/drawing/2014/main" id="{00000000-0008-0000-0E00-00008D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4" name="正方形/長方形 653">
          <a:extLst>
            <a:ext uri="{FF2B5EF4-FFF2-40B4-BE49-F238E27FC236}">
              <a16:creationId xmlns:a16="http://schemas.microsoft.com/office/drawing/2014/main" id="{00000000-0008-0000-0E00-00008E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5" name="正方形/長方形 654">
          <a:extLst>
            <a:ext uri="{FF2B5EF4-FFF2-40B4-BE49-F238E27FC236}">
              <a16:creationId xmlns:a16="http://schemas.microsoft.com/office/drawing/2014/main" id="{00000000-0008-0000-0E00-00008F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6" name="テキスト ボックス 655">
          <a:extLst>
            <a:ext uri="{FF2B5EF4-FFF2-40B4-BE49-F238E27FC236}">
              <a16:creationId xmlns:a16="http://schemas.microsoft.com/office/drawing/2014/main" id="{00000000-0008-0000-0E00-000090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類似団体平均と比較すると、有形固定資産減価償却率が高い施設は、橋りょう・トンネルであり、低い施設は、道路、公営住宅、認定こども園・幼稚園・保育所、学校施設となっている。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橋りょう・トンネルについては、被害を未然に防止すること及び施設の長寿命化を図るため平成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法定点検を実施し、老朽・劣化の度合いに基づき改修を行っている。令和元年度から二巡目の点検を実施している。道路については、令和２年度に野洲市舗装修繕計画を見直し、路面性状調査結果に基づき、計画的に改修・更新を行っているところである。公営住宅については、野洲市営住宅長寿命化計画（令和４年３月改正）を基に、予防保全的な修繕や建築物の耐久性を向上させるための改善事業を実施するとともに、老朽化が著しい永原第２団地４号棟については、建替に伴う既存建物の解体工事及び新築建物の実施設計を行い、新築工事を進めていく。学校施設についても、令和３年度に野洲市学校施設長寿命化計画を策定し、校舎・体育館等老朽化の著しい中主小学校及び野洲北中学校の増改築・大規模改修を計画的に実施しており、令和３年度には中主小学校の旧館棟改築、野洲北中学校の北校舎大規模改修等を行ったことから学校施設の有形固定資産減価償却率が下降した。　なお、一人当たりの面積等の数値は類似団体平均を下回っている施設が多い状況である。また、有形固定資産減価償却率が低い施設が多いが、今後も野洲市公共施設等総合管理計画に基づき、各施設の適正な維持管理を行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50,658
49,993
80.14
25,734,404
24,755,294
951,158
13,699,551
27,937,123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50.5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28847</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85814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146974</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633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28847</xdr:rowOff>
    </xdr:from>
    <xdr:to>
      <xdr:col>24</xdr:col>
      <xdr:colOff>152400</xdr:colOff>
      <xdr:row>34</xdr:row>
      <xdr:rowOff>28847</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85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29953</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3736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51526</xdr:rowOff>
    </xdr:from>
    <xdr:to>
      <xdr:col>24</xdr:col>
      <xdr:colOff>114300</xdr:colOff>
      <xdr:row>37</xdr:row>
      <xdr:rowOff>153126</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39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23767</xdr:rowOff>
    </xdr:from>
    <xdr:to>
      <xdr:col>20</xdr:col>
      <xdr:colOff>38100</xdr:colOff>
      <xdr:row>37</xdr:row>
      <xdr:rowOff>125367</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76019</xdr:rowOff>
    </xdr:from>
    <xdr:to>
      <xdr:col>15</xdr:col>
      <xdr:colOff>101600</xdr:colOff>
      <xdr:row>38</xdr:row>
      <xdr:rowOff>6169</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72753</xdr:rowOff>
    </xdr:from>
    <xdr:to>
      <xdr:col>10</xdr:col>
      <xdr:colOff>165100</xdr:colOff>
      <xdr:row>38</xdr:row>
      <xdr:rowOff>2903</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35197</xdr:rowOff>
    </xdr:from>
    <xdr:to>
      <xdr:col>6</xdr:col>
      <xdr:colOff>38100</xdr:colOff>
      <xdr:row>37</xdr:row>
      <xdr:rowOff>136797</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7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134801</xdr:rowOff>
    </xdr:from>
    <xdr:to>
      <xdr:col>24</xdr:col>
      <xdr:colOff>114300</xdr:colOff>
      <xdr:row>37</xdr:row>
      <xdr:rowOff>64951</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30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157678</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6158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100511</xdr:rowOff>
    </xdr:from>
    <xdr:to>
      <xdr:col>20</xdr:col>
      <xdr:colOff>38100</xdr:colOff>
      <xdr:row>37</xdr:row>
      <xdr:rowOff>30661</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27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151311</xdr:rowOff>
    </xdr:from>
    <xdr:to>
      <xdr:col>24</xdr:col>
      <xdr:colOff>63500</xdr:colOff>
      <xdr:row>37</xdr:row>
      <xdr:rowOff>14151</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797300" y="632351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66222</xdr:rowOff>
    </xdr:from>
    <xdr:to>
      <xdr:col>15</xdr:col>
      <xdr:colOff>101600</xdr:colOff>
      <xdr:row>36</xdr:row>
      <xdr:rowOff>167822</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23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117022</xdr:rowOff>
    </xdr:from>
    <xdr:to>
      <xdr:col>19</xdr:col>
      <xdr:colOff>177800</xdr:colOff>
      <xdr:row>36</xdr:row>
      <xdr:rowOff>151311</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628922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31931</xdr:rowOff>
    </xdr:from>
    <xdr:to>
      <xdr:col>10</xdr:col>
      <xdr:colOff>165100</xdr:colOff>
      <xdr:row>36</xdr:row>
      <xdr:rowOff>133531</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20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82731</xdr:rowOff>
    </xdr:from>
    <xdr:to>
      <xdr:col>15</xdr:col>
      <xdr:colOff>50800</xdr:colOff>
      <xdr:row>36</xdr:row>
      <xdr:rowOff>117022</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625493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167458</xdr:rowOff>
    </xdr:from>
    <xdr:to>
      <xdr:col>6</xdr:col>
      <xdr:colOff>38100</xdr:colOff>
      <xdr:row>36</xdr:row>
      <xdr:rowOff>97608</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16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46808</xdr:rowOff>
    </xdr:from>
    <xdr:to>
      <xdr:col>10</xdr:col>
      <xdr:colOff>114300</xdr:colOff>
      <xdr:row>36</xdr:row>
      <xdr:rowOff>82731</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21900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116494</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46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168746</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51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165480</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50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127924</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471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47188</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604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12899</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601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150058</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597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114135</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5943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F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41</xdr:row>
      <xdr:rowOff>107950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flipV="1">
          <a:off x="10476865" y="58293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F00-000074000000}"/>
            </a:ext>
          </a:extLst>
        </xdr:cNvPr>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F00-000076000000}"/>
            </a:ext>
          </a:extLst>
        </xdr:cNvPr>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54627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F00-000078000000}"/>
            </a:ext>
          </a:extLst>
        </xdr:cNvPr>
        <xdr:cNvSpPr txBox="1"/>
      </xdr:nvSpPr>
      <xdr:spPr>
        <a:xfrm>
          <a:off x="10515600" y="6569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76200</xdr:rowOff>
    </xdr:from>
    <xdr:to>
      <xdr:col>55</xdr:col>
      <xdr:colOff>50800</xdr:colOff>
      <xdr:row>39</xdr:row>
      <xdr:rowOff>6350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104267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82550</xdr:rowOff>
    </xdr:from>
    <xdr:to>
      <xdr:col>46</xdr:col>
      <xdr:colOff>38100</xdr:colOff>
      <xdr:row>38</xdr:row>
      <xdr:rowOff>12700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8699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107950</xdr:rowOff>
    </xdr:from>
    <xdr:to>
      <xdr:col>41</xdr:col>
      <xdr:colOff>101600</xdr:colOff>
      <xdr:row>38</xdr:row>
      <xdr:rowOff>38100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78105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133350</xdr:rowOff>
    </xdr:from>
    <xdr:to>
      <xdr:col>36</xdr:col>
      <xdr:colOff>165100</xdr:colOff>
      <xdr:row>38</xdr:row>
      <xdr:rowOff>63500</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69215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25400</xdr:rowOff>
    </xdr:from>
    <xdr:to>
      <xdr:col>55</xdr:col>
      <xdr:colOff>50800</xdr:colOff>
      <xdr:row>36</xdr:row>
      <xdr:rowOff>127000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10426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48277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F00-000084000000}"/>
            </a:ext>
          </a:extLst>
        </xdr:cNvPr>
        <xdr:cNvSpPr txBox="1"/>
      </xdr:nvSpPr>
      <xdr:spPr>
        <a:xfrm>
          <a:off x="10515600" y="60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25400</xdr:rowOff>
    </xdr:from>
    <xdr:to>
      <xdr:col>50</xdr:col>
      <xdr:colOff>165100</xdr:colOff>
      <xdr:row>36</xdr:row>
      <xdr:rowOff>127000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9588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76200</xdr:rowOff>
    </xdr:from>
    <xdr:to>
      <xdr:col>55</xdr:col>
      <xdr:colOff>0</xdr:colOff>
      <xdr:row>36</xdr:row>
      <xdr:rowOff>76200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a:off x="9639300" y="6248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38100</xdr:rowOff>
    </xdr:from>
    <xdr:to>
      <xdr:col>46</xdr:col>
      <xdr:colOff>38100</xdr:colOff>
      <xdr:row>36</xdr:row>
      <xdr:rowOff>139700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86995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76200</xdr:rowOff>
    </xdr:from>
    <xdr:to>
      <xdr:col>50</xdr:col>
      <xdr:colOff>114300</xdr:colOff>
      <xdr:row>36</xdr:row>
      <xdr:rowOff>88900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8750300" y="6248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38100</xdr:rowOff>
    </xdr:from>
    <xdr:to>
      <xdr:col>41</xdr:col>
      <xdr:colOff>101600</xdr:colOff>
      <xdr:row>36</xdr:row>
      <xdr:rowOff>139700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8105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88900</xdr:rowOff>
    </xdr:from>
    <xdr:to>
      <xdr:col>45</xdr:col>
      <xdr:colOff>177800</xdr:colOff>
      <xdr:row>36</xdr:row>
      <xdr:rowOff>88900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a:off x="78613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38100</xdr:rowOff>
    </xdr:from>
    <xdr:to>
      <xdr:col>36</xdr:col>
      <xdr:colOff>165100</xdr:colOff>
      <xdr:row>36</xdr:row>
      <xdr:rowOff>139700</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69215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88900</xdr:rowOff>
    </xdr:from>
    <xdr:to>
      <xdr:col>41</xdr:col>
      <xdr:colOff>50800</xdr:colOff>
      <xdr:row>36</xdr:row>
      <xdr:rowOff>88900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a:off x="69723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a:extLst>
            <a:ext uri="{FF2B5EF4-FFF2-40B4-BE49-F238E27FC236}">
              <a16:creationId xmlns:a16="http://schemas.microsoft.com/office/drawing/2014/main" id="{00000000-0008-0000-0F00-00008D000000}"/>
            </a:ext>
          </a:extLst>
        </xdr:cNvPr>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3827</xdr:rowOff>
    </xdr:from>
    <xdr:ext cx="469744" cy="259045"/>
    <xdr:sp macro="" textlink="">
      <xdr:nvSpPr>
        <xdr:cNvPr id="142" name="n_2aveValue【図書館】&#10;一人当たり面積">
          <a:extLst>
            <a:ext uri="{FF2B5EF4-FFF2-40B4-BE49-F238E27FC236}">
              <a16:creationId xmlns:a16="http://schemas.microsoft.com/office/drawing/2014/main" id="{00000000-0008-0000-0F00-00008E000000}"/>
            </a:ext>
          </a:extLst>
        </xdr:cNvPr>
        <xdr:cNvSpPr txBox="1"/>
      </xdr:nvSpPr>
      <xdr:spPr>
        <a:xfrm>
          <a:off x="8515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29227</xdr:rowOff>
    </xdr:from>
    <xdr:ext cx="469744" cy="259045"/>
    <xdr:sp macro="" textlink="">
      <xdr:nvSpPr>
        <xdr:cNvPr id="143" name="n_3aveValue【図書館】&#10;一人当たり面積">
          <a:extLst>
            <a:ext uri="{FF2B5EF4-FFF2-40B4-BE49-F238E27FC236}">
              <a16:creationId xmlns:a16="http://schemas.microsoft.com/office/drawing/2014/main" id="{00000000-0008-0000-0F00-00008F000000}"/>
            </a:ext>
          </a:extLst>
        </xdr:cNvPr>
        <xdr:cNvSpPr txBox="1"/>
      </xdr:nvSpPr>
      <xdr:spPr>
        <a:xfrm>
          <a:off x="7626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54627</xdr:rowOff>
    </xdr:from>
    <xdr:ext cx="469744" cy="259045"/>
    <xdr:sp macro="" textlink="">
      <xdr:nvSpPr>
        <xdr:cNvPr id="144" name="n_4aveValue【図書館】&#10;一人当たり面積">
          <a:extLst>
            <a:ext uri="{FF2B5EF4-FFF2-40B4-BE49-F238E27FC236}">
              <a16:creationId xmlns:a16="http://schemas.microsoft.com/office/drawing/2014/main" id="{00000000-0008-0000-0F00-000090000000}"/>
            </a:ext>
          </a:extLst>
        </xdr:cNvPr>
        <xdr:cNvSpPr txBox="1"/>
      </xdr:nvSpPr>
      <xdr:spPr>
        <a:xfrm>
          <a:off x="6737427" y="656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143527</xdr:rowOff>
    </xdr:from>
    <xdr:ext cx="469744" cy="259045"/>
    <xdr:sp macro="" textlink="">
      <xdr:nvSpPr>
        <xdr:cNvPr id="145" name="n_1mainValue【図書館】&#10;一人当たり面積">
          <a:extLst>
            <a:ext uri="{FF2B5EF4-FFF2-40B4-BE49-F238E27FC236}">
              <a16:creationId xmlns:a16="http://schemas.microsoft.com/office/drawing/2014/main" id="{00000000-0008-0000-0F00-000091000000}"/>
            </a:ext>
          </a:extLst>
        </xdr:cNvPr>
        <xdr:cNvSpPr txBox="1"/>
      </xdr:nvSpPr>
      <xdr:spPr>
        <a:xfrm>
          <a:off x="9391727"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156227</xdr:rowOff>
    </xdr:from>
    <xdr:ext cx="469744" cy="259045"/>
    <xdr:sp macro="" textlink="">
      <xdr:nvSpPr>
        <xdr:cNvPr id="146" name="n_2mainValue【図書館】&#10;一人当たり面積">
          <a:extLst>
            <a:ext uri="{FF2B5EF4-FFF2-40B4-BE49-F238E27FC236}">
              <a16:creationId xmlns:a16="http://schemas.microsoft.com/office/drawing/2014/main" id="{00000000-0008-0000-0F00-000092000000}"/>
            </a:ext>
          </a:extLst>
        </xdr:cNvPr>
        <xdr:cNvSpPr txBox="1"/>
      </xdr:nvSpPr>
      <xdr:spPr>
        <a:xfrm>
          <a:off x="8515427" y="598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34</xdr:row>
      <xdr:rowOff>156227</xdr:rowOff>
    </xdr:from>
    <xdr:ext cx="469744" cy="259045"/>
    <xdr:sp macro="" textlink="">
      <xdr:nvSpPr>
        <xdr:cNvPr id="147" name="n_3mainValue【図書館】&#10;一人当たり面積">
          <a:extLst>
            <a:ext uri="{FF2B5EF4-FFF2-40B4-BE49-F238E27FC236}">
              <a16:creationId xmlns:a16="http://schemas.microsoft.com/office/drawing/2014/main" id="{00000000-0008-0000-0F00-000093000000}"/>
            </a:ext>
          </a:extLst>
        </xdr:cNvPr>
        <xdr:cNvSpPr txBox="1"/>
      </xdr:nvSpPr>
      <xdr:spPr>
        <a:xfrm>
          <a:off x="7626427" y="598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34</xdr:row>
      <xdr:rowOff>156227</xdr:rowOff>
    </xdr:from>
    <xdr:ext cx="469744" cy="259045"/>
    <xdr:sp macro="" textlink="">
      <xdr:nvSpPr>
        <xdr:cNvPr id="148" name="n_4mainValue【図書館】&#10;一人当たり面積">
          <a:extLst>
            <a:ext uri="{FF2B5EF4-FFF2-40B4-BE49-F238E27FC236}">
              <a16:creationId xmlns:a16="http://schemas.microsoft.com/office/drawing/2014/main" id="{00000000-0008-0000-0F00-000094000000}"/>
            </a:ext>
          </a:extLst>
        </xdr:cNvPr>
        <xdr:cNvSpPr txBox="1"/>
      </xdr:nvSpPr>
      <xdr:spPr>
        <a:xfrm>
          <a:off x="6737427" y="598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00000000-0008-0000-0F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75112</xdr:rowOff>
    </xdr:from>
    <xdr:to>
      <xdr:col>24</xdr:col>
      <xdr:colOff>62865</xdr:colOff>
      <xdr:row>64</xdr:row>
      <xdr:rowOff>101237</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flipV="1">
          <a:off x="4634865" y="9676312"/>
          <a:ext cx="0" cy="1397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105064</xdr:rowOff>
    </xdr:from>
    <xdr:ext cx="405111" cy="259045"/>
    <xdr:sp macro="" textlink="">
      <xdr:nvSpPr>
        <xdr:cNvPr id="175" name="【体育館・プール】&#10;有形固定資産減価償却率最小値テキスト">
          <a:extLst>
            <a:ext uri="{FF2B5EF4-FFF2-40B4-BE49-F238E27FC236}">
              <a16:creationId xmlns:a16="http://schemas.microsoft.com/office/drawing/2014/main" id="{00000000-0008-0000-0F00-0000AF000000}"/>
            </a:ext>
          </a:extLst>
        </xdr:cNvPr>
        <xdr:cNvSpPr txBox="1"/>
      </xdr:nvSpPr>
      <xdr:spPr>
        <a:xfrm>
          <a:off x="4673600" y="1107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101237</xdr:rowOff>
    </xdr:from>
    <xdr:to>
      <xdr:col>24</xdr:col>
      <xdr:colOff>152400</xdr:colOff>
      <xdr:row>64</xdr:row>
      <xdr:rowOff>101237</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546600" y="1107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21789</xdr:rowOff>
    </xdr:from>
    <xdr:ext cx="405111" cy="259045"/>
    <xdr:sp macro="" textlink="">
      <xdr:nvSpPr>
        <xdr:cNvPr id="177" name="【体育館・プール】&#10;有形固定資産減価償却率最大値テキスト">
          <a:extLst>
            <a:ext uri="{FF2B5EF4-FFF2-40B4-BE49-F238E27FC236}">
              <a16:creationId xmlns:a16="http://schemas.microsoft.com/office/drawing/2014/main" id="{00000000-0008-0000-0F00-0000B1000000}"/>
            </a:ext>
          </a:extLst>
        </xdr:cNvPr>
        <xdr:cNvSpPr txBox="1"/>
      </xdr:nvSpPr>
      <xdr:spPr>
        <a:xfrm>
          <a:off x="4673600" y="9451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75112</xdr:rowOff>
    </xdr:from>
    <xdr:to>
      <xdr:col>24</xdr:col>
      <xdr:colOff>152400</xdr:colOff>
      <xdr:row>56</xdr:row>
      <xdr:rowOff>75112</xdr:rowOff>
    </xdr:to>
    <xdr:cxnSp macro="">
      <xdr:nvCxnSpPr>
        <xdr:cNvPr id="178" name="直線コネクタ 177">
          <a:extLst>
            <a:ext uri="{FF2B5EF4-FFF2-40B4-BE49-F238E27FC236}">
              <a16:creationId xmlns:a16="http://schemas.microsoft.com/office/drawing/2014/main" id="{00000000-0008-0000-0F00-0000B2000000}"/>
            </a:ext>
          </a:extLst>
        </xdr:cNvPr>
        <xdr:cNvCxnSpPr/>
      </xdr:nvCxnSpPr>
      <xdr:spPr>
        <a:xfrm>
          <a:off x="4546600" y="967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144797</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00000000-0008-0000-0F00-0000B3000000}"/>
            </a:ext>
          </a:extLst>
        </xdr:cNvPr>
        <xdr:cNvSpPr txBox="1"/>
      </xdr:nvSpPr>
      <xdr:spPr>
        <a:xfrm>
          <a:off x="4673600" y="1043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166370</xdr:rowOff>
    </xdr:from>
    <xdr:to>
      <xdr:col>24</xdr:col>
      <xdr:colOff>114300</xdr:colOff>
      <xdr:row>61</xdr:row>
      <xdr:rowOff>96520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45847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150041</xdr:rowOff>
    </xdr:from>
    <xdr:to>
      <xdr:col>20</xdr:col>
      <xdr:colOff>38100</xdr:colOff>
      <xdr:row>61</xdr:row>
      <xdr:rowOff>80191</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3746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55335</xdr:rowOff>
    </xdr:from>
    <xdr:to>
      <xdr:col>15</xdr:col>
      <xdr:colOff>101600</xdr:colOff>
      <xdr:row>61</xdr:row>
      <xdr:rowOff>156935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2857500" y="1051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12881</xdr:rowOff>
    </xdr:from>
    <xdr:to>
      <xdr:col>10</xdr:col>
      <xdr:colOff>165100</xdr:colOff>
      <xdr:row>61</xdr:row>
      <xdr:rowOff>114481</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19685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117384</xdr:rowOff>
    </xdr:from>
    <xdr:to>
      <xdr:col>6</xdr:col>
      <xdr:colOff>38100</xdr:colOff>
      <xdr:row>61</xdr:row>
      <xdr:rowOff>47534</xdr:rowOff>
    </xdr:to>
    <xdr:sp macro="" textlink="">
      <xdr:nvSpPr>
        <xdr:cNvPr id="184" name="フローチャート: 判断 183">
          <a:extLst>
            <a:ext uri="{FF2B5EF4-FFF2-40B4-BE49-F238E27FC236}">
              <a16:creationId xmlns:a16="http://schemas.microsoft.com/office/drawing/2014/main" id="{00000000-0008-0000-0F00-0000B8000000}"/>
            </a:ext>
          </a:extLst>
        </xdr:cNvPr>
        <xdr:cNvSpPr/>
      </xdr:nvSpPr>
      <xdr:spPr>
        <a:xfrm>
          <a:off x="10795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F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60234</xdr:rowOff>
    </xdr:from>
    <xdr:to>
      <xdr:col>24</xdr:col>
      <xdr:colOff>114300</xdr:colOff>
      <xdr:row>59</xdr:row>
      <xdr:rowOff>161834</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4584700" y="1017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83111</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00000000-0008-0000-0F00-0000BF000000}"/>
            </a:ext>
          </a:extLst>
        </xdr:cNvPr>
        <xdr:cNvSpPr txBox="1"/>
      </xdr:nvSpPr>
      <xdr:spPr>
        <a:xfrm>
          <a:off x="4673600" y="10027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22678</xdr:rowOff>
    </xdr:from>
    <xdr:to>
      <xdr:col>20</xdr:col>
      <xdr:colOff>38100</xdr:colOff>
      <xdr:row>59</xdr:row>
      <xdr:rowOff>124278</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37465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73478</xdr:rowOff>
    </xdr:from>
    <xdr:to>
      <xdr:col>24</xdr:col>
      <xdr:colOff>63500</xdr:colOff>
      <xdr:row>59</xdr:row>
      <xdr:rowOff>111034</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a:off x="3797300" y="10189028"/>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66766</xdr:rowOff>
    </xdr:from>
    <xdr:to>
      <xdr:col>15</xdr:col>
      <xdr:colOff>101600</xdr:colOff>
      <xdr:row>60</xdr:row>
      <xdr:rowOff>168366</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2857500" y="1035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73478</xdr:rowOff>
    </xdr:from>
    <xdr:to>
      <xdr:col>19</xdr:col>
      <xdr:colOff>177800</xdr:colOff>
      <xdr:row>60</xdr:row>
      <xdr:rowOff>117566</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flipV="1">
          <a:off x="2908300" y="10189028"/>
          <a:ext cx="889000" cy="215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29210</xdr:rowOff>
    </xdr:from>
    <xdr:to>
      <xdr:col>10</xdr:col>
      <xdr:colOff>165100</xdr:colOff>
      <xdr:row>60</xdr:row>
      <xdr:rowOff>130810</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1968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80010</xdr:rowOff>
    </xdr:from>
    <xdr:to>
      <xdr:col>15</xdr:col>
      <xdr:colOff>50800</xdr:colOff>
      <xdr:row>60</xdr:row>
      <xdr:rowOff>117566</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2019300" y="1036701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164737</xdr:rowOff>
    </xdr:from>
    <xdr:to>
      <xdr:col>6</xdr:col>
      <xdr:colOff>38100</xdr:colOff>
      <xdr:row>60</xdr:row>
      <xdr:rowOff>94887</xdr:rowOff>
    </xdr:to>
    <xdr:sp macro="" textlink="">
      <xdr:nvSpPr>
        <xdr:cNvPr id="198" name="楕円 197">
          <a:extLst>
            <a:ext uri="{FF2B5EF4-FFF2-40B4-BE49-F238E27FC236}">
              <a16:creationId xmlns:a16="http://schemas.microsoft.com/office/drawing/2014/main" id="{00000000-0008-0000-0F00-0000C6000000}"/>
            </a:ext>
          </a:extLst>
        </xdr:cNvPr>
        <xdr:cNvSpPr/>
      </xdr:nvSpPr>
      <xdr:spPr>
        <a:xfrm>
          <a:off x="1079500" y="1028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44087</xdr:rowOff>
    </xdr:from>
    <xdr:to>
      <xdr:col>10</xdr:col>
      <xdr:colOff>114300</xdr:colOff>
      <xdr:row>60</xdr:row>
      <xdr:rowOff>80010</xdr:rowOff>
    </xdr:to>
    <xdr:cxnSp macro="">
      <xdr:nvCxnSpPr>
        <xdr:cNvPr id="199" name="直線コネクタ 198">
          <a:extLst>
            <a:ext uri="{FF2B5EF4-FFF2-40B4-BE49-F238E27FC236}">
              <a16:creationId xmlns:a16="http://schemas.microsoft.com/office/drawing/2014/main" id="{00000000-0008-0000-0F00-0000C7000000}"/>
            </a:ext>
          </a:extLst>
        </xdr:cNvPr>
        <xdr:cNvCxnSpPr/>
      </xdr:nvCxnSpPr>
      <xdr:spPr>
        <a:xfrm>
          <a:off x="1130300" y="1033108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71318</xdr:rowOff>
    </xdr:from>
    <xdr:ext cx="405111" cy="259045"/>
    <xdr:sp macro="" textlink="">
      <xdr:nvSpPr>
        <xdr:cNvPr id="200" name="n_1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3582044" y="10529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148062</xdr:rowOff>
    </xdr:from>
    <xdr:ext cx="405111" cy="259045"/>
    <xdr:sp macro="" textlink="">
      <xdr:nvSpPr>
        <xdr:cNvPr id="201" name="n_2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2705744" y="1060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105608</xdr:rowOff>
    </xdr:from>
    <xdr:ext cx="405111" cy="259045"/>
    <xdr:sp macro="" textlink="">
      <xdr:nvSpPr>
        <xdr:cNvPr id="202" name="n_3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1816744" y="1056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38661</xdr:rowOff>
    </xdr:from>
    <xdr:ext cx="405111" cy="259045"/>
    <xdr:sp macro="" textlink="">
      <xdr:nvSpPr>
        <xdr:cNvPr id="203" name="n_4ave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927744" y="1049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140805</xdr:rowOff>
    </xdr:from>
    <xdr:ext cx="405111" cy="259045"/>
    <xdr:sp macro="" textlink="">
      <xdr:nvSpPr>
        <xdr:cNvPr id="204" name="n_1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35820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13443</xdr:rowOff>
    </xdr:from>
    <xdr:ext cx="405111" cy="259045"/>
    <xdr:sp macro="" textlink="">
      <xdr:nvSpPr>
        <xdr:cNvPr id="205" name="n_2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2705744" y="1012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147337</xdr:rowOff>
    </xdr:from>
    <xdr:ext cx="405111" cy="259045"/>
    <xdr:sp macro="" textlink="">
      <xdr:nvSpPr>
        <xdr:cNvPr id="206" name="n_3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18167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111414</xdr:rowOff>
    </xdr:from>
    <xdr:ext cx="405111" cy="259045"/>
    <xdr:sp macro="" textlink="">
      <xdr:nvSpPr>
        <xdr:cNvPr id="207" name="n_4mainValue【体育館・プール】&#10;有形固定資産減価償却率">
          <a:extLst>
            <a:ext uri="{FF2B5EF4-FFF2-40B4-BE49-F238E27FC236}">
              <a16:creationId xmlns:a16="http://schemas.microsoft.com/office/drawing/2014/main" id="{00000000-0008-0000-0F00-0000CF000000}"/>
            </a:ext>
          </a:extLst>
        </xdr:cNvPr>
        <xdr:cNvSpPr txBox="1"/>
      </xdr:nvSpPr>
      <xdr:spPr>
        <a:xfrm>
          <a:off x="927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F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F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000000-0008-0000-0F00-0000E4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0000000-0008-0000-0F00-0000E5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00000000-0008-0000-0F00-0000E6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60960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flipV="1">
          <a:off x="10476865" y="960882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a:extLst>
            <a:ext uri="{FF2B5EF4-FFF2-40B4-BE49-F238E27FC236}">
              <a16:creationId xmlns:a16="http://schemas.microsoft.com/office/drawing/2014/main" id="{00000000-0008-0000-0F00-0000E8000000}"/>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234" name="【体育館・プール】&#10;一人当たり面積最大値テキスト">
          <a:extLst>
            <a:ext uri="{FF2B5EF4-FFF2-40B4-BE49-F238E27FC236}">
              <a16:creationId xmlns:a16="http://schemas.microsoft.com/office/drawing/2014/main" id="{00000000-0008-0000-0F00-0000EA000000}"/>
            </a:ext>
          </a:extLst>
        </xdr:cNvPr>
        <xdr:cNvSpPr txBox="1"/>
      </xdr:nvSpPr>
      <xdr:spPr>
        <a:xfrm>
          <a:off x="10515600" y="938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235" name="直線コネクタ 234">
          <a:extLst>
            <a:ext uri="{FF2B5EF4-FFF2-40B4-BE49-F238E27FC236}">
              <a16:creationId xmlns:a16="http://schemas.microsoft.com/office/drawing/2014/main" id="{00000000-0008-0000-0F00-0000EB000000}"/>
            </a:ext>
          </a:extLst>
        </xdr:cNvPr>
        <xdr:cNvCxnSpPr/>
      </xdr:nvCxnSpPr>
      <xdr:spPr>
        <a:xfrm>
          <a:off x="10388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127652</xdr:rowOff>
    </xdr:from>
    <xdr:ext cx="469744" cy="259045"/>
    <xdr:sp macro="" textlink="">
      <xdr:nvSpPr>
        <xdr:cNvPr id="236" name="【体育館・プール】&#10;一人当たり面積平均値テキスト">
          <a:extLst>
            <a:ext uri="{FF2B5EF4-FFF2-40B4-BE49-F238E27FC236}">
              <a16:creationId xmlns:a16="http://schemas.microsoft.com/office/drawing/2014/main" id="{00000000-0008-0000-0F00-0000EC000000}"/>
            </a:ext>
          </a:extLst>
        </xdr:cNvPr>
        <xdr:cNvSpPr txBox="1"/>
      </xdr:nvSpPr>
      <xdr:spPr>
        <a:xfrm>
          <a:off x="10515600" y="105861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149225</xdr:rowOff>
    </xdr:from>
    <xdr:to>
      <xdr:col>55</xdr:col>
      <xdr:colOff>50800</xdr:colOff>
      <xdr:row>62</xdr:row>
      <xdr:rowOff>79375</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10426700" y="1060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23495</xdr:rowOff>
    </xdr:from>
    <xdr:to>
      <xdr:col>50</xdr:col>
      <xdr:colOff>165100</xdr:colOff>
      <xdr:row>62</xdr:row>
      <xdr:rowOff>125095</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9588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158750</xdr:rowOff>
    </xdr:from>
    <xdr:to>
      <xdr:col>46</xdr:col>
      <xdr:colOff>38100</xdr:colOff>
      <xdr:row>61</xdr:row>
      <xdr:rowOff>88900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869950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4445</xdr:rowOff>
    </xdr:from>
    <xdr:to>
      <xdr:col>41</xdr:col>
      <xdr:colOff>101600</xdr:colOff>
      <xdr:row>61</xdr:row>
      <xdr:rowOff>106045</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7810500" y="1046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2540</xdr:rowOff>
    </xdr:from>
    <xdr:to>
      <xdr:col>36</xdr:col>
      <xdr:colOff>165100</xdr:colOff>
      <xdr:row>61</xdr:row>
      <xdr:rowOff>104140</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6921500" y="104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109220</xdr:rowOff>
    </xdr:from>
    <xdr:to>
      <xdr:col>55</xdr:col>
      <xdr:colOff>50800</xdr:colOff>
      <xdr:row>61</xdr:row>
      <xdr:rowOff>39370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1042670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132097</xdr:rowOff>
    </xdr:from>
    <xdr:ext cx="469744" cy="259045"/>
    <xdr:sp macro="" textlink="">
      <xdr:nvSpPr>
        <xdr:cNvPr id="248" name="【体育館・プール】&#10;一人当たり面積該当値テキスト">
          <a:extLst>
            <a:ext uri="{FF2B5EF4-FFF2-40B4-BE49-F238E27FC236}">
              <a16:creationId xmlns:a16="http://schemas.microsoft.com/office/drawing/2014/main" id="{00000000-0008-0000-0F00-0000F8000000}"/>
            </a:ext>
          </a:extLst>
        </xdr:cNvPr>
        <xdr:cNvSpPr txBox="1"/>
      </xdr:nvSpPr>
      <xdr:spPr>
        <a:xfrm>
          <a:off x="10515600" y="102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113030</xdr:rowOff>
    </xdr:from>
    <xdr:to>
      <xdr:col>50</xdr:col>
      <xdr:colOff>165100</xdr:colOff>
      <xdr:row>61</xdr:row>
      <xdr:rowOff>43180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95885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160020</xdr:rowOff>
    </xdr:from>
    <xdr:to>
      <xdr:col>55</xdr:col>
      <xdr:colOff>0</xdr:colOff>
      <xdr:row>60</xdr:row>
      <xdr:rowOff>163830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flipV="1">
          <a:off x="9639300" y="104470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50165</xdr:rowOff>
    </xdr:from>
    <xdr:to>
      <xdr:col>46</xdr:col>
      <xdr:colOff>38100</xdr:colOff>
      <xdr:row>61</xdr:row>
      <xdr:rowOff>151765</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8699500" y="1050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163830</xdr:rowOff>
    </xdr:from>
    <xdr:to>
      <xdr:col>50</xdr:col>
      <xdr:colOff>114300</xdr:colOff>
      <xdr:row>61</xdr:row>
      <xdr:rowOff>100965</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flipV="1">
          <a:off x="8750300" y="10450830"/>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48260</xdr:rowOff>
    </xdr:from>
    <xdr:to>
      <xdr:col>41</xdr:col>
      <xdr:colOff>101600</xdr:colOff>
      <xdr:row>61</xdr:row>
      <xdr:rowOff>149860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7810500" y="1050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99060</xdr:rowOff>
    </xdr:from>
    <xdr:to>
      <xdr:col>45</xdr:col>
      <xdr:colOff>177800</xdr:colOff>
      <xdr:row>61</xdr:row>
      <xdr:rowOff>100965</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7861300" y="105575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48260</xdr:rowOff>
    </xdr:from>
    <xdr:to>
      <xdr:col>36</xdr:col>
      <xdr:colOff>165100</xdr:colOff>
      <xdr:row>61</xdr:row>
      <xdr:rowOff>149860</xdr:rowOff>
    </xdr:to>
    <xdr:sp macro="" textlink="">
      <xdr:nvSpPr>
        <xdr:cNvPr id="255" name="楕円 254">
          <a:extLst>
            <a:ext uri="{FF2B5EF4-FFF2-40B4-BE49-F238E27FC236}">
              <a16:creationId xmlns:a16="http://schemas.microsoft.com/office/drawing/2014/main" id="{00000000-0008-0000-0F00-0000FF000000}"/>
            </a:ext>
          </a:extLst>
        </xdr:cNvPr>
        <xdr:cNvSpPr/>
      </xdr:nvSpPr>
      <xdr:spPr>
        <a:xfrm>
          <a:off x="6921500" y="1050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99060</xdr:rowOff>
    </xdr:from>
    <xdr:to>
      <xdr:col>41</xdr:col>
      <xdr:colOff>50800</xdr:colOff>
      <xdr:row>61</xdr:row>
      <xdr:rowOff>99060</xdr:rowOff>
    </xdr:to>
    <xdr:cxnSp macro="">
      <xdr:nvCxnSpPr>
        <xdr:cNvPr id="256" name="直線コネクタ 255">
          <a:extLst>
            <a:ext uri="{FF2B5EF4-FFF2-40B4-BE49-F238E27FC236}">
              <a16:creationId xmlns:a16="http://schemas.microsoft.com/office/drawing/2014/main" id="{00000000-0008-0000-0F00-000000010000}"/>
            </a:ext>
          </a:extLst>
        </xdr:cNvPr>
        <xdr:cNvCxnSpPr/>
      </xdr:nvCxnSpPr>
      <xdr:spPr>
        <a:xfrm>
          <a:off x="6972300" y="105575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116222</xdr:rowOff>
    </xdr:from>
    <xdr:ext cx="469744" cy="259045"/>
    <xdr:sp macro="" textlink="">
      <xdr:nvSpPr>
        <xdr:cNvPr id="257" name="n_1aveValue【体育館・プール】&#10;一人当たり面積">
          <a:extLst>
            <a:ext uri="{FF2B5EF4-FFF2-40B4-BE49-F238E27FC236}">
              <a16:creationId xmlns:a16="http://schemas.microsoft.com/office/drawing/2014/main" id="{00000000-0008-0000-0F00-000001010000}"/>
            </a:ext>
          </a:extLst>
        </xdr:cNvPr>
        <xdr:cNvSpPr txBox="1"/>
      </xdr:nvSpPr>
      <xdr:spPr>
        <a:xfrm>
          <a:off x="9391727" y="1074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105427</xdr:rowOff>
    </xdr:from>
    <xdr:ext cx="469744" cy="259045"/>
    <xdr:sp macro="" textlink="">
      <xdr:nvSpPr>
        <xdr:cNvPr id="258" name="n_2aveValue【体育館・プール】&#10;一人当たり面積">
          <a:extLst>
            <a:ext uri="{FF2B5EF4-FFF2-40B4-BE49-F238E27FC236}">
              <a16:creationId xmlns:a16="http://schemas.microsoft.com/office/drawing/2014/main" id="{00000000-0008-0000-0F00-000002010000}"/>
            </a:ext>
          </a:extLst>
        </xdr:cNvPr>
        <xdr:cNvSpPr txBox="1"/>
      </xdr:nvSpPr>
      <xdr:spPr>
        <a:xfrm>
          <a:off x="851542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122572</xdr:rowOff>
    </xdr:from>
    <xdr:ext cx="469744" cy="259045"/>
    <xdr:sp macro="" textlink="">
      <xdr:nvSpPr>
        <xdr:cNvPr id="259" name="n_3aveValue【体育館・プール】&#10;一人当たり面積">
          <a:extLst>
            <a:ext uri="{FF2B5EF4-FFF2-40B4-BE49-F238E27FC236}">
              <a16:creationId xmlns:a16="http://schemas.microsoft.com/office/drawing/2014/main" id="{00000000-0008-0000-0F00-000003010000}"/>
            </a:ext>
          </a:extLst>
        </xdr:cNvPr>
        <xdr:cNvSpPr txBox="1"/>
      </xdr:nvSpPr>
      <xdr:spPr>
        <a:xfrm>
          <a:off x="7626427" y="1023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120667</xdr:rowOff>
    </xdr:from>
    <xdr:ext cx="469744" cy="259045"/>
    <xdr:sp macro="" textlink="">
      <xdr:nvSpPr>
        <xdr:cNvPr id="260" name="n_4aveValue【体育館・プール】&#10;一人当たり面積">
          <a:extLst>
            <a:ext uri="{FF2B5EF4-FFF2-40B4-BE49-F238E27FC236}">
              <a16:creationId xmlns:a16="http://schemas.microsoft.com/office/drawing/2014/main" id="{00000000-0008-0000-0F00-000004010000}"/>
            </a:ext>
          </a:extLst>
        </xdr:cNvPr>
        <xdr:cNvSpPr txBox="1"/>
      </xdr:nvSpPr>
      <xdr:spPr>
        <a:xfrm>
          <a:off x="673742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59707</xdr:rowOff>
    </xdr:from>
    <xdr:ext cx="469744" cy="259045"/>
    <xdr:sp macro="" textlink="">
      <xdr:nvSpPr>
        <xdr:cNvPr id="261" name="n_1mainValue【体育館・プール】&#10;一人当たり面積">
          <a:extLst>
            <a:ext uri="{FF2B5EF4-FFF2-40B4-BE49-F238E27FC236}">
              <a16:creationId xmlns:a16="http://schemas.microsoft.com/office/drawing/2014/main" id="{00000000-0008-0000-0F00-000005010000}"/>
            </a:ext>
          </a:extLst>
        </xdr:cNvPr>
        <xdr:cNvSpPr txBox="1"/>
      </xdr:nvSpPr>
      <xdr:spPr>
        <a:xfrm>
          <a:off x="9391727" y="1017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142892</xdr:rowOff>
    </xdr:from>
    <xdr:ext cx="469744" cy="259045"/>
    <xdr:sp macro="" textlink="">
      <xdr:nvSpPr>
        <xdr:cNvPr id="262" name="n_2mainValue【体育館・プール】&#10;一人当たり面積">
          <a:extLst>
            <a:ext uri="{FF2B5EF4-FFF2-40B4-BE49-F238E27FC236}">
              <a16:creationId xmlns:a16="http://schemas.microsoft.com/office/drawing/2014/main" id="{00000000-0008-0000-0F00-000006010000}"/>
            </a:ext>
          </a:extLst>
        </xdr:cNvPr>
        <xdr:cNvSpPr txBox="1"/>
      </xdr:nvSpPr>
      <xdr:spPr>
        <a:xfrm>
          <a:off x="8515427" y="1060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140987</xdr:rowOff>
    </xdr:from>
    <xdr:ext cx="469744" cy="259045"/>
    <xdr:sp macro="" textlink="">
      <xdr:nvSpPr>
        <xdr:cNvPr id="263" name="n_3mainValue【体育館・プール】&#10;一人当たり面積">
          <a:extLst>
            <a:ext uri="{FF2B5EF4-FFF2-40B4-BE49-F238E27FC236}">
              <a16:creationId xmlns:a16="http://schemas.microsoft.com/office/drawing/2014/main" id="{00000000-0008-0000-0F00-000007010000}"/>
            </a:ext>
          </a:extLst>
        </xdr:cNvPr>
        <xdr:cNvSpPr txBox="1"/>
      </xdr:nvSpPr>
      <xdr:spPr>
        <a:xfrm>
          <a:off x="76264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140987</xdr:rowOff>
    </xdr:from>
    <xdr:ext cx="469744" cy="259045"/>
    <xdr:sp macro="" textlink="">
      <xdr:nvSpPr>
        <xdr:cNvPr id="264" name="n_4mainValue【体育館・プール】&#10;一人当たり面積">
          <a:extLst>
            <a:ext uri="{FF2B5EF4-FFF2-40B4-BE49-F238E27FC236}">
              <a16:creationId xmlns:a16="http://schemas.microsoft.com/office/drawing/2014/main" id="{00000000-0008-0000-0F00-000008010000}"/>
            </a:ext>
          </a:extLst>
        </xdr:cNvPr>
        <xdr:cNvSpPr txBox="1"/>
      </xdr:nvSpPr>
      <xdr:spPr>
        <a:xfrm>
          <a:off x="67374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F00-00001E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00000000-0008-0000-0F00-00001F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00000000-0008-0000-0F00-000020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11430</xdr:rowOff>
    </xdr:from>
    <xdr:to>
      <xdr:col>24</xdr:col>
      <xdr:colOff>62865</xdr:colOff>
      <xdr:row>86</xdr:row>
      <xdr:rowOff>108586</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flipV="1">
          <a:off x="4634865" y="13555980"/>
          <a:ext cx="0" cy="1297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90" name="【福祉施設】&#10;有形固定資産減価償却率最小値テキスト">
          <a:extLst>
            <a:ext uri="{FF2B5EF4-FFF2-40B4-BE49-F238E27FC236}">
              <a16:creationId xmlns:a16="http://schemas.microsoft.com/office/drawing/2014/main" id="{00000000-0008-0000-0F00-000022010000}"/>
            </a:ext>
          </a:extLst>
        </xdr:cNvPr>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129557</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00000000-0008-0000-0F00-000024010000}"/>
            </a:ext>
          </a:extLst>
        </xdr:cNvPr>
        <xdr:cNvSpPr txBox="1"/>
      </xdr:nvSpPr>
      <xdr:spPr>
        <a:xfrm>
          <a:off x="4673600" y="1333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11430</xdr:rowOff>
    </xdr:from>
    <xdr:to>
      <xdr:col>24</xdr:col>
      <xdr:colOff>152400</xdr:colOff>
      <xdr:row>79</xdr:row>
      <xdr:rowOff>11430</xdr:rowOff>
    </xdr:to>
    <xdr:cxnSp macro="">
      <xdr:nvCxnSpPr>
        <xdr:cNvPr id="293" name="直線コネクタ 292">
          <a:extLst>
            <a:ext uri="{FF2B5EF4-FFF2-40B4-BE49-F238E27FC236}">
              <a16:creationId xmlns:a16="http://schemas.microsoft.com/office/drawing/2014/main" id="{00000000-0008-0000-0F00-000025010000}"/>
            </a:ext>
          </a:extLst>
        </xdr:cNvPr>
        <xdr:cNvCxnSpPr/>
      </xdr:nvCxnSpPr>
      <xdr:spPr>
        <a:xfrm>
          <a:off x="4546600" y="1355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13352</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00000000-0008-0000-0F00-000026010000}"/>
            </a:ext>
          </a:extLst>
        </xdr:cNvPr>
        <xdr:cNvSpPr txBox="1"/>
      </xdr:nvSpPr>
      <xdr:spPr>
        <a:xfrm>
          <a:off x="4673600" y="14072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34925</xdr:rowOff>
    </xdr:from>
    <xdr:to>
      <xdr:col>24</xdr:col>
      <xdr:colOff>114300</xdr:colOff>
      <xdr:row>82</xdr:row>
      <xdr:rowOff>136525</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45847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12064</xdr:rowOff>
    </xdr:from>
    <xdr:to>
      <xdr:col>20</xdr:col>
      <xdr:colOff>38100</xdr:colOff>
      <xdr:row>82</xdr:row>
      <xdr:rowOff>113664</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3746500" y="1407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93980</xdr:rowOff>
    </xdr:from>
    <xdr:to>
      <xdr:col>15</xdr:col>
      <xdr:colOff>101600</xdr:colOff>
      <xdr:row>82</xdr:row>
      <xdr:rowOff>24130</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28575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80645</xdr:rowOff>
    </xdr:from>
    <xdr:to>
      <xdr:col>10</xdr:col>
      <xdr:colOff>165100</xdr:colOff>
      <xdr:row>82</xdr:row>
      <xdr:rowOff>10795</xdr:rowOff>
    </xdr:to>
    <xdr:sp macro="" textlink="">
      <xdr:nvSpPr>
        <xdr:cNvPr id="298" name="フローチャート: 判断 297">
          <a:extLst>
            <a:ext uri="{FF2B5EF4-FFF2-40B4-BE49-F238E27FC236}">
              <a16:creationId xmlns:a16="http://schemas.microsoft.com/office/drawing/2014/main" id="{00000000-0008-0000-0F00-00002A010000}"/>
            </a:ext>
          </a:extLst>
        </xdr:cNvPr>
        <xdr:cNvSpPr/>
      </xdr:nvSpPr>
      <xdr:spPr>
        <a:xfrm>
          <a:off x="1968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19686</xdr:rowOff>
    </xdr:from>
    <xdr:to>
      <xdr:col>6</xdr:col>
      <xdr:colOff>38100</xdr:colOff>
      <xdr:row>81</xdr:row>
      <xdr:rowOff>121286</xdr:rowOff>
    </xdr:to>
    <xdr:sp macro="" textlink="">
      <xdr:nvSpPr>
        <xdr:cNvPr id="299" name="フローチャート: 判断 298">
          <a:extLst>
            <a:ext uri="{FF2B5EF4-FFF2-40B4-BE49-F238E27FC236}">
              <a16:creationId xmlns:a16="http://schemas.microsoft.com/office/drawing/2014/main" id="{00000000-0008-0000-0F00-00002B010000}"/>
            </a:ext>
          </a:extLst>
        </xdr:cNvPr>
        <xdr:cNvSpPr/>
      </xdr:nvSpPr>
      <xdr:spPr>
        <a:xfrm>
          <a:off x="1079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F00-000030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145414</xdr:rowOff>
    </xdr:from>
    <xdr:to>
      <xdr:col>24</xdr:col>
      <xdr:colOff>114300</xdr:colOff>
      <xdr:row>80</xdr:row>
      <xdr:rowOff>75564</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4584700" y="1368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168291</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00000000-0008-0000-0F00-000032010000}"/>
            </a:ext>
          </a:extLst>
        </xdr:cNvPr>
        <xdr:cNvSpPr txBox="1"/>
      </xdr:nvSpPr>
      <xdr:spPr>
        <a:xfrm>
          <a:off x="4673600" y="1354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74930</xdr:rowOff>
    </xdr:from>
    <xdr:to>
      <xdr:col>20</xdr:col>
      <xdr:colOff>38100</xdr:colOff>
      <xdr:row>80</xdr:row>
      <xdr:rowOff>5080</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3746500" y="1361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125730</xdr:rowOff>
    </xdr:from>
    <xdr:to>
      <xdr:col>24</xdr:col>
      <xdr:colOff>63500</xdr:colOff>
      <xdr:row>80</xdr:row>
      <xdr:rowOff>24764</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3797300" y="13670280"/>
          <a:ext cx="83820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4445</xdr:rowOff>
    </xdr:from>
    <xdr:to>
      <xdr:col>15</xdr:col>
      <xdr:colOff>101600</xdr:colOff>
      <xdr:row>79</xdr:row>
      <xdr:rowOff>106045</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2857500" y="1354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55245</xdr:rowOff>
    </xdr:from>
    <xdr:to>
      <xdr:col>19</xdr:col>
      <xdr:colOff>177800</xdr:colOff>
      <xdr:row>79</xdr:row>
      <xdr:rowOff>125730</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2908300" y="1359979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107314</xdr:rowOff>
    </xdr:from>
    <xdr:to>
      <xdr:col>10</xdr:col>
      <xdr:colOff>165100</xdr:colOff>
      <xdr:row>79</xdr:row>
      <xdr:rowOff>37464</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968500" y="1348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158114</xdr:rowOff>
    </xdr:from>
    <xdr:to>
      <xdr:col>15</xdr:col>
      <xdr:colOff>50800</xdr:colOff>
      <xdr:row>79</xdr:row>
      <xdr:rowOff>55245</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2019300" y="13531214"/>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36830</xdr:rowOff>
    </xdr:from>
    <xdr:to>
      <xdr:col>6</xdr:col>
      <xdr:colOff>38100</xdr:colOff>
      <xdr:row>78</xdr:row>
      <xdr:rowOff>138430</xdr:rowOff>
    </xdr:to>
    <xdr:sp macro="" textlink="">
      <xdr:nvSpPr>
        <xdr:cNvPr id="313" name="楕円 312">
          <a:extLst>
            <a:ext uri="{FF2B5EF4-FFF2-40B4-BE49-F238E27FC236}">
              <a16:creationId xmlns:a16="http://schemas.microsoft.com/office/drawing/2014/main" id="{00000000-0008-0000-0F00-000039010000}"/>
            </a:ext>
          </a:extLst>
        </xdr:cNvPr>
        <xdr:cNvSpPr/>
      </xdr:nvSpPr>
      <xdr:spPr>
        <a:xfrm>
          <a:off x="1079500" y="1340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87630</xdr:rowOff>
    </xdr:from>
    <xdr:to>
      <xdr:col>10</xdr:col>
      <xdr:colOff>114300</xdr:colOff>
      <xdr:row>78</xdr:row>
      <xdr:rowOff>158114</xdr:rowOff>
    </xdr:to>
    <xdr:cxnSp macro="">
      <xdr:nvCxnSpPr>
        <xdr:cNvPr id="314" name="直線コネクタ 313">
          <a:extLst>
            <a:ext uri="{FF2B5EF4-FFF2-40B4-BE49-F238E27FC236}">
              <a16:creationId xmlns:a16="http://schemas.microsoft.com/office/drawing/2014/main" id="{00000000-0008-0000-0F00-00003A010000}"/>
            </a:ext>
          </a:extLst>
        </xdr:cNvPr>
        <xdr:cNvCxnSpPr/>
      </xdr:nvCxnSpPr>
      <xdr:spPr>
        <a:xfrm>
          <a:off x="1130300" y="13460730"/>
          <a:ext cx="88900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104791</xdr:rowOff>
    </xdr:from>
    <xdr:ext cx="405111" cy="259045"/>
    <xdr:sp macro="" textlink="">
      <xdr:nvSpPr>
        <xdr:cNvPr id="315" name="n_1aveValue【福祉施設】&#10;有形固定資産減価償却率">
          <a:extLst>
            <a:ext uri="{FF2B5EF4-FFF2-40B4-BE49-F238E27FC236}">
              <a16:creationId xmlns:a16="http://schemas.microsoft.com/office/drawing/2014/main" id="{00000000-0008-0000-0F00-00003B010000}"/>
            </a:ext>
          </a:extLst>
        </xdr:cNvPr>
        <xdr:cNvSpPr txBox="1"/>
      </xdr:nvSpPr>
      <xdr:spPr>
        <a:xfrm>
          <a:off x="3582044"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15257</xdr:rowOff>
    </xdr:from>
    <xdr:ext cx="405111" cy="259045"/>
    <xdr:sp macro="" textlink="">
      <xdr:nvSpPr>
        <xdr:cNvPr id="316" name="n_2aveValue【福祉施設】&#10;有形固定資産減価償却率">
          <a:extLst>
            <a:ext uri="{FF2B5EF4-FFF2-40B4-BE49-F238E27FC236}">
              <a16:creationId xmlns:a16="http://schemas.microsoft.com/office/drawing/2014/main" id="{00000000-0008-0000-0F00-00003C010000}"/>
            </a:ext>
          </a:extLst>
        </xdr:cNvPr>
        <xdr:cNvSpPr txBox="1"/>
      </xdr:nvSpPr>
      <xdr:spPr>
        <a:xfrm>
          <a:off x="2705744"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1922</xdr:rowOff>
    </xdr:from>
    <xdr:ext cx="405111" cy="259045"/>
    <xdr:sp macro="" textlink="">
      <xdr:nvSpPr>
        <xdr:cNvPr id="317" name="n_3aveValue【福祉施設】&#10;有形固定資産減価償却率">
          <a:extLst>
            <a:ext uri="{FF2B5EF4-FFF2-40B4-BE49-F238E27FC236}">
              <a16:creationId xmlns:a16="http://schemas.microsoft.com/office/drawing/2014/main" id="{00000000-0008-0000-0F00-00003D010000}"/>
            </a:ext>
          </a:extLst>
        </xdr:cNvPr>
        <xdr:cNvSpPr txBox="1"/>
      </xdr:nvSpPr>
      <xdr:spPr>
        <a:xfrm>
          <a:off x="1816744"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112413</xdr:rowOff>
    </xdr:from>
    <xdr:ext cx="405111" cy="259045"/>
    <xdr:sp macro="" textlink="">
      <xdr:nvSpPr>
        <xdr:cNvPr id="318" name="n_4aveValue【福祉施設】&#10;有形固定資産減価償却率">
          <a:extLst>
            <a:ext uri="{FF2B5EF4-FFF2-40B4-BE49-F238E27FC236}">
              <a16:creationId xmlns:a16="http://schemas.microsoft.com/office/drawing/2014/main" id="{00000000-0008-0000-0F00-00003E010000}"/>
            </a:ext>
          </a:extLst>
        </xdr:cNvPr>
        <xdr:cNvSpPr txBox="1"/>
      </xdr:nvSpPr>
      <xdr:spPr>
        <a:xfrm>
          <a:off x="927744" y="1399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21607</xdr:rowOff>
    </xdr:from>
    <xdr:ext cx="405111" cy="259045"/>
    <xdr:sp macro="" textlink="">
      <xdr:nvSpPr>
        <xdr:cNvPr id="319" name="n_1mainValue【福祉施設】&#10;有形固定資産減価償却率">
          <a:extLst>
            <a:ext uri="{FF2B5EF4-FFF2-40B4-BE49-F238E27FC236}">
              <a16:creationId xmlns:a16="http://schemas.microsoft.com/office/drawing/2014/main" id="{00000000-0008-0000-0F00-00003F010000}"/>
            </a:ext>
          </a:extLst>
        </xdr:cNvPr>
        <xdr:cNvSpPr txBox="1"/>
      </xdr:nvSpPr>
      <xdr:spPr>
        <a:xfrm>
          <a:off x="3582044"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122572</xdr:rowOff>
    </xdr:from>
    <xdr:ext cx="405111" cy="259045"/>
    <xdr:sp macro="" textlink="">
      <xdr:nvSpPr>
        <xdr:cNvPr id="320" name="n_2mainValue【福祉施設】&#10;有形固定資産減価償却率">
          <a:extLst>
            <a:ext uri="{FF2B5EF4-FFF2-40B4-BE49-F238E27FC236}">
              <a16:creationId xmlns:a16="http://schemas.microsoft.com/office/drawing/2014/main" id="{00000000-0008-0000-0F00-000040010000}"/>
            </a:ext>
          </a:extLst>
        </xdr:cNvPr>
        <xdr:cNvSpPr txBox="1"/>
      </xdr:nvSpPr>
      <xdr:spPr>
        <a:xfrm>
          <a:off x="2705744" y="1332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53991</xdr:rowOff>
    </xdr:from>
    <xdr:ext cx="405111" cy="259045"/>
    <xdr:sp macro="" textlink="">
      <xdr:nvSpPr>
        <xdr:cNvPr id="321" name="n_3mainValue【福祉施設】&#10;有形固定資産減価償却率">
          <a:extLst>
            <a:ext uri="{FF2B5EF4-FFF2-40B4-BE49-F238E27FC236}">
              <a16:creationId xmlns:a16="http://schemas.microsoft.com/office/drawing/2014/main" id="{00000000-0008-0000-0F00-000041010000}"/>
            </a:ext>
          </a:extLst>
        </xdr:cNvPr>
        <xdr:cNvSpPr txBox="1"/>
      </xdr:nvSpPr>
      <xdr:spPr>
        <a:xfrm>
          <a:off x="1816744" y="1325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154957</xdr:rowOff>
    </xdr:from>
    <xdr:ext cx="405111" cy="259045"/>
    <xdr:sp macro="" textlink="">
      <xdr:nvSpPr>
        <xdr:cNvPr id="322" name="n_4mainValue【福祉施設】&#10;有形固定資産減価償却率">
          <a:extLst>
            <a:ext uri="{FF2B5EF4-FFF2-40B4-BE49-F238E27FC236}">
              <a16:creationId xmlns:a16="http://schemas.microsoft.com/office/drawing/2014/main" id="{00000000-0008-0000-0F00-000042010000}"/>
            </a:ext>
          </a:extLst>
        </xdr:cNvPr>
        <xdr:cNvSpPr txBox="1"/>
      </xdr:nvSpPr>
      <xdr:spPr>
        <a:xfrm>
          <a:off x="927744" y="1318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0000000-0008-0000-0F00-00004A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0000000-0008-0000-0F00-00004B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F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76963</xdr:rowOff>
    </xdr:from>
    <xdr:to>
      <xdr:col>54</xdr:col>
      <xdr:colOff>189865</xdr:colOff>
      <xdr:row>86</xdr:row>
      <xdr:rowOff>24385</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flipV="1">
          <a:off x="10476865" y="13278613"/>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F00-000059010000}"/>
            </a:ext>
          </a:extLst>
        </xdr:cNvPr>
        <xdr:cNvSpPr txBox="1"/>
      </xdr:nvSpPr>
      <xdr:spPr>
        <a:xfrm>
          <a:off x="10515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10388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23640</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F00-00005B010000}"/>
            </a:ext>
          </a:extLst>
        </xdr:cNvPr>
        <xdr:cNvSpPr txBox="1"/>
      </xdr:nvSpPr>
      <xdr:spPr>
        <a:xfrm>
          <a:off x="10515600" y="1305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76963</xdr:rowOff>
    </xdr:from>
    <xdr:to>
      <xdr:col>55</xdr:col>
      <xdr:colOff>88900</xdr:colOff>
      <xdr:row>77</xdr:row>
      <xdr:rowOff>76963</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10388600" y="13278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154195</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F00-00005D010000}"/>
            </a:ext>
          </a:extLst>
        </xdr:cNvPr>
        <xdr:cNvSpPr txBox="1"/>
      </xdr:nvSpPr>
      <xdr:spPr>
        <a:xfrm>
          <a:off x="10515600" y="14213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131318</xdr:rowOff>
    </xdr:from>
    <xdr:to>
      <xdr:col>55</xdr:col>
      <xdr:colOff>50800</xdr:colOff>
      <xdr:row>84</xdr:row>
      <xdr:rowOff>61468</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10426700" y="1436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145035</xdr:rowOff>
    </xdr:from>
    <xdr:to>
      <xdr:col>50</xdr:col>
      <xdr:colOff>165100</xdr:colOff>
      <xdr:row>84</xdr:row>
      <xdr:rowOff>75185</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9588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158750</xdr:rowOff>
    </xdr:from>
    <xdr:to>
      <xdr:col>46</xdr:col>
      <xdr:colOff>38100</xdr:colOff>
      <xdr:row>82</xdr:row>
      <xdr:rowOff>88900</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8699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74168</xdr:rowOff>
    </xdr:from>
    <xdr:to>
      <xdr:col>41</xdr:col>
      <xdr:colOff>101600</xdr:colOff>
      <xdr:row>83</xdr:row>
      <xdr:rowOff>4318</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7810500" y="1413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51308</xdr:rowOff>
    </xdr:from>
    <xdr:to>
      <xdr:col>36</xdr:col>
      <xdr:colOff>165100</xdr:colOff>
      <xdr:row>82</xdr:row>
      <xdr:rowOff>152908</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6921500" y="1411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117602</xdr:rowOff>
    </xdr:from>
    <xdr:to>
      <xdr:col>55</xdr:col>
      <xdr:colOff>50800</xdr:colOff>
      <xdr:row>86</xdr:row>
      <xdr:rowOff>47752</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104267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32529</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F00-000069010000}"/>
            </a:ext>
          </a:extLst>
        </xdr:cNvPr>
        <xdr:cNvSpPr txBox="1"/>
      </xdr:nvSpPr>
      <xdr:spPr>
        <a:xfrm>
          <a:off x="10515600" y="1460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117602</xdr:rowOff>
    </xdr:from>
    <xdr:to>
      <xdr:col>50</xdr:col>
      <xdr:colOff>165100</xdr:colOff>
      <xdr:row>86</xdr:row>
      <xdr:rowOff>47752</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9588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168402</xdr:rowOff>
    </xdr:from>
    <xdr:to>
      <xdr:col>55</xdr:col>
      <xdr:colOff>0</xdr:colOff>
      <xdr:row>85</xdr:row>
      <xdr:rowOff>168402</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9639300" y="14741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117602</xdr:rowOff>
    </xdr:from>
    <xdr:to>
      <xdr:col>46</xdr:col>
      <xdr:colOff>38100</xdr:colOff>
      <xdr:row>86</xdr:row>
      <xdr:rowOff>47752</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8699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168402</xdr:rowOff>
    </xdr:from>
    <xdr:to>
      <xdr:col>50</xdr:col>
      <xdr:colOff>114300</xdr:colOff>
      <xdr:row>85</xdr:row>
      <xdr:rowOff>168402</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8750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117602</xdr:rowOff>
    </xdr:from>
    <xdr:to>
      <xdr:col>41</xdr:col>
      <xdr:colOff>101600</xdr:colOff>
      <xdr:row>86</xdr:row>
      <xdr:rowOff>47752</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810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168402</xdr:rowOff>
    </xdr:from>
    <xdr:to>
      <xdr:col>45</xdr:col>
      <xdr:colOff>177800</xdr:colOff>
      <xdr:row>85</xdr:row>
      <xdr:rowOff>168402</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7861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117602</xdr:rowOff>
    </xdr:from>
    <xdr:to>
      <xdr:col>36</xdr:col>
      <xdr:colOff>165100</xdr:colOff>
      <xdr:row>86</xdr:row>
      <xdr:rowOff>47752</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921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168402</xdr:rowOff>
    </xdr:from>
    <xdr:to>
      <xdr:col>41</xdr:col>
      <xdr:colOff>50800</xdr:colOff>
      <xdr:row>85</xdr:row>
      <xdr:rowOff>168402</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6972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91712</xdr:rowOff>
    </xdr:from>
    <xdr:ext cx="469744" cy="259045"/>
    <xdr:sp macro="" textlink="">
      <xdr:nvSpPr>
        <xdr:cNvPr id="370" name="n_1aveValue【福祉施設】&#10;一人当たり面積">
          <a:extLst>
            <a:ext uri="{FF2B5EF4-FFF2-40B4-BE49-F238E27FC236}">
              <a16:creationId xmlns:a16="http://schemas.microsoft.com/office/drawing/2014/main" id="{00000000-0008-0000-0F00-000072010000}"/>
            </a:ext>
          </a:extLst>
        </xdr:cNvPr>
        <xdr:cNvSpPr txBox="1"/>
      </xdr:nvSpPr>
      <xdr:spPr>
        <a:xfrm>
          <a:off x="9391727" y="1415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105427</xdr:rowOff>
    </xdr:from>
    <xdr:ext cx="469744" cy="259045"/>
    <xdr:sp macro="" textlink="">
      <xdr:nvSpPr>
        <xdr:cNvPr id="371" name="n_2aveValue【福祉施設】&#10;一人当たり面積">
          <a:extLst>
            <a:ext uri="{FF2B5EF4-FFF2-40B4-BE49-F238E27FC236}">
              <a16:creationId xmlns:a16="http://schemas.microsoft.com/office/drawing/2014/main" id="{00000000-0008-0000-0F00-000073010000}"/>
            </a:ext>
          </a:extLst>
        </xdr:cNvPr>
        <xdr:cNvSpPr txBox="1"/>
      </xdr:nvSpPr>
      <xdr:spPr>
        <a:xfrm>
          <a:off x="8515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20845</xdr:rowOff>
    </xdr:from>
    <xdr:ext cx="469744" cy="259045"/>
    <xdr:sp macro="" textlink="">
      <xdr:nvSpPr>
        <xdr:cNvPr id="372" name="n_3aveValue【福祉施設】&#10;一人当たり面積">
          <a:extLst>
            <a:ext uri="{FF2B5EF4-FFF2-40B4-BE49-F238E27FC236}">
              <a16:creationId xmlns:a16="http://schemas.microsoft.com/office/drawing/2014/main" id="{00000000-0008-0000-0F00-000074010000}"/>
            </a:ext>
          </a:extLst>
        </xdr:cNvPr>
        <xdr:cNvSpPr txBox="1"/>
      </xdr:nvSpPr>
      <xdr:spPr>
        <a:xfrm>
          <a:off x="7626427" y="1390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169435</xdr:rowOff>
    </xdr:from>
    <xdr:ext cx="469744" cy="259045"/>
    <xdr:sp macro="" textlink="">
      <xdr:nvSpPr>
        <xdr:cNvPr id="373" name="n_4aveValue【福祉施設】&#10;一人当たり面積">
          <a:extLst>
            <a:ext uri="{FF2B5EF4-FFF2-40B4-BE49-F238E27FC236}">
              <a16:creationId xmlns:a16="http://schemas.microsoft.com/office/drawing/2014/main" id="{00000000-0008-0000-0F00-000075010000}"/>
            </a:ext>
          </a:extLst>
        </xdr:cNvPr>
        <xdr:cNvSpPr txBox="1"/>
      </xdr:nvSpPr>
      <xdr:spPr>
        <a:xfrm>
          <a:off x="6737427" y="1388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38879</xdr:rowOff>
    </xdr:from>
    <xdr:ext cx="469744" cy="259045"/>
    <xdr:sp macro="" textlink="">
      <xdr:nvSpPr>
        <xdr:cNvPr id="374" name="n_1mainValue【福祉施設】&#10;一人当たり面積">
          <a:extLst>
            <a:ext uri="{FF2B5EF4-FFF2-40B4-BE49-F238E27FC236}">
              <a16:creationId xmlns:a16="http://schemas.microsoft.com/office/drawing/2014/main" id="{00000000-0008-0000-0F00-000076010000}"/>
            </a:ext>
          </a:extLst>
        </xdr:cNvPr>
        <xdr:cNvSpPr txBox="1"/>
      </xdr:nvSpPr>
      <xdr:spPr>
        <a:xfrm>
          <a:off x="93917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38879</xdr:rowOff>
    </xdr:from>
    <xdr:ext cx="469744" cy="259045"/>
    <xdr:sp macro="" textlink="">
      <xdr:nvSpPr>
        <xdr:cNvPr id="375" name="n_2mainValue【福祉施設】&#10;一人当たり面積">
          <a:extLst>
            <a:ext uri="{FF2B5EF4-FFF2-40B4-BE49-F238E27FC236}">
              <a16:creationId xmlns:a16="http://schemas.microsoft.com/office/drawing/2014/main" id="{00000000-0008-0000-0F00-000077010000}"/>
            </a:ext>
          </a:extLst>
        </xdr:cNvPr>
        <xdr:cNvSpPr txBox="1"/>
      </xdr:nvSpPr>
      <xdr:spPr>
        <a:xfrm>
          <a:off x="8515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38879</xdr:rowOff>
    </xdr:from>
    <xdr:ext cx="469744" cy="259045"/>
    <xdr:sp macro="" textlink="">
      <xdr:nvSpPr>
        <xdr:cNvPr id="376" name="n_3mainValue【福祉施設】&#10;一人当たり面積">
          <a:extLst>
            <a:ext uri="{FF2B5EF4-FFF2-40B4-BE49-F238E27FC236}">
              <a16:creationId xmlns:a16="http://schemas.microsoft.com/office/drawing/2014/main" id="{00000000-0008-0000-0F00-000078010000}"/>
            </a:ext>
          </a:extLst>
        </xdr:cNvPr>
        <xdr:cNvSpPr txBox="1"/>
      </xdr:nvSpPr>
      <xdr:spPr>
        <a:xfrm>
          <a:off x="7626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38879</xdr:rowOff>
    </xdr:from>
    <xdr:ext cx="469744" cy="259045"/>
    <xdr:sp macro="" textlink="">
      <xdr:nvSpPr>
        <xdr:cNvPr id="377" name="n_4mainValue【福祉施設】&#10;一人当たり面積">
          <a:extLst>
            <a:ext uri="{FF2B5EF4-FFF2-40B4-BE49-F238E27FC236}">
              <a16:creationId xmlns:a16="http://schemas.microsoft.com/office/drawing/2014/main" id="{00000000-0008-0000-0F00-000079010000}"/>
            </a:ext>
          </a:extLst>
        </xdr:cNvPr>
        <xdr:cNvSpPr txBox="1"/>
      </xdr:nvSpPr>
      <xdr:spPr>
        <a:xfrm>
          <a:off x="6737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00000000-0008-0000-0F00-000091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59055</xdr:rowOff>
    </xdr:from>
    <xdr:to>
      <xdr:col>24</xdr:col>
      <xdr:colOff>62865</xdr:colOff>
      <xdr:row>108</xdr:row>
      <xdr:rowOff>140970</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flipV="1">
          <a:off x="4634865" y="17032605"/>
          <a:ext cx="0" cy="1624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144797</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00000000-0008-0000-0F00-000093010000}"/>
            </a:ext>
          </a:extLst>
        </xdr:cNvPr>
        <xdr:cNvSpPr txBox="1"/>
      </xdr:nvSpPr>
      <xdr:spPr>
        <a:xfrm>
          <a:off x="4673600" y="186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140970</xdr:rowOff>
    </xdr:from>
    <xdr:to>
      <xdr:col>24</xdr:col>
      <xdr:colOff>152400</xdr:colOff>
      <xdr:row>108</xdr:row>
      <xdr:rowOff>140970</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a:off x="4546600" y="1865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5732</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00000000-0008-0000-0F00-000095010000}"/>
            </a:ext>
          </a:extLst>
        </xdr:cNvPr>
        <xdr:cNvSpPr txBox="1"/>
      </xdr:nvSpPr>
      <xdr:spPr>
        <a:xfrm>
          <a:off x="4673600" y="1680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59055</xdr:rowOff>
    </xdr:from>
    <xdr:to>
      <xdr:col>24</xdr:col>
      <xdr:colOff>152400</xdr:colOff>
      <xdr:row>99</xdr:row>
      <xdr:rowOff>59055</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4546600" y="1703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116857</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00000000-0008-0000-0F00-000097010000}"/>
            </a:ext>
          </a:extLst>
        </xdr:cNvPr>
        <xdr:cNvSpPr txBox="1"/>
      </xdr:nvSpPr>
      <xdr:spPr>
        <a:xfrm>
          <a:off x="4673600" y="1760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93980</xdr:rowOff>
    </xdr:from>
    <xdr:to>
      <xdr:col>24</xdr:col>
      <xdr:colOff>114300</xdr:colOff>
      <xdr:row>104</xdr:row>
      <xdr:rowOff>24130</xdr:rowOff>
    </xdr:to>
    <xdr:sp macro="" textlink="">
      <xdr:nvSpPr>
        <xdr:cNvPr id="408" name="フローチャート: 判断 407">
          <a:extLst>
            <a:ext uri="{FF2B5EF4-FFF2-40B4-BE49-F238E27FC236}">
              <a16:creationId xmlns:a16="http://schemas.microsoft.com/office/drawing/2014/main" id="{00000000-0008-0000-0F00-000098010000}"/>
            </a:ext>
          </a:extLst>
        </xdr:cNvPr>
        <xdr:cNvSpPr/>
      </xdr:nvSpPr>
      <xdr:spPr>
        <a:xfrm>
          <a:off x="4584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52070</xdr:rowOff>
    </xdr:from>
    <xdr:to>
      <xdr:col>20</xdr:col>
      <xdr:colOff>38100</xdr:colOff>
      <xdr:row>103</xdr:row>
      <xdr:rowOff>153670</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3746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107314</xdr:rowOff>
    </xdr:from>
    <xdr:to>
      <xdr:col>15</xdr:col>
      <xdr:colOff>101600</xdr:colOff>
      <xdr:row>104</xdr:row>
      <xdr:rowOff>37464</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2857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44450</xdr:rowOff>
    </xdr:from>
    <xdr:to>
      <xdr:col>10</xdr:col>
      <xdr:colOff>165100</xdr:colOff>
      <xdr:row>103</xdr:row>
      <xdr:rowOff>146050</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1968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55880</xdr:rowOff>
    </xdr:from>
    <xdr:to>
      <xdr:col>6</xdr:col>
      <xdr:colOff>38100</xdr:colOff>
      <xdr:row>103</xdr:row>
      <xdr:rowOff>157480</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1079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42545</xdr:rowOff>
    </xdr:from>
    <xdr:to>
      <xdr:col>24</xdr:col>
      <xdr:colOff>114300</xdr:colOff>
      <xdr:row>105</xdr:row>
      <xdr:rowOff>144145</xdr:rowOff>
    </xdr:to>
    <xdr:sp macro="" textlink="">
      <xdr:nvSpPr>
        <xdr:cNvPr id="418" name="楕円 417">
          <a:extLst>
            <a:ext uri="{FF2B5EF4-FFF2-40B4-BE49-F238E27FC236}">
              <a16:creationId xmlns:a16="http://schemas.microsoft.com/office/drawing/2014/main" id="{00000000-0008-0000-0F00-0000A2010000}"/>
            </a:ext>
          </a:extLst>
        </xdr:cNvPr>
        <xdr:cNvSpPr/>
      </xdr:nvSpPr>
      <xdr:spPr>
        <a:xfrm>
          <a:off x="4584700" y="1804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20972</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00000000-0008-0000-0F00-0000A3010000}"/>
            </a:ext>
          </a:extLst>
        </xdr:cNvPr>
        <xdr:cNvSpPr txBox="1"/>
      </xdr:nvSpPr>
      <xdr:spPr>
        <a:xfrm>
          <a:off x="4673600" y="1802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636</xdr:rowOff>
    </xdr:from>
    <xdr:to>
      <xdr:col>20</xdr:col>
      <xdr:colOff>38100</xdr:colOff>
      <xdr:row>105</xdr:row>
      <xdr:rowOff>102236</xdr:rowOff>
    </xdr:to>
    <xdr:sp macro="" textlink="">
      <xdr:nvSpPr>
        <xdr:cNvPr id="420" name="楕円 419">
          <a:extLst>
            <a:ext uri="{FF2B5EF4-FFF2-40B4-BE49-F238E27FC236}">
              <a16:creationId xmlns:a16="http://schemas.microsoft.com/office/drawing/2014/main" id="{00000000-0008-0000-0F00-0000A4010000}"/>
            </a:ext>
          </a:extLst>
        </xdr:cNvPr>
        <xdr:cNvSpPr/>
      </xdr:nvSpPr>
      <xdr:spPr>
        <a:xfrm>
          <a:off x="3746500" y="1800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51436</xdr:rowOff>
    </xdr:from>
    <xdr:to>
      <xdr:col>24</xdr:col>
      <xdr:colOff>63500</xdr:colOff>
      <xdr:row>105</xdr:row>
      <xdr:rowOff>93345</xdr:rowOff>
    </xdr:to>
    <xdr:cxnSp macro="">
      <xdr:nvCxnSpPr>
        <xdr:cNvPr id="421" name="直線コネクタ 420">
          <a:extLst>
            <a:ext uri="{FF2B5EF4-FFF2-40B4-BE49-F238E27FC236}">
              <a16:creationId xmlns:a16="http://schemas.microsoft.com/office/drawing/2014/main" id="{00000000-0008-0000-0F00-0000A5010000}"/>
            </a:ext>
          </a:extLst>
        </xdr:cNvPr>
        <xdr:cNvCxnSpPr/>
      </xdr:nvCxnSpPr>
      <xdr:spPr>
        <a:xfrm>
          <a:off x="3797300" y="18053686"/>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128270</xdr:rowOff>
    </xdr:from>
    <xdr:to>
      <xdr:col>15</xdr:col>
      <xdr:colOff>101600</xdr:colOff>
      <xdr:row>105</xdr:row>
      <xdr:rowOff>58420</xdr:rowOff>
    </xdr:to>
    <xdr:sp macro="" textlink="">
      <xdr:nvSpPr>
        <xdr:cNvPr id="422" name="楕円 421">
          <a:extLst>
            <a:ext uri="{FF2B5EF4-FFF2-40B4-BE49-F238E27FC236}">
              <a16:creationId xmlns:a16="http://schemas.microsoft.com/office/drawing/2014/main" id="{00000000-0008-0000-0F00-0000A6010000}"/>
            </a:ext>
          </a:extLst>
        </xdr:cNvPr>
        <xdr:cNvSpPr/>
      </xdr:nvSpPr>
      <xdr:spPr>
        <a:xfrm>
          <a:off x="2857500" y="1795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7620</xdr:rowOff>
    </xdr:from>
    <xdr:to>
      <xdr:col>19</xdr:col>
      <xdr:colOff>177800</xdr:colOff>
      <xdr:row>105</xdr:row>
      <xdr:rowOff>51436</xdr:rowOff>
    </xdr:to>
    <xdr:cxnSp macro="">
      <xdr:nvCxnSpPr>
        <xdr:cNvPr id="423" name="直線コネクタ 422">
          <a:extLst>
            <a:ext uri="{FF2B5EF4-FFF2-40B4-BE49-F238E27FC236}">
              <a16:creationId xmlns:a16="http://schemas.microsoft.com/office/drawing/2014/main" id="{00000000-0008-0000-0F00-0000A7010000}"/>
            </a:ext>
          </a:extLst>
        </xdr:cNvPr>
        <xdr:cNvCxnSpPr/>
      </xdr:nvCxnSpPr>
      <xdr:spPr>
        <a:xfrm>
          <a:off x="2908300" y="18009870"/>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84455</xdr:rowOff>
    </xdr:from>
    <xdr:to>
      <xdr:col>10</xdr:col>
      <xdr:colOff>165100</xdr:colOff>
      <xdr:row>105</xdr:row>
      <xdr:rowOff>14605</xdr:rowOff>
    </xdr:to>
    <xdr:sp macro="" textlink="">
      <xdr:nvSpPr>
        <xdr:cNvPr id="424" name="楕円 423">
          <a:extLst>
            <a:ext uri="{FF2B5EF4-FFF2-40B4-BE49-F238E27FC236}">
              <a16:creationId xmlns:a16="http://schemas.microsoft.com/office/drawing/2014/main" id="{00000000-0008-0000-0F00-0000A8010000}"/>
            </a:ext>
          </a:extLst>
        </xdr:cNvPr>
        <xdr:cNvSpPr/>
      </xdr:nvSpPr>
      <xdr:spPr>
        <a:xfrm>
          <a:off x="1968500" y="1791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135255</xdr:rowOff>
    </xdr:from>
    <xdr:to>
      <xdr:col>15</xdr:col>
      <xdr:colOff>50800</xdr:colOff>
      <xdr:row>105</xdr:row>
      <xdr:rowOff>7620</xdr:rowOff>
    </xdr:to>
    <xdr:cxnSp macro="">
      <xdr:nvCxnSpPr>
        <xdr:cNvPr id="425" name="直線コネクタ 424">
          <a:extLst>
            <a:ext uri="{FF2B5EF4-FFF2-40B4-BE49-F238E27FC236}">
              <a16:creationId xmlns:a16="http://schemas.microsoft.com/office/drawing/2014/main" id="{00000000-0008-0000-0F00-0000A9010000}"/>
            </a:ext>
          </a:extLst>
        </xdr:cNvPr>
        <xdr:cNvCxnSpPr/>
      </xdr:nvCxnSpPr>
      <xdr:spPr>
        <a:xfrm>
          <a:off x="2019300" y="1796605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42545</xdr:rowOff>
    </xdr:from>
    <xdr:to>
      <xdr:col>6</xdr:col>
      <xdr:colOff>38100</xdr:colOff>
      <xdr:row>104</xdr:row>
      <xdr:rowOff>144145</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1079500" y="1787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93345</xdr:rowOff>
    </xdr:from>
    <xdr:to>
      <xdr:col>10</xdr:col>
      <xdr:colOff>114300</xdr:colOff>
      <xdr:row>104</xdr:row>
      <xdr:rowOff>135255</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1130300" y="179241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170197</xdr:rowOff>
    </xdr:from>
    <xdr:ext cx="405111" cy="259045"/>
    <xdr:sp macro="" textlink="">
      <xdr:nvSpPr>
        <xdr:cNvPr id="428" name="n_1aveValue【市民会館】&#10;有形固定資産減価償却率">
          <a:extLst>
            <a:ext uri="{FF2B5EF4-FFF2-40B4-BE49-F238E27FC236}">
              <a16:creationId xmlns:a16="http://schemas.microsoft.com/office/drawing/2014/main" id="{00000000-0008-0000-0F00-0000AC010000}"/>
            </a:ext>
          </a:extLst>
        </xdr:cNvPr>
        <xdr:cNvSpPr txBox="1"/>
      </xdr:nvSpPr>
      <xdr:spPr>
        <a:xfrm>
          <a:off x="35820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53991</xdr:rowOff>
    </xdr:from>
    <xdr:ext cx="405111" cy="259045"/>
    <xdr:sp macro="" textlink="">
      <xdr:nvSpPr>
        <xdr:cNvPr id="429" name="n_2aveValue【市民会館】&#10;有形固定資産減価償却率">
          <a:extLst>
            <a:ext uri="{FF2B5EF4-FFF2-40B4-BE49-F238E27FC236}">
              <a16:creationId xmlns:a16="http://schemas.microsoft.com/office/drawing/2014/main" id="{00000000-0008-0000-0F00-0000AD010000}"/>
            </a:ext>
          </a:extLst>
        </xdr:cNvPr>
        <xdr:cNvSpPr txBox="1"/>
      </xdr:nvSpPr>
      <xdr:spPr>
        <a:xfrm>
          <a:off x="2705744" y="1754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162577</xdr:rowOff>
    </xdr:from>
    <xdr:ext cx="405111" cy="259045"/>
    <xdr:sp macro="" textlink="">
      <xdr:nvSpPr>
        <xdr:cNvPr id="430" name="n_3aveValue【市民会館】&#10;有形固定資産減価償却率">
          <a:extLst>
            <a:ext uri="{FF2B5EF4-FFF2-40B4-BE49-F238E27FC236}">
              <a16:creationId xmlns:a16="http://schemas.microsoft.com/office/drawing/2014/main" id="{00000000-0008-0000-0F00-0000AE010000}"/>
            </a:ext>
          </a:extLst>
        </xdr:cNvPr>
        <xdr:cNvSpPr txBox="1"/>
      </xdr:nvSpPr>
      <xdr:spPr>
        <a:xfrm>
          <a:off x="1816744" y="1747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2557</xdr:rowOff>
    </xdr:from>
    <xdr:ext cx="405111" cy="259045"/>
    <xdr:sp macro="" textlink="">
      <xdr:nvSpPr>
        <xdr:cNvPr id="431" name="n_4aveValue【市民会館】&#10;有形固定資産減価償却率">
          <a:extLst>
            <a:ext uri="{FF2B5EF4-FFF2-40B4-BE49-F238E27FC236}">
              <a16:creationId xmlns:a16="http://schemas.microsoft.com/office/drawing/2014/main" id="{00000000-0008-0000-0F00-0000AF010000}"/>
            </a:ext>
          </a:extLst>
        </xdr:cNvPr>
        <xdr:cNvSpPr txBox="1"/>
      </xdr:nvSpPr>
      <xdr:spPr>
        <a:xfrm>
          <a:off x="92774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93363</xdr:rowOff>
    </xdr:from>
    <xdr:ext cx="405111" cy="259045"/>
    <xdr:sp macro="" textlink="">
      <xdr:nvSpPr>
        <xdr:cNvPr id="432" name="n_1mainValue【市民会館】&#10;有形固定資産減価償却率">
          <a:extLst>
            <a:ext uri="{FF2B5EF4-FFF2-40B4-BE49-F238E27FC236}">
              <a16:creationId xmlns:a16="http://schemas.microsoft.com/office/drawing/2014/main" id="{00000000-0008-0000-0F00-0000B0010000}"/>
            </a:ext>
          </a:extLst>
        </xdr:cNvPr>
        <xdr:cNvSpPr txBox="1"/>
      </xdr:nvSpPr>
      <xdr:spPr>
        <a:xfrm>
          <a:off x="3582044" y="1809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49547</xdr:rowOff>
    </xdr:from>
    <xdr:ext cx="405111" cy="259045"/>
    <xdr:sp macro="" textlink="">
      <xdr:nvSpPr>
        <xdr:cNvPr id="433" name="n_2mainValue【市民会館】&#10;有形固定資産減価償却率">
          <a:extLst>
            <a:ext uri="{FF2B5EF4-FFF2-40B4-BE49-F238E27FC236}">
              <a16:creationId xmlns:a16="http://schemas.microsoft.com/office/drawing/2014/main" id="{00000000-0008-0000-0F00-0000B1010000}"/>
            </a:ext>
          </a:extLst>
        </xdr:cNvPr>
        <xdr:cNvSpPr txBox="1"/>
      </xdr:nvSpPr>
      <xdr:spPr>
        <a:xfrm>
          <a:off x="2705744"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5732</xdr:rowOff>
    </xdr:from>
    <xdr:ext cx="405111" cy="259045"/>
    <xdr:sp macro="" textlink="">
      <xdr:nvSpPr>
        <xdr:cNvPr id="434" name="n_3mainValue【市民会館】&#10;有形固定資産減価償却率">
          <a:extLst>
            <a:ext uri="{FF2B5EF4-FFF2-40B4-BE49-F238E27FC236}">
              <a16:creationId xmlns:a16="http://schemas.microsoft.com/office/drawing/2014/main" id="{00000000-0008-0000-0F00-0000B2010000}"/>
            </a:ext>
          </a:extLst>
        </xdr:cNvPr>
        <xdr:cNvSpPr txBox="1"/>
      </xdr:nvSpPr>
      <xdr:spPr>
        <a:xfrm>
          <a:off x="1816744" y="1800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135272</xdr:rowOff>
    </xdr:from>
    <xdr:ext cx="405111" cy="259045"/>
    <xdr:sp macro="" textlink="">
      <xdr:nvSpPr>
        <xdr:cNvPr id="435" name="n_4mainValue【市民会館】&#10;有形固定資産減価償却率">
          <a:extLst>
            <a:ext uri="{FF2B5EF4-FFF2-40B4-BE49-F238E27FC236}">
              <a16:creationId xmlns:a16="http://schemas.microsoft.com/office/drawing/2014/main" id="{00000000-0008-0000-0F00-0000B3010000}"/>
            </a:ext>
          </a:extLst>
        </xdr:cNvPr>
        <xdr:cNvSpPr txBox="1"/>
      </xdr:nvSpPr>
      <xdr:spPr>
        <a:xfrm>
          <a:off x="927744" y="1796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00000000-0008-0000-0F00-0000C2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00000000-0008-0000-0F00-0000C3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F00-0000C7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F00-0000C9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00000000-0008-0000-0F00-0000CA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459" name="直線コネクタ 458">
          <a:extLst>
            <a:ext uri="{FF2B5EF4-FFF2-40B4-BE49-F238E27FC236}">
              <a16:creationId xmlns:a16="http://schemas.microsoft.com/office/drawing/2014/main" id="{00000000-0008-0000-0F00-0000CB010000}"/>
            </a:ext>
          </a:extLst>
        </xdr:cNvPr>
        <xdr:cNvCxnSpPr/>
      </xdr:nvCxnSpPr>
      <xdr:spPr>
        <a:xfrm flipV="1">
          <a:off x="10476865" y="171564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60" name="【市民会館】&#10;一人当たり面積最小値テキスト">
          <a:extLst>
            <a:ext uri="{FF2B5EF4-FFF2-40B4-BE49-F238E27FC236}">
              <a16:creationId xmlns:a16="http://schemas.microsoft.com/office/drawing/2014/main" id="{00000000-0008-0000-0F00-0000CC010000}"/>
            </a:ext>
          </a:extLst>
        </xdr:cNvPr>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61" name="直線コネクタ 460">
          <a:extLst>
            <a:ext uri="{FF2B5EF4-FFF2-40B4-BE49-F238E27FC236}">
              <a16:creationId xmlns:a16="http://schemas.microsoft.com/office/drawing/2014/main" id="{00000000-0008-0000-0F00-0000CD010000}"/>
            </a:ext>
          </a:extLst>
        </xdr:cNvPr>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462" name="【市民会館】&#10;一人当たり面積最大値テキスト">
          <a:extLst>
            <a:ext uri="{FF2B5EF4-FFF2-40B4-BE49-F238E27FC236}">
              <a16:creationId xmlns:a16="http://schemas.microsoft.com/office/drawing/2014/main" id="{00000000-0008-0000-0F00-0000CE010000}"/>
            </a:ext>
          </a:extLst>
        </xdr:cNvPr>
        <xdr:cNvSpPr txBox="1"/>
      </xdr:nvSpPr>
      <xdr:spPr>
        <a:xfrm>
          <a:off x="10515600" y="1693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463" name="直線コネクタ 462">
          <a:extLst>
            <a:ext uri="{FF2B5EF4-FFF2-40B4-BE49-F238E27FC236}">
              <a16:creationId xmlns:a16="http://schemas.microsoft.com/office/drawing/2014/main" id="{00000000-0008-0000-0F00-0000CF010000}"/>
            </a:ext>
          </a:extLst>
        </xdr:cNvPr>
        <xdr:cNvCxnSpPr/>
      </xdr:nvCxnSpPr>
      <xdr:spPr>
        <a:xfrm>
          <a:off x="10388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41927</xdr:rowOff>
    </xdr:from>
    <xdr:ext cx="469744" cy="259045"/>
    <xdr:sp macro="" textlink="">
      <xdr:nvSpPr>
        <xdr:cNvPr id="464" name="【市民会館】&#10;一人当たり面積平均値テキスト">
          <a:extLst>
            <a:ext uri="{FF2B5EF4-FFF2-40B4-BE49-F238E27FC236}">
              <a16:creationId xmlns:a16="http://schemas.microsoft.com/office/drawing/2014/main" id="{00000000-0008-0000-0F00-0000D0010000}"/>
            </a:ext>
          </a:extLst>
        </xdr:cNvPr>
        <xdr:cNvSpPr txBox="1"/>
      </xdr:nvSpPr>
      <xdr:spPr>
        <a:xfrm>
          <a:off x="10515600" y="18044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63500</xdr:rowOff>
    </xdr:from>
    <xdr:to>
      <xdr:col>55</xdr:col>
      <xdr:colOff>50800</xdr:colOff>
      <xdr:row>105</xdr:row>
      <xdr:rowOff>165100</xdr:rowOff>
    </xdr:to>
    <xdr:sp macro="" textlink="">
      <xdr:nvSpPr>
        <xdr:cNvPr id="465" name="フローチャート: 判断 464">
          <a:extLst>
            <a:ext uri="{FF2B5EF4-FFF2-40B4-BE49-F238E27FC236}">
              <a16:creationId xmlns:a16="http://schemas.microsoft.com/office/drawing/2014/main" id="{00000000-0008-0000-0F00-0000D1010000}"/>
            </a:ext>
          </a:extLst>
        </xdr:cNvPr>
        <xdr:cNvSpPr/>
      </xdr:nvSpPr>
      <xdr:spPr>
        <a:xfrm>
          <a:off x="10426700" y="1806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86361</xdr:rowOff>
    </xdr:from>
    <xdr:to>
      <xdr:col>50</xdr:col>
      <xdr:colOff>165100</xdr:colOff>
      <xdr:row>106</xdr:row>
      <xdr:rowOff>16511</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9588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101600</xdr:rowOff>
    </xdr:from>
    <xdr:to>
      <xdr:col>46</xdr:col>
      <xdr:colOff>38100</xdr:colOff>
      <xdr:row>105</xdr:row>
      <xdr:rowOff>31750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8699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78739</xdr:rowOff>
    </xdr:from>
    <xdr:to>
      <xdr:col>41</xdr:col>
      <xdr:colOff>101600</xdr:colOff>
      <xdr:row>105</xdr:row>
      <xdr:rowOff>8889</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78105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82550</xdr:rowOff>
    </xdr:from>
    <xdr:to>
      <xdr:col>36</xdr:col>
      <xdr:colOff>165100</xdr:colOff>
      <xdr:row>105</xdr:row>
      <xdr:rowOff>12700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6921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F00-0000D6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162561</xdr:rowOff>
    </xdr:from>
    <xdr:to>
      <xdr:col>55</xdr:col>
      <xdr:colOff>50800</xdr:colOff>
      <xdr:row>105</xdr:row>
      <xdr:rowOff>92711</xdr:rowOff>
    </xdr:to>
    <xdr:sp macro="" textlink="">
      <xdr:nvSpPr>
        <xdr:cNvPr id="475" name="楕円 474">
          <a:extLst>
            <a:ext uri="{FF2B5EF4-FFF2-40B4-BE49-F238E27FC236}">
              <a16:creationId xmlns:a16="http://schemas.microsoft.com/office/drawing/2014/main" id="{00000000-0008-0000-0F00-0000DB010000}"/>
            </a:ext>
          </a:extLst>
        </xdr:cNvPr>
        <xdr:cNvSpPr/>
      </xdr:nvSpPr>
      <xdr:spPr>
        <a:xfrm>
          <a:off x="104267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13988</xdr:rowOff>
    </xdr:from>
    <xdr:ext cx="469744" cy="259045"/>
    <xdr:sp macro="" textlink="">
      <xdr:nvSpPr>
        <xdr:cNvPr id="476" name="【市民会館】&#10;一人当たり面積該当値テキスト">
          <a:extLst>
            <a:ext uri="{FF2B5EF4-FFF2-40B4-BE49-F238E27FC236}">
              <a16:creationId xmlns:a16="http://schemas.microsoft.com/office/drawing/2014/main" id="{00000000-0008-0000-0F00-0000DC010000}"/>
            </a:ext>
          </a:extLst>
        </xdr:cNvPr>
        <xdr:cNvSpPr txBox="1"/>
      </xdr:nvSpPr>
      <xdr:spPr>
        <a:xfrm>
          <a:off x="10515600"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166370</xdr:rowOff>
    </xdr:from>
    <xdr:to>
      <xdr:col>50</xdr:col>
      <xdr:colOff>165100</xdr:colOff>
      <xdr:row>105</xdr:row>
      <xdr:rowOff>96520</xdr:rowOff>
    </xdr:to>
    <xdr:sp macro="" textlink="">
      <xdr:nvSpPr>
        <xdr:cNvPr id="477" name="楕円 476">
          <a:extLst>
            <a:ext uri="{FF2B5EF4-FFF2-40B4-BE49-F238E27FC236}">
              <a16:creationId xmlns:a16="http://schemas.microsoft.com/office/drawing/2014/main" id="{00000000-0008-0000-0F00-0000DD010000}"/>
            </a:ext>
          </a:extLst>
        </xdr:cNvPr>
        <xdr:cNvSpPr/>
      </xdr:nvSpPr>
      <xdr:spPr>
        <a:xfrm>
          <a:off x="95885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41911</xdr:rowOff>
    </xdr:from>
    <xdr:to>
      <xdr:col>55</xdr:col>
      <xdr:colOff>0</xdr:colOff>
      <xdr:row>105</xdr:row>
      <xdr:rowOff>45720</xdr:rowOff>
    </xdr:to>
    <xdr:cxnSp macro="">
      <xdr:nvCxnSpPr>
        <xdr:cNvPr id="478" name="直線コネクタ 477">
          <a:extLst>
            <a:ext uri="{FF2B5EF4-FFF2-40B4-BE49-F238E27FC236}">
              <a16:creationId xmlns:a16="http://schemas.microsoft.com/office/drawing/2014/main" id="{00000000-0008-0000-0F00-0000DE010000}"/>
            </a:ext>
          </a:extLst>
        </xdr:cNvPr>
        <xdr:cNvCxnSpPr/>
      </xdr:nvCxnSpPr>
      <xdr:spPr>
        <a:xfrm flipV="1">
          <a:off x="9639300" y="18044161"/>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2539</xdr:rowOff>
    </xdr:from>
    <xdr:to>
      <xdr:col>46</xdr:col>
      <xdr:colOff>38100</xdr:colOff>
      <xdr:row>105</xdr:row>
      <xdr:rowOff>104139</xdr:rowOff>
    </xdr:to>
    <xdr:sp macro="" textlink="">
      <xdr:nvSpPr>
        <xdr:cNvPr id="479" name="楕円 478">
          <a:extLst>
            <a:ext uri="{FF2B5EF4-FFF2-40B4-BE49-F238E27FC236}">
              <a16:creationId xmlns:a16="http://schemas.microsoft.com/office/drawing/2014/main" id="{00000000-0008-0000-0F00-0000DF010000}"/>
            </a:ext>
          </a:extLst>
        </xdr:cNvPr>
        <xdr:cNvSpPr/>
      </xdr:nvSpPr>
      <xdr:spPr>
        <a:xfrm>
          <a:off x="8699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45720</xdr:rowOff>
    </xdr:from>
    <xdr:to>
      <xdr:col>50</xdr:col>
      <xdr:colOff>114300</xdr:colOff>
      <xdr:row>105</xdr:row>
      <xdr:rowOff>53339</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flipV="1">
          <a:off x="8750300" y="1804797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170180</xdr:rowOff>
    </xdr:from>
    <xdr:to>
      <xdr:col>41</xdr:col>
      <xdr:colOff>101600</xdr:colOff>
      <xdr:row>105</xdr:row>
      <xdr:rowOff>100330</xdr:rowOff>
    </xdr:to>
    <xdr:sp macro="" textlink="">
      <xdr:nvSpPr>
        <xdr:cNvPr id="481" name="楕円 480">
          <a:extLst>
            <a:ext uri="{FF2B5EF4-FFF2-40B4-BE49-F238E27FC236}">
              <a16:creationId xmlns:a16="http://schemas.microsoft.com/office/drawing/2014/main" id="{00000000-0008-0000-0F00-0000E1010000}"/>
            </a:ext>
          </a:extLst>
        </xdr:cNvPr>
        <xdr:cNvSpPr/>
      </xdr:nvSpPr>
      <xdr:spPr>
        <a:xfrm>
          <a:off x="78105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49530</xdr:rowOff>
    </xdr:from>
    <xdr:to>
      <xdr:col>45</xdr:col>
      <xdr:colOff>177800</xdr:colOff>
      <xdr:row>105</xdr:row>
      <xdr:rowOff>53339</xdr:rowOff>
    </xdr:to>
    <xdr:cxnSp macro="">
      <xdr:nvCxnSpPr>
        <xdr:cNvPr id="482" name="直線コネクタ 481">
          <a:extLst>
            <a:ext uri="{FF2B5EF4-FFF2-40B4-BE49-F238E27FC236}">
              <a16:creationId xmlns:a16="http://schemas.microsoft.com/office/drawing/2014/main" id="{00000000-0008-0000-0F00-0000E2010000}"/>
            </a:ext>
          </a:extLst>
        </xdr:cNvPr>
        <xdr:cNvCxnSpPr/>
      </xdr:nvCxnSpPr>
      <xdr:spPr>
        <a:xfrm>
          <a:off x="7861300" y="180517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170180</xdr:rowOff>
    </xdr:from>
    <xdr:to>
      <xdr:col>36</xdr:col>
      <xdr:colOff>165100</xdr:colOff>
      <xdr:row>105</xdr:row>
      <xdr:rowOff>100330</xdr:rowOff>
    </xdr:to>
    <xdr:sp macro="" textlink="">
      <xdr:nvSpPr>
        <xdr:cNvPr id="483" name="楕円 482">
          <a:extLst>
            <a:ext uri="{FF2B5EF4-FFF2-40B4-BE49-F238E27FC236}">
              <a16:creationId xmlns:a16="http://schemas.microsoft.com/office/drawing/2014/main" id="{00000000-0008-0000-0F00-0000E3010000}"/>
            </a:ext>
          </a:extLst>
        </xdr:cNvPr>
        <xdr:cNvSpPr/>
      </xdr:nvSpPr>
      <xdr:spPr>
        <a:xfrm>
          <a:off x="69215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49530</xdr:rowOff>
    </xdr:from>
    <xdr:to>
      <xdr:col>41</xdr:col>
      <xdr:colOff>50800</xdr:colOff>
      <xdr:row>105</xdr:row>
      <xdr:rowOff>49530</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a:off x="6972300" y="18051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7638</xdr:rowOff>
    </xdr:from>
    <xdr:ext cx="469744" cy="259045"/>
    <xdr:sp macro="" textlink="">
      <xdr:nvSpPr>
        <xdr:cNvPr id="485" name="n_1aveValue【市民会館】&#10;一人当たり面積">
          <a:extLst>
            <a:ext uri="{FF2B5EF4-FFF2-40B4-BE49-F238E27FC236}">
              <a16:creationId xmlns:a16="http://schemas.microsoft.com/office/drawing/2014/main" id="{00000000-0008-0000-0F00-0000E5010000}"/>
            </a:ext>
          </a:extLst>
        </xdr:cNvPr>
        <xdr:cNvSpPr txBox="1"/>
      </xdr:nvSpPr>
      <xdr:spPr>
        <a:xfrm>
          <a:off x="93917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48277</xdr:rowOff>
    </xdr:from>
    <xdr:ext cx="469744" cy="259045"/>
    <xdr:sp macro="" textlink="">
      <xdr:nvSpPr>
        <xdr:cNvPr id="486" name="n_2aveValue【市民会館】&#10;一人当たり面積">
          <a:extLst>
            <a:ext uri="{FF2B5EF4-FFF2-40B4-BE49-F238E27FC236}">
              <a16:creationId xmlns:a16="http://schemas.microsoft.com/office/drawing/2014/main" id="{00000000-0008-0000-0F00-0000E6010000}"/>
            </a:ext>
          </a:extLst>
        </xdr:cNvPr>
        <xdr:cNvSpPr txBox="1"/>
      </xdr:nvSpPr>
      <xdr:spPr>
        <a:xfrm>
          <a:off x="8515427"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25416</xdr:rowOff>
    </xdr:from>
    <xdr:ext cx="469744" cy="259045"/>
    <xdr:sp macro="" textlink="">
      <xdr:nvSpPr>
        <xdr:cNvPr id="487" name="n_3aveValue【市民会館】&#10;一人当たり面積">
          <a:extLst>
            <a:ext uri="{FF2B5EF4-FFF2-40B4-BE49-F238E27FC236}">
              <a16:creationId xmlns:a16="http://schemas.microsoft.com/office/drawing/2014/main" id="{00000000-0008-0000-0F00-0000E7010000}"/>
            </a:ext>
          </a:extLst>
        </xdr:cNvPr>
        <xdr:cNvSpPr txBox="1"/>
      </xdr:nvSpPr>
      <xdr:spPr>
        <a:xfrm>
          <a:off x="7626427" y="1768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29227</xdr:rowOff>
    </xdr:from>
    <xdr:ext cx="469744" cy="259045"/>
    <xdr:sp macro="" textlink="">
      <xdr:nvSpPr>
        <xdr:cNvPr id="488" name="n_4aveValue【市民会館】&#10;一人当たり面積">
          <a:extLst>
            <a:ext uri="{FF2B5EF4-FFF2-40B4-BE49-F238E27FC236}">
              <a16:creationId xmlns:a16="http://schemas.microsoft.com/office/drawing/2014/main" id="{00000000-0008-0000-0F00-0000E8010000}"/>
            </a:ext>
          </a:extLst>
        </xdr:cNvPr>
        <xdr:cNvSpPr txBox="1"/>
      </xdr:nvSpPr>
      <xdr:spPr>
        <a:xfrm>
          <a:off x="6737427" y="1768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113047</xdr:rowOff>
    </xdr:from>
    <xdr:ext cx="469744" cy="259045"/>
    <xdr:sp macro="" textlink="">
      <xdr:nvSpPr>
        <xdr:cNvPr id="489" name="n_1mainValue【市民会館】&#10;一人当たり面積">
          <a:extLst>
            <a:ext uri="{FF2B5EF4-FFF2-40B4-BE49-F238E27FC236}">
              <a16:creationId xmlns:a16="http://schemas.microsoft.com/office/drawing/2014/main" id="{00000000-0008-0000-0F00-0000E9010000}"/>
            </a:ext>
          </a:extLst>
        </xdr:cNvPr>
        <xdr:cNvSpPr txBox="1"/>
      </xdr:nvSpPr>
      <xdr:spPr>
        <a:xfrm>
          <a:off x="9391727" y="1777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95266</xdr:rowOff>
    </xdr:from>
    <xdr:ext cx="469744" cy="259045"/>
    <xdr:sp macro="" textlink="">
      <xdr:nvSpPr>
        <xdr:cNvPr id="490" name="n_2mainValue【市民会館】&#10;一人当たり面積">
          <a:extLst>
            <a:ext uri="{FF2B5EF4-FFF2-40B4-BE49-F238E27FC236}">
              <a16:creationId xmlns:a16="http://schemas.microsoft.com/office/drawing/2014/main" id="{00000000-0008-0000-0F00-0000EA010000}"/>
            </a:ext>
          </a:extLst>
        </xdr:cNvPr>
        <xdr:cNvSpPr txBox="1"/>
      </xdr:nvSpPr>
      <xdr:spPr>
        <a:xfrm>
          <a:off x="8515427" y="1809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91457</xdr:rowOff>
    </xdr:from>
    <xdr:ext cx="469744" cy="259045"/>
    <xdr:sp macro="" textlink="">
      <xdr:nvSpPr>
        <xdr:cNvPr id="491" name="n_3mainValue【市民会館】&#10;一人当たり面積">
          <a:extLst>
            <a:ext uri="{FF2B5EF4-FFF2-40B4-BE49-F238E27FC236}">
              <a16:creationId xmlns:a16="http://schemas.microsoft.com/office/drawing/2014/main" id="{00000000-0008-0000-0F00-0000EB010000}"/>
            </a:ext>
          </a:extLst>
        </xdr:cNvPr>
        <xdr:cNvSpPr txBox="1"/>
      </xdr:nvSpPr>
      <xdr:spPr>
        <a:xfrm>
          <a:off x="7626427" y="1809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91457</xdr:rowOff>
    </xdr:from>
    <xdr:ext cx="469744" cy="259045"/>
    <xdr:sp macro="" textlink="">
      <xdr:nvSpPr>
        <xdr:cNvPr id="492" name="n_4mainValue【市民会館】&#10;一人当たり面積">
          <a:extLst>
            <a:ext uri="{FF2B5EF4-FFF2-40B4-BE49-F238E27FC236}">
              <a16:creationId xmlns:a16="http://schemas.microsoft.com/office/drawing/2014/main" id="{00000000-0008-0000-0F00-0000EC010000}"/>
            </a:ext>
          </a:extLst>
        </xdr:cNvPr>
        <xdr:cNvSpPr txBox="1"/>
      </xdr:nvSpPr>
      <xdr:spPr>
        <a:xfrm>
          <a:off x="6737427" y="1809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00000000-0008-0000-0F00-0000F5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00000000-0008-0000-0F00-0000F6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a:extLst>
            <a:ext uri="{FF2B5EF4-FFF2-40B4-BE49-F238E27FC236}">
              <a16:creationId xmlns:a16="http://schemas.microsoft.com/office/drawing/2014/main" id="{00000000-0008-0000-0F00-0000FA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5" name="テキスト ボックス 514">
          <a:extLst>
            <a:ext uri="{FF2B5EF4-FFF2-40B4-BE49-F238E27FC236}">
              <a16:creationId xmlns:a16="http://schemas.microsoft.com/office/drawing/2014/main" id="{00000000-0008-0000-0F00-00000302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00000000-0008-0000-0F00-000005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41</xdr:row>
      <xdr:rowOff>167640</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flipV="1">
          <a:off x="16318864" y="5869577"/>
          <a:ext cx="0" cy="1327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00000000-0008-0000-0F00-000007020000}"/>
            </a:ext>
          </a:extLst>
        </xdr:cNvPr>
        <xdr:cNvSpPr txBox="1"/>
      </xdr:nvSpPr>
      <xdr:spPr>
        <a:xfrm>
          <a:off x="16357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6230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00000000-0008-0000-0F00-000009020000}"/>
            </a:ext>
          </a:extLst>
        </xdr:cNvPr>
        <xdr:cNvSpPr txBox="1"/>
      </xdr:nvSpPr>
      <xdr:spPr>
        <a:xfrm>
          <a:off x="16357600" y="564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522" name="直線コネクタ 521">
          <a:extLst>
            <a:ext uri="{FF2B5EF4-FFF2-40B4-BE49-F238E27FC236}">
              <a16:creationId xmlns:a16="http://schemas.microsoft.com/office/drawing/2014/main" id="{00000000-0008-0000-0F00-00000A020000}"/>
            </a:ext>
          </a:extLst>
        </xdr:cNvPr>
        <xdr:cNvCxnSpPr/>
      </xdr:nvCxnSpPr>
      <xdr:spPr>
        <a:xfrm>
          <a:off x="16230600" y="58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93634</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0000000-0008-0000-0F00-00000B020000}"/>
            </a:ext>
          </a:extLst>
        </xdr:cNvPr>
        <xdr:cNvSpPr txBox="1"/>
      </xdr:nvSpPr>
      <xdr:spPr>
        <a:xfrm>
          <a:off x="16357600" y="66087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115207</xdr:rowOff>
    </xdr:from>
    <xdr:to>
      <xdr:col>85</xdr:col>
      <xdr:colOff>177800</xdr:colOff>
      <xdr:row>39</xdr:row>
      <xdr:rowOff>45357</xdr:rowOff>
    </xdr:to>
    <xdr:sp macro="" textlink="">
      <xdr:nvSpPr>
        <xdr:cNvPr id="524" name="フローチャート: 判断 523">
          <a:extLst>
            <a:ext uri="{FF2B5EF4-FFF2-40B4-BE49-F238E27FC236}">
              <a16:creationId xmlns:a16="http://schemas.microsoft.com/office/drawing/2014/main" id="{00000000-0008-0000-0F00-00000C020000}"/>
            </a:ext>
          </a:extLst>
        </xdr:cNvPr>
        <xdr:cNvSpPr/>
      </xdr:nvSpPr>
      <xdr:spPr>
        <a:xfrm>
          <a:off x="16268700" y="663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116840</xdr:rowOff>
    </xdr:from>
    <xdr:to>
      <xdr:col>81</xdr:col>
      <xdr:colOff>101600</xdr:colOff>
      <xdr:row>39</xdr:row>
      <xdr:rowOff>46990</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5430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138067</xdr:rowOff>
    </xdr:from>
    <xdr:to>
      <xdr:col>76</xdr:col>
      <xdr:colOff>165100</xdr:colOff>
      <xdr:row>38</xdr:row>
      <xdr:rowOff>68218</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4541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142966</xdr:rowOff>
    </xdr:from>
    <xdr:to>
      <xdr:col>72</xdr:col>
      <xdr:colOff>38100</xdr:colOff>
      <xdr:row>38</xdr:row>
      <xdr:rowOff>73116</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3652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138067</xdr:rowOff>
    </xdr:from>
    <xdr:to>
      <xdr:col>67</xdr:col>
      <xdr:colOff>101600</xdr:colOff>
      <xdr:row>38</xdr:row>
      <xdr:rowOff>68218</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2763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93980</xdr:rowOff>
    </xdr:from>
    <xdr:to>
      <xdr:col>85</xdr:col>
      <xdr:colOff>177800</xdr:colOff>
      <xdr:row>36</xdr:row>
      <xdr:rowOff>24130</xdr:rowOff>
    </xdr:to>
    <xdr:sp macro="" textlink="">
      <xdr:nvSpPr>
        <xdr:cNvPr id="534" name="楕円 533">
          <a:extLst>
            <a:ext uri="{FF2B5EF4-FFF2-40B4-BE49-F238E27FC236}">
              <a16:creationId xmlns:a16="http://schemas.microsoft.com/office/drawing/2014/main" id="{00000000-0008-0000-0F00-000016020000}"/>
            </a:ext>
          </a:extLst>
        </xdr:cNvPr>
        <xdr:cNvSpPr/>
      </xdr:nvSpPr>
      <xdr:spPr>
        <a:xfrm>
          <a:off x="16268700" y="609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116857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00000000-0008-0000-0F00-000017020000}"/>
            </a:ext>
          </a:extLst>
        </xdr:cNvPr>
        <xdr:cNvSpPr txBox="1"/>
      </xdr:nvSpPr>
      <xdr:spPr>
        <a:xfrm>
          <a:off x="16357600"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62956</xdr:rowOff>
    </xdr:from>
    <xdr:to>
      <xdr:col>81</xdr:col>
      <xdr:colOff>101600</xdr:colOff>
      <xdr:row>35</xdr:row>
      <xdr:rowOff>164556</xdr:rowOff>
    </xdr:to>
    <xdr:sp macro="" textlink="">
      <xdr:nvSpPr>
        <xdr:cNvPr id="536" name="楕円 535">
          <a:extLst>
            <a:ext uri="{FF2B5EF4-FFF2-40B4-BE49-F238E27FC236}">
              <a16:creationId xmlns:a16="http://schemas.microsoft.com/office/drawing/2014/main" id="{00000000-0008-0000-0F00-000018020000}"/>
            </a:ext>
          </a:extLst>
        </xdr:cNvPr>
        <xdr:cNvSpPr/>
      </xdr:nvSpPr>
      <xdr:spPr>
        <a:xfrm>
          <a:off x="15430500" y="606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113756</xdr:rowOff>
    </xdr:from>
    <xdr:to>
      <xdr:col>85</xdr:col>
      <xdr:colOff>127000</xdr:colOff>
      <xdr:row>35</xdr:row>
      <xdr:rowOff>144780</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a:off x="15481300" y="6114506"/>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23767</xdr:rowOff>
    </xdr:from>
    <xdr:to>
      <xdr:col>76</xdr:col>
      <xdr:colOff>165100</xdr:colOff>
      <xdr:row>35</xdr:row>
      <xdr:rowOff>125367</xdr:rowOff>
    </xdr:to>
    <xdr:sp macro="" textlink="">
      <xdr:nvSpPr>
        <xdr:cNvPr id="538" name="楕円 537">
          <a:extLst>
            <a:ext uri="{FF2B5EF4-FFF2-40B4-BE49-F238E27FC236}">
              <a16:creationId xmlns:a16="http://schemas.microsoft.com/office/drawing/2014/main" id="{00000000-0008-0000-0F00-00001A020000}"/>
            </a:ext>
          </a:extLst>
        </xdr:cNvPr>
        <xdr:cNvSpPr/>
      </xdr:nvSpPr>
      <xdr:spPr>
        <a:xfrm>
          <a:off x="14541500" y="602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74567</xdr:rowOff>
    </xdr:from>
    <xdr:to>
      <xdr:col>81</xdr:col>
      <xdr:colOff>50800</xdr:colOff>
      <xdr:row>35</xdr:row>
      <xdr:rowOff>113756</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a:off x="14592300" y="607531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154396</xdr:rowOff>
    </xdr:from>
    <xdr:to>
      <xdr:col>72</xdr:col>
      <xdr:colOff>38100</xdr:colOff>
      <xdr:row>35</xdr:row>
      <xdr:rowOff>84546</xdr:rowOff>
    </xdr:to>
    <xdr:sp macro="" textlink="">
      <xdr:nvSpPr>
        <xdr:cNvPr id="540" name="楕円 539">
          <a:extLst>
            <a:ext uri="{FF2B5EF4-FFF2-40B4-BE49-F238E27FC236}">
              <a16:creationId xmlns:a16="http://schemas.microsoft.com/office/drawing/2014/main" id="{00000000-0008-0000-0F00-00001C020000}"/>
            </a:ext>
          </a:extLst>
        </xdr:cNvPr>
        <xdr:cNvSpPr/>
      </xdr:nvSpPr>
      <xdr:spPr>
        <a:xfrm>
          <a:off x="13652500" y="598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33746</xdr:rowOff>
    </xdr:from>
    <xdr:to>
      <xdr:col>76</xdr:col>
      <xdr:colOff>114300</xdr:colOff>
      <xdr:row>35</xdr:row>
      <xdr:rowOff>74567</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a:off x="13703300" y="603449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108676</xdr:rowOff>
    </xdr:from>
    <xdr:to>
      <xdr:col>67</xdr:col>
      <xdr:colOff>101600</xdr:colOff>
      <xdr:row>35</xdr:row>
      <xdr:rowOff>38826</xdr:rowOff>
    </xdr:to>
    <xdr:sp macro="" textlink="">
      <xdr:nvSpPr>
        <xdr:cNvPr id="542" name="楕円 541">
          <a:extLst>
            <a:ext uri="{FF2B5EF4-FFF2-40B4-BE49-F238E27FC236}">
              <a16:creationId xmlns:a16="http://schemas.microsoft.com/office/drawing/2014/main" id="{00000000-0008-0000-0F00-00001E020000}"/>
            </a:ext>
          </a:extLst>
        </xdr:cNvPr>
        <xdr:cNvSpPr/>
      </xdr:nvSpPr>
      <xdr:spPr>
        <a:xfrm>
          <a:off x="12763500" y="593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159476</xdr:rowOff>
    </xdr:from>
    <xdr:to>
      <xdr:col>71</xdr:col>
      <xdr:colOff>177800</xdr:colOff>
      <xdr:row>35</xdr:row>
      <xdr:rowOff>33746</xdr:rowOff>
    </xdr:to>
    <xdr:cxnSp macro="">
      <xdr:nvCxnSpPr>
        <xdr:cNvPr id="543" name="直線コネクタ 542">
          <a:extLst>
            <a:ext uri="{FF2B5EF4-FFF2-40B4-BE49-F238E27FC236}">
              <a16:creationId xmlns:a16="http://schemas.microsoft.com/office/drawing/2014/main" id="{00000000-0008-0000-0F00-00001F020000}"/>
            </a:ext>
          </a:extLst>
        </xdr:cNvPr>
        <xdr:cNvCxnSpPr/>
      </xdr:nvCxnSpPr>
      <xdr:spPr>
        <a:xfrm>
          <a:off x="12814300" y="59887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38117</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52660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59344</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43897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64243</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35007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59344</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26117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9633</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5266044" y="5838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141894</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4389744" y="579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101073</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3500744" y="575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55353</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2611744" y="5713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00000000-0008-0000-0F00-000034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00000000-0008-0000-0F00-00003902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00000000-0008-0000-0F00-00003B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00000000-0008-0000-0F00-00003C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83063</xdr:rowOff>
    </xdr:from>
    <xdr:to>
      <xdr:col>116</xdr:col>
      <xdr:colOff>62864</xdr:colOff>
      <xdr:row>41</xdr:row>
      <xdr:rowOff>131306</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flipV="1">
          <a:off x="22160864" y="5912363"/>
          <a:ext cx="0" cy="1248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135133</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00000000-0008-0000-0F00-00003E020000}"/>
            </a:ext>
          </a:extLst>
        </xdr:cNvPr>
        <xdr:cNvSpPr txBox="1"/>
      </xdr:nvSpPr>
      <xdr:spPr>
        <a:xfrm>
          <a:off x="22199600" y="7164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131306</xdr:rowOff>
    </xdr:from>
    <xdr:to>
      <xdr:col>116</xdr:col>
      <xdr:colOff>152400</xdr:colOff>
      <xdr:row>41</xdr:row>
      <xdr:rowOff>131306</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22072600" y="716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29740</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00000000-0008-0000-0F00-000040020000}"/>
            </a:ext>
          </a:extLst>
        </xdr:cNvPr>
        <xdr:cNvSpPr txBox="1"/>
      </xdr:nvSpPr>
      <xdr:spPr>
        <a:xfrm>
          <a:off x="22199600" y="5687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83063</xdr:rowOff>
    </xdr:from>
    <xdr:to>
      <xdr:col>116</xdr:col>
      <xdr:colOff>152400</xdr:colOff>
      <xdr:row>34</xdr:row>
      <xdr:rowOff>83063</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a:off x="22072600" y="5912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9382</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00000000-0008-0000-0F00-000042020000}"/>
            </a:ext>
          </a:extLst>
        </xdr:cNvPr>
        <xdr:cNvSpPr txBox="1"/>
      </xdr:nvSpPr>
      <xdr:spPr>
        <a:xfrm>
          <a:off x="22199600" y="66959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30955</xdr:rowOff>
    </xdr:from>
    <xdr:to>
      <xdr:col>116</xdr:col>
      <xdr:colOff>114300</xdr:colOff>
      <xdr:row>39</xdr:row>
      <xdr:rowOff>132555</xdr:rowOff>
    </xdr:to>
    <xdr:sp macro="" textlink="">
      <xdr:nvSpPr>
        <xdr:cNvPr id="579" name="フローチャート: 判断 578">
          <a:extLst>
            <a:ext uri="{FF2B5EF4-FFF2-40B4-BE49-F238E27FC236}">
              <a16:creationId xmlns:a16="http://schemas.microsoft.com/office/drawing/2014/main" id="{00000000-0008-0000-0F00-000043020000}"/>
            </a:ext>
          </a:extLst>
        </xdr:cNvPr>
        <xdr:cNvSpPr/>
      </xdr:nvSpPr>
      <xdr:spPr>
        <a:xfrm>
          <a:off x="22110700" y="671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6893</xdr:rowOff>
    </xdr:from>
    <xdr:to>
      <xdr:col>112</xdr:col>
      <xdr:colOff>38100</xdr:colOff>
      <xdr:row>39</xdr:row>
      <xdr:rowOff>108493</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21272500" y="6693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15488</xdr:rowOff>
    </xdr:from>
    <xdr:to>
      <xdr:col>107</xdr:col>
      <xdr:colOff>101600</xdr:colOff>
      <xdr:row>39</xdr:row>
      <xdr:rowOff>117088</xdr:rowOff>
    </xdr:to>
    <xdr:sp macro="" textlink="">
      <xdr:nvSpPr>
        <xdr:cNvPr id="581" name="フローチャート: 判断 580">
          <a:extLst>
            <a:ext uri="{FF2B5EF4-FFF2-40B4-BE49-F238E27FC236}">
              <a16:creationId xmlns:a16="http://schemas.microsoft.com/office/drawing/2014/main" id="{00000000-0008-0000-0F00-000045020000}"/>
            </a:ext>
          </a:extLst>
        </xdr:cNvPr>
        <xdr:cNvSpPr/>
      </xdr:nvSpPr>
      <xdr:spPr>
        <a:xfrm>
          <a:off x="20383500" y="670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60540</xdr:rowOff>
    </xdr:from>
    <xdr:to>
      <xdr:col>102</xdr:col>
      <xdr:colOff>165100</xdr:colOff>
      <xdr:row>39</xdr:row>
      <xdr:rowOff>162140</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19494500" y="674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82417</xdr:rowOff>
    </xdr:from>
    <xdr:to>
      <xdr:col>98</xdr:col>
      <xdr:colOff>38100</xdr:colOff>
      <xdr:row>40</xdr:row>
      <xdr:rowOff>12567</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18605500" y="676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56243</xdr:rowOff>
    </xdr:from>
    <xdr:to>
      <xdr:col>116</xdr:col>
      <xdr:colOff>114300</xdr:colOff>
      <xdr:row>38</xdr:row>
      <xdr:rowOff>157843</xdr:rowOff>
    </xdr:to>
    <xdr:sp macro="" textlink="">
      <xdr:nvSpPr>
        <xdr:cNvPr id="589" name="楕円 588">
          <a:extLst>
            <a:ext uri="{FF2B5EF4-FFF2-40B4-BE49-F238E27FC236}">
              <a16:creationId xmlns:a16="http://schemas.microsoft.com/office/drawing/2014/main" id="{00000000-0008-0000-0F00-00004D020000}"/>
            </a:ext>
          </a:extLst>
        </xdr:cNvPr>
        <xdr:cNvSpPr/>
      </xdr:nvSpPr>
      <xdr:spPr>
        <a:xfrm>
          <a:off x="22110700" y="657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79120</xdr:rowOff>
    </xdr:from>
    <xdr:ext cx="599010" cy="259045"/>
    <xdr:sp macro="" textlink="">
      <xdr:nvSpPr>
        <xdr:cNvPr id="590" name="【一般廃棄物処理施設】&#10;一人当たり有形固定資産（償却資産）額該当値テキスト">
          <a:extLst>
            <a:ext uri="{FF2B5EF4-FFF2-40B4-BE49-F238E27FC236}">
              <a16:creationId xmlns:a16="http://schemas.microsoft.com/office/drawing/2014/main" id="{00000000-0008-0000-0F00-00004E020000}"/>
            </a:ext>
          </a:extLst>
        </xdr:cNvPr>
        <xdr:cNvSpPr txBox="1"/>
      </xdr:nvSpPr>
      <xdr:spPr>
        <a:xfrm>
          <a:off x="22199600" y="6422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51401</xdr:rowOff>
    </xdr:from>
    <xdr:to>
      <xdr:col>112</xdr:col>
      <xdr:colOff>38100</xdr:colOff>
      <xdr:row>38</xdr:row>
      <xdr:rowOff>153001</xdr:rowOff>
    </xdr:to>
    <xdr:sp macro="" textlink="">
      <xdr:nvSpPr>
        <xdr:cNvPr id="591" name="楕円 590">
          <a:extLst>
            <a:ext uri="{FF2B5EF4-FFF2-40B4-BE49-F238E27FC236}">
              <a16:creationId xmlns:a16="http://schemas.microsoft.com/office/drawing/2014/main" id="{00000000-0008-0000-0F00-00004F020000}"/>
            </a:ext>
          </a:extLst>
        </xdr:cNvPr>
        <xdr:cNvSpPr/>
      </xdr:nvSpPr>
      <xdr:spPr>
        <a:xfrm>
          <a:off x="21272500" y="656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102201</xdr:rowOff>
    </xdr:from>
    <xdr:to>
      <xdr:col>116</xdr:col>
      <xdr:colOff>63500</xdr:colOff>
      <xdr:row>38</xdr:row>
      <xdr:rowOff>107043</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a:off x="21323300" y="6617301"/>
          <a:ext cx="838200" cy="4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54286</xdr:rowOff>
    </xdr:from>
    <xdr:to>
      <xdr:col>107</xdr:col>
      <xdr:colOff>101600</xdr:colOff>
      <xdr:row>38</xdr:row>
      <xdr:rowOff>155886</xdr:rowOff>
    </xdr:to>
    <xdr:sp macro="" textlink="">
      <xdr:nvSpPr>
        <xdr:cNvPr id="593" name="楕円 592">
          <a:extLst>
            <a:ext uri="{FF2B5EF4-FFF2-40B4-BE49-F238E27FC236}">
              <a16:creationId xmlns:a16="http://schemas.microsoft.com/office/drawing/2014/main" id="{00000000-0008-0000-0F00-000051020000}"/>
            </a:ext>
          </a:extLst>
        </xdr:cNvPr>
        <xdr:cNvSpPr/>
      </xdr:nvSpPr>
      <xdr:spPr>
        <a:xfrm>
          <a:off x="20383500" y="656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102201</xdr:rowOff>
    </xdr:from>
    <xdr:to>
      <xdr:col>111</xdr:col>
      <xdr:colOff>177800</xdr:colOff>
      <xdr:row>38</xdr:row>
      <xdr:rowOff>105086</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flipV="1">
          <a:off x="20434300" y="6617301"/>
          <a:ext cx="889000" cy="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58789</xdr:rowOff>
    </xdr:from>
    <xdr:to>
      <xdr:col>102</xdr:col>
      <xdr:colOff>165100</xdr:colOff>
      <xdr:row>38</xdr:row>
      <xdr:rowOff>160389</xdr:rowOff>
    </xdr:to>
    <xdr:sp macro="" textlink="">
      <xdr:nvSpPr>
        <xdr:cNvPr id="595" name="楕円 594">
          <a:extLst>
            <a:ext uri="{FF2B5EF4-FFF2-40B4-BE49-F238E27FC236}">
              <a16:creationId xmlns:a16="http://schemas.microsoft.com/office/drawing/2014/main" id="{00000000-0008-0000-0F00-000053020000}"/>
            </a:ext>
          </a:extLst>
        </xdr:cNvPr>
        <xdr:cNvSpPr/>
      </xdr:nvSpPr>
      <xdr:spPr>
        <a:xfrm>
          <a:off x="19494500" y="657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105086</xdr:rowOff>
    </xdr:from>
    <xdr:to>
      <xdr:col>107</xdr:col>
      <xdr:colOff>50800</xdr:colOff>
      <xdr:row>38</xdr:row>
      <xdr:rowOff>109589</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flipV="1">
          <a:off x="19545300" y="6620186"/>
          <a:ext cx="889000" cy="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60824</xdr:rowOff>
    </xdr:from>
    <xdr:to>
      <xdr:col>98</xdr:col>
      <xdr:colOff>38100</xdr:colOff>
      <xdr:row>38</xdr:row>
      <xdr:rowOff>162424</xdr:rowOff>
    </xdr:to>
    <xdr:sp macro="" textlink="">
      <xdr:nvSpPr>
        <xdr:cNvPr id="597" name="楕円 596">
          <a:extLst>
            <a:ext uri="{FF2B5EF4-FFF2-40B4-BE49-F238E27FC236}">
              <a16:creationId xmlns:a16="http://schemas.microsoft.com/office/drawing/2014/main" id="{00000000-0008-0000-0F00-000055020000}"/>
            </a:ext>
          </a:extLst>
        </xdr:cNvPr>
        <xdr:cNvSpPr/>
      </xdr:nvSpPr>
      <xdr:spPr>
        <a:xfrm>
          <a:off x="18605500" y="657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109589</xdr:rowOff>
    </xdr:from>
    <xdr:to>
      <xdr:col>102</xdr:col>
      <xdr:colOff>114300</xdr:colOff>
      <xdr:row>38</xdr:row>
      <xdr:rowOff>111624</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flipV="1">
          <a:off x="18656300" y="6624689"/>
          <a:ext cx="889000" cy="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99620</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21043411" y="6786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108215</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20167111" y="679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153267</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9278111" y="683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3694</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8389111" y="686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169528</xdr:rowOff>
    </xdr:from>
    <xdr:ext cx="599010" cy="259045"/>
    <xdr:sp macro="" textlink="">
      <xdr:nvSpPr>
        <xdr:cNvPr id="603" name="n_1main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21011095" y="6341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963</xdr:rowOff>
    </xdr:from>
    <xdr:ext cx="599010" cy="259045"/>
    <xdr:sp macro="" textlink="">
      <xdr:nvSpPr>
        <xdr:cNvPr id="604" name="n_2main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20134795" y="634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5466</xdr:rowOff>
    </xdr:from>
    <xdr:ext cx="599010" cy="259045"/>
    <xdr:sp macro="" textlink="">
      <xdr:nvSpPr>
        <xdr:cNvPr id="605" name="n_3main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9245795" y="6349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7501</xdr:rowOff>
    </xdr:from>
    <xdr:ext cx="599010" cy="259045"/>
    <xdr:sp macro="" textlink="">
      <xdr:nvSpPr>
        <xdr:cNvPr id="606" name="n_4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8356795" y="635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00000000-0008-0000-0F00-000067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00000000-0008-0000-0F00-000068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00000000-0008-0000-0F00-000069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00000000-0008-0000-0F00-00006A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00000000-0008-0000-0F00-00006E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00000000-0008-0000-0F00-00006F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00000000-0008-0000-0F00-000070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00000000-0008-0000-0F00-000071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00000000-0008-0000-0F00-000073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00000000-0008-0000-0F00-000075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00000000-0008-0000-0F00-000077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156754</xdr:rowOff>
    </xdr:from>
    <xdr:to>
      <xdr:col>85</xdr:col>
      <xdr:colOff>126364</xdr:colOff>
      <xdr:row>64</xdr:row>
      <xdr:rowOff>130628</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flipV="1">
          <a:off x="16318864" y="9586504"/>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3" name="【保健センター・保健所】&#10;有形固定資産減価償却率最小値テキスト">
          <a:extLst>
            <a:ext uri="{FF2B5EF4-FFF2-40B4-BE49-F238E27FC236}">
              <a16:creationId xmlns:a16="http://schemas.microsoft.com/office/drawing/2014/main" id="{00000000-0008-0000-0F00-000079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103431</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00000000-0008-0000-0F00-00007B020000}"/>
            </a:ext>
          </a:extLst>
        </xdr:cNvPr>
        <xdr:cNvSpPr txBox="1"/>
      </xdr:nvSpPr>
      <xdr:spPr>
        <a:xfrm>
          <a:off x="16357600" y="936173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156754</xdr:rowOff>
    </xdr:from>
    <xdr:to>
      <xdr:col>86</xdr:col>
      <xdr:colOff>25400</xdr:colOff>
      <xdr:row>55</xdr:row>
      <xdr:rowOff>156754</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a:off x="16230600" y="9586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35758</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00000000-0008-0000-0F00-00007D020000}"/>
            </a:ext>
          </a:extLst>
        </xdr:cNvPr>
        <xdr:cNvSpPr txBox="1"/>
      </xdr:nvSpPr>
      <xdr:spPr>
        <a:xfrm>
          <a:off x="16357600" y="1015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12881</xdr:rowOff>
    </xdr:from>
    <xdr:to>
      <xdr:col>85</xdr:col>
      <xdr:colOff>177800</xdr:colOff>
      <xdr:row>60</xdr:row>
      <xdr:rowOff>114481</xdr:rowOff>
    </xdr:to>
    <xdr:sp macro="" textlink="">
      <xdr:nvSpPr>
        <xdr:cNvPr id="638" name="フローチャート: 判断 637">
          <a:extLst>
            <a:ext uri="{FF2B5EF4-FFF2-40B4-BE49-F238E27FC236}">
              <a16:creationId xmlns:a16="http://schemas.microsoft.com/office/drawing/2014/main" id="{00000000-0008-0000-0F00-00007E020000}"/>
            </a:ext>
          </a:extLst>
        </xdr:cNvPr>
        <xdr:cNvSpPr/>
      </xdr:nvSpPr>
      <xdr:spPr>
        <a:xfrm>
          <a:off x="162687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639" name="フローチャート: 判断 638">
          <a:extLst>
            <a:ext uri="{FF2B5EF4-FFF2-40B4-BE49-F238E27FC236}">
              <a16:creationId xmlns:a16="http://schemas.microsoft.com/office/drawing/2014/main" id="{00000000-0008-0000-0F00-00007F020000}"/>
            </a:ext>
          </a:extLst>
        </xdr:cNvPr>
        <xdr:cNvSpPr/>
      </xdr:nvSpPr>
      <xdr:spPr>
        <a:xfrm>
          <a:off x="15430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91259</xdr:rowOff>
    </xdr:from>
    <xdr:to>
      <xdr:col>76</xdr:col>
      <xdr:colOff>165100</xdr:colOff>
      <xdr:row>60</xdr:row>
      <xdr:rowOff>21409</xdr:rowOff>
    </xdr:to>
    <xdr:sp macro="" textlink="">
      <xdr:nvSpPr>
        <xdr:cNvPr id="640" name="フローチャート: 判断 639">
          <a:extLst>
            <a:ext uri="{FF2B5EF4-FFF2-40B4-BE49-F238E27FC236}">
              <a16:creationId xmlns:a16="http://schemas.microsoft.com/office/drawing/2014/main" id="{00000000-0008-0000-0F00-000080020000}"/>
            </a:ext>
          </a:extLst>
        </xdr:cNvPr>
        <xdr:cNvSpPr/>
      </xdr:nvSpPr>
      <xdr:spPr>
        <a:xfrm>
          <a:off x="14541500" y="10206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84727</xdr:rowOff>
    </xdr:from>
    <xdr:to>
      <xdr:col>72</xdr:col>
      <xdr:colOff>38100</xdr:colOff>
      <xdr:row>60</xdr:row>
      <xdr:rowOff>14877</xdr:rowOff>
    </xdr:to>
    <xdr:sp macro="" textlink="">
      <xdr:nvSpPr>
        <xdr:cNvPr id="641" name="フローチャート: 判断 640">
          <a:extLst>
            <a:ext uri="{FF2B5EF4-FFF2-40B4-BE49-F238E27FC236}">
              <a16:creationId xmlns:a16="http://schemas.microsoft.com/office/drawing/2014/main" id="{00000000-0008-0000-0F00-000081020000}"/>
            </a:ext>
          </a:extLst>
        </xdr:cNvPr>
        <xdr:cNvSpPr/>
      </xdr:nvSpPr>
      <xdr:spPr>
        <a:xfrm>
          <a:off x="13652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73297</xdr:rowOff>
    </xdr:from>
    <xdr:to>
      <xdr:col>67</xdr:col>
      <xdr:colOff>101600</xdr:colOff>
      <xdr:row>60</xdr:row>
      <xdr:rowOff>3447</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2763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81462</xdr:rowOff>
    </xdr:from>
    <xdr:to>
      <xdr:col>85</xdr:col>
      <xdr:colOff>177800</xdr:colOff>
      <xdr:row>62</xdr:row>
      <xdr:rowOff>11612</xdr:rowOff>
    </xdr:to>
    <xdr:sp macro="" textlink="">
      <xdr:nvSpPr>
        <xdr:cNvPr id="648" name="楕円 647">
          <a:extLst>
            <a:ext uri="{FF2B5EF4-FFF2-40B4-BE49-F238E27FC236}">
              <a16:creationId xmlns:a16="http://schemas.microsoft.com/office/drawing/2014/main" id="{00000000-0008-0000-0F00-000088020000}"/>
            </a:ext>
          </a:extLst>
        </xdr:cNvPr>
        <xdr:cNvSpPr/>
      </xdr:nvSpPr>
      <xdr:spPr>
        <a:xfrm>
          <a:off x="16268700" y="1053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59889</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00000000-0008-0000-0F00-000089020000}"/>
            </a:ext>
          </a:extLst>
        </xdr:cNvPr>
        <xdr:cNvSpPr txBox="1"/>
      </xdr:nvSpPr>
      <xdr:spPr>
        <a:xfrm>
          <a:off x="16357600" y="1051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42273</xdr:rowOff>
    </xdr:from>
    <xdr:to>
      <xdr:col>81</xdr:col>
      <xdr:colOff>101600</xdr:colOff>
      <xdr:row>61</xdr:row>
      <xdr:rowOff>143873</xdr:rowOff>
    </xdr:to>
    <xdr:sp macro="" textlink="">
      <xdr:nvSpPr>
        <xdr:cNvPr id="650" name="楕円 649">
          <a:extLst>
            <a:ext uri="{FF2B5EF4-FFF2-40B4-BE49-F238E27FC236}">
              <a16:creationId xmlns:a16="http://schemas.microsoft.com/office/drawing/2014/main" id="{00000000-0008-0000-0F00-00008A020000}"/>
            </a:ext>
          </a:extLst>
        </xdr:cNvPr>
        <xdr:cNvSpPr/>
      </xdr:nvSpPr>
      <xdr:spPr>
        <a:xfrm>
          <a:off x="15430500" y="1050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93073</xdr:rowOff>
    </xdr:from>
    <xdr:to>
      <xdr:col>85</xdr:col>
      <xdr:colOff>127000</xdr:colOff>
      <xdr:row>61</xdr:row>
      <xdr:rowOff>132262</xdr:rowOff>
    </xdr:to>
    <xdr:cxnSp macro="">
      <xdr:nvCxnSpPr>
        <xdr:cNvPr id="651" name="直線コネクタ 650">
          <a:extLst>
            <a:ext uri="{FF2B5EF4-FFF2-40B4-BE49-F238E27FC236}">
              <a16:creationId xmlns:a16="http://schemas.microsoft.com/office/drawing/2014/main" id="{00000000-0008-0000-0F00-00008B020000}"/>
            </a:ext>
          </a:extLst>
        </xdr:cNvPr>
        <xdr:cNvCxnSpPr/>
      </xdr:nvCxnSpPr>
      <xdr:spPr>
        <a:xfrm>
          <a:off x="15481300" y="10551523"/>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3084</xdr:rowOff>
    </xdr:from>
    <xdr:to>
      <xdr:col>76</xdr:col>
      <xdr:colOff>165100</xdr:colOff>
      <xdr:row>61</xdr:row>
      <xdr:rowOff>104684</xdr:rowOff>
    </xdr:to>
    <xdr:sp macro="" textlink="">
      <xdr:nvSpPr>
        <xdr:cNvPr id="652" name="楕円 651">
          <a:extLst>
            <a:ext uri="{FF2B5EF4-FFF2-40B4-BE49-F238E27FC236}">
              <a16:creationId xmlns:a16="http://schemas.microsoft.com/office/drawing/2014/main" id="{00000000-0008-0000-0F00-00008C020000}"/>
            </a:ext>
          </a:extLst>
        </xdr:cNvPr>
        <xdr:cNvSpPr/>
      </xdr:nvSpPr>
      <xdr:spPr>
        <a:xfrm>
          <a:off x="14541500" y="1046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53884</xdr:rowOff>
    </xdr:from>
    <xdr:to>
      <xdr:col>81</xdr:col>
      <xdr:colOff>50800</xdr:colOff>
      <xdr:row>61</xdr:row>
      <xdr:rowOff>93073</xdr:rowOff>
    </xdr:to>
    <xdr:cxnSp macro="">
      <xdr:nvCxnSpPr>
        <xdr:cNvPr id="653" name="直線コネクタ 652">
          <a:extLst>
            <a:ext uri="{FF2B5EF4-FFF2-40B4-BE49-F238E27FC236}">
              <a16:creationId xmlns:a16="http://schemas.microsoft.com/office/drawing/2014/main" id="{00000000-0008-0000-0F00-00008D020000}"/>
            </a:ext>
          </a:extLst>
        </xdr:cNvPr>
        <xdr:cNvCxnSpPr/>
      </xdr:nvCxnSpPr>
      <xdr:spPr>
        <a:xfrm>
          <a:off x="14592300" y="1051233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135346</xdr:rowOff>
    </xdr:from>
    <xdr:to>
      <xdr:col>72</xdr:col>
      <xdr:colOff>38100</xdr:colOff>
      <xdr:row>61</xdr:row>
      <xdr:rowOff>65496</xdr:rowOff>
    </xdr:to>
    <xdr:sp macro="" textlink="">
      <xdr:nvSpPr>
        <xdr:cNvPr id="654" name="楕円 653">
          <a:extLst>
            <a:ext uri="{FF2B5EF4-FFF2-40B4-BE49-F238E27FC236}">
              <a16:creationId xmlns:a16="http://schemas.microsoft.com/office/drawing/2014/main" id="{00000000-0008-0000-0F00-00008E020000}"/>
            </a:ext>
          </a:extLst>
        </xdr:cNvPr>
        <xdr:cNvSpPr/>
      </xdr:nvSpPr>
      <xdr:spPr>
        <a:xfrm>
          <a:off x="136525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14696</xdr:rowOff>
    </xdr:from>
    <xdr:to>
      <xdr:col>76</xdr:col>
      <xdr:colOff>114300</xdr:colOff>
      <xdr:row>61</xdr:row>
      <xdr:rowOff>53884</xdr:rowOff>
    </xdr:to>
    <xdr:cxnSp macro="">
      <xdr:nvCxnSpPr>
        <xdr:cNvPr id="655" name="直線コネクタ 654">
          <a:extLst>
            <a:ext uri="{FF2B5EF4-FFF2-40B4-BE49-F238E27FC236}">
              <a16:creationId xmlns:a16="http://schemas.microsoft.com/office/drawing/2014/main" id="{00000000-0008-0000-0F00-00008F020000}"/>
            </a:ext>
          </a:extLst>
        </xdr:cNvPr>
        <xdr:cNvCxnSpPr/>
      </xdr:nvCxnSpPr>
      <xdr:spPr>
        <a:xfrm>
          <a:off x="13703300" y="1047314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96157</xdr:rowOff>
    </xdr:from>
    <xdr:to>
      <xdr:col>67</xdr:col>
      <xdr:colOff>101600</xdr:colOff>
      <xdr:row>61</xdr:row>
      <xdr:rowOff>26307</xdr:rowOff>
    </xdr:to>
    <xdr:sp macro="" textlink="">
      <xdr:nvSpPr>
        <xdr:cNvPr id="656" name="楕円 655">
          <a:extLst>
            <a:ext uri="{FF2B5EF4-FFF2-40B4-BE49-F238E27FC236}">
              <a16:creationId xmlns:a16="http://schemas.microsoft.com/office/drawing/2014/main" id="{00000000-0008-0000-0F00-000090020000}"/>
            </a:ext>
          </a:extLst>
        </xdr:cNvPr>
        <xdr:cNvSpPr/>
      </xdr:nvSpPr>
      <xdr:spPr>
        <a:xfrm>
          <a:off x="12763500" y="103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146957</xdr:rowOff>
    </xdr:from>
    <xdr:to>
      <xdr:col>71</xdr:col>
      <xdr:colOff>177800</xdr:colOff>
      <xdr:row>61</xdr:row>
      <xdr:rowOff>14696</xdr:rowOff>
    </xdr:to>
    <xdr:cxnSp macro="">
      <xdr:nvCxnSpPr>
        <xdr:cNvPr id="657" name="直線コネクタ 656">
          <a:extLst>
            <a:ext uri="{FF2B5EF4-FFF2-40B4-BE49-F238E27FC236}">
              <a16:creationId xmlns:a16="http://schemas.microsoft.com/office/drawing/2014/main" id="{00000000-0008-0000-0F00-000091020000}"/>
            </a:ext>
          </a:extLst>
        </xdr:cNvPr>
        <xdr:cNvCxnSpPr/>
      </xdr:nvCxnSpPr>
      <xdr:spPr>
        <a:xfrm>
          <a:off x="12814300" y="1043395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119578</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00000000-0008-0000-0F00-000092020000}"/>
            </a:ext>
          </a:extLst>
        </xdr:cNvPr>
        <xdr:cNvSpPr txBox="1"/>
      </xdr:nvSpPr>
      <xdr:spPr>
        <a:xfrm>
          <a:off x="152660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37936</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4389744" y="9982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31404</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35007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19974</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26117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135000</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5266044" y="1059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95811</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4389744" y="1055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56623</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3500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17434</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2611744" y="1047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00000000-0008-0000-0F00-00009A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00000000-0008-0000-0F00-0000A2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00000000-0008-0000-0F00-0000A3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00000000-0008-0000-0F00-0000AB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00000000-0008-0000-0F00-0000AD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00000000-0008-0000-0F00-0000AF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00000000-0008-0000-0F00-0000B0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00000000-0008-0000-0F00-0000B1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00000000-0008-0000-0F00-0000B2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flipV="1">
          <a:off x="22160864" y="9666515"/>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00000000-0008-0000-0F00-0000B4020000}"/>
            </a:ext>
          </a:extLst>
        </xdr:cNvPr>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00000000-0008-0000-0F00-0000B6020000}"/>
            </a:ext>
          </a:extLst>
        </xdr:cNvPr>
        <xdr:cNvSpPr txBox="1"/>
      </xdr:nvSpPr>
      <xdr:spPr>
        <a:xfrm>
          <a:off x="22199600" y="944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695" name="直線コネクタ 694">
          <a:extLst>
            <a:ext uri="{FF2B5EF4-FFF2-40B4-BE49-F238E27FC236}">
              <a16:creationId xmlns:a16="http://schemas.microsoft.com/office/drawing/2014/main" id="{00000000-0008-0000-0F00-0000B7020000}"/>
            </a:ext>
          </a:extLst>
        </xdr:cNvPr>
        <xdr:cNvCxnSpPr/>
      </xdr:nvCxnSpPr>
      <xdr:spPr>
        <a:xfrm>
          <a:off x="22072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137177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00000000-0008-0000-0F00-0000B8020000}"/>
            </a:ext>
          </a:extLst>
        </xdr:cNvPr>
        <xdr:cNvSpPr txBox="1"/>
      </xdr:nvSpPr>
      <xdr:spPr>
        <a:xfrm>
          <a:off x="22199600" y="10595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158750</xdr:rowOff>
    </xdr:from>
    <xdr:to>
      <xdr:col>116</xdr:col>
      <xdr:colOff>114300</xdr:colOff>
      <xdr:row>62</xdr:row>
      <xdr:rowOff>88900</xdr:rowOff>
    </xdr:to>
    <xdr:sp macro="" textlink="">
      <xdr:nvSpPr>
        <xdr:cNvPr id="697" name="フローチャート: 判断 696">
          <a:extLst>
            <a:ext uri="{FF2B5EF4-FFF2-40B4-BE49-F238E27FC236}">
              <a16:creationId xmlns:a16="http://schemas.microsoft.com/office/drawing/2014/main" id="{00000000-0008-0000-0F00-0000B9020000}"/>
            </a:ext>
          </a:extLst>
        </xdr:cNvPr>
        <xdr:cNvSpPr/>
      </xdr:nvSpPr>
      <xdr:spPr>
        <a:xfrm>
          <a:off x="22110700" y="1061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17235</xdr:rowOff>
    </xdr:from>
    <xdr:to>
      <xdr:col>107</xdr:col>
      <xdr:colOff>101600</xdr:colOff>
      <xdr:row>61</xdr:row>
      <xdr:rowOff>118835</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20383500" y="1047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71665</xdr:rowOff>
    </xdr:from>
    <xdr:to>
      <xdr:col>102</xdr:col>
      <xdr:colOff>165100</xdr:colOff>
      <xdr:row>62</xdr:row>
      <xdr:rowOff>1815</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9494500" y="1053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82550</xdr:rowOff>
    </xdr:from>
    <xdr:to>
      <xdr:col>98</xdr:col>
      <xdr:colOff>38100</xdr:colOff>
      <xdr:row>62</xdr:row>
      <xdr:rowOff>12700</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8605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98878</xdr:rowOff>
    </xdr:from>
    <xdr:to>
      <xdr:col>116</xdr:col>
      <xdr:colOff>114300</xdr:colOff>
      <xdr:row>60</xdr:row>
      <xdr:rowOff>29028</xdr:rowOff>
    </xdr:to>
    <xdr:sp macro="" textlink="">
      <xdr:nvSpPr>
        <xdr:cNvPr id="707" name="楕円 706">
          <a:extLst>
            <a:ext uri="{FF2B5EF4-FFF2-40B4-BE49-F238E27FC236}">
              <a16:creationId xmlns:a16="http://schemas.microsoft.com/office/drawing/2014/main" id="{00000000-0008-0000-0F00-0000C3020000}"/>
            </a:ext>
          </a:extLst>
        </xdr:cNvPr>
        <xdr:cNvSpPr/>
      </xdr:nvSpPr>
      <xdr:spPr>
        <a:xfrm>
          <a:off x="22110700" y="1021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121755</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00000000-0008-0000-0F00-0000C4020000}"/>
            </a:ext>
          </a:extLst>
        </xdr:cNvPr>
        <xdr:cNvSpPr txBox="1"/>
      </xdr:nvSpPr>
      <xdr:spPr>
        <a:xfrm>
          <a:off x="22199600" y="1006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109765</xdr:rowOff>
    </xdr:from>
    <xdr:to>
      <xdr:col>112</xdr:col>
      <xdr:colOff>38100</xdr:colOff>
      <xdr:row>60</xdr:row>
      <xdr:rowOff>39915</xdr:rowOff>
    </xdr:to>
    <xdr:sp macro="" textlink="">
      <xdr:nvSpPr>
        <xdr:cNvPr id="709" name="楕円 708">
          <a:extLst>
            <a:ext uri="{FF2B5EF4-FFF2-40B4-BE49-F238E27FC236}">
              <a16:creationId xmlns:a16="http://schemas.microsoft.com/office/drawing/2014/main" id="{00000000-0008-0000-0F00-0000C5020000}"/>
            </a:ext>
          </a:extLst>
        </xdr:cNvPr>
        <xdr:cNvSpPr/>
      </xdr:nvSpPr>
      <xdr:spPr>
        <a:xfrm>
          <a:off x="21272500" y="1022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149678</xdr:rowOff>
    </xdr:from>
    <xdr:to>
      <xdr:col>116</xdr:col>
      <xdr:colOff>63500</xdr:colOff>
      <xdr:row>59</xdr:row>
      <xdr:rowOff>160565</xdr:rowOff>
    </xdr:to>
    <xdr:cxnSp macro="">
      <xdr:nvCxnSpPr>
        <xdr:cNvPr id="710" name="直線コネクタ 709">
          <a:extLst>
            <a:ext uri="{FF2B5EF4-FFF2-40B4-BE49-F238E27FC236}">
              <a16:creationId xmlns:a16="http://schemas.microsoft.com/office/drawing/2014/main" id="{00000000-0008-0000-0F00-0000C6020000}"/>
            </a:ext>
          </a:extLst>
        </xdr:cNvPr>
        <xdr:cNvCxnSpPr/>
      </xdr:nvCxnSpPr>
      <xdr:spPr>
        <a:xfrm flipV="1">
          <a:off x="21323300" y="10265228"/>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109765</xdr:rowOff>
    </xdr:from>
    <xdr:to>
      <xdr:col>107</xdr:col>
      <xdr:colOff>101600</xdr:colOff>
      <xdr:row>60</xdr:row>
      <xdr:rowOff>39915</xdr:rowOff>
    </xdr:to>
    <xdr:sp macro="" textlink="">
      <xdr:nvSpPr>
        <xdr:cNvPr id="711" name="楕円 710">
          <a:extLst>
            <a:ext uri="{FF2B5EF4-FFF2-40B4-BE49-F238E27FC236}">
              <a16:creationId xmlns:a16="http://schemas.microsoft.com/office/drawing/2014/main" id="{00000000-0008-0000-0F00-0000C7020000}"/>
            </a:ext>
          </a:extLst>
        </xdr:cNvPr>
        <xdr:cNvSpPr/>
      </xdr:nvSpPr>
      <xdr:spPr>
        <a:xfrm>
          <a:off x="20383500" y="1022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160565</xdr:rowOff>
    </xdr:from>
    <xdr:to>
      <xdr:col>111</xdr:col>
      <xdr:colOff>177800</xdr:colOff>
      <xdr:row>59</xdr:row>
      <xdr:rowOff>160565</xdr:rowOff>
    </xdr:to>
    <xdr:cxnSp macro="">
      <xdr:nvCxnSpPr>
        <xdr:cNvPr id="712" name="直線コネクタ 711">
          <a:extLst>
            <a:ext uri="{FF2B5EF4-FFF2-40B4-BE49-F238E27FC236}">
              <a16:creationId xmlns:a16="http://schemas.microsoft.com/office/drawing/2014/main" id="{00000000-0008-0000-0F00-0000C8020000}"/>
            </a:ext>
          </a:extLst>
        </xdr:cNvPr>
        <xdr:cNvCxnSpPr/>
      </xdr:nvCxnSpPr>
      <xdr:spPr>
        <a:xfrm>
          <a:off x="20434300" y="10276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109765</xdr:rowOff>
    </xdr:from>
    <xdr:to>
      <xdr:col>102</xdr:col>
      <xdr:colOff>165100</xdr:colOff>
      <xdr:row>60</xdr:row>
      <xdr:rowOff>39915</xdr:rowOff>
    </xdr:to>
    <xdr:sp macro="" textlink="">
      <xdr:nvSpPr>
        <xdr:cNvPr id="713" name="楕円 712">
          <a:extLst>
            <a:ext uri="{FF2B5EF4-FFF2-40B4-BE49-F238E27FC236}">
              <a16:creationId xmlns:a16="http://schemas.microsoft.com/office/drawing/2014/main" id="{00000000-0008-0000-0F00-0000C9020000}"/>
            </a:ext>
          </a:extLst>
        </xdr:cNvPr>
        <xdr:cNvSpPr/>
      </xdr:nvSpPr>
      <xdr:spPr>
        <a:xfrm>
          <a:off x="19494500" y="1022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160565</xdr:rowOff>
    </xdr:from>
    <xdr:to>
      <xdr:col>107</xdr:col>
      <xdr:colOff>50800</xdr:colOff>
      <xdr:row>59</xdr:row>
      <xdr:rowOff>160565</xdr:rowOff>
    </xdr:to>
    <xdr:cxnSp macro="">
      <xdr:nvCxnSpPr>
        <xdr:cNvPr id="714" name="直線コネクタ 713">
          <a:extLst>
            <a:ext uri="{FF2B5EF4-FFF2-40B4-BE49-F238E27FC236}">
              <a16:creationId xmlns:a16="http://schemas.microsoft.com/office/drawing/2014/main" id="{00000000-0008-0000-0F00-0000CA020000}"/>
            </a:ext>
          </a:extLst>
        </xdr:cNvPr>
        <xdr:cNvCxnSpPr/>
      </xdr:nvCxnSpPr>
      <xdr:spPr>
        <a:xfrm>
          <a:off x="19545300" y="10276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109765</xdr:rowOff>
    </xdr:from>
    <xdr:to>
      <xdr:col>98</xdr:col>
      <xdr:colOff>38100</xdr:colOff>
      <xdr:row>60</xdr:row>
      <xdr:rowOff>39915</xdr:rowOff>
    </xdr:to>
    <xdr:sp macro="" textlink="">
      <xdr:nvSpPr>
        <xdr:cNvPr id="715" name="楕円 714">
          <a:extLst>
            <a:ext uri="{FF2B5EF4-FFF2-40B4-BE49-F238E27FC236}">
              <a16:creationId xmlns:a16="http://schemas.microsoft.com/office/drawing/2014/main" id="{00000000-0008-0000-0F00-0000CB020000}"/>
            </a:ext>
          </a:extLst>
        </xdr:cNvPr>
        <xdr:cNvSpPr/>
      </xdr:nvSpPr>
      <xdr:spPr>
        <a:xfrm>
          <a:off x="18605500" y="1022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160565</xdr:rowOff>
    </xdr:from>
    <xdr:to>
      <xdr:col>102</xdr:col>
      <xdr:colOff>114300</xdr:colOff>
      <xdr:row>59</xdr:row>
      <xdr:rowOff>160565</xdr:rowOff>
    </xdr:to>
    <xdr:cxnSp macro="">
      <xdr:nvCxnSpPr>
        <xdr:cNvPr id="716" name="直線コネクタ 715">
          <a:extLst>
            <a:ext uri="{FF2B5EF4-FFF2-40B4-BE49-F238E27FC236}">
              <a16:creationId xmlns:a16="http://schemas.microsoft.com/office/drawing/2014/main" id="{00000000-0008-0000-0F00-0000CC020000}"/>
            </a:ext>
          </a:extLst>
        </xdr:cNvPr>
        <xdr:cNvCxnSpPr/>
      </xdr:nvCxnSpPr>
      <xdr:spPr>
        <a:xfrm>
          <a:off x="18656300" y="10276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717" name="n_1aveValue【保健センター・保健所】&#10;一人当たり面積">
          <a:extLst>
            <a:ext uri="{FF2B5EF4-FFF2-40B4-BE49-F238E27FC236}">
              <a16:creationId xmlns:a16="http://schemas.microsoft.com/office/drawing/2014/main" id="{00000000-0008-0000-0F00-0000CD020000}"/>
            </a:ext>
          </a:extLst>
        </xdr:cNvPr>
        <xdr:cNvSpPr txBox="1"/>
      </xdr:nvSpPr>
      <xdr:spPr>
        <a:xfrm>
          <a:off x="21075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109962</xdr:rowOff>
    </xdr:from>
    <xdr:ext cx="469744" cy="259045"/>
    <xdr:sp macro="" textlink="">
      <xdr:nvSpPr>
        <xdr:cNvPr id="718" name="n_2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20199427" y="1056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164392</xdr:rowOff>
    </xdr:from>
    <xdr:ext cx="469744" cy="259045"/>
    <xdr:sp macro="" textlink="">
      <xdr:nvSpPr>
        <xdr:cNvPr id="719" name="n_3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19310427" y="1062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3827</xdr:rowOff>
    </xdr:from>
    <xdr:ext cx="469744" cy="259045"/>
    <xdr:sp macro="" textlink="">
      <xdr:nvSpPr>
        <xdr:cNvPr id="720" name="n_4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8421427" y="106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56442</xdr:rowOff>
    </xdr:from>
    <xdr:ext cx="469744" cy="259045"/>
    <xdr:sp macro="" textlink="">
      <xdr:nvSpPr>
        <xdr:cNvPr id="721" name="n_1mainValue【保健センター・保健所】&#10;一人当たり面積">
          <a:extLst>
            <a:ext uri="{FF2B5EF4-FFF2-40B4-BE49-F238E27FC236}">
              <a16:creationId xmlns:a16="http://schemas.microsoft.com/office/drawing/2014/main" id="{00000000-0008-0000-0F00-0000D1020000}"/>
            </a:ext>
          </a:extLst>
        </xdr:cNvPr>
        <xdr:cNvSpPr txBox="1"/>
      </xdr:nvSpPr>
      <xdr:spPr>
        <a:xfrm>
          <a:off x="21075727" y="1000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56442</xdr:rowOff>
    </xdr:from>
    <xdr:ext cx="469744" cy="259045"/>
    <xdr:sp macro="" textlink="">
      <xdr:nvSpPr>
        <xdr:cNvPr id="722" name="n_2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20199427" y="1000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56442</xdr:rowOff>
    </xdr:from>
    <xdr:ext cx="469744" cy="259045"/>
    <xdr:sp macro="" textlink="">
      <xdr:nvSpPr>
        <xdr:cNvPr id="723" name="n_3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19310427" y="1000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56442</xdr:rowOff>
    </xdr:from>
    <xdr:ext cx="469744" cy="259045"/>
    <xdr:sp macro="" textlink="">
      <xdr:nvSpPr>
        <xdr:cNvPr id="724" name="n_4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8421427" y="1000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00000000-0008-0000-0F00-0000D5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00000000-0008-0000-0F00-0000DE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6" name="直線コネクタ 735">
          <a:extLst>
            <a:ext uri="{FF2B5EF4-FFF2-40B4-BE49-F238E27FC236}">
              <a16:creationId xmlns:a16="http://schemas.microsoft.com/office/drawing/2014/main" id="{00000000-0008-0000-0F00-0000E0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7" name="テキスト ボックス 736">
          <a:extLst>
            <a:ext uri="{FF2B5EF4-FFF2-40B4-BE49-F238E27FC236}">
              <a16:creationId xmlns:a16="http://schemas.microsoft.com/office/drawing/2014/main" id="{00000000-0008-0000-0F00-0000E1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8" name="直線コネクタ 737">
          <a:extLst>
            <a:ext uri="{FF2B5EF4-FFF2-40B4-BE49-F238E27FC236}">
              <a16:creationId xmlns:a16="http://schemas.microsoft.com/office/drawing/2014/main" id="{00000000-0008-0000-0F00-0000E2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9" name="テキスト ボックス 738">
          <a:extLst>
            <a:ext uri="{FF2B5EF4-FFF2-40B4-BE49-F238E27FC236}">
              <a16:creationId xmlns:a16="http://schemas.microsoft.com/office/drawing/2014/main" id="{00000000-0008-0000-0F00-0000E3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1" name="テキスト ボックス 740">
          <a:extLst>
            <a:ext uri="{FF2B5EF4-FFF2-40B4-BE49-F238E27FC236}">
              <a16:creationId xmlns:a16="http://schemas.microsoft.com/office/drawing/2014/main" id="{00000000-0008-0000-0F00-0000E5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3" name="テキスト ボックス 742">
          <a:extLst>
            <a:ext uri="{FF2B5EF4-FFF2-40B4-BE49-F238E27FC236}">
              <a16:creationId xmlns:a16="http://schemas.microsoft.com/office/drawing/2014/main" id="{00000000-0008-0000-0F00-0000E7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5" name="テキスト ボックス 744">
          <a:extLst>
            <a:ext uri="{FF2B5EF4-FFF2-40B4-BE49-F238E27FC236}">
              <a16:creationId xmlns:a16="http://schemas.microsoft.com/office/drawing/2014/main" id="{00000000-0008-0000-0F00-0000E9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7" name="テキスト ボックス 746">
          <a:extLst>
            <a:ext uri="{FF2B5EF4-FFF2-40B4-BE49-F238E27FC236}">
              <a16:creationId xmlns:a16="http://schemas.microsoft.com/office/drawing/2014/main" id="{00000000-0008-0000-0F00-0000EB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a:extLst>
            <a:ext uri="{FF2B5EF4-FFF2-40B4-BE49-F238E27FC236}">
              <a16:creationId xmlns:a16="http://schemas.microsoft.com/office/drawing/2014/main" id="{00000000-0008-0000-0F00-0000EC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0000000-0008-0000-0F00-0000ED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44631</xdr:rowOff>
    </xdr:from>
    <xdr:to>
      <xdr:col>85</xdr:col>
      <xdr:colOff>126364</xdr:colOff>
      <xdr:row>86</xdr:row>
      <xdr:rowOff>134438</xdr:rowOff>
    </xdr:to>
    <xdr:cxnSp macro="">
      <xdr:nvCxnSpPr>
        <xdr:cNvPr id="750" name="直線コネクタ 749">
          <a:extLst>
            <a:ext uri="{FF2B5EF4-FFF2-40B4-BE49-F238E27FC236}">
              <a16:creationId xmlns:a16="http://schemas.microsoft.com/office/drawing/2014/main" id="{00000000-0008-0000-0F00-0000EE020000}"/>
            </a:ext>
          </a:extLst>
        </xdr:cNvPr>
        <xdr:cNvCxnSpPr/>
      </xdr:nvCxnSpPr>
      <xdr:spPr>
        <a:xfrm flipV="1">
          <a:off x="16318864" y="13417731"/>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138265</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00000000-0008-0000-0F00-0000EF020000}"/>
            </a:ext>
          </a:extLst>
        </xdr:cNvPr>
        <xdr:cNvSpPr txBox="1"/>
      </xdr:nvSpPr>
      <xdr:spPr>
        <a:xfrm>
          <a:off x="16357600" y="1488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134438</xdr:rowOff>
    </xdr:from>
    <xdr:to>
      <xdr:col>86</xdr:col>
      <xdr:colOff>25400</xdr:colOff>
      <xdr:row>86</xdr:row>
      <xdr:rowOff>134438</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a:off x="16230600" y="1487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162758</xdr:rowOff>
    </xdr:from>
    <xdr:ext cx="340478" cy="259045"/>
    <xdr:sp macro="" textlink="">
      <xdr:nvSpPr>
        <xdr:cNvPr id="753" name="【消防施設】&#10;有形固定資産減価償却率最大値テキスト">
          <a:extLst>
            <a:ext uri="{FF2B5EF4-FFF2-40B4-BE49-F238E27FC236}">
              <a16:creationId xmlns:a16="http://schemas.microsoft.com/office/drawing/2014/main" id="{00000000-0008-0000-0F00-0000F1020000}"/>
            </a:ext>
          </a:extLst>
        </xdr:cNvPr>
        <xdr:cNvSpPr txBox="1"/>
      </xdr:nvSpPr>
      <xdr:spPr>
        <a:xfrm>
          <a:off x="16357600" y="131929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44631</xdr:rowOff>
    </xdr:from>
    <xdr:to>
      <xdr:col>86</xdr:col>
      <xdr:colOff>25400</xdr:colOff>
      <xdr:row>78</xdr:row>
      <xdr:rowOff>44631</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6230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120848</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0000000-0008-0000-0F00-0000F3020000}"/>
            </a:ext>
          </a:extLst>
        </xdr:cNvPr>
        <xdr:cNvSpPr txBox="1"/>
      </xdr:nvSpPr>
      <xdr:spPr>
        <a:xfrm>
          <a:off x="16357600" y="141797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756" name="フローチャート: 判断 755">
          <a:extLst>
            <a:ext uri="{FF2B5EF4-FFF2-40B4-BE49-F238E27FC236}">
              <a16:creationId xmlns:a16="http://schemas.microsoft.com/office/drawing/2014/main" id="{00000000-0008-0000-0F00-0000F4020000}"/>
            </a:ext>
          </a:extLst>
        </xdr:cNvPr>
        <xdr:cNvSpPr/>
      </xdr:nvSpPr>
      <xdr:spPr>
        <a:xfrm>
          <a:off x="162687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757" name="フローチャート: 判断 756">
          <a:extLst>
            <a:ext uri="{FF2B5EF4-FFF2-40B4-BE49-F238E27FC236}">
              <a16:creationId xmlns:a16="http://schemas.microsoft.com/office/drawing/2014/main" id="{00000000-0008-0000-0F00-0000F5020000}"/>
            </a:ext>
          </a:extLst>
        </xdr:cNvPr>
        <xdr:cNvSpPr/>
      </xdr:nvSpPr>
      <xdr:spPr>
        <a:xfrm>
          <a:off x="15430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101600</xdr:rowOff>
    </xdr:from>
    <xdr:to>
      <xdr:col>76</xdr:col>
      <xdr:colOff>165100</xdr:colOff>
      <xdr:row>83</xdr:row>
      <xdr:rowOff>31750</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4541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64044</xdr:rowOff>
    </xdr:from>
    <xdr:to>
      <xdr:col>72</xdr:col>
      <xdr:colOff>38100</xdr:colOff>
      <xdr:row>82</xdr:row>
      <xdr:rowOff>165644</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3652500" y="1412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68943</xdr:rowOff>
    </xdr:from>
    <xdr:to>
      <xdr:col>67</xdr:col>
      <xdr:colOff>101600</xdr:colOff>
      <xdr:row>82</xdr:row>
      <xdr:rowOff>170543</xdr:rowOff>
    </xdr:to>
    <xdr:sp macro="" textlink="">
      <xdr:nvSpPr>
        <xdr:cNvPr id="760" name="フローチャート: 判断 759">
          <a:extLst>
            <a:ext uri="{FF2B5EF4-FFF2-40B4-BE49-F238E27FC236}">
              <a16:creationId xmlns:a16="http://schemas.microsoft.com/office/drawing/2014/main" id="{00000000-0008-0000-0F00-0000F8020000}"/>
            </a:ext>
          </a:extLst>
        </xdr:cNvPr>
        <xdr:cNvSpPr/>
      </xdr:nvSpPr>
      <xdr:spPr>
        <a:xfrm>
          <a:off x="12763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150586</xdr:rowOff>
    </xdr:from>
    <xdr:to>
      <xdr:col>85</xdr:col>
      <xdr:colOff>177800</xdr:colOff>
      <xdr:row>80</xdr:row>
      <xdr:rowOff>80736</xdr:rowOff>
    </xdr:to>
    <xdr:sp macro="" textlink="">
      <xdr:nvSpPr>
        <xdr:cNvPr id="766" name="楕円 765">
          <a:extLst>
            <a:ext uri="{FF2B5EF4-FFF2-40B4-BE49-F238E27FC236}">
              <a16:creationId xmlns:a16="http://schemas.microsoft.com/office/drawing/2014/main" id="{00000000-0008-0000-0F00-0000FE020000}"/>
            </a:ext>
          </a:extLst>
        </xdr:cNvPr>
        <xdr:cNvSpPr/>
      </xdr:nvSpPr>
      <xdr:spPr>
        <a:xfrm>
          <a:off x="16268700" y="1369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2013</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0000000-0008-0000-0F00-0000FF020000}"/>
            </a:ext>
          </a:extLst>
        </xdr:cNvPr>
        <xdr:cNvSpPr txBox="1"/>
      </xdr:nvSpPr>
      <xdr:spPr>
        <a:xfrm>
          <a:off x="16357600" y="1354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1995</xdr:rowOff>
    </xdr:from>
    <xdr:to>
      <xdr:col>81</xdr:col>
      <xdr:colOff>101600</xdr:colOff>
      <xdr:row>80</xdr:row>
      <xdr:rowOff>103595</xdr:rowOff>
    </xdr:to>
    <xdr:sp macro="" textlink="">
      <xdr:nvSpPr>
        <xdr:cNvPr id="768" name="楕円 767">
          <a:extLst>
            <a:ext uri="{FF2B5EF4-FFF2-40B4-BE49-F238E27FC236}">
              <a16:creationId xmlns:a16="http://schemas.microsoft.com/office/drawing/2014/main" id="{00000000-0008-0000-0F00-000000030000}"/>
            </a:ext>
          </a:extLst>
        </xdr:cNvPr>
        <xdr:cNvSpPr/>
      </xdr:nvSpPr>
      <xdr:spPr>
        <a:xfrm>
          <a:off x="15430500" y="1371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29936</xdr:rowOff>
    </xdr:from>
    <xdr:to>
      <xdr:col>85</xdr:col>
      <xdr:colOff>127000</xdr:colOff>
      <xdr:row>80</xdr:row>
      <xdr:rowOff>52795</xdr:rowOff>
    </xdr:to>
    <xdr:cxnSp macro="">
      <xdr:nvCxnSpPr>
        <xdr:cNvPr id="769" name="直線コネクタ 768">
          <a:extLst>
            <a:ext uri="{FF2B5EF4-FFF2-40B4-BE49-F238E27FC236}">
              <a16:creationId xmlns:a16="http://schemas.microsoft.com/office/drawing/2014/main" id="{00000000-0008-0000-0F00-000001030000}"/>
            </a:ext>
          </a:extLst>
        </xdr:cNvPr>
        <xdr:cNvCxnSpPr/>
      </xdr:nvCxnSpPr>
      <xdr:spPr>
        <a:xfrm flipV="1">
          <a:off x="15481300" y="13745936"/>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50981</xdr:rowOff>
    </xdr:from>
    <xdr:to>
      <xdr:col>76</xdr:col>
      <xdr:colOff>165100</xdr:colOff>
      <xdr:row>80</xdr:row>
      <xdr:rowOff>152581</xdr:rowOff>
    </xdr:to>
    <xdr:sp macro="" textlink="">
      <xdr:nvSpPr>
        <xdr:cNvPr id="770" name="楕円 769">
          <a:extLst>
            <a:ext uri="{FF2B5EF4-FFF2-40B4-BE49-F238E27FC236}">
              <a16:creationId xmlns:a16="http://schemas.microsoft.com/office/drawing/2014/main" id="{00000000-0008-0000-0F00-000002030000}"/>
            </a:ext>
          </a:extLst>
        </xdr:cNvPr>
        <xdr:cNvSpPr/>
      </xdr:nvSpPr>
      <xdr:spPr>
        <a:xfrm>
          <a:off x="14541500" y="1376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52795</xdr:rowOff>
    </xdr:from>
    <xdr:to>
      <xdr:col>81</xdr:col>
      <xdr:colOff>50800</xdr:colOff>
      <xdr:row>80</xdr:row>
      <xdr:rowOff>101781</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flipV="1">
          <a:off x="14592300" y="13768795"/>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104866</xdr:rowOff>
    </xdr:from>
    <xdr:to>
      <xdr:col>72</xdr:col>
      <xdr:colOff>38100</xdr:colOff>
      <xdr:row>80</xdr:row>
      <xdr:rowOff>35016</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3652500" y="1364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155666</xdr:rowOff>
    </xdr:from>
    <xdr:to>
      <xdr:col>76</xdr:col>
      <xdr:colOff>114300</xdr:colOff>
      <xdr:row>80</xdr:row>
      <xdr:rowOff>101781</xdr:rowOff>
    </xdr:to>
    <xdr:cxnSp macro="">
      <xdr:nvCxnSpPr>
        <xdr:cNvPr id="773" name="直線コネクタ 772">
          <a:extLst>
            <a:ext uri="{FF2B5EF4-FFF2-40B4-BE49-F238E27FC236}">
              <a16:creationId xmlns:a16="http://schemas.microsoft.com/office/drawing/2014/main" id="{00000000-0008-0000-0F00-000005030000}"/>
            </a:ext>
          </a:extLst>
        </xdr:cNvPr>
        <xdr:cNvCxnSpPr/>
      </xdr:nvCxnSpPr>
      <xdr:spPr>
        <a:xfrm>
          <a:off x="13703300" y="13700216"/>
          <a:ext cx="889000" cy="11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70576</xdr:rowOff>
    </xdr:from>
    <xdr:to>
      <xdr:col>67</xdr:col>
      <xdr:colOff>101600</xdr:colOff>
      <xdr:row>80</xdr:row>
      <xdr:rowOff>726</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2763500" y="1361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121376</xdr:rowOff>
    </xdr:from>
    <xdr:to>
      <xdr:col>71</xdr:col>
      <xdr:colOff>177800</xdr:colOff>
      <xdr:row>79</xdr:row>
      <xdr:rowOff>155666</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a:off x="12814300" y="1366592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40839</xdr:rowOff>
    </xdr:from>
    <xdr:ext cx="405111" cy="259045"/>
    <xdr:sp macro="" textlink="">
      <xdr:nvSpPr>
        <xdr:cNvPr id="776" name="n_1aveValue【消防施設】&#10;有形固定資産減価償却率">
          <a:extLst>
            <a:ext uri="{FF2B5EF4-FFF2-40B4-BE49-F238E27FC236}">
              <a16:creationId xmlns:a16="http://schemas.microsoft.com/office/drawing/2014/main" id="{00000000-0008-0000-0F00-000008030000}"/>
            </a:ext>
          </a:extLst>
        </xdr:cNvPr>
        <xdr:cNvSpPr txBox="1"/>
      </xdr:nvSpPr>
      <xdr:spPr>
        <a:xfrm>
          <a:off x="15266044" y="1427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22877</xdr:rowOff>
    </xdr:from>
    <xdr:ext cx="405111" cy="259045"/>
    <xdr:sp macro="" textlink="">
      <xdr:nvSpPr>
        <xdr:cNvPr id="777" name="n_2aveValue【消防施設】&#10;有形固定資産減価償却率">
          <a:extLst>
            <a:ext uri="{FF2B5EF4-FFF2-40B4-BE49-F238E27FC236}">
              <a16:creationId xmlns:a16="http://schemas.microsoft.com/office/drawing/2014/main" id="{00000000-0008-0000-0F00-000009030000}"/>
            </a:ext>
          </a:extLst>
        </xdr:cNvPr>
        <xdr:cNvSpPr txBox="1"/>
      </xdr:nvSpPr>
      <xdr:spPr>
        <a:xfrm>
          <a:off x="143897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156771</xdr:rowOff>
    </xdr:from>
    <xdr:ext cx="405111" cy="259045"/>
    <xdr:sp macro="" textlink="">
      <xdr:nvSpPr>
        <xdr:cNvPr id="778" name="n_3aveValue【消防施設】&#10;有形固定資産減価償却率">
          <a:extLst>
            <a:ext uri="{FF2B5EF4-FFF2-40B4-BE49-F238E27FC236}">
              <a16:creationId xmlns:a16="http://schemas.microsoft.com/office/drawing/2014/main" id="{00000000-0008-0000-0F00-00000A030000}"/>
            </a:ext>
          </a:extLst>
        </xdr:cNvPr>
        <xdr:cNvSpPr txBox="1"/>
      </xdr:nvSpPr>
      <xdr:spPr>
        <a:xfrm>
          <a:off x="13500744" y="1421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161670</xdr:rowOff>
    </xdr:from>
    <xdr:ext cx="405111" cy="259045"/>
    <xdr:sp macro="" textlink="">
      <xdr:nvSpPr>
        <xdr:cNvPr id="779" name="n_4aveValue【消防施設】&#10;有形固定資産減価償却率">
          <a:extLst>
            <a:ext uri="{FF2B5EF4-FFF2-40B4-BE49-F238E27FC236}">
              <a16:creationId xmlns:a16="http://schemas.microsoft.com/office/drawing/2014/main" id="{00000000-0008-0000-0F00-00000B030000}"/>
            </a:ext>
          </a:extLst>
        </xdr:cNvPr>
        <xdr:cNvSpPr txBox="1"/>
      </xdr:nvSpPr>
      <xdr:spPr>
        <a:xfrm>
          <a:off x="12611744" y="1422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120122</xdr:rowOff>
    </xdr:from>
    <xdr:ext cx="405111" cy="259045"/>
    <xdr:sp macro="" textlink="">
      <xdr:nvSpPr>
        <xdr:cNvPr id="780" name="n_1mainValue【消防施設】&#10;有形固定資産減価償却率">
          <a:extLst>
            <a:ext uri="{FF2B5EF4-FFF2-40B4-BE49-F238E27FC236}">
              <a16:creationId xmlns:a16="http://schemas.microsoft.com/office/drawing/2014/main" id="{00000000-0008-0000-0F00-00000C030000}"/>
            </a:ext>
          </a:extLst>
        </xdr:cNvPr>
        <xdr:cNvSpPr txBox="1"/>
      </xdr:nvSpPr>
      <xdr:spPr>
        <a:xfrm>
          <a:off x="15266044" y="134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169108</xdr:rowOff>
    </xdr:from>
    <xdr:ext cx="405111" cy="259045"/>
    <xdr:sp macro="" textlink="">
      <xdr:nvSpPr>
        <xdr:cNvPr id="781" name="n_2mainValue【消防施設】&#10;有形固定資産減価償却率">
          <a:extLst>
            <a:ext uri="{FF2B5EF4-FFF2-40B4-BE49-F238E27FC236}">
              <a16:creationId xmlns:a16="http://schemas.microsoft.com/office/drawing/2014/main" id="{00000000-0008-0000-0F00-00000D030000}"/>
            </a:ext>
          </a:extLst>
        </xdr:cNvPr>
        <xdr:cNvSpPr txBox="1"/>
      </xdr:nvSpPr>
      <xdr:spPr>
        <a:xfrm>
          <a:off x="14389744" y="13542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51543</xdr:rowOff>
    </xdr:from>
    <xdr:ext cx="405111" cy="259045"/>
    <xdr:sp macro="" textlink="">
      <xdr:nvSpPr>
        <xdr:cNvPr id="782" name="n_3mainValue【消防施設】&#10;有形固定資産減価償却率">
          <a:extLst>
            <a:ext uri="{FF2B5EF4-FFF2-40B4-BE49-F238E27FC236}">
              <a16:creationId xmlns:a16="http://schemas.microsoft.com/office/drawing/2014/main" id="{00000000-0008-0000-0F00-00000E030000}"/>
            </a:ext>
          </a:extLst>
        </xdr:cNvPr>
        <xdr:cNvSpPr txBox="1"/>
      </xdr:nvSpPr>
      <xdr:spPr>
        <a:xfrm>
          <a:off x="13500744" y="13424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17253</xdr:rowOff>
    </xdr:from>
    <xdr:ext cx="405111" cy="259045"/>
    <xdr:sp macro="" textlink="">
      <xdr:nvSpPr>
        <xdr:cNvPr id="783" name="n_4mainValue【消防施設】&#10;有形固定資産減価償却率">
          <a:extLst>
            <a:ext uri="{FF2B5EF4-FFF2-40B4-BE49-F238E27FC236}">
              <a16:creationId xmlns:a16="http://schemas.microsoft.com/office/drawing/2014/main" id="{00000000-0008-0000-0F00-00000F030000}"/>
            </a:ext>
          </a:extLst>
        </xdr:cNvPr>
        <xdr:cNvSpPr txBox="1"/>
      </xdr:nvSpPr>
      <xdr:spPr>
        <a:xfrm>
          <a:off x="12611744" y="13390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0000000-0008-0000-0F00-000011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4" name="直線コネクタ 793">
          <a:extLst>
            <a:ext uri="{FF2B5EF4-FFF2-40B4-BE49-F238E27FC236}">
              <a16:creationId xmlns:a16="http://schemas.microsoft.com/office/drawing/2014/main" id="{00000000-0008-0000-0F00-00001A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5" name="テキスト ボックス 794">
          <a:extLst>
            <a:ext uri="{FF2B5EF4-FFF2-40B4-BE49-F238E27FC236}">
              <a16:creationId xmlns:a16="http://schemas.microsoft.com/office/drawing/2014/main" id="{00000000-0008-0000-0F00-00001B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00000000-0008-0000-0F00-000024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6096</xdr:rowOff>
    </xdr:to>
    <xdr:cxnSp macro="">
      <xdr:nvCxnSpPr>
        <xdr:cNvPr id="805" name="直線コネクタ 804">
          <a:extLst>
            <a:ext uri="{FF2B5EF4-FFF2-40B4-BE49-F238E27FC236}">
              <a16:creationId xmlns:a16="http://schemas.microsoft.com/office/drawing/2014/main" id="{00000000-0008-0000-0F00-000025030000}"/>
            </a:ext>
          </a:extLst>
        </xdr:cNvPr>
        <xdr:cNvCxnSpPr/>
      </xdr:nvCxnSpPr>
      <xdr:spPr>
        <a:xfrm flipV="1">
          <a:off x="22160864" y="13594080"/>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6" name="【消防施設】&#10;一人当たり面積最小値テキスト">
          <a:extLst>
            <a:ext uri="{FF2B5EF4-FFF2-40B4-BE49-F238E27FC236}">
              <a16:creationId xmlns:a16="http://schemas.microsoft.com/office/drawing/2014/main" id="{00000000-0008-0000-0F00-000026030000}"/>
            </a:ext>
          </a:extLst>
        </xdr:cNvPr>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808" name="【消防施設】&#10;一人当たり面積最大値テキスト">
          <a:extLst>
            <a:ext uri="{FF2B5EF4-FFF2-40B4-BE49-F238E27FC236}">
              <a16:creationId xmlns:a16="http://schemas.microsoft.com/office/drawing/2014/main" id="{00000000-0008-0000-0F00-000028030000}"/>
            </a:ext>
          </a:extLst>
        </xdr:cNvPr>
        <xdr:cNvSpPr txBox="1"/>
      </xdr:nvSpPr>
      <xdr:spPr>
        <a:xfrm>
          <a:off x="22199600" y="1336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22072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108475</xdr:rowOff>
    </xdr:from>
    <xdr:ext cx="469744" cy="259045"/>
    <xdr:sp macro="" textlink="">
      <xdr:nvSpPr>
        <xdr:cNvPr id="810" name="【消防施設】&#10;一人当たり面積平均値テキスト">
          <a:extLst>
            <a:ext uri="{FF2B5EF4-FFF2-40B4-BE49-F238E27FC236}">
              <a16:creationId xmlns:a16="http://schemas.microsoft.com/office/drawing/2014/main" id="{00000000-0008-0000-0F00-00002A030000}"/>
            </a:ext>
          </a:extLst>
        </xdr:cNvPr>
        <xdr:cNvSpPr txBox="1"/>
      </xdr:nvSpPr>
      <xdr:spPr>
        <a:xfrm>
          <a:off x="22199600" y="14167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85598</xdr:rowOff>
    </xdr:from>
    <xdr:to>
      <xdr:col>116</xdr:col>
      <xdr:colOff>114300</xdr:colOff>
      <xdr:row>84</xdr:row>
      <xdr:rowOff>15748</xdr:rowOff>
    </xdr:to>
    <xdr:sp macro="" textlink="">
      <xdr:nvSpPr>
        <xdr:cNvPr id="811" name="フローチャート: 判断 810">
          <a:extLst>
            <a:ext uri="{FF2B5EF4-FFF2-40B4-BE49-F238E27FC236}">
              <a16:creationId xmlns:a16="http://schemas.microsoft.com/office/drawing/2014/main" id="{00000000-0008-0000-0F00-00002B030000}"/>
            </a:ext>
          </a:extLst>
        </xdr:cNvPr>
        <xdr:cNvSpPr/>
      </xdr:nvSpPr>
      <xdr:spPr>
        <a:xfrm>
          <a:off x="221107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126746</xdr:rowOff>
    </xdr:from>
    <xdr:to>
      <xdr:col>112</xdr:col>
      <xdr:colOff>38100</xdr:colOff>
      <xdr:row>84</xdr:row>
      <xdr:rowOff>56896</xdr:rowOff>
    </xdr:to>
    <xdr:sp macro="" textlink="">
      <xdr:nvSpPr>
        <xdr:cNvPr id="812" name="フローチャート: 判断 811">
          <a:extLst>
            <a:ext uri="{FF2B5EF4-FFF2-40B4-BE49-F238E27FC236}">
              <a16:creationId xmlns:a16="http://schemas.microsoft.com/office/drawing/2014/main" id="{00000000-0008-0000-0F00-00002C030000}"/>
            </a:ext>
          </a:extLst>
        </xdr:cNvPr>
        <xdr:cNvSpPr/>
      </xdr:nvSpPr>
      <xdr:spPr>
        <a:xfrm>
          <a:off x="21272500" y="143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138176</xdr:rowOff>
    </xdr:from>
    <xdr:to>
      <xdr:col>107</xdr:col>
      <xdr:colOff>101600</xdr:colOff>
      <xdr:row>83</xdr:row>
      <xdr:rowOff>68326</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20383500" y="1419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142748</xdr:rowOff>
    </xdr:from>
    <xdr:to>
      <xdr:col>102</xdr:col>
      <xdr:colOff>165100</xdr:colOff>
      <xdr:row>83</xdr:row>
      <xdr:rowOff>72898</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19494500" y="1420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133604</xdr:rowOff>
    </xdr:from>
    <xdr:to>
      <xdr:col>98</xdr:col>
      <xdr:colOff>38100</xdr:colOff>
      <xdr:row>83</xdr:row>
      <xdr:rowOff>63754</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8605500" y="1419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00000000-0008-0000-0F00-000030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F00-000031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19304</xdr:rowOff>
    </xdr:from>
    <xdr:to>
      <xdr:col>116</xdr:col>
      <xdr:colOff>114300</xdr:colOff>
      <xdr:row>84</xdr:row>
      <xdr:rowOff>120904</xdr:rowOff>
    </xdr:to>
    <xdr:sp macro="" textlink="">
      <xdr:nvSpPr>
        <xdr:cNvPr id="821" name="楕円 820">
          <a:extLst>
            <a:ext uri="{FF2B5EF4-FFF2-40B4-BE49-F238E27FC236}">
              <a16:creationId xmlns:a16="http://schemas.microsoft.com/office/drawing/2014/main" id="{00000000-0008-0000-0F00-000035030000}"/>
            </a:ext>
          </a:extLst>
        </xdr:cNvPr>
        <xdr:cNvSpPr/>
      </xdr:nvSpPr>
      <xdr:spPr>
        <a:xfrm>
          <a:off x="22110700" y="1442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169181</xdr:rowOff>
    </xdr:from>
    <xdr:ext cx="469744" cy="259045"/>
    <xdr:sp macro="" textlink="">
      <xdr:nvSpPr>
        <xdr:cNvPr id="822" name="【消防施設】&#10;一人当たり面積該当値テキスト">
          <a:extLst>
            <a:ext uri="{FF2B5EF4-FFF2-40B4-BE49-F238E27FC236}">
              <a16:creationId xmlns:a16="http://schemas.microsoft.com/office/drawing/2014/main" id="{00000000-0008-0000-0F00-000036030000}"/>
            </a:ext>
          </a:extLst>
        </xdr:cNvPr>
        <xdr:cNvSpPr txBox="1"/>
      </xdr:nvSpPr>
      <xdr:spPr>
        <a:xfrm>
          <a:off x="22199600" y="1439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23876</xdr:rowOff>
    </xdr:from>
    <xdr:to>
      <xdr:col>112</xdr:col>
      <xdr:colOff>38100</xdr:colOff>
      <xdr:row>84</xdr:row>
      <xdr:rowOff>125476</xdr:rowOff>
    </xdr:to>
    <xdr:sp macro="" textlink="">
      <xdr:nvSpPr>
        <xdr:cNvPr id="823" name="楕円 822">
          <a:extLst>
            <a:ext uri="{FF2B5EF4-FFF2-40B4-BE49-F238E27FC236}">
              <a16:creationId xmlns:a16="http://schemas.microsoft.com/office/drawing/2014/main" id="{00000000-0008-0000-0F00-000037030000}"/>
            </a:ext>
          </a:extLst>
        </xdr:cNvPr>
        <xdr:cNvSpPr/>
      </xdr:nvSpPr>
      <xdr:spPr>
        <a:xfrm>
          <a:off x="21272500" y="144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70104</xdr:rowOff>
    </xdr:from>
    <xdr:to>
      <xdr:col>116</xdr:col>
      <xdr:colOff>63500</xdr:colOff>
      <xdr:row>84</xdr:row>
      <xdr:rowOff>74676</xdr:rowOff>
    </xdr:to>
    <xdr:cxnSp macro="">
      <xdr:nvCxnSpPr>
        <xdr:cNvPr id="824" name="直線コネクタ 823">
          <a:extLst>
            <a:ext uri="{FF2B5EF4-FFF2-40B4-BE49-F238E27FC236}">
              <a16:creationId xmlns:a16="http://schemas.microsoft.com/office/drawing/2014/main" id="{00000000-0008-0000-0F00-000038030000}"/>
            </a:ext>
          </a:extLst>
        </xdr:cNvPr>
        <xdr:cNvCxnSpPr/>
      </xdr:nvCxnSpPr>
      <xdr:spPr>
        <a:xfrm flipV="1">
          <a:off x="21323300" y="1447190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23876</xdr:rowOff>
    </xdr:from>
    <xdr:to>
      <xdr:col>107</xdr:col>
      <xdr:colOff>101600</xdr:colOff>
      <xdr:row>84</xdr:row>
      <xdr:rowOff>125476</xdr:rowOff>
    </xdr:to>
    <xdr:sp macro="" textlink="">
      <xdr:nvSpPr>
        <xdr:cNvPr id="825" name="楕円 824">
          <a:extLst>
            <a:ext uri="{FF2B5EF4-FFF2-40B4-BE49-F238E27FC236}">
              <a16:creationId xmlns:a16="http://schemas.microsoft.com/office/drawing/2014/main" id="{00000000-0008-0000-0F00-000039030000}"/>
            </a:ext>
          </a:extLst>
        </xdr:cNvPr>
        <xdr:cNvSpPr/>
      </xdr:nvSpPr>
      <xdr:spPr>
        <a:xfrm>
          <a:off x="20383500" y="144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74676</xdr:rowOff>
    </xdr:from>
    <xdr:to>
      <xdr:col>111</xdr:col>
      <xdr:colOff>177800</xdr:colOff>
      <xdr:row>84</xdr:row>
      <xdr:rowOff>74676</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a:off x="20434300" y="14476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23876</xdr:rowOff>
    </xdr:from>
    <xdr:to>
      <xdr:col>102</xdr:col>
      <xdr:colOff>165100</xdr:colOff>
      <xdr:row>84</xdr:row>
      <xdr:rowOff>125476</xdr:rowOff>
    </xdr:to>
    <xdr:sp macro="" textlink="">
      <xdr:nvSpPr>
        <xdr:cNvPr id="827" name="楕円 826">
          <a:extLst>
            <a:ext uri="{FF2B5EF4-FFF2-40B4-BE49-F238E27FC236}">
              <a16:creationId xmlns:a16="http://schemas.microsoft.com/office/drawing/2014/main" id="{00000000-0008-0000-0F00-00003B030000}"/>
            </a:ext>
          </a:extLst>
        </xdr:cNvPr>
        <xdr:cNvSpPr/>
      </xdr:nvSpPr>
      <xdr:spPr>
        <a:xfrm>
          <a:off x="19494500" y="144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74676</xdr:rowOff>
    </xdr:from>
    <xdr:to>
      <xdr:col>107</xdr:col>
      <xdr:colOff>50800</xdr:colOff>
      <xdr:row>84</xdr:row>
      <xdr:rowOff>74676</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a:off x="19545300" y="14476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19304</xdr:rowOff>
    </xdr:from>
    <xdr:to>
      <xdr:col>98</xdr:col>
      <xdr:colOff>38100</xdr:colOff>
      <xdr:row>84</xdr:row>
      <xdr:rowOff>120904</xdr:rowOff>
    </xdr:to>
    <xdr:sp macro="" textlink="">
      <xdr:nvSpPr>
        <xdr:cNvPr id="829" name="楕円 828">
          <a:extLst>
            <a:ext uri="{FF2B5EF4-FFF2-40B4-BE49-F238E27FC236}">
              <a16:creationId xmlns:a16="http://schemas.microsoft.com/office/drawing/2014/main" id="{00000000-0008-0000-0F00-00003D030000}"/>
            </a:ext>
          </a:extLst>
        </xdr:cNvPr>
        <xdr:cNvSpPr/>
      </xdr:nvSpPr>
      <xdr:spPr>
        <a:xfrm>
          <a:off x="18605500" y="1442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70104</xdr:rowOff>
    </xdr:from>
    <xdr:to>
      <xdr:col>102</xdr:col>
      <xdr:colOff>114300</xdr:colOff>
      <xdr:row>84</xdr:row>
      <xdr:rowOff>74676</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a:off x="18656300" y="144719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73423</xdr:rowOff>
    </xdr:from>
    <xdr:ext cx="469744" cy="259045"/>
    <xdr:sp macro="" textlink="">
      <xdr:nvSpPr>
        <xdr:cNvPr id="831" name="n_1aveValue【消防施設】&#10;一人当たり面積">
          <a:extLst>
            <a:ext uri="{FF2B5EF4-FFF2-40B4-BE49-F238E27FC236}">
              <a16:creationId xmlns:a16="http://schemas.microsoft.com/office/drawing/2014/main" id="{00000000-0008-0000-0F00-00003F030000}"/>
            </a:ext>
          </a:extLst>
        </xdr:cNvPr>
        <xdr:cNvSpPr txBox="1"/>
      </xdr:nvSpPr>
      <xdr:spPr>
        <a:xfrm>
          <a:off x="21075727" y="1413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84853</xdr:rowOff>
    </xdr:from>
    <xdr:ext cx="469744" cy="259045"/>
    <xdr:sp macro="" textlink="">
      <xdr:nvSpPr>
        <xdr:cNvPr id="832" name="n_2aveValue【消防施設】&#10;一人当たり面積">
          <a:extLst>
            <a:ext uri="{FF2B5EF4-FFF2-40B4-BE49-F238E27FC236}">
              <a16:creationId xmlns:a16="http://schemas.microsoft.com/office/drawing/2014/main" id="{00000000-0008-0000-0F00-000040030000}"/>
            </a:ext>
          </a:extLst>
        </xdr:cNvPr>
        <xdr:cNvSpPr txBox="1"/>
      </xdr:nvSpPr>
      <xdr:spPr>
        <a:xfrm>
          <a:off x="20199427" y="1397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89425</xdr:rowOff>
    </xdr:from>
    <xdr:ext cx="469744" cy="259045"/>
    <xdr:sp macro="" textlink="">
      <xdr:nvSpPr>
        <xdr:cNvPr id="833" name="n_3aveValue【消防施設】&#10;一人当たり面積">
          <a:extLst>
            <a:ext uri="{FF2B5EF4-FFF2-40B4-BE49-F238E27FC236}">
              <a16:creationId xmlns:a16="http://schemas.microsoft.com/office/drawing/2014/main" id="{00000000-0008-0000-0F00-000041030000}"/>
            </a:ext>
          </a:extLst>
        </xdr:cNvPr>
        <xdr:cNvSpPr txBox="1"/>
      </xdr:nvSpPr>
      <xdr:spPr>
        <a:xfrm>
          <a:off x="19310427" y="1397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80281</xdr:rowOff>
    </xdr:from>
    <xdr:ext cx="469744" cy="259045"/>
    <xdr:sp macro="" textlink="">
      <xdr:nvSpPr>
        <xdr:cNvPr id="834" name="n_4aveValue【消防施設】&#10;一人当たり面積">
          <a:extLst>
            <a:ext uri="{FF2B5EF4-FFF2-40B4-BE49-F238E27FC236}">
              <a16:creationId xmlns:a16="http://schemas.microsoft.com/office/drawing/2014/main" id="{00000000-0008-0000-0F00-000042030000}"/>
            </a:ext>
          </a:extLst>
        </xdr:cNvPr>
        <xdr:cNvSpPr txBox="1"/>
      </xdr:nvSpPr>
      <xdr:spPr>
        <a:xfrm>
          <a:off x="18421427" y="1396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116603</xdr:rowOff>
    </xdr:from>
    <xdr:ext cx="469744" cy="259045"/>
    <xdr:sp macro="" textlink="">
      <xdr:nvSpPr>
        <xdr:cNvPr id="835" name="n_1mainValue【消防施設】&#10;一人当たり面積">
          <a:extLst>
            <a:ext uri="{FF2B5EF4-FFF2-40B4-BE49-F238E27FC236}">
              <a16:creationId xmlns:a16="http://schemas.microsoft.com/office/drawing/2014/main" id="{00000000-0008-0000-0F00-000043030000}"/>
            </a:ext>
          </a:extLst>
        </xdr:cNvPr>
        <xdr:cNvSpPr txBox="1"/>
      </xdr:nvSpPr>
      <xdr:spPr>
        <a:xfrm>
          <a:off x="21075727"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116603</xdr:rowOff>
    </xdr:from>
    <xdr:ext cx="469744" cy="259045"/>
    <xdr:sp macro="" textlink="">
      <xdr:nvSpPr>
        <xdr:cNvPr id="836" name="n_2mainValue【消防施設】&#10;一人当たり面積">
          <a:extLst>
            <a:ext uri="{FF2B5EF4-FFF2-40B4-BE49-F238E27FC236}">
              <a16:creationId xmlns:a16="http://schemas.microsoft.com/office/drawing/2014/main" id="{00000000-0008-0000-0F00-000044030000}"/>
            </a:ext>
          </a:extLst>
        </xdr:cNvPr>
        <xdr:cNvSpPr txBox="1"/>
      </xdr:nvSpPr>
      <xdr:spPr>
        <a:xfrm>
          <a:off x="20199427"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116603</xdr:rowOff>
    </xdr:from>
    <xdr:ext cx="469744" cy="259045"/>
    <xdr:sp macro="" textlink="">
      <xdr:nvSpPr>
        <xdr:cNvPr id="837" name="n_3mainValue【消防施設】&#10;一人当たり面積">
          <a:extLst>
            <a:ext uri="{FF2B5EF4-FFF2-40B4-BE49-F238E27FC236}">
              <a16:creationId xmlns:a16="http://schemas.microsoft.com/office/drawing/2014/main" id="{00000000-0008-0000-0F00-000045030000}"/>
            </a:ext>
          </a:extLst>
        </xdr:cNvPr>
        <xdr:cNvSpPr txBox="1"/>
      </xdr:nvSpPr>
      <xdr:spPr>
        <a:xfrm>
          <a:off x="19310427"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112031</xdr:rowOff>
    </xdr:from>
    <xdr:ext cx="469744" cy="259045"/>
    <xdr:sp macro="" textlink="">
      <xdr:nvSpPr>
        <xdr:cNvPr id="838" name="n_4mainValue【消防施設】&#10;一人当たり面積">
          <a:extLst>
            <a:ext uri="{FF2B5EF4-FFF2-40B4-BE49-F238E27FC236}">
              <a16:creationId xmlns:a16="http://schemas.microsoft.com/office/drawing/2014/main" id="{00000000-0008-0000-0F00-000046030000}"/>
            </a:ext>
          </a:extLst>
        </xdr:cNvPr>
        <xdr:cNvSpPr txBox="1"/>
      </xdr:nvSpPr>
      <xdr:spPr>
        <a:xfrm>
          <a:off x="18421427" y="1451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00000000-0008-0000-0F00-000047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00000000-0008-0000-0F00-000048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00000000-0008-0000-0F00-00004F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00000000-0008-0000-0F00-000050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00000000-0008-0000-0F00-000057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00000000-0008-0000-0F00-00005F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53339</xdr:rowOff>
    </xdr:from>
    <xdr:to>
      <xdr:col>85</xdr:col>
      <xdr:colOff>126364</xdr:colOff>
      <xdr:row>109</xdr:row>
      <xdr:rowOff>33745</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flipV="1">
          <a:off x="16318864" y="17198339"/>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5" name="【庁舎】&#10;有形固定資産減価償却率最小値テキスト">
          <a:extLst>
            <a:ext uri="{FF2B5EF4-FFF2-40B4-BE49-F238E27FC236}">
              <a16:creationId xmlns:a16="http://schemas.microsoft.com/office/drawing/2014/main" id="{00000000-0008-0000-0F00-000061030000}"/>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xdr:rowOff>
    </xdr:from>
    <xdr:ext cx="340478" cy="259045"/>
    <xdr:sp macro="" textlink="">
      <xdr:nvSpPr>
        <xdr:cNvPr id="867" name="【庁舎】&#10;有形固定資産減価償却率最大値テキスト">
          <a:extLst>
            <a:ext uri="{FF2B5EF4-FFF2-40B4-BE49-F238E27FC236}">
              <a16:creationId xmlns:a16="http://schemas.microsoft.com/office/drawing/2014/main" id="{00000000-0008-0000-0F00-000063030000}"/>
            </a:ext>
          </a:extLst>
        </xdr:cNvPr>
        <xdr:cNvSpPr txBox="1"/>
      </xdr:nvSpPr>
      <xdr:spPr>
        <a:xfrm>
          <a:off x="16357600" y="1697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53339</xdr:rowOff>
    </xdr:from>
    <xdr:to>
      <xdr:col>86</xdr:col>
      <xdr:colOff>25400</xdr:colOff>
      <xdr:row>100</xdr:row>
      <xdr:rowOff>53339</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6230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53176</xdr:rowOff>
    </xdr:from>
    <xdr:ext cx="405111" cy="259045"/>
    <xdr:sp macro="" textlink="">
      <xdr:nvSpPr>
        <xdr:cNvPr id="869" name="【庁舎】&#10;有形固定資産減価償却率平均値テキスト">
          <a:extLst>
            <a:ext uri="{FF2B5EF4-FFF2-40B4-BE49-F238E27FC236}">
              <a16:creationId xmlns:a16="http://schemas.microsoft.com/office/drawing/2014/main" id="{00000000-0008-0000-0F00-000065030000}"/>
            </a:ext>
          </a:extLst>
        </xdr:cNvPr>
        <xdr:cNvSpPr txBox="1"/>
      </xdr:nvSpPr>
      <xdr:spPr>
        <a:xfrm>
          <a:off x="16357600" y="17712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30299</xdr:rowOff>
    </xdr:from>
    <xdr:to>
      <xdr:col>85</xdr:col>
      <xdr:colOff>177800</xdr:colOff>
      <xdr:row>104</xdr:row>
      <xdr:rowOff>131899</xdr:rowOff>
    </xdr:to>
    <xdr:sp macro="" textlink="">
      <xdr:nvSpPr>
        <xdr:cNvPr id="870" name="フローチャート: 判断 869">
          <a:extLst>
            <a:ext uri="{FF2B5EF4-FFF2-40B4-BE49-F238E27FC236}">
              <a16:creationId xmlns:a16="http://schemas.microsoft.com/office/drawing/2014/main" id="{00000000-0008-0000-0F00-000066030000}"/>
            </a:ext>
          </a:extLst>
        </xdr:cNvPr>
        <xdr:cNvSpPr/>
      </xdr:nvSpPr>
      <xdr:spPr>
        <a:xfrm>
          <a:off x="162687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38463</xdr:rowOff>
    </xdr:from>
    <xdr:to>
      <xdr:col>81</xdr:col>
      <xdr:colOff>101600</xdr:colOff>
      <xdr:row>104</xdr:row>
      <xdr:rowOff>140063</xdr:rowOff>
    </xdr:to>
    <xdr:sp macro="" textlink="">
      <xdr:nvSpPr>
        <xdr:cNvPr id="871" name="フローチャート: 判断 870">
          <a:extLst>
            <a:ext uri="{FF2B5EF4-FFF2-40B4-BE49-F238E27FC236}">
              <a16:creationId xmlns:a16="http://schemas.microsoft.com/office/drawing/2014/main" id="{00000000-0008-0000-0F00-000067030000}"/>
            </a:ext>
          </a:extLst>
        </xdr:cNvPr>
        <xdr:cNvSpPr/>
      </xdr:nvSpPr>
      <xdr:spPr>
        <a:xfrm>
          <a:off x="15430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46627</xdr:rowOff>
    </xdr:from>
    <xdr:to>
      <xdr:col>76</xdr:col>
      <xdr:colOff>165100</xdr:colOff>
      <xdr:row>104</xdr:row>
      <xdr:rowOff>148227</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4541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27032</xdr:rowOff>
    </xdr:from>
    <xdr:to>
      <xdr:col>72</xdr:col>
      <xdr:colOff>38100</xdr:colOff>
      <xdr:row>105</xdr:row>
      <xdr:rowOff>128632</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3652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5806</xdr:rowOff>
    </xdr:from>
    <xdr:to>
      <xdr:col>67</xdr:col>
      <xdr:colOff>101600</xdr:colOff>
      <xdr:row>105</xdr:row>
      <xdr:rowOff>107406</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2763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0000000-0008-0000-0F00-00006B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F00-00006C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107043</xdr:rowOff>
    </xdr:from>
    <xdr:to>
      <xdr:col>85</xdr:col>
      <xdr:colOff>177800</xdr:colOff>
      <xdr:row>106</xdr:row>
      <xdr:rowOff>37193</xdr:rowOff>
    </xdr:to>
    <xdr:sp macro="" textlink="">
      <xdr:nvSpPr>
        <xdr:cNvPr id="880" name="楕円 879">
          <a:extLst>
            <a:ext uri="{FF2B5EF4-FFF2-40B4-BE49-F238E27FC236}">
              <a16:creationId xmlns:a16="http://schemas.microsoft.com/office/drawing/2014/main" id="{00000000-0008-0000-0F00-000070030000}"/>
            </a:ext>
          </a:extLst>
        </xdr:cNvPr>
        <xdr:cNvSpPr/>
      </xdr:nvSpPr>
      <xdr:spPr>
        <a:xfrm>
          <a:off x="16268700" y="1810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85470</xdr:rowOff>
    </xdr:from>
    <xdr:ext cx="405111" cy="259045"/>
    <xdr:sp macro="" textlink="">
      <xdr:nvSpPr>
        <xdr:cNvPr id="881" name="【庁舎】&#10;有形固定資産減価償却率該当値テキスト">
          <a:extLst>
            <a:ext uri="{FF2B5EF4-FFF2-40B4-BE49-F238E27FC236}">
              <a16:creationId xmlns:a16="http://schemas.microsoft.com/office/drawing/2014/main" id="{00000000-0008-0000-0F00-000071030000}"/>
            </a:ext>
          </a:extLst>
        </xdr:cNvPr>
        <xdr:cNvSpPr txBox="1"/>
      </xdr:nvSpPr>
      <xdr:spPr>
        <a:xfrm>
          <a:off x="16357600" y="1808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49893</xdr:rowOff>
    </xdr:from>
    <xdr:to>
      <xdr:col>81</xdr:col>
      <xdr:colOff>101600</xdr:colOff>
      <xdr:row>105</xdr:row>
      <xdr:rowOff>151493</xdr:rowOff>
    </xdr:to>
    <xdr:sp macro="" textlink="">
      <xdr:nvSpPr>
        <xdr:cNvPr id="882" name="楕円 881">
          <a:extLst>
            <a:ext uri="{FF2B5EF4-FFF2-40B4-BE49-F238E27FC236}">
              <a16:creationId xmlns:a16="http://schemas.microsoft.com/office/drawing/2014/main" id="{00000000-0008-0000-0F00-000072030000}"/>
            </a:ext>
          </a:extLst>
        </xdr:cNvPr>
        <xdr:cNvSpPr/>
      </xdr:nvSpPr>
      <xdr:spPr>
        <a:xfrm>
          <a:off x="15430500" y="1805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100693</xdr:rowOff>
    </xdr:from>
    <xdr:to>
      <xdr:col>85</xdr:col>
      <xdr:colOff>127000</xdr:colOff>
      <xdr:row>105</xdr:row>
      <xdr:rowOff>157843</xdr:rowOff>
    </xdr:to>
    <xdr:cxnSp macro="">
      <xdr:nvCxnSpPr>
        <xdr:cNvPr id="883" name="直線コネクタ 882">
          <a:extLst>
            <a:ext uri="{FF2B5EF4-FFF2-40B4-BE49-F238E27FC236}">
              <a16:creationId xmlns:a16="http://schemas.microsoft.com/office/drawing/2014/main" id="{00000000-0008-0000-0F00-000073030000}"/>
            </a:ext>
          </a:extLst>
        </xdr:cNvPr>
        <xdr:cNvCxnSpPr/>
      </xdr:nvCxnSpPr>
      <xdr:spPr>
        <a:xfrm>
          <a:off x="15481300" y="18102943"/>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23768</xdr:rowOff>
    </xdr:from>
    <xdr:to>
      <xdr:col>76</xdr:col>
      <xdr:colOff>165100</xdr:colOff>
      <xdr:row>106</xdr:row>
      <xdr:rowOff>125368</xdr:rowOff>
    </xdr:to>
    <xdr:sp macro="" textlink="">
      <xdr:nvSpPr>
        <xdr:cNvPr id="884" name="楕円 883">
          <a:extLst>
            <a:ext uri="{FF2B5EF4-FFF2-40B4-BE49-F238E27FC236}">
              <a16:creationId xmlns:a16="http://schemas.microsoft.com/office/drawing/2014/main" id="{00000000-0008-0000-0F00-000074030000}"/>
            </a:ext>
          </a:extLst>
        </xdr:cNvPr>
        <xdr:cNvSpPr/>
      </xdr:nvSpPr>
      <xdr:spPr>
        <a:xfrm>
          <a:off x="14541500" y="1819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100693</xdr:rowOff>
    </xdr:from>
    <xdr:to>
      <xdr:col>81</xdr:col>
      <xdr:colOff>50800</xdr:colOff>
      <xdr:row>106</xdr:row>
      <xdr:rowOff>74568</xdr:rowOff>
    </xdr:to>
    <xdr:cxnSp macro="">
      <xdr:nvCxnSpPr>
        <xdr:cNvPr id="885" name="直線コネクタ 884">
          <a:extLst>
            <a:ext uri="{FF2B5EF4-FFF2-40B4-BE49-F238E27FC236}">
              <a16:creationId xmlns:a16="http://schemas.microsoft.com/office/drawing/2014/main" id="{00000000-0008-0000-0F00-000075030000}"/>
            </a:ext>
          </a:extLst>
        </xdr:cNvPr>
        <xdr:cNvCxnSpPr/>
      </xdr:nvCxnSpPr>
      <xdr:spPr>
        <a:xfrm flipV="1">
          <a:off x="14592300" y="18102943"/>
          <a:ext cx="889000" cy="14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156029</xdr:rowOff>
    </xdr:from>
    <xdr:to>
      <xdr:col>72</xdr:col>
      <xdr:colOff>38100</xdr:colOff>
      <xdr:row>106</xdr:row>
      <xdr:rowOff>86179</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36525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35379</xdr:rowOff>
    </xdr:from>
    <xdr:to>
      <xdr:col>76</xdr:col>
      <xdr:colOff>114300</xdr:colOff>
      <xdr:row>106</xdr:row>
      <xdr:rowOff>74568</xdr:rowOff>
    </xdr:to>
    <xdr:cxnSp macro="">
      <xdr:nvCxnSpPr>
        <xdr:cNvPr id="887" name="直線コネクタ 886">
          <a:extLst>
            <a:ext uri="{FF2B5EF4-FFF2-40B4-BE49-F238E27FC236}">
              <a16:creationId xmlns:a16="http://schemas.microsoft.com/office/drawing/2014/main" id="{00000000-0008-0000-0F00-000077030000}"/>
            </a:ext>
          </a:extLst>
        </xdr:cNvPr>
        <xdr:cNvCxnSpPr/>
      </xdr:nvCxnSpPr>
      <xdr:spPr>
        <a:xfrm>
          <a:off x="13703300" y="18209079"/>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169092</xdr:rowOff>
    </xdr:from>
    <xdr:to>
      <xdr:col>67</xdr:col>
      <xdr:colOff>101600</xdr:colOff>
      <xdr:row>106</xdr:row>
      <xdr:rowOff>99242</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2763500" y="1817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35379</xdr:rowOff>
    </xdr:from>
    <xdr:to>
      <xdr:col>71</xdr:col>
      <xdr:colOff>177800</xdr:colOff>
      <xdr:row>106</xdr:row>
      <xdr:rowOff>48442</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flipV="1">
          <a:off x="12814300" y="1820907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156590</xdr:rowOff>
    </xdr:from>
    <xdr:ext cx="405111" cy="259045"/>
    <xdr:sp macro="" textlink="">
      <xdr:nvSpPr>
        <xdr:cNvPr id="890" name="n_1aveValue【庁舎】&#10;有形固定資産減価償却率">
          <a:extLst>
            <a:ext uri="{FF2B5EF4-FFF2-40B4-BE49-F238E27FC236}">
              <a16:creationId xmlns:a16="http://schemas.microsoft.com/office/drawing/2014/main" id="{00000000-0008-0000-0F00-00007A030000}"/>
            </a:ext>
          </a:extLst>
        </xdr:cNvPr>
        <xdr:cNvSpPr txBox="1"/>
      </xdr:nvSpPr>
      <xdr:spPr>
        <a:xfrm>
          <a:off x="152660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164754</xdr:rowOff>
    </xdr:from>
    <xdr:ext cx="405111" cy="259045"/>
    <xdr:sp macro="" textlink="">
      <xdr:nvSpPr>
        <xdr:cNvPr id="891" name="n_2aveValue【庁舎】&#10;有形固定資産減価償却率">
          <a:extLst>
            <a:ext uri="{FF2B5EF4-FFF2-40B4-BE49-F238E27FC236}">
              <a16:creationId xmlns:a16="http://schemas.microsoft.com/office/drawing/2014/main" id="{00000000-0008-0000-0F00-00007B030000}"/>
            </a:ext>
          </a:extLst>
        </xdr:cNvPr>
        <xdr:cNvSpPr txBox="1"/>
      </xdr:nvSpPr>
      <xdr:spPr>
        <a:xfrm>
          <a:off x="14389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145159</xdr:rowOff>
    </xdr:from>
    <xdr:ext cx="405111" cy="259045"/>
    <xdr:sp macro="" textlink="">
      <xdr:nvSpPr>
        <xdr:cNvPr id="892" name="n_3aveValue【庁舎】&#10;有形固定資産減価償却率">
          <a:extLst>
            <a:ext uri="{FF2B5EF4-FFF2-40B4-BE49-F238E27FC236}">
              <a16:creationId xmlns:a16="http://schemas.microsoft.com/office/drawing/2014/main" id="{00000000-0008-0000-0F00-00007C030000}"/>
            </a:ext>
          </a:extLst>
        </xdr:cNvPr>
        <xdr:cNvSpPr txBox="1"/>
      </xdr:nvSpPr>
      <xdr:spPr>
        <a:xfrm>
          <a:off x="13500744" y="1780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123933</xdr:rowOff>
    </xdr:from>
    <xdr:ext cx="405111" cy="259045"/>
    <xdr:sp macro="" textlink="">
      <xdr:nvSpPr>
        <xdr:cNvPr id="893" name="n_4aveValue【庁舎】&#10;有形固定資産減価償却率">
          <a:extLst>
            <a:ext uri="{FF2B5EF4-FFF2-40B4-BE49-F238E27FC236}">
              <a16:creationId xmlns:a16="http://schemas.microsoft.com/office/drawing/2014/main" id="{00000000-0008-0000-0F00-00007D030000}"/>
            </a:ext>
          </a:extLst>
        </xdr:cNvPr>
        <xdr:cNvSpPr txBox="1"/>
      </xdr:nvSpPr>
      <xdr:spPr>
        <a:xfrm>
          <a:off x="12611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142620</xdr:rowOff>
    </xdr:from>
    <xdr:ext cx="405111" cy="259045"/>
    <xdr:sp macro="" textlink="">
      <xdr:nvSpPr>
        <xdr:cNvPr id="894" name="n_1mainValue【庁舎】&#10;有形固定資産減価償却率">
          <a:extLst>
            <a:ext uri="{FF2B5EF4-FFF2-40B4-BE49-F238E27FC236}">
              <a16:creationId xmlns:a16="http://schemas.microsoft.com/office/drawing/2014/main" id="{00000000-0008-0000-0F00-00007E030000}"/>
            </a:ext>
          </a:extLst>
        </xdr:cNvPr>
        <xdr:cNvSpPr txBox="1"/>
      </xdr:nvSpPr>
      <xdr:spPr>
        <a:xfrm>
          <a:off x="15266044" y="1814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116495</xdr:rowOff>
    </xdr:from>
    <xdr:ext cx="405111" cy="259045"/>
    <xdr:sp macro="" textlink="">
      <xdr:nvSpPr>
        <xdr:cNvPr id="895" name="n_2mainValue【庁舎】&#10;有形固定資産減価償却率">
          <a:extLst>
            <a:ext uri="{FF2B5EF4-FFF2-40B4-BE49-F238E27FC236}">
              <a16:creationId xmlns:a16="http://schemas.microsoft.com/office/drawing/2014/main" id="{00000000-0008-0000-0F00-00007F030000}"/>
            </a:ext>
          </a:extLst>
        </xdr:cNvPr>
        <xdr:cNvSpPr txBox="1"/>
      </xdr:nvSpPr>
      <xdr:spPr>
        <a:xfrm>
          <a:off x="14389744" y="1829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77306</xdr:rowOff>
    </xdr:from>
    <xdr:ext cx="405111" cy="259045"/>
    <xdr:sp macro="" textlink="">
      <xdr:nvSpPr>
        <xdr:cNvPr id="896" name="n_3mainValue【庁舎】&#10;有形固定資産減価償却率">
          <a:extLst>
            <a:ext uri="{FF2B5EF4-FFF2-40B4-BE49-F238E27FC236}">
              <a16:creationId xmlns:a16="http://schemas.microsoft.com/office/drawing/2014/main" id="{00000000-0008-0000-0F00-000080030000}"/>
            </a:ext>
          </a:extLst>
        </xdr:cNvPr>
        <xdr:cNvSpPr txBox="1"/>
      </xdr:nvSpPr>
      <xdr:spPr>
        <a:xfrm>
          <a:off x="13500744" y="1825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90369</xdr:rowOff>
    </xdr:from>
    <xdr:ext cx="405111" cy="259045"/>
    <xdr:sp macro="" textlink="">
      <xdr:nvSpPr>
        <xdr:cNvPr id="897" name="n_4mainValue【庁舎】&#10;有形固定資産減価償却率">
          <a:extLst>
            <a:ext uri="{FF2B5EF4-FFF2-40B4-BE49-F238E27FC236}">
              <a16:creationId xmlns:a16="http://schemas.microsoft.com/office/drawing/2014/main" id="{00000000-0008-0000-0F00-000081030000}"/>
            </a:ext>
          </a:extLst>
        </xdr:cNvPr>
        <xdr:cNvSpPr txBox="1"/>
      </xdr:nvSpPr>
      <xdr:spPr>
        <a:xfrm>
          <a:off x="12611744" y="18264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00000000-0008-0000-0F00-000082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00000000-0008-0000-0F00-000083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909" name="テキスト ボックス 908">
          <a:extLst>
            <a:ext uri="{FF2B5EF4-FFF2-40B4-BE49-F238E27FC236}">
              <a16:creationId xmlns:a16="http://schemas.microsoft.com/office/drawing/2014/main" id="{00000000-0008-0000-0F00-00008D030000}"/>
            </a:ext>
          </a:extLst>
        </xdr:cNvPr>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21" name="テキスト ボックス 920">
          <a:extLst>
            <a:ext uri="{FF2B5EF4-FFF2-40B4-BE49-F238E27FC236}">
              <a16:creationId xmlns:a16="http://schemas.microsoft.com/office/drawing/2014/main" id="{00000000-0008-0000-0F00-000099030000}"/>
            </a:ext>
          </a:extLst>
        </xdr:cNvPr>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a:extLst>
            <a:ext uri="{FF2B5EF4-FFF2-40B4-BE49-F238E27FC236}">
              <a16:creationId xmlns:a16="http://schemas.microsoft.com/office/drawing/2014/main" id="{00000000-0008-0000-0F00-00009A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a:extLst>
            <a:ext uri="{FF2B5EF4-FFF2-40B4-BE49-F238E27FC236}">
              <a16:creationId xmlns:a16="http://schemas.microsoft.com/office/drawing/2014/main" id="{00000000-0008-0000-0F00-00009B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a:extLst>
            <a:ext uri="{FF2B5EF4-FFF2-40B4-BE49-F238E27FC236}">
              <a16:creationId xmlns:a16="http://schemas.microsoft.com/office/drawing/2014/main" id="{00000000-0008-0000-0F00-00009C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19050</xdr:rowOff>
    </xdr:from>
    <xdr:to>
      <xdr:col>116</xdr:col>
      <xdr:colOff>62864</xdr:colOff>
      <xdr:row>108</xdr:row>
      <xdr:rowOff>56198</xdr:rowOff>
    </xdr:to>
    <xdr:cxnSp macro="">
      <xdr:nvCxnSpPr>
        <xdr:cNvPr id="925" name="直線コネクタ 924">
          <a:extLst>
            <a:ext uri="{FF2B5EF4-FFF2-40B4-BE49-F238E27FC236}">
              <a16:creationId xmlns:a16="http://schemas.microsoft.com/office/drawing/2014/main" id="{00000000-0008-0000-0F00-00009D030000}"/>
            </a:ext>
          </a:extLst>
        </xdr:cNvPr>
        <xdr:cNvCxnSpPr/>
      </xdr:nvCxnSpPr>
      <xdr:spPr>
        <a:xfrm flipV="1">
          <a:off x="22160864" y="17164050"/>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926" name="【庁舎】&#10;一人当たり面積最小値テキスト">
          <a:extLst>
            <a:ext uri="{FF2B5EF4-FFF2-40B4-BE49-F238E27FC236}">
              <a16:creationId xmlns:a16="http://schemas.microsoft.com/office/drawing/2014/main" id="{00000000-0008-0000-0F00-00009E030000}"/>
            </a:ext>
          </a:extLst>
        </xdr:cNvPr>
        <xdr:cNvSpPr txBox="1"/>
      </xdr:nvSpPr>
      <xdr:spPr>
        <a:xfrm>
          <a:off x="22199600" y="1857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927" name="直線コネクタ 926">
          <a:extLst>
            <a:ext uri="{FF2B5EF4-FFF2-40B4-BE49-F238E27FC236}">
              <a16:creationId xmlns:a16="http://schemas.microsoft.com/office/drawing/2014/main" id="{00000000-0008-0000-0F00-00009F030000}"/>
            </a:ext>
          </a:extLst>
        </xdr:cNvPr>
        <xdr:cNvCxnSpPr/>
      </xdr:nvCxnSpPr>
      <xdr:spPr>
        <a:xfrm>
          <a:off x="22072600" y="1857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137177</xdr:rowOff>
    </xdr:from>
    <xdr:ext cx="469744" cy="259045"/>
    <xdr:sp macro="" textlink="">
      <xdr:nvSpPr>
        <xdr:cNvPr id="928" name="【庁舎】&#10;一人当たり面積最大値テキスト">
          <a:extLst>
            <a:ext uri="{FF2B5EF4-FFF2-40B4-BE49-F238E27FC236}">
              <a16:creationId xmlns:a16="http://schemas.microsoft.com/office/drawing/2014/main" id="{00000000-0008-0000-0F00-0000A0030000}"/>
            </a:ext>
          </a:extLst>
        </xdr:cNvPr>
        <xdr:cNvSpPr txBox="1"/>
      </xdr:nvSpPr>
      <xdr:spPr>
        <a:xfrm>
          <a:off x="22199600" y="1693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19050</xdr:rowOff>
    </xdr:from>
    <xdr:to>
      <xdr:col>116</xdr:col>
      <xdr:colOff>152400</xdr:colOff>
      <xdr:row>100</xdr:row>
      <xdr:rowOff>19050</xdr:rowOff>
    </xdr:to>
    <xdr:cxnSp macro="">
      <xdr:nvCxnSpPr>
        <xdr:cNvPr id="929" name="直線コネクタ 928">
          <a:extLst>
            <a:ext uri="{FF2B5EF4-FFF2-40B4-BE49-F238E27FC236}">
              <a16:creationId xmlns:a16="http://schemas.microsoft.com/office/drawing/2014/main" id="{00000000-0008-0000-0F00-0000A1030000}"/>
            </a:ext>
          </a:extLst>
        </xdr:cNvPr>
        <xdr:cNvCxnSpPr/>
      </xdr:nvCxnSpPr>
      <xdr:spPr>
        <a:xfrm>
          <a:off x="22072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88282</xdr:rowOff>
    </xdr:from>
    <xdr:ext cx="469744" cy="259045"/>
    <xdr:sp macro="" textlink="">
      <xdr:nvSpPr>
        <xdr:cNvPr id="930" name="【庁舎】&#10;一人当たり面積平均値テキスト">
          <a:extLst>
            <a:ext uri="{FF2B5EF4-FFF2-40B4-BE49-F238E27FC236}">
              <a16:creationId xmlns:a16="http://schemas.microsoft.com/office/drawing/2014/main" id="{00000000-0008-0000-0F00-0000A2030000}"/>
            </a:ext>
          </a:extLst>
        </xdr:cNvPr>
        <xdr:cNvSpPr txBox="1"/>
      </xdr:nvSpPr>
      <xdr:spPr>
        <a:xfrm>
          <a:off x="22199600" y="179190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65405</xdr:rowOff>
    </xdr:from>
    <xdr:to>
      <xdr:col>116</xdr:col>
      <xdr:colOff>114300</xdr:colOff>
      <xdr:row>105</xdr:row>
      <xdr:rowOff>167005</xdr:rowOff>
    </xdr:to>
    <xdr:sp macro="" textlink="">
      <xdr:nvSpPr>
        <xdr:cNvPr id="931" name="フローチャート: 判断 930">
          <a:extLst>
            <a:ext uri="{FF2B5EF4-FFF2-40B4-BE49-F238E27FC236}">
              <a16:creationId xmlns:a16="http://schemas.microsoft.com/office/drawing/2014/main" id="{00000000-0008-0000-0F00-0000A3030000}"/>
            </a:ext>
          </a:extLst>
        </xdr:cNvPr>
        <xdr:cNvSpPr/>
      </xdr:nvSpPr>
      <xdr:spPr>
        <a:xfrm>
          <a:off x="22110700" y="180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93980</xdr:rowOff>
    </xdr:from>
    <xdr:to>
      <xdr:col>112</xdr:col>
      <xdr:colOff>38100</xdr:colOff>
      <xdr:row>106</xdr:row>
      <xdr:rowOff>24130</xdr:rowOff>
    </xdr:to>
    <xdr:sp macro="" textlink="">
      <xdr:nvSpPr>
        <xdr:cNvPr id="932" name="フローチャート: 判断 931">
          <a:extLst>
            <a:ext uri="{FF2B5EF4-FFF2-40B4-BE49-F238E27FC236}">
              <a16:creationId xmlns:a16="http://schemas.microsoft.com/office/drawing/2014/main" id="{00000000-0008-0000-0F00-0000A4030000}"/>
            </a:ext>
          </a:extLst>
        </xdr:cNvPr>
        <xdr:cNvSpPr/>
      </xdr:nvSpPr>
      <xdr:spPr>
        <a:xfrm>
          <a:off x="21272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122555</xdr:rowOff>
    </xdr:from>
    <xdr:to>
      <xdr:col>107</xdr:col>
      <xdr:colOff>101600</xdr:colOff>
      <xdr:row>105</xdr:row>
      <xdr:rowOff>52705</xdr:rowOff>
    </xdr:to>
    <xdr:sp macro="" textlink="">
      <xdr:nvSpPr>
        <xdr:cNvPr id="933" name="フローチャート: 判断 932">
          <a:extLst>
            <a:ext uri="{FF2B5EF4-FFF2-40B4-BE49-F238E27FC236}">
              <a16:creationId xmlns:a16="http://schemas.microsoft.com/office/drawing/2014/main" id="{00000000-0008-0000-0F00-0000A5030000}"/>
            </a:ext>
          </a:extLst>
        </xdr:cNvPr>
        <xdr:cNvSpPr/>
      </xdr:nvSpPr>
      <xdr:spPr>
        <a:xfrm>
          <a:off x="20383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5398</xdr:rowOff>
    </xdr:from>
    <xdr:to>
      <xdr:col>102</xdr:col>
      <xdr:colOff>165100</xdr:colOff>
      <xdr:row>105</xdr:row>
      <xdr:rowOff>106998</xdr:rowOff>
    </xdr:to>
    <xdr:sp macro="" textlink="">
      <xdr:nvSpPr>
        <xdr:cNvPr id="934" name="フローチャート: 判断 933">
          <a:extLst>
            <a:ext uri="{FF2B5EF4-FFF2-40B4-BE49-F238E27FC236}">
              <a16:creationId xmlns:a16="http://schemas.microsoft.com/office/drawing/2014/main" id="{00000000-0008-0000-0F00-0000A6030000}"/>
            </a:ext>
          </a:extLst>
        </xdr:cNvPr>
        <xdr:cNvSpPr/>
      </xdr:nvSpPr>
      <xdr:spPr>
        <a:xfrm>
          <a:off x="19494500" y="1800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13970</xdr:rowOff>
    </xdr:from>
    <xdr:to>
      <xdr:col>98</xdr:col>
      <xdr:colOff>38100</xdr:colOff>
      <xdr:row>105</xdr:row>
      <xdr:rowOff>115570</xdr:rowOff>
    </xdr:to>
    <xdr:sp macro="" textlink="">
      <xdr:nvSpPr>
        <xdr:cNvPr id="935" name="フローチャート: 判断 934">
          <a:extLst>
            <a:ext uri="{FF2B5EF4-FFF2-40B4-BE49-F238E27FC236}">
              <a16:creationId xmlns:a16="http://schemas.microsoft.com/office/drawing/2014/main" id="{00000000-0008-0000-0F00-0000A7030000}"/>
            </a:ext>
          </a:extLst>
        </xdr:cNvPr>
        <xdr:cNvSpPr/>
      </xdr:nvSpPr>
      <xdr:spPr>
        <a:xfrm>
          <a:off x="18605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F00-0000A8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F00-0000A9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F00-0000AA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00000000-0008-0000-0F00-0000AB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00000000-0008-0000-0F00-0000AC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108268</xdr:rowOff>
    </xdr:from>
    <xdr:to>
      <xdr:col>116</xdr:col>
      <xdr:colOff>114300</xdr:colOff>
      <xdr:row>106</xdr:row>
      <xdr:rowOff>38418</xdr:rowOff>
    </xdr:to>
    <xdr:sp macro="" textlink="">
      <xdr:nvSpPr>
        <xdr:cNvPr id="941" name="楕円 940">
          <a:extLst>
            <a:ext uri="{FF2B5EF4-FFF2-40B4-BE49-F238E27FC236}">
              <a16:creationId xmlns:a16="http://schemas.microsoft.com/office/drawing/2014/main" id="{00000000-0008-0000-0F00-0000AD030000}"/>
            </a:ext>
          </a:extLst>
        </xdr:cNvPr>
        <xdr:cNvSpPr/>
      </xdr:nvSpPr>
      <xdr:spPr>
        <a:xfrm>
          <a:off x="22110700" y="1811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86695</xdr:rowOff>
    </xdr:from>
    <xdr:ext cx="469744" cy="259045"/>
    <xdr:sp macro="" textlink="">
      <xdr:nvSpPr>
        <xdr:cNvPr id="942" name="【庁舎】&#10;一人当たり面積該当値テキスト">
          <a:extLst>
            <a:ext uri="{FF2B5EF4-FFF2-40B4-BE49-F238E27FC236}">
              <a16:creationId xmlns:a16="http://schemas.microsoft.com/office/drawing/2014/main" id="{00000000-0008-0000-0F00-0000AE030000}"/>
            </a:ext>
          </a:extLst>
        </xdr:cNvPr>
        <xdr:cNvSpPr txBox="1"/>
      </xdr:nvSpPr>
      <xdr:spPr>
        <a:xfrm>
          <a:off x="22199600" y="18088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113982</xdr:rowOff>
    </xdr:from>
    <xdr:to>
      <xdr:col>112</xdr:col>
      <xdr:colOff>38100</xdr:colOff>
      <xdr:row>106</xdr:row>
      <xdr:rowOff>44132</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21272500" y="1811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159068</xdr:rowOff>
    </xdr:from>
    <xdr:to>
      <xdr:col>116</xdr:col>
      <xdr:colOff>63500</xdr:colOff>
      <xdr:row>105</xdr:row>
      <xdr:rowOff>164782</xdr:rowOff>
    </xdr:to>
    <xdr:cxnSp macro="">
      <xdr:nvCxnSpPr>
        <xdr:cNvPr id="944" name="直線コネクタ 943">
          <a:extLst>
            <a:ext uri="{FF2B5EF4-FFF2-40B4-BE49-F238E27FC236}">
              <a16:creationId xmlns:a16="http://schemas.microsoft.com/office/drawing/2014/main" id="{00000000-0008-0000-0F00-0000B0030000}"/>
            </a:ext>
          </a:extLst>
        </xdr:cNvPr>
        <xdr:cNvCxnSpPr/>
      </xdr:nvCxnSpPr>
      <xdr:spPr>
        <a:xfrm flipV="1">
          <a:off x="21323300" y="18161318"/>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116839</xdr:rowOff>
    </xdr:from>
    <xdr:to>
      <xdr:col>107</xdr:col>
      <xdr:colOff>101600</xdr:colOff>
      <xdr:row>106</xdr:row>
      <xdr:rowOff>46989</xdr:rowOff>
    </xdr:to>
    <xdr:sp macro="" textlink="">
      <xdr:nvSpPr>
        <xdr:cNvPr id="945" name="楕円 944">
          <a:extLst>
            <a:ext uri="{FF2B5EF4-FFF2-40B4-BE49-F238E27FC236}">
              <a16:creationId xmlns:a16="http://schemas.microsoft.com/office/drawing/2014/main" id="{00000000-0008-0000-0F00-0000B1030000}"/>
            </a:ext>
          </a:extLst>
        </xdr:cNvPr>
        <xdr:cNvSpPr/>
      </xdr:nvSpPr>
      <xdr:spPr>
        <a:xfrm>
          <a:off x="20383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164782</xdr:rowOff>
    </xdr:from>
    <xdr:to>
      <xdr:col>111</xdr:col>
      <xdr:colOff>177800</xdr:colOff>
      <xdr:row>105</xdr:row>
      <xdr:rowOff>167639</xdr:rowOff>
    </xdr:to>
    <xdr:cxnSp macro="">
      <xdr:nvCxnSpPr>
        <xdr:cNvPr id="946" name="直線コネクタ 945">
          <a:extLst>
            <a:ext uri="{FF2B5EF4-FFF2-40B4-BE49-F238E27FC236}">
              <a16:creationId xmlns:a16="http://schemas.microsoft.com/office/drawing/2014/main" id="{00000000-0008-0000-0F00-0000B2030000}"/>
            </a:ext>
          </a:extLst>
        </xdr:cNvPr>
        <xdr:cNvCxnSpPr/>
      </xdr:nvCxnSpPr>
      <xdr:spPr>
        <a:xfrm flipV="1">
          <a:off x="20434300" y="18167032"/>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113982</xdr:rowOff>
    </xdr:from>
    <xdr:to>
      <xdr:col>102</xdr:col>
      <xdr:colOff>165100</xdr:colOff>
      <xdr:row>106</xdr:row>
      <xdr:rowOff>44132</xdr:rowOff>
    </xdr:to>
    <xdr:sp macro="" textlink="">
      <xdr:nvSpPr>
        <xdr:cNvPr id="947" name="楕円 946">
          <a:extLst>
            <a:ext uri="{FF2B5EF4-FFF2-40B4-BE49-F238E27FC236}">
              <a16:creationId xmlns:a16="http://schemas.microsoft.com/office/drawing/2014/main" id="{00000000-0008-0000-0F00-0000B3030000}"/>
            </a:ext>
          </a:extLst>
        </xdr:cNvPr>
        <xdr:cNvSpPr/>
      </xdr:nvSpPr>
      <xdr:spPr>
        <a:xfrm>
          <a:off x="19494500" y="1811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164782</xdr:rowOff>
    </xdr:from>
    <xdr:to>
      <xdr:col>107</xdr:col>
      <xdr:colOff>50800</xdr:colOff>
      <xdr:row>105</xdr:row>
      <xdr:rowOff>167639</xdr:rowOff>
    </xdr:to>
    <xdr:cxnSp macro="">
      <xdr:nvCxnSpPr>
        <xdr:cNvPr id="948" name="直線コネクタ 947">
          <a:extLst>
            <a:ext uri="{FF2B5EF4-FFF2-40B4-BE49-F238E27FC236}">
              <a16:creationId xmlns:a16="http://schemas.microsoft.com/office/drawing/2014/main" id="{00000000-0008-0000-0F00-0000B4030000}"/>
            </a:ext>
          </a:extLst>
        </xdr:cNvPr>
        <xdr:cNvCxnSpPr/>
      </xdr:nvCxnSpPr>
      <xdr:spPr>
        <a:xfrm>
          <a:off x="19545300" y="18167032"/>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113982</xdr:rowOff>
    </xdr:from>
    <xdr:to>
      <xdr:col>98</xdr:col>
      <xdr:colOff>38100</xdr:colOff>
      <xdr:row>106</xdr:row>
      <xdr:rowOff>44132</xdr:rowOff>
    </xdr:to>
    <xdr:sp macro="" textlink="">
      <xdr:nvSpPr>
        <xdr:cNvPr id="949" name="楕円 948">
          <a:extLst>
            <a:ext uri="{FF2B5EF4-FFF2-40B4-BE49-F238E27FC236}">
              <a16:creationId xmlns:a16="http://schemas.microsoft.com/office/drawing/2014/main" id="{00000000-0008-0000-0F00-0000B5030000}"/>
            </a:ext>
          </a:extLst>
        </xdr:cNvPr>
        <xdr:cNvSpPr/>
      </xdr:nvSpPr>
      <xdr:spPr>
        <a:xfrm>
          <a:off x="18605500" y="1811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164782</xdr:rowOff>
    </xdr:from>
    <xdr:to>
      <xdr:col>102</xdr:col>
      <xdr:colOff>114300</xdr:colOff>
      <xdr:row>105</xdr:row>
      <xdr:rowOff>164782</xdr:rowOff>
    </xdr:to>
    <xdr:cxnSp macro="">
      <xdr:nvCxnSpPr>
        <xdr:cNvPr id="950" name="直線コネクタ 949">
          <a:extLst>
            <a:ext uri="{FF2B5EF4-FFF2-40B4-BE49-F238E27FC236}">
              <a16:creationId xmlns:a16="http://schemas.microsoft.com/office/drawing/2014/main" id="{00000000-0008-0000-0F00-0000B6030000}"/>
            </a:ext>
          </a:extLst>
        </xdr:cNvPr>
        <xdr:cNvCxnSpPr/>
      </xdr:nvCxnSpPr>
      <xdr:spPr>
        <a:xfrm>
          <a:off x="18656300" y="181670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40657</xdr:rowOff>
    </xdr:from>
    <xdr:ext cx="469744" cy="259045"/>
    <xdr:sp macro="" textlink="">
      <xdr:nvSpPr>
        <xdr:cNvPr id="951" name="n_1aveValue【庁舎】&#10;一人当たり面積">
          <a:extLst>
            <a:ext uri="{FF2B5EF4-FFF2-40B4-BE49-F238E27FC236}">
              <a16:creationId xmlns:a16="http://schemas.microsoft.com/office/drawing/2014/main" id="{00000000-0008-0000-0F00-0000B7030000}"/>
            </a:ext>
          </a:extLst>
        </xdr:cNvPr>
        <xdr:cNvSpPr txBox="1"/>
      </xdr:nvSpPr>
      <xdr:spPr>
        <a:xfrm>
          <a:off x="210757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69232</xdr:rowOff>
    </xdr:from>
    <xdr:ext cx="469744" cy="259045"/>
    <xdr:sp macro="" textlink="">
      <xdr:nvSpPr>
        <xdr:cNvPr id="952" name="n_2aveValue【庁舎】&#10;一人当たり面積">
          <a:extLst>
            <a:ext uri="{FF2B5EF4-FFF2-40B4-BE49-F238E27FC236}">
              <a16:creationId xmlns:a16="http://schemas.microsoft.com/office/drawing/2014/main" id="{00000000-0008-0000-0F00-0000B8030000}"/>
            </a:ext>
          </a:extLst>
        </xdr:cNvPr>
        <xdr:cNvSpPr txBox="1"/>
      </xdr:nvSpPr>
      <xdr:spPr>
        <a:xfrm>
          <a:off x="20199427" y="1772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123525</xdr:rowOff>
    </xdr:from>
    <xdr:ext cx="469744" cy="259045"/>
    <xdr:sp macro="" textlink="">
      <xdr:nvSpPr>
        <xdr:cNvPr id="953" name="n_3aveValue【庁舎】&#10;一人当たり面積">
          <a:extLst>
            <a:ext uri="{FF2B5EF4-FFF2-40B4-BE49-F238E27FC236}">
              <a16:creationId xmlns:a16="http://schemas.microsoft.com/office/drawing/2014/main" id="{00000000-0008-0000-0F00-0000B9030000}"/>
            </a:ext>
          </a:extLst>
        </xdr:cNvPr>
        <xdr:cNvSpPr txBox="1"/>
      </xdr:nvSpPr>
      <xdr:spPr>
        <a:xfrm>
          <a:off x="19310427" y="17782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132097</xdr:rowOff>
    </xdr:from>
    <xdr:ext cx="469744" cy="259045"/>
    <xdr:sp macro="" textlink="">
      <xdr:nvSpPr>
        <xdr:cNvPr id="954" name="n_4aveValue【庁舎】&#10;一人当たり面積">
          <a:extLst>
            <a:ext uri="{FF2B5EF4-FFF2-40B4-BE49-F238E27FC236}">
              <a16:creationId xmlns:a16="http://schemas.microsoft.com/office/drawing/2014/main" id="{00000000-0008-0000-0F00-0000BA030000}"/>
            </a:ext>
          </a:extLst>
        </xdr:cNvPr>
        <xdr:cNvSpPr txBox="1"/>
      </xdr:nvSpPr>
      <xdr:spPr>
        <a:xfrm>
          <a:off x="18421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35259</xdr:rowOff>
    </xdr:from>
    <xdr:ext cx="469744" cy="259045"/>
    <xdr:sp macro="" textlink="">
      <xdr:nvSpPr>
        <xdr:cNvPr id="955" name="n_1mainValue【庁舎】&#10;一人当たり面積">
          <a:extLst>
            <a:ext uri="{FF2B5EF4-FFF2-40B4-BE49-F238E27FC236}">
              <a16:creationId xmlns:a16="http://schemas.microsoft.com/office/drawing/2014/main" id="{00000000-0008-0000-0F00-0000BB030000}"/>
            </a:ext>
          </a:extLst>
        </xdr:cNvPr>
        <xdr:cNvSpPr txBox="1"/>
      </xdr:nvSpPr>
      <xdr:spPr>
        <a:xfrm>
          <a:off x="21075727" y="18208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38116</xdr:rowOff>
    </xdr:from>
    <xdr:ext cx="469744" cy="259045"/>
    <xdr:sp macro="" textlink="">
      <xdr:nvSpPr>
        <xdr:cNvPr id="956" name="n_2mainValue【庁舎】&#10;一人当たり面積">
          <a:extLst>
            <a:ext uri="{FF2B5EF4-FFF2-40B4-BE49-F238E27FC236}">
              <a16:creationId xmlns:a16="http://schemas.microsoft.com/office/drawing/2014/main" id="{00000000-0008-0000-0F00-0000BC030000}"/>
            </a:ext>
          </a:extLst>
        </xdr:cNvPr>
        <xdr:cNvSpPr txBox="1"/>
      </xdr:nvSpPr>
      <xdr:spPr>
        <a:xfrm>
          <a:off x="201994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35259</xdr:rowOff>
    </xdr:from>
    <xdr:ext cx="469744" cy="259045"/>
    <xdr:sp macro="" textlink="">
      <xdr:nvSpPr>
        <xdr:cNvPr id="957" name="n_3mainValue【庁舎】&#10;一人当たり面積">
          <a:extLst>
            <a:ext uri="{FF2B5EF4-FFF2-40B4-BE49-F238E27FC236}">
              <a16:creationId xmlns:a16="http://schemas.microsoft.com/office/drawing/2014/main" id="{00000000-0008-0000-0F00-0000BD030000}"/>
            </a:ext>
          </a:extLst>
        </xdr:cNvPr>
        <xdr:cNvSpPr txBox="1"/>
      </xdr:nvSpPr>
      <xdr:spPr>
        <a:xfrm>
          <a:off x="19310427" y="18208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35259</xdr:rowOff>
    </xdr:from>
    <xdr:ext cx="469744" cy="259045"/>
    <xdr:sp macro="" textlink="">
      <xdr:nvSpPr>
        <xdr:cNvPr id="958" name="n_4mainValue【庁舎】&#10;一人当たり面積">
          <a:extLst>
            <a:ext uri="{FF2B5EF4-FFF2-40B4-BE49-F238E27FC236}">
              <a16:creationId xmlns:a16="http://schemas.microsoft.com/office/drawing/2014/main" id="{00000000-0008-0000-0F00-0000BE030000}"/>
            </a:ext>
          </a:extLst>
        </xdr:cNvPr>
        <xdr:cNvSpPr txBox="1"/>
      </xdr:nvSpPr>
      <xdr:spPr>
        <a:xfrm>
          <a:off x="18421427" y="18208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a:extLst>
            <a:ext uri="{FF2B5EF4-FFF2-40B4-BE49-F238E27FC236}">
              <a16:creationId xmlns:a16="http://schemas.microsoft.com/office/drawing/2014/main" id="{00000000-0008-0000-0F00-0000BF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a:extLst>
            <a:ext uri="{FF2B5EF4-FFF2-40B4-BE49-F238E27FC236}">
              <a16:creationId xmlns:a16="http://schemas.microsoft.com/office/drawing/2014/main" id="{00000000-0008-0000-0F00-0000C0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a:extLst>
            <a:ext uri="{FF2B5EF4-FFF2-40B4-BE49-F238E27FC236}">
              <a16:creationId xmlns:a16="http://schemas.microsoft.com/office/drawing/2014/main" id="{00000000-0008-0000-0F00-0000C1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すると、有形固定資産減価償却率が高い施設は、市民会館、保健センター・保健所、庁舎であり、低い施設は、図書館、体育館・プール、福祉施設、一般廃棄物処理施設、消防施設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市民会館は、いずれも合併前に建築されており、これまで計画的な修繕、改修が進められていないことから、再編を含め中長期的な施設整備について検討を行っていく。庁舎については、類似団体平均を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ポイント上回る結果となった。これまで耐震改修等は行ってきたが、今後大規模修繕や建替えの必要がある。また、保健センターは、築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年近く経過しており、老朽化対策が必要である。一般廃棄物処理施設は、平成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新野洲クリーンセンターを供用開始したことにより、有形固定資産減価償却率が類似団体平均と比較して低い値となっている。プールについては、令和２年度に余熱利用施設として新たに供用開始したことにより、有形固定資産減価償却率が下降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なお、一人当たりの面積等の数値は類似団体平均を上回っている施設が多い状況である。また、有形固定資産減価償却率が低い施設が多いが、今後も野洲市公共施設等総合管理計画に基づき、各施設の適正な維持管理を行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50,658
49,993
80.14
25,734,404
24,755,294
951,158
13,699,551
27,937,123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50.5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553575"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553575"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、類似団体平均と比較して依然高い水準を維持している。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主な財源である法人市民税は、平成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年後半以降円安・株高傾向に転じ、景気が回復基調ではあるものの、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昨今の世界情勢を鑑みると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景気後退も考えられる。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今後も引き続き行財政改革の推進等により、行政運営の効率化、安定した財政運営を行い、財政の健全化を図る。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62795</xdr:rowOff>
    </xdr:from>
    <xdr:to>
      <xdr:col>23</xdr:col>
      <xdr:colOff>133350</xdr:colOff>
      <xdr:row>41</xdr:row>
      <xdr:rowOff>89605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92245"/>
          <a:ext cx="8382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62795</xdr:rowOff>
    </xdr:from>
    <xdr:to>
      <xdr:col>19</xdr:col>
      <xdr:colOff>133350</xdr:colOff>
      <xdr:row>41</xdr:row>
      <xdr:rowOff>62795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922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35983</xdr:rowOff>
    </xdr:from>
    <xdr:to>
      <xdr:col>15</xdr:col>
      <xdr:colOff>82550</xdr:colOff>
      <xdr:row>41</xdr:row>
      <xdr:rowOff>62795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654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4233</xdr:rowOff>
    </xdr:from>
    <xdr:to>
      <xdr:col>15</xdr:col>
      <xdr:colOff>133350</xdr:colOff>
      <xdr:row>43</xdr:row>
      <xdr:rowOff>105833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90610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35983</xdr:rowOff>
    </xdr:from>
    <xdr:to>
      <xdr:col>11</xdr:col>
      <xdr:colOff>31750</xdr:colOff>
      <xdr:row>41</xdr:row>
      <xdr:rowOff>49389</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706543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162278</xdr:rowOff>
    </xdr:from>
    <xdr:to>
      <xdr:col>11</xdr:col>
      <xdr:colOff>82550</xdr:colOff>
      <xdr:row>43</xdr:row>
      <xdr:rowOff>92428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36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77205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162278</xdr:rowOff>
    </xdr:from>
    <xdr:to>
      <xdr:col>7</xdr:col>
      <xdr:colOff>31750</xdr:colOff>
      <xdr:row>43</xdr:row>
      <xdr:rowOff>92428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36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77205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38805</xdr:rowOff>
    </xdr:from>
    <xdr:to>
      <xdr:col>23</xdr:col>
      <xdr:colOff>184150</xdr:colOff>
      <xdr:row>41</xdr:row>
      <xdr:rowOff>140405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55332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1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11995</xdr:rowOff>
    </xdr:from>
    <xdr:to>
      <xdr:col>19</xdr:col>
      <xdr:colOff>184150</xdr:colOff>
      <xdr:row>41</xdr:row>
      <xdr:rowOff>113595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123772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1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11995</xdr:rowOff>
    </xdr:from>
    <xdr:to>
      <xdr:col>15</xdr:col>
      <xdr:colOff>133350</xdr:colOff>
      <xdr:row>41</xdr:row>
      <xdr:rowOff>113595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123772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156633</xdr:rowOff>
    </xdr:from>
    <xdr:to>
      <xdr:col>11</xdr:col>
      <xdr:colOff>82550</xdr:colOff>
      <xdr:row>41</xdr:row>
      <xdr:rowOff>86783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170039</xdr:rowOff>
    </xdr:from>
    <xdr:to>
      <xdr:col>7</xdr:col>
      <xdr:colOff>31750</xdr:colOff>
      <xdr:row>41</xdr:row>
      <xdr:rowOff>100189</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110366</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9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ったものの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、依然として類似団体平均を上回っている。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減</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となった主な要因としては、昨年度と比較して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地方交付税及び臨時財政対策債が増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ためである。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年度以降、硬直化した財政状況が如実にあらわれており、依然厳しい状況にある。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11176</xdr:rowOff>
    </xdr:from>
    <xdr:to>
      <xdr:col>23</xdr:col>
      <xdr:colOff>133350</xdr:colOff>
      <xdr:row>67</xdr:row>
      <xdr:rowOff>89662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9955276"/>
          <a:ext cx="0" cy="16215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61739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54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89662</xdr:rowOff>
    </xdr:from>
    <xdr:to>
      <xdr:col>24</xdr:col>
      <xdr:colOff>12700</xdr:colOff>
      <xdr:row>67</xdr:row>
      <xdr:rowOff>89662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7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97553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69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11176</xdr:rowOff>
    </xdr:from>
    <xdr:to>
      <xdr:col>24</xdr:col>
      <xdr:colOff>12700</xdr:colOff>
      <xdr:row>58</xdr:row>
      <xdr:rowOff>11176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995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27178</xdr:rowOff>
    </xdr:from>
    <xdr:to>
      <xdr:col>23</xdr:col>
      <xdr:colOff>133350</xdr:colOff>
      <xdr:row>66</xdr:row>
      <xdr:rowOff>58420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1171428"/>
          <a:ext cx="838200" cy="20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111523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69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39116</xdr:rowOff>
    </xdr:from>
    <xdr:to>
      <xdr:col>19</xdr:col>
      <xdr:colOff>133350</xdr:colOff>
      <xdr:row>66</xdr:row>
      <xdr:rowOff>58420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135481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14986</xdr:rowOff>
    </xdr:from>
    <xdr:to>
      <xdr:col>19</xdr:col>
      <xdr:colOff>184150</xdr:colOff>
      <xdr:row>65</xdr:row>
      <xdr:rowOff>116586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59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126763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928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39116</xdr:rowOff>
    </xdr:from>
    <xdr:to>
      <xdr:col>15</xdr:col>
      <xdr:colOff>82550</xdr:colOff>
      <xdr:row>66</xdr:row>
      <xdr:rowOff>39116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1354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72898</xdr:rowOff>
    </xdr:from>
    <xdr:to>
      <xdr:col>15</xdr:col>
      <xdr:colOff>133350</xdr:colOff>
      <xdr:row>66</xdr:row>
      <xdr:rowOff>3048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217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13225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986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39116</xdr:rowOff>
    </xdr:from>
    <xdr:to>
      <xdr:col>11</xdr:col>
      <xdr:colOff>31750</xdr:colOff>
      <xdr:row>66</xdr:row>
      <xdr:rowOff>164592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1354816"/>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5334</xdr:rowOff>
    </xdr:from>
    <xdr:to>
      <xdr:col>11</xdr:col>
      <xdr:colOff>82550</xdr:colOff>
      <xdr:row>65</xdr:row>
      <xdr:rowOff>106934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117111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91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14986</xdr:rowOff>
    </xdr:from>
    <xdr:to>
      <xdr:col>7</xdr:col>
      <xdr:colOff>31750</xdr:colOff>
      <xdr:row>65</xdr:row>
      <xdr:rowOff>116586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59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126763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92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12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119905</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09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7620</xdr:rowOff>
    </xdr:from>
    <xdr:to>
      <xdr:col>19</xdr:col>
      <xdr:colOff>184150</xdr:colOff>
      <xdr:row>66</xdr:row>
      <xdr:rowOff>109220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32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93997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40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159766</xdr:rowOff>
    </xdr:from>
    <xdr:to>
      <xdr:col>15</xdr:col>
      <xdr:colOff>133350</xdr:colOff>
      <xdr:row>66</xdr:row>
      <xdr:rowOff>89916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3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74693</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39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159766</xdr:rowOff>
    </xdr:from>
    <xdr:to>
      <xdr:col>11</xdr:col>
      <xdr:colOff>82550</xdr:colOff>
      <xdr:row>66</xdr:row>
      <xdr:rowOff>89916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3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74693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39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113792</xdr:rowOff>
    </xdr:from>
    <xdr:to>
      <xdr:col>7</xdr:col>
      <xdr:colOff>31750</xdr:colOff>
      <xdr:row>67</xdr:row>
      <xdr:rowOff>43942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42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28719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515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[161,691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前年度と比較して約</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％増となり、前年度に引き続き類似団体平均を上回っている。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物件費においては、新型コロナウイルスワクチン接種事業やふるさと納税推進事業等の影響により増加している。</a:t>
          </a:r>
        </a:p>
        <a:p>
          <a:r>
            <a:rPr kumimoji="1" lang="ja-JP" altLang="en-US" sz="1300">
              <a:latin typeface="ＭＳ Ｐゴシック" panose="020B0600070205080204" pitchFamily="50" charset="-128"/>
              <a:ea typeface="ＭＳ Ｐゴシック" panose="020B0600070205080204" pitchFamily="50" charset="-128"/>
            </a:rPr>
            <a:t>　人件費においては、新型コロナウイルスワクチン接種事業の影響により増加している。今後、事務事業の見直しや適正な職員配置を検討し、適正な定員管理に努める。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792</xdr:rowOff>
    </xdr:from>
    <xdr:to>
      <xdr:col>23</xdr:col>
      <xdr:colOff>133350</xdr:colOff>
      <xdr:row>90</xdr:row>
      <xdr:rowOff>1705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88242"/>
          <a:ext cx="0" cy="1543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145232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1705</xdr:rowOff>
    </xdr:from>
    <xdr:to>
      <xdr:col>24</xdr:col>
      <xdr:colOff>12700</xdr:colOff>
      <xdr:row>90</xdr:row>
      <xdr:rowOff>1705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87169</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792</xdr:rowOff>
    </xdr:from>
    <xdr:to>
      <xdr:col>24</xdr:col>
      <xdr:colOff>12700</xdr:colOff>
      <xdr:row>81</xdr:row>
      <xdr:rowOff>792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88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3761</xdr:rowOff>
    </xdr:from>
    <xdr:to>
      <xdr:col>23</xdr:col>
      <xdr:colOff>133350</xdr:colOff>
      <xdr:row>84</xdr:row>
      <xdr:rowOff>74741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405561"/>
          <a:ext cx="838200" cy="7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51357</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10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34830</xdr:rowOff>
    </xdr:from>
    <xdr:to>
      <xdr:col>23</xdr:col>
      <xdr:colOff>184150</xdr:colOff>
      <xdr:row>83</xdr:row>
      <xdr:rowOff>136430</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6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84328</xdr:rowOff>
    </xdr:from>
    <xdr:to>
      <xdr:col>19</xdr:col>
      <xdr:colOff>133350</xdr:colOff>
      <xdr:row>84</xdr:row>
      <xdr:rowOff>3761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314678"/>
          <a:ext cx="889000" cy="90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140791</xdr:rowOff>
    </xdr:from>
    <xdr:to>
      <xdr:col>19</xdr:col>
      <xdr:colOff>184150</xdr:colOff>
      <xdr:row>83</xdr:row>
      <xdr:rowOff>70941</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81118</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968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44754</xdr:rowOff>
    </xdr:from>
    <xdr:to>
      <xdr:col>15</xdr:col>
      <xdr:colOff>82550</xdr:colOff>
      <xdr:row>83</xdr:row>
      <xdr:rowOff>84328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75104"/>
          <a:ext cx="889000" cy="39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29735</xdr:rowOff>
    </xdr:from>
    <xdr:to>
      <xdr:col>15</xdr:col>
      <xdr:colOff>133350</xdr:colOff>
      <xdr:row>83</xdr:row>
      <xdr:rowOff>131335</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6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141512</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28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28094</xdr:rowOff>
    </xdr:from>
    <xdr:to>
      <xdr:col>11</xdr:col>
      <xdr:colOff>31750</xdr:colOff>
      <xdr:row>83</xdr:row>
      <xdr:rowOff>44754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258444"/>
          <a:ext cx="889000" cy="16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150357</xdr:rowOff>
    </xdr:from>
    <xdr:to>
      <xdr:col>11</xdr:col>
      <xdr:colOff>82550</xdr:colOff>
      <xdr:row>83</xdr:row>
      <xdr:rowOff>80507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20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90684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978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4166</xdr:rowOff>
    </xdr:from>
    <xdr:to>
      <xdr:col>7</xdr:col>
      <xdr:colOff>31750</xdr:colOff>
      <xdr:row>83</xdr:row>
      <xdr:rowOff>105766</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90543</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32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23941</xdr:rowOff>
    </xdr:from>
    <xdr:to>
      <xdr:col>23</xdr:col>
      <xdr:colOff>184150</xdr:colOff>
      <xdr:row>84</xdr:row>
      <xdr:rowOff>125541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42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167468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39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124411</xdr:rowOff>
    </xdr:from>
    <xdr:to>
      <xdr:col>19</xdr:col>
      <xdr:colOff>184150</xdr:colOff>
      <xdr:row>84</xdr:row>
      <xdr:rowOff>54561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3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39338</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441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33528</xdr:rowOff>
    </xdr:from>
    <xdr:to>
      <xdr:col>15</xdr:col>
      <xdr:colOff>133350</xdr:colOff>
      <xdr:row>83</xdr:row>
      <xdr:rowOff>135128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6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119905</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350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165404</xdr:rowOff>
    </xdr:from>
    <xdr:to>
      <xdr:col>11</xdr:col>
      <xdr:colOff>82550</xdr:colOff>
      <xdr:row>83</xdr:row>
      <xdr:rowOff>95554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22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80331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31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148744</xdr:rowOff>
    </xdr:from>
    <xdr:to>
      <xdr:col>7</xdr:col>
      <xdr:colOff>31750</xdr:colOff>
      <xdr:row>83</xdr:row>
      <xdr:rowOff>78894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20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89071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976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昨年度と比較して同水準となったが、依然として全国市平均及び類似団体平均を上回っている。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これは経験年数階層の変動及び給料額の調整（２％加算）によるものと考えている。今後、退職に伴う職員構成の変動や必要な見直しを行い、適正な給与管理に努める。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86</xdr:row>
      <xdr:rowOff>101600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846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101899</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332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86</xdr:row>
      <xdr:rowOff>115005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84630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85372</xdr:rowOff>
    </xdr:from>
    <xdr:to>
      <xdr:col>77</xdr:col>
      <xdr:colOff>95250</xdr:colOff>
      <xdr:row>85</xdr:row>
      <xdr:rowOff>15522</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25699</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25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88195</xdr:rowOff>
    </xdr:from>
    <xdr:to>
      <xdr:col>72</xdr:col>
      <xdr:colOff>203200</xdr:colOff>
      <xdr:row>86</xdr:row>
      <xdr:rowOff>115005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8328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149578</xdr:rowOff>
    </xdr:from>
    <xdr:to>
      <xdr:col>73</xdr:col>
      <xdr:colOff>44450</xdr:colOff>
      <xdr:row>84</xdr:row>
      <xdr:rowOff>79728</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89905</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14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88195</xdr:rowOff>
    </xdr:from>
    <xdr:to>
      <xdr:col>68</xdr:col>
      <xdr:colOff>152400</xdr:colOff>
      <xdr:row>86</xdr:row>
      <xdr:rowOff>115005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8328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149578</xdr:rowOff>
    </xdr:from>
    <xdr:to>
      <xdr:col>68</xdr:col>
      <xdr:colOff>203200</xdr:colOff>
      <xdr:row>84</xdr:row>
      <xdr:rowOff>79728</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89905</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14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4939</xdr:rowOff>
    </xdr:from>
    <xdr:to>
      <xdr:col>64</xdr:col>
      <xdr:colOff>152400</xdr:colOff>
      <xdr:row>84</xdr:row>
      <xdr:rowOff>106539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4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116716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17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22877</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64205</xdr:rowOff>
    </xdr:from>
    <xdr:to>
      <xdr:col>73</xdr:col>
      <xdr:colOff>44450</xdr:colOff>
      <xdr:row>86</xdr:row>
      <xdr:rowOff>165805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150582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37395</xdr:rowOff>
    </xdr:from>
    <xdr:to>
      <xdr:col>68</xdr:col>
      <xdr:colOff>203200</xdr:colOff>
      <xdr:row>86</xdr:row>
      <xdr:rowOff>138995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123772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64205</xdr:rowOff>
    </xdr:from>
    <xdr:to>
      <xdr:col>64</xdr:col>
      <xdr:colOff>152400</xdr:colOff>
      <xdr:row>86</xdr:row>
      <xdr:rowOff>165805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150582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0.05</a:t>
          </a:r>
          <a:r>
            <a:rPr kumimoji="1" lang="ja-JP" altLang="en-US" sz="1300">
              <a:latin typeface="ＭＳ Ｐゴシック" panose="020B0600070205080204" pitchFamily="50" charset="-128"/>
              <a:ea typeface="ＭＳ Ｐゴシック" panose="020B0600070205080204" pitchFamily="50" charset="-128"/>
            </a:rPr>
            <a:t>ポイント増となり、類似団体平均を上回った。</a:t>
          </a:r>
        </a:p>
        <a:p>
          <a:r>
            <a:rPr kumimoji="1" lang="ja-JP" altLang="en-US" sz="1300">
              <a:latin typeface="ＭＳ Ｐゴシック" panose="020B0600070205080204" pitchFamily="50" charset="-128"/>
              <a:ea typeface="ＭＳ Ｐゴシック" panose="020B0600070205080204" pitchFamily="50" charset="-128"/>
            </a:rPr>
            <a:t>　職員数の増減はなかったものの、人口が減少したことによるものである。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今後も、限られた資源でより良い市民サービスを持続的に提供すること、さらに安心、安全な市民サービスの向上を目指し、事務事業の見直しや適正な職員配置を検討し、適正な定員管理に努める。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67</xdr:row>
      <xdr:rowOff>82021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139469"/>
          <a:ext cx="0" cy="14297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8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13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53975</xdr:rowOff>
    </xdr:from>
    <xdr:to>
      <xdr:col>81</xdr:col>
      <xdr:colOff>44450</xdr:colOff>
      <xdr:row>63</xdr:row>
      <xdr:rowOff>64029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855325"/>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30285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88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13758</xdr:rowOff>
    </xdr:from>
    <xdr:to>
      <xdr:col>81</xdr:col>
      <xdr:colOff>95250</xdr:colOff>
      <xdr:row>62</xdr:row>
      <xdr:rowOff>115358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17780</xdr:rowOff>
    </xdr:from>
    <xdr:to>
      <xdr:col>77</xdr:col>
      <xdr:colOff>44450</xdr:colOff>
      <xdr:row>63</xdr:row>
      <xdr:rowOff>53975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8191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147003</xdr:rowOff>
    </xdr:from>
    <xdr:to>
      <xdr:col>77</xdr:col>
      <xdr:colOff>95250</xdr:colOff>
      <xdr:row>62</xdr:row>
      <xdr:rowOff>77153</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87330</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374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17780</xdr:rowOff>
    </xdr:from>
    <xdr:to>
      <xdr:col>72</xdr:col>
      <xdr:colOff>203200</xdr:colOff>
      <xdr:row>63</xdr:row>
      <xdr:rowOff>25823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401800" y="1081913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63</xdr:row>
      <xdr:rowOff>3175</xdr:rowOff>
    </xdr:from>
    <xdr:to>
      <xdr:col>73</xdr:col>
      <xdr:colOff>44450</xdr:colOff>
      <xdr:row>63</xdr:row>
      <xdr:rowOff>104775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89552</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1694</xdr:rowOff>
    </xdr:from>
    <xdr:to>
      <xdr:col>68</xdr:col>
      <xdr:colOff>152400</xdr:colOff>
      <xdr:row>63</xdr:row>
      <xdr:rowOff>25823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8030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130387</xdr:rowOff>
    </xdr:from>
    <xdr:to>
      <xdr:col>68</xdr:col>
      <xdr:colOff>203200</xdr:colOff>
      <xdr:row>63</xdr:row>
      <xdr:rowOff>60537</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7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70714</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120332</xdr:rowOff>
    </xdr:from>
    <xdr:to>
      <xdr:col>64</xdr:col>
      <xdr:colOff>152400</xdr:colOff>
      <xdr:row>63</xdr:row>
      <xdr:rowOff>50482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75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60659</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519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13229</xdr:rowOff>
    </xdr:from>
    <xdr:to>
      <xdr:col>81</xdr:col>
      <xdr:colOff>95250</xdr:colOff>
      <xdr:row>63</xdr:row>
      <xdr:rowOff>114829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81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156756</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786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3175</xdr:rowOff>
    </xdr:from>
    <xdr:to>
      <xdr:col>77</xdr:col>
      <xdr:colOff>95250</xdr:colOff>
      <xdr:row>63</xdr:row>
      <xdr:rowOff>104775</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89552</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89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138430</xdr:rowOff>
    </xdr:from>
    <xdr:to>
      <xdr:col>73</xdr:col>
      <xdr:colOff>44450</xdr:colOff>
      <xdr:row>63</xdr:row>
      <xdr:rowOff>68580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78757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146473</xdr:rowOff>
    </xdr:from>
    <xdr:to>
      <xdr:col>68</xdr:col>
      <xdr:colOff>203200</xdr:colOff>
      <xdr:row>63</xdr:row>
      <xdr:rowOff>76623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61400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122344</xdr:rowOff>
    </xdr:from>
    <xdr:to>
      <xdr:col>64</xdr:col>
      <xdr:colOff>152400</xdr:colOff>
      <xdr:row>63</xdr:row>
      <xdr:rowOff>52494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75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37271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83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ポイント減となったものの、類似団体平均を上回った。</a:t>
          </a:r>
        </a:p>
        <a:p>
          <a:r>
            <a:rPr kumimoji="1" lang="ja-JP" altLang="en-US" sz="1300">
              <a:latin typeface="ＭＳ Ｐゴシック" panose="020B0600070205080204" pitchFamily="50" charset="-128"/>
              <a:ea typeface="ＭＳ Ｐゴシック" panose="020B0600070205080204" pitchFamily="50" charset="-128"/>
            </a:rPr>
            <a:t>　改善した主な要因は、平成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年度以降は毎年にかけて元利償還金が減っていること、また分母の標準財政規模について、令和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年度は普通交付税の追加交付の影響により増加したためである。</a:t>
          </a:r>
        </a:p>
        <a:p>
          <a:r>
            <a:rPr kumimoji="1" lang="ja-JP" altLang="en-US" sz="1300">
              <a:latin typeface="ＭＳ Ｐゴシック" panose="020B0600070205080204" pitchFamily="50" charset="-128"/>
              <a:ea typeface="ＭＳ Ｐゴシック" panose="020B0600070205080204" pitchFamily="50" charset="-128"/>
            </a:rPr>
            <a:t>　今後も大型建設事業が予定されており、公債費への影響が見込まれるため、適正な予算規模による財政運営を行う必要がある。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70866</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183884"/>
          <a:ext cx="0" cy="16022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42943</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5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70866</xdr:rowOff>
    </xdr:from>
    <xdr:to>
      <xdr:col>81</xdr:col>
      <xdr:colOff>133350</xdr:colOff>
      <xdr:row>45</xdr:row>
      <xdr:rowOff>70866</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78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32766</xdr:rowOff>
    </xdr:from>
    <xdr:to>
      <xdr:col>81</xdr:col>
      <xdr:colOff>44450</xdr:colOff>
      <xdr:row>41</xdr:row>
      <xdr:rowOff>52070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6179800" y="706221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5859</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692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52070</xdr:rowOff>
    </xdr:from>
    <xdr:to>
      <xdr:col>77</xdr:col>
      <xdr:colOff>44450</xdr:colOff>
      <xdr:row>41</xdr:row>
      <xdr:rowOff>100330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5290800" y="70815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141478</xdr:rowOff>
    </xdr:from>
    <xdr:to>
      <xdr:col>77</xdr:col>
      <xdr:colOff>95250</xdr:colOff>
      <xdr:row>40</xdr:row>
      <xdr:rowOff>71628</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81805</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59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100330</xdr:rowOff>
    </xdr:from>
    <xdr:to>
      <xdr:col>72</xdr:col>
      <xdr:colOff>203200</xdr:colOff>
      <xdr:row>43</xdr:row>
      <xdr:rowOff>27686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4401800" y="7129780"/>
          <a:ext cx="889000" cy="27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68834</xdr:rowOff>
    </xdr:from>
    <xdr:to>
      <xdr:col>73</xdr:col>
      <xdr:colOff>44450</xdr:colOff>
      <xdr:row>41</xdr:row>
      <xdr:rowOff>170434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155211</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18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27686</xdr:rowOff>
    </xdr:from>
    <xdr:to>
      <xdr:col>68</xdr:col>
      <xdr:colOff>152400</xdr:colOff>
      <xdr:row>43</xdr:row>
      <xdr:rowOff>133858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512800" y="740003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38117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117094</xdr:rowOff>
    </xdr:from>
    <xdr:to>
      <xdr:col>64</xdr:col>
      <xdr:colOff>152400</xdr:colOff>
      <xdr:row>42</xdr:row>
      <xdr:rowOff>47244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14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57421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91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125493</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98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1270</xdr:rowOff>
    </xdr:from>
    <xdr:to>
      <xdr:col>77</xdr:col>
      <xdr:colOff>95250</xdr:colOff>
      <xdr:row>41</xdr:row>
      <xdr:rowOff>102870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87647</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49530</xdr:rowOff>
    </xdr:from>
    <xdr:to>
      <xdr:col>73</xdr:col>
      <xdr:colOff>44450</xdr:colOff>
      <xdr:row>41</xdr:row>
      <xdr:rowOff>151130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148336</xdr:rowOff>
    </xdr:from>
    <xdr:to>
      <xdr:col>68</xdr:col>
      <xdr:colOff>203200</xdr:colOff>
      <xdr:row>43</xdr:row>
      <xdr:rowOff>78486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63263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743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83058</xdr:rowOff>
    </xdr:from>
    <xdr:to>
      <xdr:col>64</xdr:col>
      <xdr:colOff>152400</xdr:colOff>
      <xdr:row>44</xdr:row>
      <xdr:rowOff>13208</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169435</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昨年度と比較して</a:t>
          </a:r>
          <a:r>
            <a:rPr kumimoji="1" lang="en-US" altLang="ja-JP" sz="1300">
              <a:latin typeface="ＭＳ Ｐゴシック" panose="020B0600070205080204" pitchFamily="50" charset="-128"/>
              <a:ea typeface="ＭＳ Ｐゴシック" panose="020B0600070205080204" pitchFamily="50" charset="-128"/>
            </a:rPr>
            <a:t>15.8</a:t>
          </a:r>
          <a:r>
            <a:rPr kumimoji="1" lang="ja-JP" altLang="en-US" sz="1300">
              <a:latin typeface="ＭＳ Ｐゴシック" panose="020B0600070205080204" pitchFamily="50" charset="-128"/>
              <a:ea typeface="ＭＳ Ｐゴシック" panose="020B0600070205080204" pitchFamily="50" charset="-128"/>
            </a:rPr>
            <a:t>ポイント減となったものの、依然として類似団体平均を上回っている。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減となった主な要因は、ふるさと納税の開始により充当可能基金が大幅に増えたためである。今後、大型建設事業に係る起債発行額の増が見込まれるため、精査を行いつつ、適正な予算措置を講じる必要がある。</a:t>
          </a: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67513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451100"/>
          <a:ext cx="0" cy="15597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39590</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982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67513</xdr:rowOff>
    </xdr:from>
    <xdr:to>
      <xdr:col>81</xdr:col>
      <xdr:colOff>133350</xdr:colOff>
      <xdr:row>23</xdr:row>
      <xdr:rowOff>67513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4010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23876</xdr:rowOff>
    </xdr:from>
    <xdr:to>
      <xdr:col>81</xdr:col>
      <xdr:colOff>44450</xdr:colOff>
      <xdr:row>18</xdr:row>
      <xdr:rowOff>4928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6179800" y="2938526"/>
          <a:ext cx="838200" cy="152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18813</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24191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2286</xdr:rowOff>
    </xdr:from>
    <xdr:to>
      <xdr:col>81</xdr:col>
      <xdr:colOff>95250</xdr:colOff>
      <xdr:row>15</xdr:row>
      <xdr:rowOff>103886</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2574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56693</xdr:rowOff>
    </xdr:from>
    <xdr:to>
      <xdr:col>77</xdr:col>
      <xdr:colOff>44450</xdr:colOff>
      <xdr:row>18</xdr:row>
      <xdr:rowOff>4928</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5290800" y="2971343"/>
          <a:ext cx="889000" cy="11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70815</xdr:rowOff>
    </xdr:from>
    <xdr:to>
      <xdr:col>77</xdr:col>
      <xdr:colOff>95250</xdr:colOff>
      <xdr:row>16</xdr:row>
      <xdr:rowOff>965</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64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11142</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411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56693</xdr:rowOff>
    </xdr:from>
    <xdr:to>
      <xdr:col>72</xdr:col>
      <xdr:colOff>203200</xdr:colOff>
      <xdr:row>17</xdr:row>
      <xdr:rowOff>83718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4401800" y="2971343"/>
          <a:ext cx="889000" cy="2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136804</xdr:rowOff>
    </xdr:from>
    <xdr:to>
      <xdr:col>73</xdr:col>
      <xdr:colOff>44450</xdr:colOff>
      <xdr:row>17</xdr:row>
      <xdr:rowOff>66954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88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77131</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64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83718</xdr:rowOff>
    </xdr:from>
    <xdr:to>
      <xdr:col>68</xdr:col>
      <xdr:colOff>152400</xdr:colOff>
      <xdr:row>20</xdr:row>
      <xdr:rowOff>26873</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512800" y="2998368"/>
          <a:ext cx="889000" cy="457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165760</xdr:rowOff>
    </xdr:from>
    <xdr:to>
      <xdr:col>68</xdr:col>
      <xdr:colOff>203200</xdr:colOff>
      <xdr:row>17</xdr:row>
      <xdr:rowOff>95910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90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106087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67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20371</xdr:rowOff>
    </xdr:from>
    <xdr:to>
      <xdr:col>64</xdr:col>
      <xdr:colOff>152400</xdr:colOff>
      <xdr:row>17</xdr:row>
      <xdr:rowOff>121971</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93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132148</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703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144526</xdr:rowOff>
    </xdr:from>
    <xdr:to>
      <xdr:col>81</xdr:col>
      <xdr:colOff>95250</xdr:colOff>
      <xdr:row>17</xdr:row>
      <xdr:rowOff>74676</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6967200" y="288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116603</xdr:rowOff>
    </xdr:from>
    <xdr:ext cx="762000" cy="259045"/>
    <xdr:sp macro="" textlink="">
      <xdr:nvSpPr>
        <xdr:cNvPr id="456" name="将来負担の状況該当値テキスト">
          <a:extLst>
            <a:ext uri="{FF2B5EF4-FFF2-40B4-BE49-F238E27FC236}">
              <a16:creationId xmlns:a16="http://schemas.microsoft.com/office/drawing/2014/main" id="{00000000-0008-0000-0300-0000C8010000}"/>
            </a:ext>
          </a:extLst>
        </xdr:cNvPr>
        <xdr:cNvSpPr txBox="1"/>
      </xdr:nvSpPr>
      <xdr:spPr>
        <a:xfrm>
          <a:off x="17106900" y="2859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125578</xdr:rowOff>
    </xdr:from>
    <xdr:to>
      <xdr:col>77</xdr:col>
      <xdr:colOff>95250</xdr:colOff>
      <xdr:row>18</xdr:row>
      <xdr:rowOff>55728</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6129000" y="304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40505</xdr:rowOff>
    </xdr:from>
    <xdr:ext cx="7366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798800" y="3126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5893</xdr:rowOff>
    </xdr:from>
    <xdr:to>
      <xdr:col>73</xdr:col>
      <xdr:colOff>44450</xdr:colOff>
      <xdr:row>17</xdr:row>
      <xdr:rowOff>107493</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5240000" y="29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92270</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909800" y="300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32918</xdr:rowOff>
    </xdr:from>
    <xdr:to>
      <xdr:col>68</xdr:col>
      <xdr:colOff>203200</xdr:colOff>
      <xdr:row>17</xdr:row>
      <xdr:rowOff>134518</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94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119295</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303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147523</xdr:rowOff>
    </xdr:from>
    <xdr:to>
      <xdr:col>64</xdr:col>
      <xdr:colOff>152400</xdr:colOff>
      <xdr:row>20</xdr:row>
      <xdr:rowOff>77673</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340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62450</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349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50,658
49,993
80.14
25,734,404
24,755,294
951,158
13,699,551
27,937,123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50.5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ポイント減となったものの、全国平均を依然として上回っている。</a:t>
          </a:r>
        </a:p>
        <a:p>
          <a:r>
            <a:rPr kumimoji="1" lang="ja-JP" altLang="en-US" sz="1300">
              <a:latin typeface="ＭＳ Ｐゴシック" panose="020B0600070205080204" pitchFamily="50" charset="-128"/>
              <a:ea typeface="ＭＳ Ｐゴシック" panose="020B0600070205080204" pitchFamily="50" charset="-128"/>
            </a:rPr>
            <a:t>　減となった主な要因は、本市における職員年齢層の偏在に対して、退職や若年層の積極採用等により、一定改善傾向にあるためである。</a:t>
          </a:r>
        </a:p>
        <a:p>
          <a:r>
            <a:rPr kumimoji="1" lang="ja-JP" altLang="en-US" sz="1300">
              <a:latin typeface="ＭＳ Ｐゴシック" panose="020B0600070205080204" pitchFamily="50" charset="-128"/>
              <a:ea typeface="ＭＳ Ｐゴシック" panose="020B0600070205080204" pitchFamily="50" charset="-128"/>
            </a:rPr>
            <a:t>　今後も事務事業の見直しや適正な職員配置を検討し、適正な定員管理に努める。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xdr:rowOff>
    </xdr:from>
    <xdr:to>
      <xdr:col>24</xdr:col>
      <xdr:colOff>25400</xdr:colOff>
      <xdr:row>42</xdr:row>
      <xdr:rowOff>43180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2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99077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xdr:rowOff>
    </xdr:from>
    <xdr:to>
      <xdr:col>24</xdr:col>
      <xdr:colOff>114300</xdr:colOff>
      <xdr:row>34</xdr:row>
      <xdr:rowOff>12700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134620</xdr:rowOff>
    </xdr:from>
    <xdr:to>
      <xdr:col>24</xdr:col>
      <xdr:colOff>25400</xdr:colOff>
      <xdr:row>39</xdr:row>
      <xdr:rowOff>107950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64972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81280</xdr:rowOff>
    </xdr:from>
    <xdr:to>
      <xdr:col>19</xdr:col>
      <xdr:colOff>187325</xdr:colOff>
      <xdr:row>39</xdr:row>
      <xdr:rowOff>107950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9638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34290</xdr:rowOff>
    </xdr:from>
    <xdr:to>
      <xdr:col>20</xdr:col>
      <xdr:colOff>38100</xdr:colOff>
      <xdr:row>37</xdr:row>
      <xdr:rowOff>135890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146067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46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81280</xdr:rowOff>
    </xdr:from>
    <xdr:to>
      <xdr:col>15</xdr:col>
      <xdr:colOff>98425</xdr:colOff>
      <xdr:row>38</xdr:row>
      <xdr:rowOff>119380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596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156210</xdr:rowOff>
    </xdr:from>
    <xdr:to>
      <xdr:col>15</xdr:col>
      <xdr:colOff>149225</xdr:colOff>
      <xdr:row>36</xdr:row>
      <xdr:rowOff>86360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96537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50800</xdr:rowOff>
    </xdr:from>
    <xdr:to>
      <xdr:col>11</xdr:col>
      <xdr:colOff>9525</xdr:colOff>
      <xdr:row>38</xdr:row>
      <xdr:rowOff>119380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659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156210</xdr:rowOff>
    </xdr:from>
    <xdr:to>
      <xdr:col>11</xdr:col>
      <xdr:colOff>60325</xdr:colOff>
      <xdr:row>36</xdr:row>
      <xdr:rowOff>86360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96537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156210</xdr:rowOff>
    </xdr:from>
    <xdr:to>
      <xdr:col>6</xdr:col>
      <xdr:colOff>171450</xdr:colOff>
      <xdr:row>36</xdr:row>
      <xdr:rowOff>86360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96537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83820</xdr:rowOff>
    </xdr:from>
    <xdr:to>
      <xdr:col>24</xdr:col>
      <xdr:colOff>76200</xdr:colOff>
      <xdr:row>39</xdr:row>
      <xdr:rowOff>13970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55897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57150</xdr:rowOff>
    </xdr:from>
    <xdr:to>
      <xdr:col>20</xdr:col>
      <xdr:colOff>38100</xdr:colOff>
      <xdr:row>39</xdr:row>
      <xdr:rowOff>158750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143527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3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30480</xdr:rowOff>
    </xdr:from>
    <xdr:to>
      <xdr:col>15</xdr:col>
      <xdr:colOff>149225</xdr:colOff>
      <xdr:row>38</xdr:row>
      <xdr:rowOff>132080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116857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68580</xdr:rowOff>
    </xdr:from>
    <xdr:to>
      <xdr:col>11</xdr:col>
      <xdr:colOff>60325</xdr:colOff>
      <xdr:row>38</xdr:row>
      <xdr:rowOff>170180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154957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7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0</xdr:rowOff>
    </xdr:from>
    <xdr:to>
      <xdr:col>6</xdr:col>
      <xdr:colOff>171450</xdr:colOff>
      <xdr:row>38</xdr:row>
      <xdr:rowOff>101600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86377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ポイント減となったものの、依然として全国平均を上回っている。</a:t>
          </a:r>
        </a:p>
        <a:p>
          <a:r>
            <a:rPr kumimoji="1" lang="ja-JP" altLang="en-US" sz="1300">
              <a:latin typeface="ＭＳ Ｐゴシック" panose="020B0600070205080204" pitchFamily="50" charset="-128"/>
              <a:ea typeface="ＭＳ Ｐゴシック" panose="020B0600070205080204" pitchFamily="50" charset="-128"/>
            </a:rPr>
            <a:t>　主な要因は、公共施設の維持管理費等によるものである。</a:t>
          </a:r>
        </a:p>
        <a:p>
          <a:r>
            <a:rPr kumimoji="1" lang="ja-JP" altLang="en-US" sz="1300">
              <a:latin typeface="ＭＳ Ｐゴシック" panose="020B0600070205080204" pitchFamily="50" charset="-128"/>
              <a:ea typeface="ＭＳ Ｐゴシック" panose="020B0600070205080204" pitchFamily="50" charset="-128"/>
            </a:rPr>
            <a:t>　今後、行財政改革の推進等により、公共施設の統廃合をはじめ、内部管理経費の更なる見直しを行う。</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168910</xdr:rowOff>
    </xdr:from>
    <xdr:to>
      <xdr:col>82</xdr:col>
      <xdr:colOff>107950</xdr:colOff>
      <xdr:row>21</xdr:row>
      <xdr:rowOff>161290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9776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83837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41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168910</xdr:rowOff>
    </xdr:from>
    <xdr:to>
      <xdr:col>82</xdr:col>
      <xdr:colOff>196850</xdr:colOff>
      <xdr:row>13</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9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146050</xdr:rowOff>
    </xdr:from>
    <xdr:to>
      <xdr:col>82</xdr:col>
      <xdr:colOff>107950</xdr:colOff>
      <xdr:row>18</xdr:row>
      <xdr:rowOff>12700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060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xdr:rowOff>
    </xdr:from>
    <xdr:to>
      <xdr:col>78</xdr:col>
      <xdr:colOff>69850</xdr:colOff>
      <xdr:row>18</xdr:row>
      <xdr:rowOff>88900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3098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5097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130810</xdr:rowOff>
    </xdr:from>
    <xdr:to>
      <xdr:col>73</xdr:col>
      <xdr:colOff>180975</xdr:colOff>
      <xdr:row>18</xdr:row>
      <xdr:rowOff>88900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04546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41910</xdr:rowOff>
    </xdr:from>
    <xdr:to>
      <xdr:col>74</xdr:col>
      <xdr:colOff>31750</xdr:colOff>
      <xdr:row>17</xdr:row>
      <xdr:rowOff>143510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153687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62230</xdr:rowOff>
    </xdr:from>
    <xdr:to>
      <xdr:col>69</xdr:col>
      <xdr:colOff>92075</xdr:colOff>
      <xdr:row>17</xdr:row>
      <xdr:rowOff>130810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9768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11430</xdr:rowOff>
    </xdr:from>
    <xdr:to>
      <xdr:col>69</xdr:col>
      <xdr:colOff>142875</xdr:colOff>
      <xdr:row>17</xdr:row>
      <xdr:rowOff>113030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123207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100347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67327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133350</xdr:rowOff>
    </xdr:from>
    <xdr:to>
      <xdr:col>78</xdr:col>
      <xdr:colOff>120650</xdr:colOff>
      <xdr:row>18</xdr:row>
      <xdr:rowOff>63500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48277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13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38100</xdr:rowOff>
    </xdr:from>
    <xdr:to>
      <xdr:col>74</xdr:col>
      <xdr:colOff>31750</xdr:colOff>
      <xdr:row>18</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124477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80010</xdr:rowOff>
    </xdr:from>
    <xdr:to>
      <xdr:col>69</xdr:col>
      <xdr:colOff>142875</xdr:colOff>
      <xdr:row>18</xdr:row>
      <xdr:rowOff>10160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166387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97807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ポイント減とな</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り、全国平均を下回った</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減少となった</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主な要因は貧困対策や就労支援の結果等による生活保護費の減少など</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によるものである。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今後も給付基準等の見直しを図るなど、一定抑制するよう努める。</a:t>
          </a: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159657</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110672</xdr:rowOff>
    </xdr:from>
    <xdr:to>
      <xdr:col>24</xdr:col>
      <xdr:colOff>25400</xdr:colOff>
      <xdr:row>54</xdr:row>
      <xdr:rowOff>143328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3689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138084</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67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143328</xdr:rowOff>
    </xdr:from>
    <xdr:to>
      <xdr:col>19</xdr:col>
      <xdr:colOff>187325</xdr:colOff>
      <xdr:row>54</xdr:row>
      <xdr:rowOff>159657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4016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159657</xdr:rowOff>
    </xdr:from>
    <xdr:to>
      <xdr:col>15</xdr:col>
      <xdr:colOff>98425</xdr:colOff>
      <xdr:row>55</xdr:row>
      <xdr:rowOff>151493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4179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84365</xdr:rowOff>
    </xdr:from>
    <xdr:to>
      <xdr:col>15</xdr:col>
      <xdr:colOff>149225</xdr:colOff>
      <xdr:row>56</xdr:row>
      <xdr:rowOff>14515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170742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151493</xdr:rowOff>
    </xdr:from>
    <xdr:to>
      <xdr:col>11</xdr:col>
      <xdr:colOff>9525</xdr:colOff>
      <xdr:row>56</xdr:row>
      <xdr:rowOff>29028</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5812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35378</xdr:rowOff>
    </xdr:from>
    <xdr:to>
      <xdr:col>11</xdr:col>
      <xdr:colOff>60325</xdr:colOff>
      <xdr:row>55</xdr:row>
      <xdr:rowOff>136978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147155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59872</xdr:rowOff>
    </xdr:from>
    <xdr:to>
      <xdr:col>24</xdr:col>
      <xdr:colOff>76200</xdr:colOff>
      <xdr:row>54</xdr:row>
      <xdr:rowOff>161472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76399</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16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92528</xdr:rowOff>
    </xdr:from>
    <xdr:to>
      <xdr:col>20</xdr:col>
      <xdr:colOff>38100</xdr:colOff>
      <xdr:row>55</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32855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11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108857</xdr:rowOff>
    </xdr:from>
    <xdr:to>
      <xdr:col>15</xdr:col>
      <xdr:colOff>149225</xdr:colOff>
      <xdr:row>55</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49184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100693</xdr:rowOff>
    </xdr:from>
    <xdr:to>
      <xdr:col>11</xdr:col>
      <xdr:colOff>60325</xdr:colOff>
      <xdr:row>56</xdr:row>
      <xdr:rowOff>30843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15620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149678</xdr:rowOff>
    </xdr:from>
    <xdr:to>
      <xdr:col>6</xdr:col>
      <xdr:colOff>171450</xdr:colOff>
      <xdr:row>56</xdr:row>
      <xdr:rowOff>79828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64605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今後も、公営企業会計の健全化・適正化等により一般会計からの繰出金の抑制を図る。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60</xdr:row>
      <xdr:rowOff>132443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43785"/>
          <a:ext cx="0" cy="1175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104520</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132443</xdr:rowOff>
    </xdr:from>
    <xdr:to>
      <xdr:col>82</xdr:col>
      <xdr:colOff>196850</xdr:colOff>
      <xdr:row>60</xdr:row>
      <xdr:rowOff>132443</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37193</xdr:rowOff>
    </xdr:from>
    <xdr:to>
      <xdr:col>82</xdr:col>
      <xdr:colOff>107950</xdr:colOff>
      <xdr:row>57</xdr:row>
      <xdr:rowOff>102507</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80984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121755</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89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149678</xdr:rowOff>
    </xdr:from>
    <xdr:to>
      <xdr:col>82</xdr:col>
      <xdr:colOff>158750</xdr:colOff>
      <xdr:row>58</xdr:row>
      <xdr:rowOff>79828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102507</xdr:rowOff>
    </xdr:from>
    <xdr:to>
      <xdr:col>78</xdr:col>
      <xdr:colOff>69850</xdr:colOff>
      <xdr:row>57</xdr:row>
      <xdr:rowOff>124278</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8751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10885</xdr:rowOff>
    </xdr:from>
    <xdr:to>
      <xdr:col>78</xdr:col>
      <xdr:colOff>120650</xdr:colOff>
      <xdr:row>58</xdr:row>
      <xdr:rowOff>112485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97262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041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124278</xdr:rowOff>
    </xdr:from>
    <xdr:to>
      <xdr:col>73</xdr:col>
      <xdr:colOff>180975</xdr:colOff>
      <xdr:row>57</xdr:row>
      <xdr:rowOff>156935</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8969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122465</xdr:rowOff>
    </xdr:from>
    <xdr:to>
      <xdr:col>74</xdr:col>
      <xdr:colOff>31750</xdr:colOff>
      <xdr:row>60</xdr:row>
      <xdr:rowOff>52615</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238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37392</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32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102507</xdr:rowOff>
    </xdr:from>
    <xdr:to>
      <xdr:col>69</xdr:col>
      <xdr:colOff>92075</xdr:colOff>
      <xdr:row>57</xdr:row>
      <xdr:rowOff>156935</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8751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60</xdr:row>
      <xdr:rowOff>38100</xdr:rowOff>
    </xdr:from>
    <xdr:to>
      <xdr:col>69</xdr:col>
      <xdr:colOff>142875</xdr:colOff>
      <xdr:row>60</xdr:row>
      <xdr:rowOff>139700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3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124477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70757</xdr:rowOff>
    </xdr:from>
    <xdr:to>
      <xdr:col>65</xdr:col>
      <xdr:colOff>53975</xdr:colOff>
      <xdr:row>61</xdr:row>
      <xdr:rowOff>907</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35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157134</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44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2920</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60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51707</xdr:rowOff>
    </xdr:from>
    <xdr:to>
      <xdr:col>78</xdr:col>
      <xdr:colOff>120650</xdr:colOff>
      <xdr:row>57</xdr:row>
      <xdr:rowOff>153307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163484</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593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73478</xdr:rowOff>
    </xdr:from>
    <xdr:to>
      <xdr:col>74</xdr:col>
      <xdr:colOff>31750</xdr:colOff>
      <xdr:row>58</xdr:row>
      <xdr:rowOff>3628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13805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106135</xdr:rowOff>
    </xdr:from>
    <xdr:to>
      <xdr:col>69</xdr:col>
      <xdr:colOff>142875</xdr:colOff>
      <xdr:row>58</xdr:row>
      <xdr:rowOff>36285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46462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51707</xdr:rowOff>
    </xdr:from>
    <xdr:to>
      <xdr:col>65</xdr:col>
      <xdr:colOff>53975</xdr:colOff>
      <xdr:row>57</xdr:row>
      <xdr:rowOff>153307</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163484</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59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ポイント増となったものの、全国平均を下回っている。</a:t>
          </a:r>
        </a:p>
        <a:p>
          <a:r>
            <a:rPr kumimoji="1" lang="ja-JP" altLang="en-US" sz="1300">
              <a:latin typeface="ＭＳ Ｐゴシック" panose="020B0600070205080204" pitchFamily="50" charset="-128"/>
              <a:ea typeface="ＭＳ Ｐゴシック" panose="020B0600070205080204" pitchFamily="50" charset="-128"/>
            </a:rPr>
            <a:t>　主な要因は、ふるさと納税の返礼品に係る報償費によるものである。</a:t>
          </a:r>
        </a:p>
        <a:p>
          <a:r>
            <a:rPr kumimoji="1" lang="ja-JP" altLang="en-US" sz="1300">
              <a:latin typeface="ＭＳ Ｐゴシック" panose="020B0600070205080204" pitchFamily="50" charset="-128"/>
              <a:ea typeface="ＭＳ Ｐゴシック" panose="020B0600070205080204" pitchFamily="50" charset="-128"/>
            </a:rPr>
            <a:t>　今後、事業・団体補助等の交付基準やゼロベースによる見直しを引き続き実施する。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40</xdr:row>
      <xdr:rowOff>104140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10580"/>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152146</xdr:rowOff>
    </xdr:from>
    <xdr:to>
      <xdr:col>82</xdr:col>
      <xdr:colOff>107950</xdr:colOff>
      <xdr:row>36</xdr:row>
      <xdr:rowOff>90424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152896"/>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48277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152146</xdr:rowOff>
    </xdr:from>
    <xdr:to>
      <xdr:col>78</xdr:col>
      <xdr:colOff>69850</xdr:colOff>
      <xdr:row>35</xdr:row>
      <xdr:rowOff>165862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15289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129286</xdr:rowOff>
    </xdr:from>
    <xdr:to>
      <xdr:col>73</xdr:col>
      <xdr:colOff>180975</xdr:colOff>
      <xdr:row>35</xdr:row>
      <xdr:rowOff>165862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1300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45991</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129286</xdr:rowOff>
    </xdr:from>
    <xdr:to>
      <xdr:col>69</xdr:col>
      <xdr:colOff>92075</xdr:colOff>
      <xdr:row>36</xdr:row>
      <xdr:rowOff>122428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13003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103632</xdr:rowOff>
    </xdr:from>
    <xdr:to>
      <xdr:col>69</xdr:col>
      <xdr:colOff>142875</xdr:colOff>
      <xdr:row>37</xdr:row>
      <xdr:rowOff>33782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18559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94488</xdr:rowOff>
    </xdr:from>
    <xdr:to>
      <xdr:col>65</xdr:col>
      <xdr:colOff>53975</xdr:colOff>
      <xdr:row>37</xdr:row>
      <xdr:rowOff>24638</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9415</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39624</xdr:rowOff>
    </xdr:from>
    <xdr:to>
      <xdr:col>82</xdr:col>
      <xdr:colOff>158750</xdr:colOff>
      <xdr:row>36</xdr:row>
      <xdr:rowOff>141224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56151</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05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101346</xdr:rowOff>
    </xdr:from>
    <xdr:to>
      <xdr:col>78</xdr:col>
      <xdr:colOff>120650</xdr:colOff>
      <xdr:row>36</xdr:row>
      <xdr:rowOff>31496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41673</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870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115062</xdr:rowOff>
    </xdr:from>
    <xdr:to>
      <xdr:col>74</xdr:col>
      <xdr:colOff>31750</xdr:colOff>
      <xdr:row>36</xdr:row>
      <xdr:rowOff>45212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55389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78486</xdr:rowOff>
    </xdr:from>
    <xdr:to>
      <xdr:col>69</xdr:col>
      <xdr:colOff>142875</xdr:colOff>
      <xdr:row>36</xdr:row>
      <xdr:rowOff>8636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18813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11955</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ポイント減となったものの依然として全国平均を上回っている。</a:t>
          </a:r>
        </a:p>
        <a:p>
          <a:r>
            <a:rPr kumimoji="1" lang="ja-JP" altLang="en-US" sz="1300">
              <a:latin typeface="ＭＳ Ｐゴシック" panose="020B0600070205080204" pitchFamily="50" charset="-128"/>
              <a:ea typeface="ＭＳ Ｐゴシック" panose="020B0600070205080204" pitchFamily="50" charset="-128"/>
            </a:rPr>
            <a:t>　主な要因としては、過年度に学校施設の耐震化および一般廃棄物処理施設の整備等といった大型事業について市債を活用のうえ実施したことによるものである。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今後、事業費の抑制や事業年度の平準化、繰上償還の検討など、後年度に過重な負担とならないように努める。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81280</xdr:rowOff>
    </xdr:from>
    <xdr:to>
      <xdr:col>24</xdr:col>
      <xdr:colOff>25400</xdr:colOff>
      <xdr:row>80</xdr:row>
      <xdr:rowOff>49276</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68580"/>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21353</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49276</xdr:rowOff>
    </xdr:from>
    <xdr:to>
      <xdr:col>24</xdr:col>
      <xdr:colOff>114300</xdr:colOff>
      <xdr:row>80</xdr:row>
      <xdr:rowOff>49276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167657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81280</xdr:rowOff>
    </xdr:from>
    <xdr:to>
      <xdr:col>24</xdr:col>
      <xdr:colOff>114300</xdr:colOff>
      <xdr:row>74</xdr:row>
      <xdr:rowOff>81280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3556</xdr:rowOff>
    </xdr:from>
    <xdr:to>
      <xdr:col>24</xdr:col>
      <xdr:colOff>25400</xdr:colOff>
      <xdr:row>78</xdr:row>
      <xdr:rowOff>62992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37665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49292</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079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62992</xdr:rowOff>
    </xdr:from>
    <xdr:to>
      <xdr:col>19</xdr:col>
      <xdr:colOff>187325</xdr:colOff>
      <xdr:row>78</xdr:row>
      <xdr:rowOff>99568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34360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149114</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00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99568</xdr:rowOff>
    </xdr:from>
    <xdr:to>
      <xdr:col>15</xdr:col>
      <xdr:colOff>98425</xdr:colOff>
      <xdr:row>78</xdr:row>
      <xdr:rowOff>131572</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47266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119635</xdr:rowOff>
    </xdr:from>
    <xdr:to>
      <xdr:col>15</xdr:col>
      <xdr:colOff>149225</xdr:colOff>
      <xdr:row>78</xdr:row>
      <xdr:rowOff>49785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59962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09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117856</xdr:rowOff>
    </xdr:from>
    <xdr:to>
      <xdr:col>11</xdr:col>
      <xdr:colOff>9525</xdr:colOff>
      <xdr:row>78</xdr:row>
      <xdr:rowOff>131572</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320800" y="134909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50816</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124206</xdr:rowOff>
    </xdr:from>
    <xdr:to>
      <xdr:col>6</xdr:col>
      <xdr:colOff>171450</xdr:colOff>
      <xdr:row>78</xdr:row>
      <xdr:rowOff>54356</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64533</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09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124206</xdr:rowOff>
    </xdr:from>
    <xdr:to>
      <xdr:col>24</xdr:col>
      <xdr:colOff>76200</xdr:colOff>
      <xdr:row>78</xdr:row>
      <xdr:rowOff>54356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96283</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12192</xdr:rowOff>
    </xdr:from>
    <xdr:to>
      <xdr:col>20</xdr:col>
      <xdr:colOff>38100</xdr:colOff>
      <xdr:row>78</xdr:row>
      <xdr:rowOff>113792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98569</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471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48768</xdr:rowOff>
    </xdr:from>
    <xdr:to>
      <xdr:col>15</xdr:col>
      <xdr:colOff>149225</xdr:colOff>
      <xdr:row>78</xdr:row>
      <xdr:rowOff>150368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135145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80772</xdr:rowOff>
    </xdr:from>
    <xdr:to>
      <xdr:col>11</xdr:col>
      <xdr:colOff>60325</xdr:colOff>
      <xdr:row>79</xdr:row>
      <xdr:rowOff>10922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167149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67056</xdr:rowOff>
    </xdr:from>
    <xdr:to>
      <xdr:col>6</xdr:col>
      <xdr:colOff>171450</xdr:colOff>
      <xdr:row>78</xdr:row>
      <xdr:rowOff>168656</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4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153433</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今後も、行財政改革の推進等に努めることにより、行政の効率化、財政の健全化を図る。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xdr:rowOff>
    </xdr:from>
    <xdr:to>
      <xdr:col>82</xdr:col>
      <xdr:colOff>107950</xdr:colOff>
      <xdr:row>81</xdr:row>
      <xdr:rowOff>42418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95428"/>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14495</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42418</xdr:rowOff>
    </xdr:from>
    <xdr:to>
      <xdr:col>82</xdr:col>
      <xdr:colOff>196850</xdr:colOff>
      <xdr:row>81</xdr:row>
      <xdr:rowOff>42418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94505</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43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8128</xdr:rowOff>
    </xdr:from>
    <xdr:to>
      <xdr:col>82</xdr:col>
      <xdr:colOff>196850</xdr:colOff>
      <xdr:row>74</xdr:row>
      <xdr:rowOff>8128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9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28702</xdr:rowOff>
    </xdr:from>
    <xdr:to>
      <xdr:col>82</xdr:col>
      <xdr:colOff>107950</xdr:colOff>
      <xdr:row>77</xdr:row>
      <xdr:rowOff>65278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23035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19558</xdr:rowOff>
    </xdr:from>
    <xdr:to>
      <xdr:col>78</xdr:col>
      <xdr:colOff>69850</xdr:colOff>
      <xdr:row>77</xdr:row>
      <xdr:rowOff>65278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2212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169435</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159004</xdr:rowOff>
    </xdr:from>
    <xdr:to>
      <xdr:col>73</xdr:col>
      <xdr:colOff>180975</xdr:colOff>
      <xdr:row>77</xdr:row>
      <xdr:rowOff>19558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1892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28194</xdr:rowOff>
    </xdr:from>
    <xdr:to>
      <xdr:col>74</xdr:col>
      <xdr:colOff>31750</xdr:colOff>
      <xdr:row>77</xdr:row>
      <xdr:rowOff>129794</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114571</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159004</xdr:rowOff>
    </xdr:from>
    <xdr:to>
      <xdr:col>69</xdr:col>
      <xdr:colOff>92075</xdr:colOff>
      <xdr:row>77</xdr:row>
      <xdr:rowOff>60706</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1892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5335</xdr:rowOff>
    </xdr:from>
    <xdr:to>
      <xdr:col>69</xdr:col>
      <xdr:colOff>142875</xdr:colOff>
      <xdr:row>77</xdr:row>
      <xdr:rowOff>106935</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91712</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149352</xdr:rowOff>
    </xdr:from>
    <xdr:to>
      <xdr:col>82</xdr:col>
      <xdr:colOff>158750</xdr:colOff>
      <xdr:row>77</xdr:row>
      <xdr:rowOff>79502</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121429</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151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14478</xdr:rowOff>
    </xdr:from>
    <xdr:to>
      <xdr:col>78</xdr:col>
      <xdr:colOff>120650</xdr:colOff>
      <xdr:row>77</xdr:row>
      <xdr:rowOff>116078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126255</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98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140208</xdr:rowOff>
    </xdr:from>
    <xdr:to>
      <xdr:col>74</xdr:col>
      <xdr:colOff>31750</xdr:colOff>
      <xdr:row>77</xdr:row>
      <xdr:rowOff>70358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80535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108204</xdr:rowOff>
    </xdr:from>
    <xdr:to>
      <xdr:col>69</xdr:col>
      <xdr:colOff>142875</xdr:colOff>
      <xdr:row>77</xdr:row>
      <xdr:rowOff>38354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48531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9906</xdr:rowOff>
    </xdr:from>
    <xdr:to>
      <xdr:col>65</xdr:col>
      <xdr:colOff>53975</xdr:colOff>
      <xdr:row>77</xdr:row>
      <xdr:rowOff>111506</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96283</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66707</xdr:rowOff>
    </xdr:from>
    <xdr:to>
      <xdr:col>29</xdr:col>
      <xdr:colOff>127000</xdr:colOff>
      <xdr:row>19</xdr:row>
      <xdr:rowOff>106293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1732"/>
          <a:ext cx="0" cy="12397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78370</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8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106293</xdr:rowOff>
    </xdr:from>
    <xdr:to>
      <xdr:col>30</xdr:col>
      <xdr:colOff>25400</xdr:colOff>
      <xdr:row>19</xdr:row>
      <xdr:rowOff>106293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114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153084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1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66707</xdr:rowOff>
    </xdr:from>
    <xdr:to>
      <xdr:col>30</xdr:col>
      <xdr:colOff>25400</xdr:colOff>
      <xdr:row>12</xdr:row>
      <xdr:rowOff>66707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17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49543</xdr:rowOff>
    </xdr:from>
    <xdr:to>
      <xdr:col>29</xdr:col>
      <xdr:colOff>127000</xdr:colOff>
      <xdr:row>14</xdr:row>
      <xdr:rowOff>90214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497468"/>
          <a:ext cx="647700" cy="40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114857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34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142780</xdr:rowOff>
    </xdr:from>
    <xdr:to>
      <xdr:col>29</xdr:col>
      <xdr:colOff>177800</xdr:colOff>
      <xdr:row>16</xdr:row>
      <xdr:rowOff>72930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90214</xdr:rowOff>
    </xdr:from>
    <xdr:to>
      <xdr:col>26</xdr:col>
      <xdr:colOff>50800</xdr:colOff>
      <xdr:row>14</xdr:row>
      <xdr:rowOff>113036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38139"/>
          <a:ext cx="698500" cy="22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170955</xdr:rowOff>
    </xdr:from>
    <xdr:to>
      <xdr:col>26</xdr:col>
      <xdr:colOff>101600</xdr:colOff>
      <xdr:row>16</xdr:row>
      <xdr:rowOff>101105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85882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76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113036</xdr:rowOff>
    </xdr:from>
    <xdr:to>
      <xdr:col>22</xdr:col>
      <xdr:colOff>114300</xdr:colOff>
      <xdr:row>14</xdr:row>
      <xdr:rowOff>113627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560961"/>
          <a:ext cx="698500" cy="5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14</xdr:row>
      <xdr:rowOff>161335</xdr:rowOff>
    </xdr:from>
    <xdr:to>
      <xdr:col>22</xdr:col>
      <xdr:colOff>165100</xdr:colOff>
      <xdr:row>15</xdr:row>
      <xdr:rowOff>91485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609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76262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69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113627</xdr:rowOff>
    </xdr:from>
    <xdr:to>
      <xdr:col>18</xdr:col>
      <xdr:colOff>177800</xdr:colOff>
      <xdr:row>14</xdr:row>
      <xdr:rowOff>164071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561552"/>
          <a:ext cx="698500" cy="504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18536</xdr:rowOff>
    </xdr:from>
    <xdr:to>
      <xdr:col>19</xdr:col>
      <xdr:colOff>38100</xdr:colOff>
      <xdr:row>15</xdr:row>
      <xdr:rowOff>120136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6379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104913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24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35795</xdr:rowOff>
    </xdr:from>
    <xdr:to>
      <xdr:col>15</xdr:col>
      <xdr:colOff>101600</xdr:colOff>
      <xdr:row>15</xdr:row>
      <xdr:rowOff>137395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6551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122172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4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170193</xdr:rowOff>
    </xdr:from>
    <xdr:to>
      <xdr:col>29</xdr:col>
      <xdr:colOff>177800</xdr:colOff>
      <xdr:row>14</xdr:row>
      <xdr:rowOff>100343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46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15270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29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39414</xdr:rowOff>
    </xdr:from>
    <xdr:to>
      <xdr:col>26</xdr:col>
      <xdr:colOff>101600</xdr:colOff>
      <xdr:row>14</xdr:row>
      <xdr:rowOff>141014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87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151191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56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62236</xdr:rowOff>
    </xdr:from>
    <xdr:to>
      <xdr:col>22</xdr:col>
      <xdr:colOff>165100</xdr:colOff>
      <xdr:row>14</xdr:row>
      <xdr:rowOff>163836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10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2563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7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62827</xdr:rowOff>
    </xdr:from>
    <xdr:to>
      <xdr:col>19</xdr:col>
      <xdr:colOff>38100</xdr:colOff>
      <xdr:row>14</xdr:row>
      <xdr:rowOff>164427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10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3154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79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113271</xdr:rowOff>
    </xdr:from>
    <xdr:to>
      <xdr:col>15</xdr:col>
      <xdr:colOff>101600</xdr:colOff>
      <xdr:row>15</xdr:row>
      <xdr:rowOff>43421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61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53598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3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217488</xdr:rowOff>
    </xdr:from>
    <xdr:to>
      <xdr:col>29</xdr:col>
      <xdr:colOff>127000</xdr:colOff>
      <xdr:row>38</xdr:row>
      <xdr:rowOff>144107</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2038"/>
          <a:ext cx="0" cy="14696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116184</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8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144107</xdr:rowOff>
    </xdr:from>
    <xdr:to>
      <xdr:col>30</xdr:col>
      <xdr:colOff>25400</xdr:colOff>
      <xdr:row>38</xdr:row>
      <xdr:rowOff>144107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117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132415</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217488</xdr:rowOff>
    </xdr:from>
    <xdr:to>
      <xdr:col>30</xdr:col>
      <xdr:colOff>25400</xdr:colOff>
      <xdr:row>33</xdr:row>
      <xdr:rowOff>217488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20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151346</xdr:rowOff>
    </xdr:from>
    <xdr:to>
      <xdr:col>29</xdr:col>
      <xdr:colOff>127000</xdr:colOff>
      <xdr:row>35</xdr:row>
      <xdr:rowOff>281039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761696"/>
          <a:ext cx="647700" cy="1296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302023</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123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329946</xdr:rowOff>
    </xdr:from>
    <xdr:to>
      <xdr:col>29</xdr:col>
      <xdr:colOff>177800</xdr:colOff>
      <xdr:row>36</xdr:row>
      <xdr:rowOff>88646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402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281039</xdr:rowOff>
    </xdr:from>
    <xdr:to>
      <xdr:col>26</xdr:col>
      <xdr:colOff>50800</xdr:colOff>
      <xdr:row>36</xdr:row>
      <xdr:rowOff>165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891389"/>
          <a:ext cx="698500" cy="620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54407</xdr:rowOff>
    </xdr:from>
    <xdr:to>
      <xdr:col>26</xdr:col>
      <xdr:colOff>101600</xdr:colOff>
      <xdr:row>36</xdr:row>
      <xdr:rowOff>156007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140784</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94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221259</xdr:rowOff>
    </xdr:from>
    <xdr:to>
      <xdr:col>22</xdr:col>
      <xdr:colOff>114300</xdr:colOff>
      <xdr:row>36</xdr:row>
      <xdr:rowOff>165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831609"/>
          <a:ext cx="698500" cy="121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85420</xdr:rowOff>
    </xdr:from>
    <xdr:to>
      <xdr:col>22</xdr:col>
      <xdr:colOff>165100</xdr:colOff>
      <xdr:row>35</xdr:row>
      <xdr:rowOff>187020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695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197197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464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219202</xdr:rowOff>
    </xdr:from>
    <xdr:to>
      <xdr:col>18</xdr:col>
      <xdr:colOff>177800</xdr:colOff>
      <xdr:row>35</xdr:row>
      <xdr:rowOff>221259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829552"/>
          <a:ext cx="698500" cy="2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92240</xdr:rowOff>
    </xdr:from>
    <xdr:to>
      <xdr:col>19</xdr:col>
      <xdr:colOff>38100</xdr:colOff>
      <xdr:row>35</xdr:row>
      <xdr:rowOff>193840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7025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204017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47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64122</xdr:rowOff>
    </xdr:from>
    <xdr:to>
      <xdr:col>15</xdr:col>
      <xdr:colOff>101600</xdr:colOff>
      <xdr:row>35</xdr:row>
      <xdr:rowOff>165722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674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175899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44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100546</xdr:rowOff>
    </xdr:from>
    <xdr:to>
      <xdr:col>29</xdr:col>
      <xdr:colOff>177800</xdr:colOff>
      <xdr:row>35</xdr:row>
      <xdr:rowOff>202146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710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288523</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555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230239</xdr:rowOff>
    </xdr:from>
    <xdr:to>
      <xdr:col>26</xdr:col>
      <xdr:colOff>101600</xdr:colOff>
      <xdr:row>35</xdr:row>
      <xdr:rowOff>331839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840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342016</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6094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292265</xdr:rowOff>
    </xdr:from>
    <xdr:to>
      <xdr:col>22</xdr:col>
      <xdr:colOff>165100</xdr:colOff>
      <xdr:row>36</xdr:row>
      <xdr:rowOff>50965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9026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35742</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9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170459</xdr:rowOff>
    </xdr:from>
    <xdr:to>
      <xdr:col>19</xdr:col>
      <xdr:colOff>38100</xdr:colOff>
      <xdr:row>35</xdr:row>
      <xdr:rowOff>272059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780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256836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867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168402</xdr:rowOff>
    </xdr:from>
    <xdr:to>
      <xdr:col>15</xdr:col>
      <xdr:colOff>101600</xdr:colOff>
      <xdr:row>35</xdr:row>
      <xdr:rowOff>270002</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778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254779</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86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50,658
49,993
80.14
25,734,404
24,755,294
951,158
13,699,551
27,937,123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50.5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155302</xdr:rowOff>
    </xdr:from>
    <xdr:to>
      <xdr:col>24</xdr:col>
      <xdr:colOff>62865</xdr:colOff>
      <xdr:row>38</xdr:row>
      <xdr:rowOff>116669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8802"/>
          <a:ext cx="1270" cy="1332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120496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116669</xdr:rowOff>
    </xdr:from>
    <xdr:to>
      <xdr:col>24</xdr:col>
      <xdr:colOff>152400</xdr:colOff>
      <xdr:row>38</xdr:row>
      <xdr:rowOff>116669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101979</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7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155302</xdr:rowOff>
    </xdr:from>
    <xdr:to>
      <xdr:col>24</xdr:col>
      <xdr:colOff>152400</xdr:colOff>
      <xdr:row>30</xdr:row>
      <xdr:rowOff>155302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143358</xdr:rowOff>
    </xdr:from>
    <xdr:to>
      <xdr:col>24</xdr:col>
      <xdr:colOff>63500</xdr:colOff>
      <xdr:row>34</xdr:row>
      <xdr:rowOff>45726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01208"/>
          <a:ext cx="838200" cy="73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41705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424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63278</xdr:rowOff>
    </xdr:from>
    <xdr:to>
      <xdr:col>24</xdr:col>
      <xdr:colOff>114300</xdr:colOff>
      <xdr:row>35</xdr:row>
      <xdr:rowOff>164878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45726</xdr:rowOff>
    </xdr:from>
    <xdr:to>
      <xdr:col>19</xdr:col>
      <xdr:colOff>177800</xdr:colOff>
      <xdr:row>35</xdr:row>
      <xdr:rowOff>49974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875026"/>
          <a:ext cx="889000" cy="17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96577</xdr:rowOff>
    </xdr:from>
    <xdr:to>
      <xdr:col>20</xdr:col>
      <xdr:colOff>38100</xdr:colOff>
      <xdr:row>36</xdr:row>
      <xdr:rowOff>26727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17854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49974</xdr:rowOff>
    </xdr:from>
    <xdr:to>
      <xdr:col>15</xdr:col>
      <xdr:colOff>50800</xdr:colOff>
      <xdr:row>35</xdr:row>
      <xdr:rowOff>63405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50724"/>
          <a:ext cx="889000" cy="1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95948</xdr:rowOff>
    </xdr:from>
    <xdr:to>
      <xdr:col>15</xdr:col>
      <xdr:colOff>101600</xdr:colOff>
      <xdr:row>36</xdr:row>
      <xdr:rowOff>26098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9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17225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8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63405</xdr:rowOff>
    </xdr:from>
    <xdr:to>
      <xdr:col>10</xdr:col>
      <xdr:colOff>114300</xdr:colOff>
      <xdr:row>35</xdr:row>
      <xdr:rowOff>108820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64155"/>
          <a:ext cx="889000" cy="4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116561</xdr:rowOff>
    </xdr:from>
    <xdr:to>
      <xdr:col>10</xdr:col>
      <xdr:colOff>165100</xdr:colOff>
      <xdr:row>36</xdr:row>
      <xdr:rowOff>46711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1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37838</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1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127000</xdr:rowOff>
    </xdr:from>
    <xdr:to>
      <xdr:col>6</xdr:col>
      <xdr:colOff>38100</xdr:colOff>
      <xdr:row>36</xdr:row>
      <xdr:rowOff>57150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48277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2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92558</xdr:rowOff>
    </xdr:from>
    <xdr:to>
      <xdr:col>24</xdr:col>
      <xdr:colOff>114300</xdr:colOff>
      <xdr:row>34</xdr:row>
      <xdr:rowOff>22708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5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115435</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0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166376</xdr:rowOff>
    </xdr:from>
    <xdr:to>
      <xdr:col>20</xdr:col>
      <xdr:colOff>38100</xdr:colOff>
      <xdr:row>34</xdr:row>
      <xdr:rowOff>96526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2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113053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59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170624</xdr:rowOff>
    </xdr:from>
    <xdr:to>
      <xdr:col>15</xdr:col>
      <xdr:colOff>101600</xdr:colOff>
      <xdr:row>35</xdr:row>
      <xdr:rowOff>100774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9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117301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77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12605</xdr:rowOff>
    </xdr:from>
    <xdr:to>
      <xdr:col>10</xdr:col>
      <xdr:colOff>165100</xdr:colOff>
      <xdr:row>35</xdr:row>
      <xdr:rowOff>114205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1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130732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78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58020</xdr:rowOff>
    </xdr:from>
    <xdr:to>
      <xdr:col>6</xdr:col>
      <xdr:colOff>38100</xdr:colOff>
      <xdr:row>35</xdr:row>
      <xdr:rowOff>159620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5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4697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3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28524</xdr:rowOff>
    </xdr:from>
    <xdr:to>
      <xdr:col>24</xdr:col>
      <xdr:colOff>62865</xdr:colOff>
      <xdr:row>58</xdr:row>
      <xdr:rowOff>87440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01024"/>
          <a:ext cx="1270" cy="143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91267</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3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87440</xdr:rowOff>
    </xdr:from>
    <xdr:to>
      <xdr:col>24</xdr:col>
      <xdr:colOff>152400</xdr:colOff>
      <xdr:row>58</xdr:row>
      <xdr:rowOff>87440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3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146651</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6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28524</xdr:rowOff>
    </xdr:from>
    <xdr:to>
      <xdr:col>24</xdr:col>
      <xdr:colOff>152400</xdr:colOff>
      <xdr:row>50</xdr:row>
      <xdr:rowOff>28524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01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138595</xdr:rowOff>
    </xdr:from>
    <xdr:to>
      <xdr:col>24</xdr:col>
      <xdr:colOff>63500</xdr:colOff>
      <xdr:row>56</xdr:row>
      <xdr:rowOff>32194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568345"/>
          <a:ext cx="838200" cy="6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150982</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807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1105</xdr:rowOff>
    </xdr:from>
    <xdr:to>
      <xdr:col>24</xdr:col>
      <xdr:colOff>114300</xdr:colOff>
      <xdr:row>56</xdr:row>
      <xdr:rowOff>102705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32194</xdr:rowOff>
    </xdr:from>
    <xdr:to>
      <xdr:col>19</xdr:col>
      <xdr:colOff>177800</xdr:colOff>
      <xdr:row>56</xdr:row>
      <xdr:rowOff>43155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33394"/>
          <a:ext cx="889000" cy="1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52336</xdr:rowOff>
    </xdr:from>
    <xdr:to>
      <xdr:col>20</xdr:col>
      <xdr:colOff>38100</xdr:colOff>
      <xdr:row>56</xdr:row>
      <xdr:rowOff>153936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5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145063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4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43155</xdr:rowOff>
    </xdr:from>
    <xdr:to>
      <xdr:col>15</xdr:col>
      <xdr:colOff>50800</xdr:colOff>
      <xdr:row>56</xdr:row>
      <xdr:rowOff>85458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44355"/>
          <a:ext cx="889000" cy="42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131470</xdr:rowOff>
    </xdr:from>
    <xdr:to>
      <xdr:col>15</xdr:col>
      <xdr:colOff>101600</xdr:colOff>
      <xdr:row>56</xdr:row>
      <xdr:rowOff>61620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5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78147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33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85458</xdr:rowOff>
    </xdr:from>
    <xdr:to>
      <xdr:col>10</xdr:col>
      <xdr:colOff>114300</xdr:colOff>
      <xdr:row>56</xdr:row>
      <xdr:rowOff>87490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686658"/>
          <a:ext cx="889000" cy="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15431</xdr:rowOff>
    </xdr:from>
    <xdr:to>
      <xdr:col>10</xdr:col>
      <xdr:colOff>165100</xdr:colOff>
      <xdr:row>56</xdr:row>
      <xdr:rowOff>117031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61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133558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39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166433</xdr:rowOff>
    </xdr:from>
    <xdr:to>
      <xdr:col>6</xdr:col>
      <xdr:colOff>38100</xdr:colOff>
      <xdr:row>56</xdr:row>
      <xdr:rowOff>96583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596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113110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371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87795</xdr:rowOff>
    </xdr:from>
    <xdr:to>
      <xdr:col>24</xdr:col>
      <xdr:colOff>114300</xdr:colOff>
      <xdr:row>56</xdr:row>
      <xdr:rowOff>17945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1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110672</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36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152844</xdr:rowOff>
    </xdr:from>
    <xdr:to>
      <xdr:col>20</xdr:col>
      <xdr:colOff>38100</xdr:colOff>
      <xdr:row>56</xdr:row>
      <xdr:rowOff>82994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8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99521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5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163805</xdr:rowOff>
    </xdr:from>
    <xdr:to>
      <xdr:col>15</xdr:col>
      <xdr:colOff>101600</xdr:colOff>
      <xdr:row>56</xdr:row>
      <xdr:rowOff>93955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9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85082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686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34658</xdr:rowOff>
    </xdr:from>
    <xdr:to>
      <xdr:col>10</xdr:col>
      <xdr:colOff>165100</xdr:colOff>
      <xdr:row>56</xdr:row>
      <xdr:rowOff>136258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3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127385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728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36690</xdr:rowOff>
    </xdr:from>
    <xdr:to>
      <xdr:col>6</xdr:col>
      <xdr:colOff>38100</xdr:colOff>
      <xdr:row>56</xdr:row>
      <xdr:rowOff>138290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63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129417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73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35192</xdr:rowOff>
    </xdr:from>
    <xdr:to>
      <xdr:col>24</xdr:col>
      <xdr:colOff>62865</xdr:colOff>
      <xdr:row>79</xdr:row>
      <xdr:rowOff>12142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6692"/>
          <a:ext cx="1270" cy="152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15969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0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12142</xdr:rowOff>
    </xdr:from>
    <xdr:to>
      <xdr:col>24</xdr:col>
      <xdr:colOff>152400</xdr:colOff>
      <xdr:row>79</xdr:row>
      <xdr:rowOff>12142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5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153319</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35192</xdr:rowOff>
    </xdr:from>
    <xdr:to>
      <xdr:col>24</xdr:col>
      <xdr:colOff>152400</xdr:colOff>
      <xdr:row>70</xdr:row>
      <xdr:rowOff>35192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2311</xdr:rowOff>
    </xdr:from>
    <xdr:to>
      <xdr:col>24</xdr:col>
      <xdr:colOff>63500</xdr:colOff>
      <xdr:row>79</xdr:row>
      <xdr:rowOff>12142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546861"/>
          <a:ext cx="838200" cy="9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142715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72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119838</xdr:rowOff>
    </xdr:from>
    <xdr:to>
      <xdr:col>24</xdr:col>
      <xdr:colOff>114300</xdr:colOff>
      <xdr:row>78</xdr:row>
      <xdr:rowOff>49988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163285</xdr:rowOff>
    </xdr:from>
    <xdr:to>
      <xdr:col>19</xdr:col>
      <xdr:colOff>177800</xdr:colOff>
      <xdr:row>79</xdr:row>
      <xdr:rowOff>2311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536385"/>
          <a:ext cx="889000" cy="1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150661</xdr:rowOff>
    </xdr:from>
    <xdr:to>
      <xdr:col>20</xdr:col>
      <xdr:colOff>38100</xdr:colOff>
      <xdr:row>78</xdr:row>
      <xdr:rowOff>80811</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97338</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155663</xdr:rowOff>
    </xdr:from>
    <xdr:to>
      <xdr:col>15</xdr:col>
      <xdr:colOff>50800</xdr:colOff>
      <xdr:row>78</xdr:row>
      <xdr:rowOff>163285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528763"/>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142469</xdr:rowOff>
    </xdr:from>
    <xdr:to>
      <xdr:col>15</xdr:col>
      <xdr:colOff>101600</xdr:colOff>
      <xdr:row>78</xdr:row>
      <xdr:rowOff>72619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4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89146</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1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148386</xdr:rowOff>
    </xdr:from>
    <xdr:to>
      <xdr:col>10</xdr:col>
      <xdr:colOff>114300</xdr:colOff>
      <xdr:row>78</xdr:row>
      <xdr:rowOff>155663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21486"/>
          <a:ext cx="889000" cy="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124104</xdr:rowOff>
    </xdr:from>
    <xdr:to>
      <xdr:col>10</xdr:col>
      <xdr:colOff>165100</xdr:colOff>
      <xdr:row>78</xdr:row>
      <xdr:rowOff>54254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2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70781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0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61925</xdr:rowOff>
    </xdr:from>
    <xdr:to>
      <xdr:col>6</xdr:col>
      <xdr:colOff>38100</xdr:colOff>
      <xdr:row>77</xdr:row>
      <xdr:rowOff>163525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8602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38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132792</xdr:rowOff>
    </xdr:from>
    <xdr:to>
      <xdr:col>24</xdr:col>
      <xdr:colOff>114300</xdr:colOff>
      <xdr:row>79</xdr:row>
      <xdr:rowOff>62942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50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47719</xdr:rowOff>
    </xdr:from>
    <xdr:ext cx="378565"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20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122961</xdr:rowOff>
    </xdr:from>
    <xdr:to>
      <xdr:col>20</xdr:col>
      <xdr:colOff>38100</xdr:colOff>
      <xdr:row>79</xdr:row>
      <xdr:rowOff>53111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9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44238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88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112485</xdr:rowOff>
    </xdr:from>
    <xdr:to>
      <xdr:col>15</xdr:col>
      <xdr:colOff>101600</xdr:colOff>
      <xdr:row>79</xdr:row>
      <xdr:rowOff>42635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8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33762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78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104863</xdr:rowOff>
    </xdr:from>
    <xdr:to>
      <xdr:col>10</xdr:col>
      <xdr:colOff>165100</xdr:colOff>
      <xdr:row>79</xdr:row>
      <xdr:rowOff>35013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7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26140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7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97586</xdr:rowOff>
    </xdr:from>
    <xdr:to>
      <xdr:col>6</xdr:col>
      <xdr:colOff>38100</xdr:colOff>
      <xdr:row>79</xdr:row>
      <xdr:rowOff>27736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7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18863</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6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49631</xdr:rowOff>
    </xdr:from>
    <xdr:to>
      <xdr:col>24</xdr:col>
      <xdr:colOff>62865</xdr:colOff>
      <xdr:row>99</xdr:row>
      <xdr:rowOff>74157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51581"/>
          <a:ext cx="1270" cy="1396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77984</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5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74157</xdr:rowOff>
    </xdr:from>
    <xdr:to>
      <xdr:col>24</xdr:col>
      <xdr:colOff>152400</xdr:colOff>
      <xdr:row>99</xdr:row>
      <xdr:rowOff>74157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47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167758</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426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49631</xdr:rowOff>
    </xdr:from>
    <xdr:to>
      <xdr:col>24</xdr:col>
      <xdr:colOff>152400</xdr:colOff>
      <xdr:row>91</xdr:row>
      <xdr:rowOff>49631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51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67935</xdr:rowOff>
    </xdr:from>
    <xdr:to>
      <xdr:col>24</xdr:col>
      <xdr:colOff>63500</xdr:colOff>
      <xdr:row>99</xdr:row>
      <xdr:rowOff>61224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698585"/>
          <a:ext cx="838200" cy="336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76540</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642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53663</xdr:rowOff>
    </xdr:from>
    <xdr:to>
      <xdr:col>24</xdr:col>
      <xdr:colOff>114300</xdr:colOff>
      <xdr:row>96</xdr:row>
      <xdr:rowOff>155263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512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61224</xdr:rowOff>
    </xdr:from>
    <xdr:to>
      <xdr:col>19</xdr:col>
      <xdr:colOff>177800</xdr:colOff>
      <xdr:row>99</xdr:row>
      <xdr:rowOff>133969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7034774"/>
          <a:ext cx="889000" cy="7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96444</xdr:rowOff>
    </xdr:from>
    <xdr:to>
      <xdr:col>20</xdr:col>
      <xdr:colOff>38100</xdr:colOff>
      <xdr:row>99</xdr:row>
      <xdr:rowOff>26594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89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43121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530111" y="16673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133969</xdr:rowOff>
    </xdr:from>
    <xdr:to>
      <xdr:col>15</xdr:col>
      <xdr:colOff>50800</xdr:colOff>
      <xdr:row>99</xdr:row>
      <xdr:rowOff>165728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7107519"/>
          <a:ext cx="889000" cy="31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12906</xdr:rowOff>
    </xdr:from>
    <xdr:to>
      <xdr:col>15</xdr:col>
      <xdr:colOff>101600</xdr:colOff>
      <xdr:row>99</xdr:row>
      <xdr:rowOff>114506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986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131033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761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157907</xdr:rowOff>
    </xdr:from>
    <xdr:to>
      <xdr:col>10</xdr:col>
      <xdr:colOff>114300</xdr:colOff>
      <xdr:row>99</xdr:row>
      <xdr:rowOff>165728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130300" y="17131457"/>
          <a:ext cx="889000" cy="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77405</xdr:rowOff>
    </xdr:from>
    <xdr:to>
      <xdr:col>10</xdr:col>
      <xdr:colOff>165100</xdr:colOff>
      <xdr:row>100</xdr:row>
      <xdr:rowOff>7555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705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24082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826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66301</xdr:rowOff>
    </xdr:from>
    <xdr:to>
      <xdr:col>6</xdr:col>
      <xdr:colOff>38100</xdr:colOff>
      <xdr:row>99</xdr:row>
      <xdr:rowOff>167901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703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12978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81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17135</xdr:rowOff>
    </xdr:from>
    <xdr:to>
      <xdr:col>24</xdr:col>
      <xdr:colOff>114300</xdr:colOff>
      <xdr:row>97</xdr:row>
      <xdr:rowOff>118735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64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167012</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626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10424</xdr:rowOff>
    </xdr:from>
    <xdr:to>
      <xdr:col>20</xdr:col>
      <xdr:colOff>38100</xdr:colOff>
      <xdr:row>99</xdr:row>
      <xdr:rowOff>112024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98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103151</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707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83169</xdr:rowOff>
    </xdr:from>
    <xdr:to>
      <xdr:col>15</xdr:col>
      <xdr:colOff>101600</xdr:colOff>
      <xdr:row>100</xdr:row>
      <xdr:rowOff>13319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705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100</xdr:row>
      <xdr:rowOff>4446</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714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114928</xdr:rowOff>
    </xdr:from>
    <xdr:to>
      <xdr:col>10</xdr:col>
      <xdr:colOff>165100</xdr:colOff>
      <xdr:row>100</xdr:row>
      <xdr:rowOff>45078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708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100</xdr:row>
      <xdr:rowOff>36205</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7181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107107</xdr:rowOff>
    </xdr:from>
    <xdr:to>
      <xdr:col>6</xdr:col>
      <xdr:colOff>38100</xdr:colOff>
      <xdr:row>100</xdr:row>
      <xdr:rowOff>37257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708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28384</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717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31822</xdr:rowOff>
    </xdr:from>
    <xdr:to>
      <xdr:col>54</xdr:col>
      <xdr:colOff>189865</xdr:colOff>
      <xdr:row>39</xdr:row>
      <xdr:rowOff>142171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689672"/>
          <a:ext cx="1270" cy="1139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145998</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83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142171</xdr:rowOff>
    </xdr:from>
    <xdr:to>
      <xdr:col>55</xdr:col>
      <xdr:colOff>88900</xdr:colOff>
      <xdr:row>39</xdr:row>
      <xdr:rowOff>142171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82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149949</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464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31822</xdr:rowOff>
    </xdr:from>
    <xdr:to>
      <xdr:col>55</xdr:col>
      <xdr:colOff>88900</xdr:colOff>
      <xdr:row>33</xdr:row>
      <xdr:rowOff>31822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689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25008</xdr:rowOff>
    </xdr:from>
    <xdr:to>
      <xdr:col>55</xdr:col>
      <xdr:colOff>0</xdr:colOff>
      <xdr:row>38</xdr:row>
      <xdr:rowOff>87905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5511408"/>
          <a:ext cx="838200" cy="109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66362</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38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43485</xdr:rowOff>
    </xdr:from>
    <xdr:to>
      <xdr:col>55</xdr:col>
      <xdr:colOff>50800</xdr:colOff>
      <xdr:row>37</xdr:row>
      <xdr:rowOff>145085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25008</xdr:rowOff>
    </xdr:from>
    <xdr:to>
      <xdr:col>50</xdr:col>
      <xdr:colOff>114300</xdr:colOff>
      <xdr:row>37</xdr:row>
      <xdr:rowOff>135574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5511408"/>
          <a:ext cx="889000" cy="96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149675</xdr:rowOff>
    </xdr:from>
    <xdr:to>
      <xdr:col>50</xdr:col>
      <xdr:colOff>165100</xdr:colOff>
      <xdr:row>31</xdr:row>
      <xdr:rowOff>79825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96352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135574</xdr:rowOff>
    </xdr:from>
    <xdr:to>
      <xdr:col>45</xdr:col>
      <xdr:colOff>177800</xdr:colOff>
      <xdr:row>38</xdr:row>
      <xdr:rowOff>139885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479224"/>
          <a:ext cx="889000" cy="17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147476</xdr:rowOff>
    </xdr:from>
    <xdr:to>
      <xdr:col>46</xdr:col>
      <xdr:colOff>38100</xdr:colOff>
      <xdr:row>37</xdr:row>
      <xdr:rowOff>77626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31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94153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9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128401</xdr:rowOff>
    </xdr:from>
    <xdr:to>
      <xdr:col>41</xdr:col>
      <xdr:colOff>50800</xdr:colOff>
      <xdr:row>38</xdr:row>
      <xdr:rowOff>139885</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6643501"/>
          <a:ext cx="889000" cy="1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44116</xdr:rowOff>
    </xdr:from>
    <xdr:to>
      <xdr:col>41</xdr:col>
      <xdr:colOff>101600</xdr:colOff>
      <xdr:row>37</xdr:row>
      <xdr:rowOff>145716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387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162243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16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75979</xdr:rowOff>
    </xdr:from>
    <xdr:to>
      <xdr:col>36</xdr:col>
      <xdr:colOff>165100</xdr:colOff>
      <xdr:row>38</xdr:row>
      <xdr:rowOff>6128</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41962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22656</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19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37105</xdr:rowOff>
    </xdr:from>
    <xdr:to>
      <xdr:col>55</xdr:col>
      <xdr:colOff>50800</xdr:colOff>
      <xdr:row>38</xdr:row>
      <xdr:rowOff>138705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55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15532</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53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145658</xdr:rowOff>
    </xdr:from>
    <xdr:to>
      <xdr:col>50</xdr:col>
      <xdr:colOff>165100</xdr:colOff>
      <xdr:row>32</xdr:row>
      <xdr:rowOff>75808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546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66935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39795" y="555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84774</xdr:rowOff>
    </xdr:from>
    <xdr:to>
      <xdr:col>46</xdr:col>
      <xdr:colOff>38100</xdr:colOff>
      <xdr:row>38</xdr:row>
      <xdr:rowOff>14925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42842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6052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521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89085</xdr:rowOff>
    </xdr:from>
    <xdr:to>
      <xdr:col>41</xdr:col>
      <xdr:colOff>101600</xdr:colOff>
      <xdr:row>39</xdr:row>
      <xdr:rowOff>19235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60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10362</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69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77601</xdr:rowOff>
    </xdr:from>
    <xdr:to>
      <xdr:col>36</xdr:col>
      <xdr:colOff>165100</xdr:colOff>
      <xdr:row>39</xdr:row>
      <xdr:rowOff>7751</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59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170328</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68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151587</xdr:rowOff>
    </xdr:from>
    <xdr:to>
      <xdr:col>54</xdr:col>
      <xdr:colOff>189865</xdr:colOff>
      <xdr:row>57</xdr:row>
      <xdr:rowOff>109719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24087"/>
          <a:ext cx="1270" cy="1158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113546</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9886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109719</xdr:rowOff>
    </xdr:from>
    <xdr:to>
      <xdr:col>55</xdr:col>
      <xdr:colOff>88900</xdr:colOff>
      <xdr:row>57</xdr:row>
      <xdr:rowOff>109719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988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98264</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49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151587</xdr:rowOff>
    </xdr:from>
    <xdr:to>
      <xdr:col>55</xdr:col>
      <xdr:colOff>88900</xdr:colOff>
      <xdr:row>50</xdr:row>
      <xdr:rowOff>151587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2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76064</xdr:rowOff>
    </xdr:from>
    <xdr:to>
      <xdr:col>55</xdr:col>
      <xdr:colOff>0</xdr:colOff>
      <xdr:row>56</xdr:row>
      <xdr:rowOff>74126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505814"/>
          <a:ext cx="838200" cy="16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30481</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4602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7604</xdr:rowOff>
    </xdr:from>
    <xdr:to>
      <xdr:col>55</xdr:col>
      <xdr:colOff>50800</xdr:colOff>
      <xdr:row>56</xdr:row>
      <xdr:rowOff>109204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0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76064</xdr:rowOff>
    </xdr:from>
    <xdr:to>
      <xdr:col>50</xdr:col>
      <xdr:colOff>114300</xdr:colOff>
      <xdr:row>56</xdr:row>
      <xdr:rowOff>155302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505814"/>
          <a:ext cx="889000" cy="25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124265</xdr:rowOff>
    </xdr:from>
    <xdr:to>
      <xdr:col>50</xdr:col>
      <xdr:colOff>165100</xdr:colOff>
      <xdr:row>56</xdr:row>
      <xdr:rowOff>54415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55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45542</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64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155302</xdr:rowOff>
    </xdr:from>
    <xdr:to>
      <xdr:col>45</xdr:col>
      <xdr:colOff>177800</xdr:colOff>
      <xdr:row>57</xdr:row>
      <xdr:rowOff>40494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756502"/>
          <a:ext cx="889000" cy="5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62719</xdr:rowOff>
    </xdr:from>
    <xdr:to>
      <xdr:col>46</xdr:col>
      <xdr:colOff>38100</xdr:colOff>
      <xdr:row>55</xdr:row>
      <xdr:rowOff>164319</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492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9396</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26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17490</xdr:rowOff>
    </xdr:from>
    <xdr:to>
      <xdr:col>41</xdr:col>
      <xdr:colOff>50800</xdr:colOff>
      <xdr:row>57</xdr:row>
      <xdr:rowOff>40494</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790140"/>
          <a:ext cx="889000" cy="2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90449</xdr:rowOff>
    </xdr:from>
    <xdr:to>
      <xdr:col>41</xdr:col>
      <xdr:colOff>101600</xdr:colOff>
      <xdr:row>56</xdr:row>
      <xdr:rowOff>20599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52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37126</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29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97655</xdr:rowOff>
    </xdr:from>
    <xdr:to>
      <xdr:col>36</xdr:col>
      <xdr:colOff>165100</xdr:colOff>
      <xdr:row>56</xdr:row>
      <xdr:rowOff>27805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52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44332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30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23326</xdr:rowOff>
    </xdr:from>
    <xdr:to>
      <xdr:col>55</xdr:col>
      <xdr:colOff>50800</xdr:colOff>
      <xdr:row>56</xdr:row>
      <xdr:rowOff>124926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62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1753</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602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25264</xdr:rowOff>
    </xdr:from>
    <xdr:to>
      <xdr:col>50</xdr:col>
      <xdr:colOff>165100</xdr:colOff>
      <xdr:row>55</xdr:row>
      <xdr:rowOff>126864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45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143391</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23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104502</xdr:rowOff>
    </xdr:from>
    <xdr:to>
      <xdr:col>46</xdr:col>
      <xdr:colOff>38100</xdr:colOff>
      <xdr:row>57</xdr:row>
      <xdr:rowOff>34652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70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25779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79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161144</xdr:rowOff>
    </xdr:from>
    <xdr:to>
      <xdr:col>41</xdr:col>
      <xdr:colOff>101600</xdr:colOff>
      <xdr:row>57</xdr:row>
      <xdr:rowOff>91294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76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82421</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85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138140</xdr:rowOff>
    </xdr:from>
    <xdr:to>
      <xdr:col>36</xdr:col>
      <xdr:colOff>165100</xdr:colOff>
      <xdr:row>57</xdr:row>
      <xdr:rowOff>68290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73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59417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83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113220</xdr:rowOff>
    </xdr:from>
    <xdr:to>
      <xdr:col>54</xdr:col>
      <xdr:colOff>189865</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286170"/>
          <a:ext cx="1270" cy="130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59897</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61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113220</xdr:rowOff>
    </xdr:from>
    <xdr:to>
      <xdr:col>55</xdr:col>
      <xdr:colOff>88900</xdr:colOff>
      <xdr:row>71</xdr:row>
      <xdr:rowOff>113220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28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22010</xdr:rowOff>
    </xdr:from>
    <xdr:to>
      <xdr:col>55</xdr:col>
      <xdr:colOff>0</xdr:colOff>
      <xdr:row>79</xdr:row>
      <xdr:rowOff>33173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395110"/>
          <a:ext cx="838200" cy="18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23258</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24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381</xdr:rowOff>
    </xdr:from>
    <xdr:to>
      <xdr:col>55</xdr:col>
      <xdr:colOff>50800</xdr:colOff>
      <xdr:row>78</xdr:row>
      <xdr:rowOff>101981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73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22010</xdr:rowOff>
    </xdr:from>
    <xdr:to>
      <xdr:col>50</xdr:col>
      <xdr:colOff>114300</xdr:colOff>
      <xdr:row>78</xdr:row>
      <xdr:rowOff>149377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395110"/>
          <a:ext cx="889000" cy="12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101028</xdr:rowOff>
    </xdr:from>
    <xdr:to>
      <xdr:col>50</xdr:col>
      <xdr:colOff>165100</xdr:colOff>
      <xdr:row>78</xdr:row>
      <xdr:rowOff>31178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47705</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07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54318</xdr:rowOff>
    </xdr:from>
    <xdr:to>
      <xdr:col>45</xdr:col>
      <xdr:colOff>177800</xdr:colOff>
      <xdr:row>78</xdr:row>
      <xdr:rowOff>149377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427418"/>
          <a:ext cx="889000" cy="95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72822</xdr:rowOff>
    </xdr:from>
    <xdr:to>
      <xdr:col>46</xdr:col>
      <xdr:colOff>38100</xdr:colOff>
      <xdr:row>78</xdr:row>
      <xdr:rowOff>2972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7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19499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4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54318</xdr:rowOff>
    </xdr:from>
    <xdr:to>
      <xdr:col>41</xdr:col>
      <xdr:colOff>50800</xdr:colOff>
      <xdr:row>79</xdr:row>
      <xdr:rowOff>44450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427418"/>
          <a:ext cx="889000" cy="16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76391</xdr:rowOff>
    </xdr:from>
    <xdr:to>
      <xdr:col>41</xdr:col>
      <xdr:colOff>101600</xdr:colOff>
      <xdr:row>78</xdr:row>
      <xdr:rowOff>6541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78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23068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5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32105</xdr:rowOff>
    </xdr:from>
    <xdr:to>
      <xdr:col>36</xdr:col>
      <xdr:colOff>165100</xdr:colOff>
      <xdr:row>77</xdr:row>
      <xdr:rowOff>133705</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23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150232</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0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153823</xdr:rowOff>
    </xdr:from>
    <xdr:to>
      <xdr:col>55</xdr:col>
      <xdr:colOff>50800</xdr:colOff>
      <xdr:row>79</xdr:row>
      <xdr:rowOff>83973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52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68750</xdr:rowOff>
    </xdr:from>
    <xdr:ext cx="378565"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41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142660</xdr:rowOff>
    </xdr:from>
    <xdr:to>
      <xdr:col>50</xdr:col>
      <xdr:colOff>165100</xdr:colOff>
      <xdr:row>78</xdr:row>
      <xdr:rowOff>72810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3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63937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43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98577</xdr:rowOff>
    </xdr:from>
    <xdr:to>
      <xdr:col>46</xdr:col>
      <xdr:colOff>38100</xdr:colOff>
      <xdr:row>79</xdr:row>
      <xdr:rowOff>28727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7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19854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564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3518</xdr:rowOff>
    </xdr:from>
    <xdr:to>
      <xdr:col>41</xdr:col>
      <xdr:colOff>101600</xdr:colOff>
      <xdr:row>78</xdr:row>
      <xdr:rowOff>105118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376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96245</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46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165100</xdr:rowOff>
    </xdr:from>
    <xdr:to>
      <xdr:col>36</xdr:col>
      <xdr:colOff>165100</xdr:colOff>
      <xdr:row>79</xdr:row>
      <xdr:rowOff>95250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86377</xdr:rowOff>
    </xdr:from>
    <xdr:ext cx="249299"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84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57290</xdr:rowOff>
    </xdr:from>
    <xdr:to>
      <xdr:col>54</xdr:col>
      <xdr:colOff>189865</xdr:colOff>
      <xdr:row>98</xdr:row>
      <xdr:rowOff>100521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87790"/>
          <a:ext cx="1270" cy="14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104348</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906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100521</xdr:rowOff>
    </xdr:from>
    <xdr:to>
      <xdr:col>55</xdr:col>
      <xdr:colOff>88900</xdr:colOff>
      <xdr:row>98</xdr:row>
      <xdr:rowOff>100521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902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3967</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6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57290</xdr:rowOff>
    </xdr:from>
    <xdr:to>
      <xdr:col>55</xdr:col>
      <xdr:colOff>88900</xdr:colOff>
      <xdr:row>90</xdr:row>
      <xdr:rowOff>57290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8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87351</xdr:rowOff>
    </xdr:from>
    <xdr:to>
      <xdr:col>55</xdr:col>
      <xdr:colOff>0</xdr:colOff>
      <xdr:row>95</xdr:row>
      <xdr:rowOff>121895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203651"/>
          <a:ext cx="838200" cy="205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76077</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535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97650</xdr:rowOff>
    </xdr:from>
    <xdr:to>
      <xdr:col>55</xdr:col>
      <xdr:colOff>50800</xdr:colOff>
      <xdr:row>97</xdr:row>
      <xdr:rowOff>27800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5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87351</xdr:rowOff>
    </xdr:from>
    <xdr:to>
      <xdr:col>50</xdr:col>
      <xdr:colOff>114300</xdr:colOff>
      <xdr:row>97</xdr:row>
      <xdr:rowOff>12979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203651"/>
          <a:ext cx="889000" cy="439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43002</xdr:rowOff>
    </xdr:from>
    <xdr:to>
      <xdr:col>50</xdr:col>
      <xdr:colOff>165100</xdr:colOff>
      <xdr:row>96</xdr:row>
      <xdr:rowOff>144602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135729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94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12979</xdr:rowOff>
    </xdr:from>
    <xdr:to>
      <xdr:col>45</xdr:col>
      <xdr:colOff>177800</xdr:colOff>
      <xdr:row>98</xdr:row>
      <xdr:rowOff>70498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643629"/>
          <a:ext cx="889000" cy="228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131902</xdr:rowOff>
    </xdr:from>
    <xdr:to>
      <xdr:col>46</xdr:col>
      <xdr:colOff>38100</xdr:colOff>
      <xdr:row>96</xdr:row>
      <xdr:rowOff>62052</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41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78579</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19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44932</xdr:rowOff>
    </xdr:from>
    <xdr:to>
      <xdr:col>41</xdr:col>
      <xdr:colOff>50800</xdr:colOff>
      <xdr:row>98</xdr:row>
      <xdr:rowOff>70498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675582"/>
          <a:ext cx="889000" cy="197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24664</xdr:rowOff>
    </xdr:from>
    <xdr:to>
      <xdr:col>41</xdr:col>
      <xdr:colOff>101600</xdr:colOff>
      <xdr:row>96</xdr:row>
      <xdr:rowOff>126264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48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142791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25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88658</xdr:rowOff>
    </xdr:from>
    <xdr:to>
      <xdr:col>36</xdr:col>
      <xdr:colOff>165100</xdr:colOff>
      <xdr:row>97</xdr:row>
      <xdr:rowOff>18808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54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35335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323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71095</xdr:rowOff>
    </xdr:from>
    <xdr:to>
      <xdr:col>55</xdr:col>
      <xdr:colOff>50800</xdr:colOff>
      <xdr:row>96</xdr:row>
      <xdr:rowOff>1245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3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93972</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210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36551</xdr:rowOff>
    </xdr:from>
    <xdr:to>
      <xdr:col>50</xdr:col>
      <xdr:colOff>165100</xdr:colOff>
      <xdr:row>94</xdr:row>
      <xdr:rowOff>138151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15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154678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592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133629</xdr:rowOff>
    </xdr:from>
    <xdr:to>
      <xdr:col>46</xdr:col>
      <xdr:colOff>38100</xdr:colOff>
      <xdr:row>97</xdr:row>
      <xdr:rowOff>63779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59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54906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685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19698</xdr:rowOff>
    </xdr:from>
    <xdr:to>
      <xdr:col>41</xdr:col>
      <xdr:colOff>101600</xdr:colOff>
      <xdr:row>98</xdr:row>
      <xdr:rowOff>121298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82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112425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914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165582</xdr:rowOff>
    </xdr:from>
    <xdr:to>
      <xdr:col>36</xdr:col>
      <xdr:colOff>165100</xdr:colOff>
      <xdr:row>97</xdr:row>
      <xdr:rowOff>95732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62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86859</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717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73825</xdr:rowOff>
    </xdr:from>
    <xdr:to>
      <xdr:col>85</xdr:col>
      <xdr:colOff>126364</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388775"/>
          <a:ext cx="1269" cy="1342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20502</xdr:rowOff>
    </xdr:from>
    <xdr:ext cx="534377"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516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73825</xdr:rowOff>
    </xdr:from>
    <xdr:to>
      <xdr:col>86</xdr:col>
      <xdr:colOff>25400</xdr:colOff>
      <xdr:row>31</xdr:row>
      <xdr:rowOff>73825</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38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44183</xdr:rowOff>
    </xdr:from>
    <xdr:to>
      <xdr:col>85</xdr:col>
      <xdr:colOff>127000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30733"/>
          <a:ext cx="8382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96690</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40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73813</xdr:rowOff>
    </xdr:from>
    <xdr:to>
      <xdr:col>85</xdr:col>
      <xdr:colOff>177800</xdr:colOff>
      <xdr:row>39</xdr:row>
      <xdr:rowOff>3963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8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43802</xdr:rowOff>
    </xdr:from>
    <xdr:to>
      <xdr:col>81</xdr:col>
      <xdr:colOff>50800</xdr:colOff>
      <xdr:row>39</xdr:row>
      <xdr:rowOff>44183</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730352"/>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1041</xdr:rowOff>
    </xdr:from>
    <xdr:to>
      <xdr:col>81</xdr:col>
      <xdr:colOff>101600</xdr:colOff>
      <xdr:row>38</xdr:row>
      <xdr:rowOff>102641</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1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119168</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29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43802</xdr:rowOff>
    </xdr:from>
    <xdr:to>
      <xdr:col>76</xdr:col>
      <xdr:colOff>114300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3703300" y="6730352"/>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92329</xdr:rowOff>
    </xdr:from>
    <xdr:to>
      <xdr:col>76</xdr:col>
      <xdr:colOff>165100</xdr:colOff>
      <xdr:row>38</xdr:row>
      <xdr:rowOff>22479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43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39006</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57428" y="621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120637</xdr:rowOff>
    </xdr:from>
    <xdr:to>
      <xdr:col>72</xdr:col>
      <xdr:colOff>38100</xdr:colOff>
      <xdr:row>38</xdr:row>
      <xdr:rowOff>50788</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4642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67314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68428" y="6239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162890</xdr:rowOff>
    </xdr:from>
    <xdr:to>
      <xdr:col>67</xdr:col>
      <xdr:colOff>101600</xdr:colOff>
      <xdr:row>38</xdr:row>
      <xdr:rowOff>93040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0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109567</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28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164833</xdr:rowOff>
    </xdr:from>
    <xdr:to>
      <xdr:col>81</xdr:col>
      <xdr:colOff>101600</xdr:colOff>
      <xdr:row>39</xdr:row>
      <xdr:rowOff>94983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79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86110</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772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164452</xdr:rowOff>
    </xdr:from>
    <xdr:to>
      <xdr:col>76</xdr:col>
      <xdr:colOff>165100</xdr:colOff>
      <xdr:row>39</xdr:row>
      <xdr:rowOff>94602</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85729</xdr:rowOff>
    </xdr:from>
    <xdr:ext cx="313932"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35333" y="67722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4777</xdr:rowOff>
    </xdr:from>
    <xdr:to>
      <xdr:col>85</xdr:col>
      <xdr:colOff>126364</xdr:colOff>
      <xdr:row>78</xdr:row>
      <xdr:rowOff>119094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06277"/>
          <a:ext cx="1269" cy="1485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122921</xdr:rowOff>
    </xdr:from>
    <xdr:ext cx="469744"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9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119094</xdr:rowOff>
    </xdr:from>
    <xdr:to>
      <xdr:col>86</xdr:col>
      <xdr:colOff>25400</xdr:colOff>
      <xdr:row>78</xdr:row>
      <xdr:rowOff>119094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122904</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781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4777</xdr:rowOff>
    </xdr:from>
    <xdr:to>
      <xdr:col>86</xdr:col>
      <xdr:colOff>25400</xdr:colOff>
      <xdr:row>70</xdr:row>
      <xdr:rowOff>4777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06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139096</xdr:rowOff>
    </xdr:from>
    <xdr:to>
      <xdr:col>85</xdr:col>
      <xdr:colOff>127000</xdr:colOff>
      <xdr:row>74</xdr:row>
      <xdr:rowOff>166560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2826396"/>
          <a:ext cx="838200" cy="27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2307</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861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23880</xdr:rowOff>
    </xdr:from>
    <xdr:to>
      <xdr:col>85</xdr:col>
      <xdr:colOff>177800</xdr:colOff>
      <xdr:row>75</xdr:row>
      <xdr:rowOff>125480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127584</xdr:rowOff>
    </xdr:from>
    <xdr:to>
      <xdr:col>81</xdr:col>
      <xdr:colOff>50800</xdr:colOff>
      <xdr:row>74</xdr:row>
      <xdr:rowOff>166560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2814884"/>
          <a:ext cx="8890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85553</xdr:rowOff>
    </xdr:from>
    <xdr:to>
      <xdr:col>81</xdr:col>
      <xdr:colOff>101600</xdr:colOff>
      <xdr:row>76</xdr:row>
      <xdr:rowOff>15703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6830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126180</xdr:rowOff>
    </xdr:from>
    <xdr:to>
      <xdr:col>76</xdr:col>
      <xdr:colOff>114300</xdr:colOff>
      <xdr:row>74</xdr:row>
      <xdr:rowOff>127584</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2813480"/>
          <a:ext cx="889000" cy="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64342</xdr:rowOff>
    </xdr:from>
    <xdr:to>
      <xdr:col>76</xdr:col>
      <xdr:colOff>165100</xdr:colOff>
      <xdr:row>74</xdr:row>
      <xdr:rowOff>165942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2751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11019</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52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36177</xdr:rowOff>
    </xdr:from>
    <xdr:to>
      <xdr:col>71</xdr:col>
      <xdr:colOff>177800</xdr:colOff>
      <xdr:row>74</xdr:row>
      <xdr:rowOff>126180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2552027"/>
          <a:ext cx="889000" cy="26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83005</xdr:rowOff>
    </xdr:from>
    <xdr:to>
      <xdr:col>72</xdr:col>
      <xdr:colOff>38100</xdr:colOff>
      <xdr:row>75</xdr:row>
      <xdr:rowOff>13155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2770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4282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86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73845</xdr:rowOff>
    </xdr:from>
    <xdr:to>
      <xdr:col>67</xdr:col>
      <xdr:colOff>101600</xdr:colOff>
      <xdr:row>75</xdr:row>
      <xdr:rowOff>3995</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276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166572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85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88296</xdr:rowOff>
    </xdr:from>
    <xdr:to>
      <xdr:col>85</xdr:col>
      <xdr:colOff>177800</xdr:colOff>
      <xdr:row>75</xdr:row>
      <xdr:rowOff>18446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277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111173</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262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115760</xdr:rowOff>
    </xdr:from>
    <xdr:to>
      <xdr:col>81</xdr:col>
      <xdr:colOff>101600</xdr:colOff>
      <xdr:row>75</xdr:row>
      <xdr:rowOff>45910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280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62437</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257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76784</xdr:rowOff>
    </xdr:from>
    <xdr:to>
      <xdr:col>76</xdr:col>
      <xdr:colOff>165100</xdr:colOff>
      <xdr:row>75</xdr:row>
      <xdr:rowOff>6934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27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169511</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285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75380</xdr:rowOff>
    </xdr:from>
    <xdr:to>
      <xdr:col>72</xdr:col>
      <xdr:colOff>38100</xdr:colOff>
      <xdr:row>75</xdr:row>
      <xdr:rowOff>5530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276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22057</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253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156827</xdr:rowOff>
    </xdr:from>
    <xdr:to>
      <xdr:col>67</xdr:col>
      <xdr:colOff>101600</xdr:colOff>
      <xdr:row>73</xdr:row>
      <xdr:rowOff>86977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250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103504</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227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7931</xdr:rowOff>
    </xdr:from>
    <xdr:to>
      <xdr:col>85</xdr:col>
      <xdr:colOff>126364</xdr:colOff>
      <xdr:row>99</xdr:row>
      <xdr:rowOff>41593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438431"/>
          <a:ext cx="1269" cy="157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45420</xdr:rowOff>
    </xdr:from>
    <xdr:ext cx="378565"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18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41593</xdr:rowOff>
    </xdr:from>
    <xdr:to>
      <xdr:col>86</xdr:col>
      <xdr:colOff>25400</xdr:colOff>
      <xdr:row>99</xdr:row>
      <xdr:rowOff>41593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1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126058</xdr:rowOff>
    </xdr:from>
    <xdr:ext cx="534377"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1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7931</xdr:rowOff>
    </xdr:from>
    <xdr:to>
      <xdr:col>86</xdr:col>
      <xdr:colOff>25400</xdr:colOff>
      <xdr:row>90</xdr:row>
      <xdr:rowOff>7931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438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167075</xdr:rowOff>
    </xdr:from>
    <xdr:to>
      <xdr:col>85</xdr:col>
      <xdr:colOff>127000</xdr:colOff>
      <xdr:row>98</xdr:row>
      <xdr:rowOff>84913</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454825"/>
          <a:ext cx="838200" cy="43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154861</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442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4984</xdr:rowOff>
    </xdr:from>
    <xdr:to>
      <xdr:col>85</xdr:col>
      <xdr:colOff>177800</xdr:colOff>
      <xdr:row>96</xdr:row>
      <xdr:rowOff>106584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46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146120</xdr:rowOff>
    </xdr:from>
    <xdr:to>
      <xdr:col>81</xdr:col>
      <xdr:colOff>50800</xdr:colOff>
      <xdr:row>98</xdr:row>
      <xdr:rowOff>84913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6776770"/>
          <a:ext cx="889000" cy="1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16833</xdr:rowOff>
    </xdr:from>
    <xdr:to>
      <xdr:col>81</xdr:col>
      <xdr:colOff>101600</xdr:colOff>
      <xdr:row>97</xdr:row>
      <xdr:rowOff>118433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4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134960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2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146120</xdr:rowOff>
    </xdr:from>
    <xdr:to>
      <xdr:col>76</xdr:col>
      <xdr:colOff>114300</xdr:colOff>
      <xdr:row>98</xdr:row>
      <xdr:rowOff>102000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6776770"/>
          <a:ext cx="889000" cy="127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44095</xdr:rowOff>
    </xdr:from>
    <xdr:to>
      <xdr:col>76</xdr:col>
      <xdr:colOff>165100</xdr:colOff>
      <xdr:row>97</xdr:row>
      <xdr:rowOff>145695</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67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162222</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449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91370</xdr:rowOff>
    </xdr:from>
    <xdr:to>
      <xdr:col>71</xdr:col>
      <xdr:colOff>177800</xdr:colOff>
      <xdr:row>98</xdr:row>
      <xdr:rowOff>102000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6893470"/>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86176</xdr:rowOff>
    </xdr:from>
    <xdr:to>
      <xdr:col>72</xdr:col>
      <xdr:colOff>38100</xdr:colOff>
      <xdr:row>98</xdr:row>
      <xdr:rowOff>16326</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71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32853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49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78251</xdr:rowOff>
    </xdr:from>
    <xdr:to>
      <xdr:col>67</xdr:col>
      <xdr:colOff>101600</xdr:colOff>
      <xdr:row>98</xdr:row>
      <xdr:rowOff>8401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70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24928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484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116275</xdr:rowOff>
    </xdr:from>
    <xdr:to>
      <xdr:col>85</xdr:col>
      <xdr:colOff>177800</xdr:colOff>
      <xdr:row>96</xdr:row>
      <xdr:rowOff>46425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40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139152</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25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34113</xdr:rowOff>
    </xdr:from>
    <xdr:to>
      <xdr:col>81</xdr:col>
      <xdr:colOff>101600</xdr:colOff>
      <xdr:row>98</xdr:row>
      <xdr:rowOff>135713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836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126840</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46428" y="16928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95320</xdr:rowOff>
    </xdr:from>
    <xdr:to>
      <xdr:col>76</xdr:col>
      <xdr:colOff>165100</xdr:colOff>
      <xdr:row>98</xdr:row>
      <xdr:rowOff>25470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72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16597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81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51200</xdr:rowOff>
    </xdr:from>
    <xdr:to>
      <xdr:col>72</xdr:col>
      <xdr:colOff>38100</xdr:colOff>
      <xdr:row>98</xdr:row>
      <xdr:rowOff>152800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85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143927</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694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40570</xdr:rowOff>
    </xdr:from>
    <xdr:to>
      <xdr:col>67</xdr:col>
      <xdr:colOff>101600</xdr:colOff>
      <xdr:row>98</xdr:row>
      <xdr:rowOff>142170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84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133297</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79428" y="16935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124441</xdr:rowOff>
    </xdr:from>
    <xdr:to>
      <xdr:col>116</xdr:col>
      <xdr:colOff>62864</xdr:colOff>
      <xdr:row>38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267941"/>
          <a:ext cx="1269" cy="127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71118</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4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124441</xdr:rowOff>
    </xdr:from>
    <xdr:to>
      <xdr:col>116</xdr:col>
      <xdr:colOff>152400</xdr:colOff>
      <xdr:row>30</xdr:row>
      <xdr:rowOff>124441</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26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99466</xdr:rowOff>
    </xdr:from>
    <xdr:to>
      <xdr:col>116</xdr:col>
      <xdr:colOff>63500</xdr:colOff>
      <xdr:row>37</xdr:row>
      <xdr:rowOff>51975</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100216"/>
          <a:ext cx="838200" cy="29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136466</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1372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113589</xdr:rowOff>
    </xdr:from>
    <xdr:to>
      <xdr:col>116</xdr:col>
      <xdr:colOff>114300</xdr:colOff>
      <xdr:row>37</xdr:row>
      <xdr:rowOff>43739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28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156445</xdr:rowOff>
    </xdr:from>
    <xdr:to>
      <xdr:col>111</xdr:col>
      <xdr:colOff>177800</xdr:colOff>
      <xdr:row>35</xdr:row>
      <xdr:rowOff>99466</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5642845"/>
          <a:ext cx="889000" cy="457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107759</xdr:rowOff>
    </xdr:from>
    <xdr:to>
      <xdr:col>112</xdr:col>
      <xdr:colOff>38100</xdr:colOff>
      <xdr:row>37</xdr:row>
      <xdr:rowOff>37909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279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29036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72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156445</xdr:rowOff>
    </xdr:from>
    <xdr:to>
      <xdr:col>107</xdr:col>
      <xdr:colOff>50800</xdr:colOff>
      <xdr:row>37</xdr:row>
      <xdr:rowOff>18085</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5642845"/>
          <a:ext cx="889000" cy="71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67983</xdr:rowOff>
    </xdr:from>
    <xdr:to>
      <xdr:col>107</xdr:col>
      <xdr:colOff>101600</xdr:colOff>
      <xdr:row>36</xdr:row>
      <xdr:rowOff>169583</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160710</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18085</xdr:rowOff>
    </xdr:from>
    <xdr:to>
      <xdr:col>102</xdr:col>
      <xdr:colOff>114300</xdr:colOff>
      <xdr:row>37</xdr:row>
      <xdr:rowOff>114326</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361735"/>
          <a:ext cx="889000" cy="9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141364</xdr:rowOff>
    </xdr:from>
    <xdr:to>
      <xdr:col>102</xdr:col>
      <xdr:colOff>165100</xdr:colOff>
      <xdr:row>37</xdr:row>
      <xdr:rowOff>71514</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313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62641</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40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6776</xdr:rowOff>
    </xdr:from>
    <xdr:to>
      <xdr:col>98</xdr:col>
      <xdr:colOff>38100</xdr:colOff>
      <xdr:row>37</xdr:row>
      <xdr:rowOff>108376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350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124903</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125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1175</xdr:rowOff>
    </xdr:from>
    <xdr:to>
      <xdr:col>116</xdr:col>
      <xdr:colOff>114300</xdr:colOff>
      <xdr:row>37</xdr:row>
      <xdr:rowOff>102775</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34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151052</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32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48666</xdr:rowOff>
    </xdr:from>
    <xdr:to>
      <xdr:col>112</xdr:col>
      <xdr:colOff>38100</xdr:colOff>
      <xdr:row>35</xdr:row>
      <xdr:rowOff>150266</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04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166793</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5824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32</xdr:row>
      <xdr:rowOff>105645</xdr:rowOff>
    </xdr:from>
    <xdr:to>
      <xdr:col>107</xdr:col>
      <xdr:colOff>101600</xdr:colOff>
      <xdr:row>33</xdr:row>
      <xdr:rowOff>35795</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559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31</xdr:row>
      <xdr:rowOff>52322</xdr:rowOff>
    </xdr:from>
    <xdr:ext cx="534377"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67111" y="536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138735</xdr:rowOff>
    </xdr:from>
    <xdr:to>
      <xdr:col>102</xdr:col>
      <xdr:colOff>165100</xdr:colOff>
      <xdr:row>37</xdr:row>
      <xdr:rowOff>68885</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31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85412</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086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63526</xdr:rowOff>
    </xdr:from>
    <xdr:to>
      <xdr:col>98</xdr:col>
      <xdr:colOff>38100</xdr:colOff>
      <xdr:row>37</xdr:row>
      <xdr:rowOff>165126</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40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156253</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499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150025</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22525"/>
          <a:ext cx="1269" cy="1437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96702</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150025</xdr:rowOff>
    </xdr:from>
    <xdr:to>
      <xdr:col>116</xdr:col>
      <xdr:colOff>152400</xdr:colOff>
      <xdr:row>50</xdr:row>
      <xdr:rowOff>150025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22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43383</xdr:rowOff>
    </xdr:from>
    <xdr:to>
      <xdr:col>116</xdr:col>
      <xdr:colOff>63500</xdr:colOff>
      <xdr:row>59</xdr:row>
      <xdr:rowOff>43421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58933"/>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16222</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88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164795</xdr:rowOff>
    </xdr:from>
    <xdr:to>
      <xdr:col>116</xdr:col>
      <xdr:colOff>114300</xdr:colOff>
      <xdr:row>58</xdr:row>
      <xdr:rowOff>94945</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43421</xdr:rowOff>
    </xdr:from>
    <xdr:to>
      <xdr:col>111</xdr:col>
      <xdr:colOff>177800</xdr:colOff>
      <xdr:row>59</xdr:row>
      <xdr:rowOff>43421</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589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142392</xdr:rowOff>
    </xdr:from>
    <xdr:to>
      <xdr:col>112</xdr:col>
      <xdr:colOff>38100</xdr:colOff>
      <xdr:row>58</xdr:row>
      <xdr:rowOff>72542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89069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2692</xdr:rowOff>
    </xdr:from>
    <xdr:to>
      <xdr:col>107</xdr:col>
      <xdr:colOff>50800</xdr:colOff>
      <xdr:row>59</xdr:row>
      <xdr:rowOff>43421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18242"/>
          <a:ext cx="889000" cy="4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147841</xdr:rowOff>
    </xdr:from>
    <xdr:to>
      <xdr:col>107</xdr:col>
      <xdr:colOff>101600</xdr:colOff>
      <xdr:row>58</xdr:row>
      <xdr:rowOff>77991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9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94518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69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2692</xdr:rowOff>
    </xdr:from>
    <xdr:to>
      <xdr:col>102</xdr:col>
      <xdr:colOff>114300</xdr:colOff>
      <xdr:row>59</xdr:row>
      <xdr:rowOff>6197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18242"/>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146279</xdr:rowOff>
    </xdr:from>
    <xdr:to>
      <xdr:col>102</xdr:col>
      <xdr:colOff>165100</xdr:colOff>
      <xdr:row>58</xdr:row>
      <xdr:rowOff>76429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91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92956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6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126581</xdr:rowOff>
    </xdr:from>
    <xdr:to>
      <xdr:col>98</xdr:col>
      <xdr:colOff>38100</xdr:colOff>
      <xdr:row>58</xdr:row>
      <xdr:rowOff>56731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89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73258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674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164033</xdr:rowOff>
    </xdr:from>
    <xdr:to>
      <xdr:col>116</xdr:col>
      <xdr:colOff>114300</xdr:colOff>
      <xdr:row>59</xdr:row>
      <xdr:rowOff>94183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78960</xdr:rowOff>
    </xdr:from>
    <xdr:ext cx="313932"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30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164071</xdr:rowOff>
    </xdr:from>
    <xdr:to>
      <xdr:col>112</xdr:col>
      <xdr:colOff>38100</xdr:colOff>
      <xdr:row>59</xdr:row>
      <xdr:rowOff>94221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85348</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200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164071</xdr:rowOff>
    </xdr:from>
    <xdr:to>
      <xdr:col>107</xdr:col>
      <xdr:colOff>101600</xdr:colOff>
      <xdr:row>59</xdr:row>
      <xdr:rowOff>94221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85348</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77333" y="10200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123342</xdr:rowOff>
    </xdr:from>
    <xdr:to>
      <xdr:col>102</xdr:col>
      <xdr:colOff>165100</xdr:colOff>
      <xdr:row>59</xdr:row>
      <xdr:rowOff>53492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6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44619</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160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126847</xdr:rowOff>
    </xdr:from>
    <xdr:to>
      <xdr:col>98</xdr:col>
      <xdr:colOff>38100</xdr:colOff>
      <xdr:row>59</xdr:row>
      <xdr:rowOff>56997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7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48124</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63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139700</xdr:rowOff>
    </xdr:from>
    <xdr:to>
      <xdr:col>120</xdr:col>
      <xdr:colOff>114300</xdr:colOff>
      <xdr:row>79</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82550</xdr:rowOff>
    </xdr:from>
    <xdr:to>
      <xdr:col>120</xdr:col>
      <xdr:colOff>114300</xdr:colOff>
      <xdr:row>76</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25400</xdr:rowOff>
    </xdr:from>
    <xdr:to>
      <xdr:col>120</xdr:col>
      <xdr:colOff>114300</xdr:colOff>
      <xdr:row>73</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70</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69</xdr:row>
      <xdr:rowOff>139700</xdr:rowOff>
    </xdr:from>
    <xdr:to>
      <xdr:col>120</xdr:col>
      <xdr:colOff>114300</xdr:colOff>
      <xdr:row>69</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68</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139757</xdr:rowOff>
    </xdr:from>
    <xdr:to>
      <xdr:col>116</xdr:col>
      <xdr:colOff>62864</xdr:colOff>
      <xdr:row>79</xdr:row>
      <xdr:rowOff>3484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41257"/>
          <a:ext cx="1269" cy="1406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7311</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55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3484</xdr:rowOff>
    </xdr:from>
    <xdr:to>
      <xdr:col>116</xdr:col>
      <xdr:colOff>152400</xdr:colOff>
      <xdr:row>79</xdr:row>
      <xdr:rowOff>3484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54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86434</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1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139757</xdr:rowOff>
    </xdr:from>
    <xdr:to>
      <xdr:col>116</xdr:col>
      <xdr:colOff>152400</xdr:colOff>
      <xdr:row>70</xdr:row>
      <xdr:rowOff>139757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4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164188</xdr:rowOff>
    </xdr:from>
    <xdr:to>
      <xdr:col>116</xdr:col>
      <xdr:colOff>63500</xdr:colOff>
      <xdr:row>76</xdr:row>
      <xdr:rowOff>41717</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851488"/>
          <a:ext cx="838200" cy="22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5748</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864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27321</xdr:rowOff>
    </xdr:from>
    <xdr:to>
      <xdr:col>116</xdr:col>
      <xdr:colOff>114300</xdr:colOff>
      <xdr:row>75</xdr:row>
      <xdr:rowOff>128921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88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41717</xdr:rowOff>
    </xdr:from>
    <xdr:to>
      <xdr:col>111</xdr:col>
      <xdr:colOff>177800</xdr:colOff>
      <xdr:row>76</xdr:row>
      <xdr:rowOff>67148</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3071917"/>
          <a:ext cx="889000" cy="25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66069</xdr:rowOff>
    </xdr:from>
    <xdr:to>
      <xdr:col>112</xdr:col>
      <xdr:colOff>38100</xdr:colOff>
      <xdr:row>75</xdr:row>
      <xdr:rowOff>167669</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92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12746</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70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67148</xdr:rowOff>
    </xdr:from>
    <xdr:to>
      <xdr:col>107</xdr:col>
      <xdr:colOff>50800</xdr:colOff>
      <xdr:row>76</xdr:row>
      <xdr:rowOff>91894</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097348"/>
          <a:ext cx="889000" cy="2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13805</xdr:rowOff>
    </xdr:from>
    <xdr:to>
      <xdr:col>107</xdr:col>
      <xdr:colOff>101600</xdr:colOff>
      <xdr:row>73</xdr:row>
      <xdr:rowOff>115405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52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131932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304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91894</xdr:rowOff>
    </xdr:from>
    <xdr:to>
      <xdr:col>102</xdr:col>
      <xdr:colOff>114300</xdr:colOff>
      <xdr:row>76</xdr:row>
      <xdr:rowOff>107468</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3122094"/>
          <a:ext cx="889000" cy="15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150364</xdr:rowOff>
    </xdr:from>
    <xdr:to>
      <xdr:col>102</xdr:col>
      <xdr:colOff>165100</xdr:colOff>
      <xdr:row>73</xdr:row>
      <xdr:rowOff>80514</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4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97041</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269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83700</xdr:rowOff>
    </xdr:from>
    <xdr:to>
      <xdr:col>98</xdr:col>
      <xdr:colOff>38100</xdr:colOff>
      <xdr:row>73</xdr:row>
      <xdr:rowOff>13850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42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30377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20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113388</xdr:rowOff>
    </xdr:from>
    <xdr:to>
      <xdr:col>116</xdr:col>
      <xdr:colOff>114300</xdr:colOff>
      <xdr:row>75</xdr:row>
      <xdr:rowOff>43538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80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136265</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65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162367</xdr:rowOff>
    </xdr:from>
    <xdr:to>
      <xdr:col>112</xdr:col>
      <xdr:colOff>38100</xdr:colOff>
      <xdr:row>76</xdr:row>
      <xdr:rowOff>92517</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02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83644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11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16348</xdr:rowOff>
    </xdr:from>
    <xdr:to>
      <xdr:col>107</xdr:col>
      <xdr:colOff>101600</xdr:colOff>
      <xdr:row>76</xdr:row>
      <xdr:rowOff>117948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04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109075</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13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41094</xdr:rowOff>
    </xdr:from>
    <xdr:to>
      <xdr:col>102</xdr:col>
      <xdr:colOff>165100</xdr:colOff>
      <xdr:row>76</xdr:row>
      <xdr:rowOff>142694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07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133821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16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56668</xdr:rowOff>
    </xdr:from>
    <xdr:to>
      <xdr:col>98</xdr:col>
      <xdr:colOff>38100</xdr:colOff>
      <xdr:row>76</xdr:row>
      <xdr:rowOff>158268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08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149395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1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90</xdr:row>
      <xdr:rowOff>111777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5542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25400</xdr:rowOff>
    </xdr:from>
    <xdr:to>
      <xdr:col>116</xdr:col>
      <xdr:colOff>62864</xdr:colOff>
      <xdr:row>98</xdr:row>
      <xdr:rowOff>25400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827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67327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6526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82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124477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755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146050</xdr:rowOff>
    </xdr:from>
    <xdr:to>
      <xdr:col>112</xdr:col>
      <xdr:colOff>38100</xdr:colOff>
      <xdr:row>98</xdr:row>
      <xdr:rowOff>76200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97</xdr:row>
      <xdr:rowOff>146050</xdr:rowOff>
    </xdr:from>
    <xdr:to>
      <xdr:col>102</xdr:col>
      <xdr:colOff>165100</xdr:colOff>
      <xdr:row>98</xdr:row>
      <xdr:rowOff>76200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91</xdr:row>
      <xdr:rowOff>31750</xdr:rowOff>
    </xdr:from>
    <xdr:to>
      <xdr:col>98</xdr:col>
      <xdr:colOff>38100</xdr:colOff>
      <xdr:row>91</xdr:row>
      <xdr:rowOff>133350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89</xdr:row>
      <xdr:rowOff>149877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10177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92727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96</xdr:row>
      <xdr:rowOff>92727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488,675</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％減）となっている。</a:t>
          </a:r>
        </a:p>
        <a:p>
          <a:r>
            <a:rPr kumimoji="1" lang="ja-JP" altLang="en-US" sz="1300">
              <a:latin typeface="ＭＳ Ｐゴシック" panose="020B0600070205080204" pitchFamily="50" charset="-128"/>
              <a:ea typeface="ＭＳ Ｐゴシック" panose="020B0600070205080204" pitchFamily="50" charset="-128"/>
            </a:rPr>
            <a:t>　人件費は、住民一人当たり</a:t>
          </a:r>
          <a:r>
            <a:rPr kumimoji="1" lang="en-US" altLang="ja-JP" sz="1300">
              <a:latin typeface="ＭＳ Ｐゴシック" panose="020B0600070205080204" pitchFamily="50" charset="-128"/>
              <a:ea typeface="ＭＳ Ｐゴシック" panose="020B0600070205080204" pitchFamily="50" charset="-128"/>
            </a:rPr>
            <a:t>88,808</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％増）となっており、定期昇給や人勧の影響によるものである。</a:t>
          </a:r>
        </a:p>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76,587</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7.2</a:t>
          </a:r>
          <a:r>
            <a:rPr kumimoji="1" lang="ja-JP" altLang="en-US" sz="1300">
              <a:latin typeface="ＭＳ Ｐゴシック" panose="020B0600070205080204" pitchFamily="50" charset="-128"/>
              <a:ea typeface="ＭＳ Ｐゴシック" panose="020B0600070205080204" pitchFamily="50" charset="-128"/>
            </a:rPr>
            <a:t>％増）となっており、新型コロナウイルスワクチン接種事業等によるものである。</a:t>
          </a:r>
        </a:p>
        <a:p>
          <a:r>
            <a:rPr kumimoji="1" lang="ja-JP" altLang="en-US" sz="1300">
              <a:latin typeface="ＭＳ Ｐゴシック" panose="020B0600070205080204" pitchFamily="50" charset="-128"/>
              <a:ea typeface="ＭＳ Ｐゴシック" panose="020B0600070205080204" pitchFamily="50" charset="-128"/>
            </a:rPr>
            <a:t>　補助費は、住民一人当たり</a:t>
          </a:r>
          <a:r>
            <a:rPr kumimoji="1" lang="en-US" altLang="ja-JP" sz="1300">
              <a:latin typeface="ＭＳ Ｐゴシック" panose="020B0600070205080204" pitchFamily="50" charset="-128"/>
              <a:ea typeface="ＭＳ Ｐゴシック" panose="020B0600070205080204" pitchFamily="50" charset="-128"/>
            </a:rPr>
            <a:t>46,758</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68.2</a:t>
          </a:r>
          <a:r>
            <a:rPr kumimoji="1" lang="ja-JP" altLang="en-US" sz="1300">
              <a:latin typeface="ＭＳ Ｐゴシック" panose="020B0600070205080204" pitchFamily="50" charset="-128"/>
              <a:ea typeface="ＭＳ Ｐゴシック" panose="020B0600070205080204" pitchFamily="50" charset="-128"/>
            </a:rPr>
            <a:t>％減）となっており、特別定額給付金給付事業の反動減によるものである。</a:t>
          </a: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51,474</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36.6</a:t>
          </a:r>
          <a:r>
            <a:rPr kumimoji="1" lang="ja-JP" altLang="en-US" sz="1300">
              <a:latin typeface="ＭＳ Ｐゴシック" panose="020B0600070205080204" pitchFamily="50" charset="-128"/>
              <a:ea typeface="ＭＳ Ｐゴシック" panose="020B0600070205080204" pitchFamily="50" charset="-128"/>
            </a:rPr>
            <a:t>％減）となっており、小中学校増改築及び大規模改修事業の減によるものである。</a:t>
          </a:r>
        </a:p>
        <a:p>
          <a:r>
            <a:rPr kumimoji="1" lang="ja-JP" altLang="en-US" sz="1300">
              <a:latin typeface="ＭＳ Ｐゴシック" panose="020B0600070205080204" pitchFamily="50" charset="-128"/>
              <a:ea typeface="ＭＳ Ｐゴシック" panose="020B0600070205080204" pitchFamily="50" charset="-128"/>
            </a:rPr>
            <a:t>　投資及び出資金は、住民一人当たり</a:t>
          </a:r>
          <a:r>
            <a:rPr kumimoji="1" lang="en-US" altLang="ja-JP" sz="1300">
              <a:latin typeface="ＭＳ Ｐゴシック" panose="020B0600070205080204" pitchFamily="50" charset="-128"/>
              <a:ea typeface="ＭＳ Ｐゴシック" panose="020B0600070205080204" pitchFamily="50" charset="-128"/>
            </a:rPr>
            <a:t>2,535</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67.1</a:t>
          </a:r>
          <a:r>
            <a:rPr kumimoji="1" lang="ja-JP" altLang="en-US" sz="1300">
              <a:latin typeface="ＭＳ Ｐゴシック" panose="020B0600070205080204" pitchFamily="50" charset="-128"/>
              <a:ea typeface="ＭＳ Ｐゴシック" panose="020B0600070205080204" pitchFamily="50" charset="-128"/>
            </a:rPr>
            <a:t>％減）となっており、水道事業会計への出資金の減によるものである。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50,658
49,993
80.14
25,734,404
24,755,294
951,158
13,699,551
27,937,123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50.5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105410</xdr:rowOff>
    </xdr:from>
    <xdr:to>
      <xdr:col>24</xdr:col>
      <xdr:colOff>62865</xdr:colOff>
      <xdr:row>38</xdr:row>
      <xdr:rowOff>130556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591810"/>
          <a:ext cx="1270" cy="1053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134383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4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130556</xdr:rowOff>
    </xdr:from>
    <xdr:to>
      <xdr:col>24</xdr:col>
      <xdr:colOff>152400</xdr:colOff>
      <xdr:row>38</xdr:row>
      <xdr:rowOff>130556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45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52087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36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105410</xdr:rowOff>
    </xdr:from>
    <xdr:to>
      <xdr:col>24</xdr:col>
      <xdr:colOff>152400</xdr:colOff>
      <xdr:row>32</xdr:row>
      <xdr:rowOff>105410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591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134214</xdr:rowOff>
    </xdr:from>
    <xdr:to>
      <xdr:col>24</xdr:col>
      <xdr:colOff>63500</xdr:colOff>
      <xdr:row>34</xdr:row>
      <xdr:rowOff>116840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792064"/>
          <a:ext cx="838200" cy="15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46296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470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67869</xdr:rowOff>
    </xdr:from>
    <xdr:to>
      <xdr:col>24</xdr:col>
      <xdr:colOff>114300</xdr:colOff>
      <xdr:row>35</xdr:row>
      <xdr:rowOff>169469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134214</xdr:rowOff>
    </xdr:from>
    <xdr:to>
      <xdr:col>19</xdr:col>
      <xdr:colOff>177800</xdr:colOff>
      <xdr:row>34</xdr:row>
      <xdr:rowOff>76607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792064"/>
          <a:ext cx="889000" cy="11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75641</xdr:rowOff>
    </xdr:from>
    <xdr:to>
      <xdr:col>20</xdr:col>
      <xdr:colOff>38100</xdr:colOff>
      <xdr:row>36</xdr:row>
      <xdr:rowOff>5791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168368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76607</xdr:rowOff>
    </xdr:from>
    <xdr:to>
      <xdr:col>15</xdr:col>
      <xdr:colOff>50800</xdr:colOff>
      <xdr:row>35</xdr:row>
      <xdr:rowOff>64262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905907"/>
          <a:ext cx="889000" cy="15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31</xdr:row>
      <xdr:rowOff>61011</xdr:rowOff>
    </xdr:from>
    <xdr:to>
      <xdr:col>15</xdr:col>
      <xdr:colOff>101600</xdr:colOff>
      <xdr:row>31</xdr:row>
      <xdr:rowOff>162611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37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7688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15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64262</xdr:rowOff>
    </xdr:from>
    <xdr:to>
      <xdr:col>10</xdr:col>
      <xdr:colOff>114300</xdr:colOff>
      <xdr:row>35</xdr:row>
      <xdr:rowOff>153416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065012"/>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31</xdr:row>
      <xdr:rowOff>72441</xdr:rowOff>
    </xdr:from>
    <xdr:to>
      <xdr:col>10</xdr:col>
      <xdr:colOff>165100</xdr:colOff>
      <xdr:row>32</xdr:row>
      <xdr:rowOff>2591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387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19118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162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55525</xdr:rowOff>
    </xdr:from>
    <xdr:to>
      <xdr:col>6</xdr:col>
      <xdr:colOff>38100</xdr:colOff>
      <xdr:row>31</xdr:row>
      <xdr:rowOff>157125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3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2202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145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66040</xdr:rowOff>
    </xdr:from>
    <xdr:to>
      <xdr:col>24</xdr:col>
      <xdr:colOff>114300</xdr:colOff>
      <xdr:row>34</xdr:row>
      <xdr:rowOff>167640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9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88917</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4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83414</xdr:rowOff>
    </xdr:from>
    <xdr:to>
      <xdr:col>20</xdr:col>
      <xdr:colOff>38100</xdr:colOff>
      <xdr:row>34</xdr:row>
      <xdr:rowOff>13564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4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30091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16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25807</xdr:rowOff>
    </xdr:from>
    <xdr:to>
      <xdr:col>15</xdr:col>
      <xdr:colOff>101600</xdr:colOff>
      <xdr:row>34</xdr:row>
      <xdr:rowOff>127407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5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118534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94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13462</xdr:rowOff>
    </xdr:from>
    <xdr:to>
      <xdr:col>10</xdr:col>
      <xdr:colOff>165100</xdr:colOff>
      <xdr:row>35</xdr:row>
      <xdr:rowOff>115062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1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106189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0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102616</xdr:rowOff>
    </xdr:from>
    <xdr:to>
      <xdr:col>6</xdr:col>
      <xdr:colOff>38100</xdr:colOff>
      <xdr:row>36</xdr:row>
      <xdr:rowOff>32766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0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23893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196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93652</xdr:rowOff>
    </xdr:from>
    <xdr:to>
      <xdr:col>24</xdr:col>
      <xdr:colOff>62865</xdr:colOff>
      <xdr:row>57</xdr:row>
      <xdr:rowOff>135158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66152"/>
          <a:ext cx="1270" cy="124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138985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135158</xdr:rowOff>
    </xdr:from>
    <xdr:to>
      <xdr:col>24</xdr:col>
      <xdr:colOff>152400</xdr:colOff>
      <xdr:row>57</xdr:row>
      <xdr:rowOff>135158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7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40329</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4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196,043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93652</xdr:rowOff>
    </xdr:from>
    <xdr:to>
      <xdr:col>24</xdr:col>
      <xdr:colOff>152400</xdr:colOff>
      <xdr:row>50</xdr:row>
      <xdr:rowOff>93652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123637</xdr:rowOff>
    </xdr:from>
    <xdr:to>
      <xdr:col>24</xdr:col>
      <xdr:colOff>63500</xdr:colOff>
      <xdr:row>55</xdr:row>
      <xdr:rowOff>136256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039037"/>
          <a:ext cx="838200" cy="526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103088</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5328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124661</xdr:rowOff>
    </xdr:from>
    <xdr:to>
      <xdr:col>24</xdr:col>
      <xdr:colOff>114300</xdr:colOff>
      <xdr:row>56</xdr:row>
      <xdr:rowOff>54811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123637</xdr:rowOff>
    </xdr:from>
    <xdr:to>
      <xdr:col>19</xdr:col>
      <xdr:colOff>177800</xdr:colOff>
      <xdr:row>56</xdr:row>
      <xdr:rowOff>156289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039037"/>
          <a:ext cx="889000" cy="718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90637</xdr:rowOff>
    </xdr:from>
    <xdr:to>
      <xdr:col>20</xdr:col>
      <xdr:colOff>38100</xdr:colOff>
      <xdr:row>52</xdr:row>
      <xdr:rowOff>20787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37314</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156289</xdr:rowOff>
    </xdr:from>
    <xdr:to>
      <xdr:col>15</xdr:col>
      <xdr:colOff>50800</xdr:colOff>
      <xdr:row>57</xdr:row>
      <xdr:rowOff>49784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757489"/>
          <a:ext cx="889000" cy="64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100635</xdr:rowOff>
    </xdr:from>
    <xdr:to>
      <xdr:col>15</xdr:col>
      <xdr:colOff>101600</xdr:colOff>
      <xdr:row>56</xdr:row>
      <xdr:rowOff>30785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3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47312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05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38369</xdr:rowOff>
    </xdr:from>
    <xdr:to>
      <xdr:col>10</xdr:col>
      <xdr:colOff>114300</xdr:colOff>
      <xdr:row>57</xdr:row>
      <xdr:rowOff>49784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811019"/>
          <a:ext cx="889000" cy="1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162982</xdr:rowOff>
    </xdr:from>
    <xdr:to>
      <xdr:col>10</xdr:col>
      <xdr:colOff>165100</xdr:colOff>
      <xdr:row>56</xdr:row>
      <xdr:rowOff>93132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92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109659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6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19848</xdr:rowOff>
    </xdr:from>
    <xdr:to>
      <xdr:col>6</xdr:col>
      <xdr:colOff>38100</xdr:colOff>
      <xdr:row>56</xdr:row>
      <xdr:rowOff>121448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2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137975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39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85456</xdr:rowOff>
    </xdr:from>
    <xdr:to>
      <xdr:col>24</xdr:col>
      <xdr:colOff>114300</xdr:colOff>
      <xdr:row>56</xdr:row>
      <xdr:rowOff>15606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1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108333</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36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72837</xdr:rowOff>
    </xdr:from>
    <xdr:to>
      <xdr:col>20</xdr:col>
      <xdr:colOff>38100</xdr:colOff>
      <xdr:row>53</xdr:row>
      <xdr:rowOff>2987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898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165564</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080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105489</xdr:rowOff>
    </xdr:from>
    <xdr:to>
      <xdr:col>15</xdr:col>
      <xdr:colOff>101600</xdr:colOff>
      <xdr:row>57</xdr:row>
      <xdr:rowOff>35639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0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26766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99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170434</xdr:rowOff>
    </xdr:from>
    <xdr:to>
      <xdr:col>10</xdr:col>
      <xdr:colOff>165100</xdr:colOff>
      <xdr:row>57</xdr:row>
      <xdr:rowOff>100584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7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91711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864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159019</xdr:rowOff>
    </xdr:from>
    <xdr:to>
      <xdr:col>6</xdr:col>
      <xdr:colOff>38100</xdr:colOff>
      <xdr:row>57</xdr:row>
      <xdr:rowOff>89169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60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80296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5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170955</xdr:rowOff>
    </xdr:from>
    <xdr:to>
      <xdr:col>24</xdr:col>
      <xdr:colOff>62865</xdr:colOff>
      <xdr:row>78</xdr:row>
      <xdr:rowOff>52806</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01005"/>
          <a:ext cx="1270" cy="1424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56633</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2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52806</xdr:rowOff>
    </xdr:from>
    <xdr:to>
      <xdr:col>24</xdr:col>
      <xdr:colOff>152400</xdr:colOff>
      <xdr:row>78</xdr:row>
      <xdr:rowOff>52806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2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117632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776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170955</xdr:rowOff>
    </xdr:from>
    <xdr:to>
      <xdr:col>24</xdr:col>
      <xdr:colOff>152400</xdr:colOff>
      <xdr:row>69</xdr:row>
      <xdr:rowOff>170955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01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148882</xdr:rowOff>
    </xdr:from>
    <xdr:to>
      <xdr:col>24</xdr:col>
      <xdr:colOff>63500</xdr:colOff>
      <xdr:row>76</xdr:row>
      <xdr:rowOff>112661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836182"/>
          <a:ext cx="838200" cy="30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118736</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06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140309</xdr:rowOff>
    </xdr:from>
    <xdr:to>
      <xdr:col>24</xdr:col>
      <xdr:colOff>114300</xdr:colOff>
      <xdr:row>75</xdr:row>
      <xdr:rowOff>70459</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112661</xdr:rowOff>
    </xdr:from>
    <xdr:to>
      <xdr:col>19</xdr:col>
      <xdr:colOff>177800</xdr:colOff>
      <xdr:row>76</xdr:row>
      <xdr:rowOff>154915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142861"/>
          <a:ext cx="889000" cy="42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122465</xdr:rowOff>
    </xdr:from>
    <xdr:to>
      <xdr:col>20</xdr:col>
      <xdr:colOff>38100</xdr:colOff>
      <xdr:row>77</xdr:row>
      <xdr:rowOff>52615</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43742</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45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154915</xdr:rowOff>
    </xdr:from>
    <xdr:to>
      <xdr:col>15</xdr:col>
      <xdr:colOff>50800</xdr:colOff>
      <xdr:row>76</xdr:row>
      <xdr:rowOff>169887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85115"/>
          <a:ext cx="889000" cy="1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108065</xdr:rowOff>
    </xdr:from>
    <xdr:to>
      <xdr:col>15</xdr:col>
      <xdr:colOff>101600</xdr:colOff>
      <xdr:row>77</xdr:row>
      <xdr:rowOff>38215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29342</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30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169887</xdr:rowOff>
    </xdr:from>
    <xdr:to>
      <xdr:col>10</xdr:col>
      <xdr:colOff>114300</xdr:colOff>
      <xdr:row>77</xdr:row>
      <xdr:rowOff>112331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00087"/>
          <a:ext cx="889000" cy="11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168033</xdr:rowOff>
    </xdr:from>
    <xdr:to>
      <xdr:col>10</xdr:col>
      <xdr:colOff>165100</xdr:colOff>
      <xdr:row>77</xdr:row>
      <xdr:rowOff>98183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9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89310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9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138836</xdr:rowOff>
    </xdr:from>
    <xdr:to>
      <xdr:col>6</xdr:col>
      <xdr:colOff>38100</xdr:colOff>
      <xdr:row>77</xdr:row>
      <xdr:rowOff>68986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85513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294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98082</xdr:rowOff>
    </xdr:from>
    <xdr:to>
      <xdr:col>24</xdr:col>
      <xdr:colOff>114300</xdr:colOff>
      <xdr:row>75</xdr:row>
      <xdr:rowOff>28232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8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120959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63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61861</xdr:rowOff>
    </xdr:from>
    <xdr:to>
      <xdr:col>20</xdr:col>
      <xdr:colOff>38100</xdr:colOff>
      <xdr:row>76</xdr:row>
      <xdr:rowOff>163461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92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8538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67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104115</xdr:rowOff>
    </xdr:from>
    <xdr:to>
      <xdr:col>15</xdr:col>
      <xdr:colOff>101600</xdr:colOff>
      <xdr:row>77</xdr:row>
      <xdr:rowOff>34265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3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50792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909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119087</xdr:rowOff>
    </xdr:from>
    <xdr:to>
      <xdr:col>10</xdr:col>
      <xdr:colOff>165100</xdr:colOff>
      <xdr:row>77</xdr:row>
      <xdr:rowOff>49237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4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65765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24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61531</xdr:rowOff>
    </xdr:from>
    <xdr:to>
      <xdr:col>6</xdr:col>
      <xdr:colOff>38100</xdr:colOff>
      <xdr:row>77</xdr:row>
      <xdr:rowOff>163131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6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154258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355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103434</xdr:rowOff>
    </xdr:from>
    <xdr:to>
      <xdr:col>24</xdr:col>
      <xdr:colOff>62865</xdr:colOff>
      <xdr:row>98</xdr:row>
      <xdr:rowOff>161581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62484"/>
          <a:ext cx="1270" cy="1601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165408</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6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161581</xdr:rowOff>
    </xdr:from>
    <xdr:to>
      <xdr:col>24</xdr:col>
      <xdr:colOff>152400</xdr:colOff>
      <xdr:row>98</xdr:row>
      <xdr:rowOff>161581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6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50111</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37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124,721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103434</xdr:rowOff>
    </xdr:from>
    <xdr:to>
      <xdr:col>24</xdr:col>
      <xdr:colOff>152400</xdr:colOff>
      <xdr:row>89</xdr:row>
      <xdr:rowOff>103434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6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16517</xdr:rowOff>
    </xdr:from>
    <xdr:to>
      <xdr:col>24</xdr:col>
      <xdr:colOff>63500</xdr:colOff>
      <xdr:row>96</xdr:row>
      <xdr:rowOff>167180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304267"/>
          <a:ext cx="838200" cy="32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117541</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05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94664</xdr:rowOff>
    </xdr:from>
    <xdr:to>
      <xdr:col>24</xdr:col>
      <xdr:colOff>114300</xdr:colOff>
      <xdr:row>97</xdr:row>
      <xdr:rowOff>24814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5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16517</xdr:rowOff>
    </xdr:from>
    <xdr:to>
      <xdr:col>19</xdr:col>
      <xdr:colOff>177800</xdr:colOff>
      <xdr:row>96</xdr:row>
      <xdr:rowOff>104904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304267"/>
          <a:ext cx="889000" cy="25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7437</xdr:rowOff>
    </xdr:from>
    <xdr:to>
      <xdr:col>20</xdr:col>
      <xdr:colOff>38100</xdr:colOff>
      <xdr:row>97</xdr:row>
      <xdr:rowOff>109037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3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100164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730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104904</xdr:rowOff>
    </xdr:from>
    <xdr:to>
      <xdr:col>15</xdr:col>
      <xdr:colOff>50800</xdr:colOff>
      <xdr:row>98</xdr:row>
      <xdr:rowOff>40112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564104"/>
          <a:ext cx="889000" cy="278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112609</xdr:rowOff>
    </xdr:from>
    <xdr:to>
      <xdr:col>15</xdr:col>
      <xdr:colOff>101600</xdr:colOff>
      <xdr:row>97</xdr:row>
      <xdr:rowOff>42759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57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33886</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66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114570</xdr:rowOff>
    </xdr:from>
    <xdr:to>
      <xdr:col>10</xdr:col>
      <xdr:colOff>114300</xdr:colOff>
      <xdr:row>98</xdr:row>
      <xdr:rowOff>40112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745220"/>
          <a:ext cx="889000" cy="9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168649</xdr:rowOff>
    </xdr:from>
    <xdr:to>
      <xdr:col>10</xdr:col>
      <xdr:colOff>165100</xdr:colOff>
      <xdr:row>97</xdr:row>
      <xdr:rowOff>98799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7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115326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40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61664</xdr:rowOff>
    </xdr:from>
    <xdr:to>
      <xdr:col>6</xdr:col>
      <xdr:colOff>38100</xdr:colOff>
      <xdr:row>97</xdr:row>
      <xdr:rowOff>163264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2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8341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6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116380</xdr:rowOff>
    </xdr:from>
    <xdr:to>
      <xdr:col>24</xdr:col>
      <xdr:colOff>114300</xdr:colOff>
      <xdr:row>97</xdr:row>
      <xdr:rowOff>46530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7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94807</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5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137167</xdr:rowOff>
    </xdr:from>
    <xdr:to>
      <xdr:col>20</xdr:col>
      <xdr:colOff>38100</xdr:colOff>
      <xdr:row>95</xdr:row>
      <xdr:rowOff>67317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253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83844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02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54104</xdr:rowOff>
    </xdr:from>
    <xdr:to>
      <xdr:col>15</xdr:col>
      <xdr:colOff>101600</xdr:colOff>
      <xdr:row>96</xdr:row>
      <xdr:rowOff>155704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51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781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28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160762</xdr:rowOff>
    </xdr:from>
    <xdr:to>
      <xdr:col>10</xdr:col>
      <xdr:colOff>165100</xdr:colOff>
      <xdr:row>98</xdr:row>
      <xdr:rowOff>90912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9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82039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8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63770</xdr:rowOff>
    </xdr:from>
    <xdr:to>
      <xdr:col>6</xdr:col>
      <xdr:colOff>38100</xdr:colOff>
      <xdr:row>97</xdr:row>
      <xdr:rowOff>165370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9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156497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8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152121</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95621"/>
          <a:ext cx="1270" cy="14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98798</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7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152121</xdr:rowOff>
    </xdr:from>
    <xdr:to>
      <xdr:col>55</xdr:col>
      <xdr:colOff>88900</xdr:colOff>
      <xdr:row>30</xdr:row>
      <xdr:rowOff>152121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95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166218</xdr:rowOff>
    </xdr:from>
    <xdr:to>
      <xdr:col>55</xdr:col>
      <xdr:colOff>0</xdr:colOff>
      <xdr:row>38</xdr:row>
      <xdr:rowOff>166294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681318"/>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93489</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371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70612</xdr:rowOff>
    </xdr:from>
    <xdr:to>
      <xdr:col>55</xdr:col>
      <xdr:colOff>50800</xdr:colOff>
      <xdr:row>39</xdr:row>
      <xdr:rowOff>762</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159741</xdr:rowOff>
    </xdr:from>
    <xdr:to>
      <xdr:col>50</xdr:col>
      <xdr:colOff>114300</xdr:colOff>
      <xdr:row>38</xdr:row>
      <xdr:rowOff>166294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674841"/>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70917</xdr:rowOff>
    </xdr:from>
    <xdr:to>
      <xdr:col>50</xdr:col>
      <xdr:colOff>165100</xdr:colOff>
      <xdr:row>39</xdr:row>
      <xdr:rowOff>1067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17594</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159741</xdr:rowOff>
    </xdr:from>
    <xdr:to>
      <xdr:col>45</xdr:col>
      <xdr:colOff>177800</xdr:colOff>
      <xdr:row>38</xdr:row>
      <xdr:rowOff>165456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674841"/>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86919</xdr:rowOff>
    </xdr:from>
    <xdr:to>
      <xdr:col>46</xdr:col>
      <xdr:colOff>38100</xdr:colOff>
      <xdr:row>39</xdr:row>
      <xdr:rowOff>17069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0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33596</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377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165456</xdr:rowOff>
    </xdr:from>
    <xdr:to>
      <xdr:col>41</xdr:col>
      <xdr:colOff>50800</xdr:colOff>
      <xdr:row>38</xdr:row>
      <xdr:rowOff>168046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680556"/>
          <a:ext cx="889000" cy="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82880</xdr:rowOff>
    </xdr:from>
    <xdr:to>
      <xdr:col>41</xdr:col>
      <xdr:colOff>101600</xdr:colOff>
      <xdr:row>39</xdr:row>
      <xdr:rowOff>13030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9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29557</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37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73737</xdr:rowOff>
    </xdr:from>
    <xdr:to>
      <xdr:col>36</xdr:col>
      <xdr:colOff>165100</xdr:colOff>
      <xdr:row>39</xdr:row>
      <xdr:rowOff>3887</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8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20413</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36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115418</xdr:rowOff>
    </xdr:from>
    <xdr:to>
      <xdr:col>55</xdr:col>
      <xdr:colOff>50800</xdr:colOff>
      <xdr:row>39</xdr:row>
      <xdr:rowOff>45568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3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49039</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64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115494</xdr:rowOff>
    </xdr:from>
    <xdr:to>
      <xdr:col>50</xdr:col>
      <xdr:colOff>165100</xdr:colOff>
      <xdr:row>39</xdr:row>
      <xdr:rowOff>45644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3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36771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723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108941</xdr:rowOff>
    </xdr:from>
    <xdr:to>
      <xdr:col>46</xdr:col>
      <xdr:colOff>38100</xdr:colOff>
      <xdr:row>39</xdr:row>
      <xdr:rowOff>39091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2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30218</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7167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114656</xdr:rowOff>
    </xdr:from>
    <xdr:to>
      <xdr:col>41</xdr:col>
      <xdr:colOff>101600</xdr:colOff>
      <xdr:row>39</xdr:row>
      <xdr:rowOff>44806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2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35933</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722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117246</xdr:rowOff>
    </xdr:from>
    <xdr:to>
      <xdr:col>36</xdr:col>
      <xdr:colOff>165100</xdr:colOff>
      <xdr:row>39</xdr:row>
      <xdr:rowOff>47396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3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38523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7250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38174</xdr:rowOff>
    </xdr:from>
    <xdr:to>
      <xdr:col>54</xdr:col>
      <xdr:colOff>189865</xdr:colOff>
      <xdr:row>58</xdr:row>
      <xdr:rowOff>127776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10674"/>
          <a:ext cx="1270" cy="1461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131603</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75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127776</xdr:rowOff>
    </xdr:from>
    <xdr:to>
      <xdr:col>55</xdr:col>
      <xdr:colOff>88900</xdr:colOff>
      <xdr:row>58</xdr:row>
      <xdr:rowOff>127776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71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156301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85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38174</xdr:rowOff>
    </xdr:from>
    <xdr:to>
      <xdr:col>55</xdr:col>
      <xdr:colOff>88900</xdr:colOff>
      <xdr:row>50</xdr:row>
      <xdr:rowOff>38174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10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57020</xdr:rowOff>
    </xdr:from>
    <xdr:to>
      <xdr:col>55</xdr:col>
      <xdr:colOff>0</xdr:colOff>
      <xdr:row>58</xdr:row>
      <xdr:rowOff>89362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01120"/>
          <a:ext cx="838200" cy="3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153785</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5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130908</xdr:rowOff>
    </xdr:from>
    <xdr:to>
      <xdr:col>55</xdr:col>
      <xdr:colOff>50800</xdr:colOff>
      <xdr:row>58</xdr:row>
      <xdr:rowOff>61058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90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103471</xdr:rowOff>
    </xdr:from>
    <xdr:to>
      <xdr:col>50</xdr:col>
      <xdr:colOff>114300</xdr:colOff>
      <xdr:row>58</xdr:row>
      <xdr:rowOff>89362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876121"/>
          <a:ext cx="889000" cy="15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144075</xdr:rowOff>
    </xdr:from>
    <xdr:to>
      <xdr:col>50</xdr:col>
      <xdr:colOff>165100</xdr:colOff>
      <xdr:row>58</xdr:row>
      <xdr:rowOff>74225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90752</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69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103471</xdr:rowOff>
    </xdr:from>
    <xdr:to>
      <xdr:col>45</xdr:col>
      <xdr:colOff>177800</xdr:colOff>
      <xdr:row>58</xdr:row>
      <xdr:rowOff>67032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876121"/>
          <a:ext cx="889000" cy="135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62730</xdr:rowOff>
    </xdr:from>
    <xdr:to>
      <xdr:col>46</xdr:col>
      <xdr:colOff>38100</xdr:colOff>
      <xdr:row>57</xdr:row>
      <xdr:rowOff>164330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5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155457</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92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67032</xdr:rowOff>
    </xdr:from>
    <xdr:to>
      <xdr:col>41</xdr:col>
      <xdr:colOff>50800</xdr:colOff>
      <xdr:row>58</xdr:row>
      <xdr:rowOff>73946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11132"/>
          <a:ext cx="889000" cy="6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79263</xdr:rowOff>
    </xdr:from>
    <xdr:to>
      <xdr:col>41</xdr:col>
      <xdr:colOff>101600</xdr:colOff>
      <xdr:row>58</xdr:row>
      <xdr:rowOff>9413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51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25940</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62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76674</xdr:rowOff>
    </xdr:from>
    <xdr:to>
      <xdr:col>36</xdr:col>
      <xdr:colOff>165100</xdr:colOff>
      <xdr:row>58</xdr:row>
      <xdr:rowOff>6824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4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23351</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62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6220</xdr:rowOff>
    </xdr:from>
    <xdr:to>
      <xdr:col>55</xdr:col>
      <xdr:colOff>50800</xdr:colOff>
      <xdr:row>58</xdr:row>
      <xdr:rowOff>107820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5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109335</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81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38562</xdr:rowOff>
    </xdr:from>
    <xdr:to>
      <xdr:col>50</xdr:col>
      <xdr:colOff>165100</xdr:colOff>
      <xdr:row>58</xdr:row>
      <xdr:rowOff>140162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8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131289</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10075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52671</xdr:rowOff>
    </xdr:from>
    <xdr:to>
      <xdr:col>46</xdr:col>
      <xdr:colOff>38100</xdr:colOff>
      <xdr:row>57</xdr:row>
      <xdr:rowOff>154271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25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170798</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960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16232</xdr:rowOff>
    </xdr:from>
    <xdr:to>
      <xdr:col>41</xdr:col>
      <xdr:colOff>101600</xdr:colOff>
      <xdr:row>58</xdr:row>
      <xdr:rowOff>117832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6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108959</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100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23146</xdr:rowOff>
    </xdr:from>
    <xdr:to>
      <xdr:col>36</xdr:col>
      <xdr:colOff>165100</xdr:colOff>
      <xdr:row>58</xdr:row>
      <xdr:rowOff>124746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115873</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37428" y="10059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35938</xdr:rowOff>
    </xdr:from>
    <xdr:to>
      <xdr:col>54</xdr:col>
      <xdr:colOff>189865</xdr:colOff>
      <xdr:row>78</xdr:row>
      <xdr:rowOff>75532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208888"/>
          <a:ext cx="1270" cy="1239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79359</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5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75532</xdr:rowOff>
    </xdr:from>
    <xdr:to>
      <xdr:col>55</xdr:col>
      <xdr:colOff>88900</xdr:colOff>
      <xdr:row>78</xdr:row>
      <xdr:rowOff>75532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4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154065</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98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57,039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35938</xdr:rowOff>
    </xdr:from>
    <xdr:to>
      <xdr:col>55</xdr:col>
      <xdr:colOff>88900</xdr:colOff>
      <xdr:row>71</xdr:row>
      <xdr:rowOff>35938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208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102026</xdr:rowOff>
    </xdr:from>
    <xdr:to>
      <xdr:col>55</xdr:col>
      <xdr:colOff>0</xdr:colOff>
      <xdr:row>78</xdr:row>
      <xdr:rowOff>31229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303676"/>
          <a:ext cx="838200" cy="10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73967</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51090</xdr:rowOff>
    </xdr:from>
    <xdr:to>
      <xdr:col>55</xdr:col>
      <xdr:colOff>50800</xdr:colOff>
      <xdr:row>76</xdr:row>
      <xdr:rowOff>152690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31229</xdr:rowOff>
    </xdr:from>
    <xdr:to>
      <xdr:col>50</xdr:col>
      <xdr:colOff>114300</xdr:colOff>
      <xdr:row>78</xdr:row>
      <xdr:rowOff>71417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404329"/>
          <a:ext cx="889000" cy="40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1095</xdr:rowOff>
    </xdr:from>
    <xdr:to>
      <xdr:col>50</xdr:col>
      <xdr:colOff>165100</xdr:colOff>
      <xdr:row>76</xdr:row>
      <xdr:rowOff>102695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119222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68697</xdr:rowOff>
    </xdr:from>
    <xdr:to>
      <xdr:col>45</xdr:col>
      <xdr:colOff>177800</xdr:colOff>
      <xdr:row>78</xdr:row>
      <xdr:rowOff>71417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3441797"/>
          <a:ext cx="889000" cy="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90363</xdr:rowOff>
    </xdr:from>
    <xdr:to>
      <xdr:col>46</xdr:col>
      <xdr:colOff>38100</xdr:colOff>
      <xdr:row>77</xdr:row>
      <xdr:rowOff>20513</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12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37040</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289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68697</xdr:rowOff>
    </xdr:from>
    <xdr:to>
      <xdr:col>41</xdr:col>
      <xdr:colOff>50800</xdr:colOff>
      <xdr:row>78</xdr:row>
      <xdr:rowOff>70503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41797"/>
          <a:ext cx="889000" cy="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112195</xdr:rowOff>
    </xdr:from>
    <xdr:to>
      <xdr:col>41</xdr:col>
      <xdr:colOff>101600</xdr:colOff>
      <xdr:row>77</xdr:row>
      <xdr:rowOff>42345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58872</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2917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73721</xdr:rowOff>
    </xdr:from>
    <xdr:to>
      <xdr:col>36</xdr:col>
      <xdr:colOff>165100</xdr:colOff>
      <xdr:row>77</xdr:row>
      <xdr:rowOff>3871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10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20398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287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51226</xdr:rowOff>
    </xdr:from>
    <xdr:to>
      <xdr:col>55</xdr:col>
      <xdr:colOff>50800</xdr:colOff>
      <xdr:row>77</xdr:row>
      <xdr:rowOff>152826</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252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29653</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31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151879</xdr:rowOff>
    </xdr:from>
    <xdr:to>
      <xdr:col>50</xdr:col>
      <xdr:colOff>165100</xdr:colOff>
      <xdr:row>78</xdr:row>
      <xdr:rowOff>82029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5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73156</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44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20617</xdr:rowOff>
    </xdr:from>
    <xdr:to>
      <xdr:col>46</xdr:col>
      <xdr:colOff>38100</xdr:colOff>
      <xdr:row>78</xdr:row>
      <xdr:rowOff>122217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9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113344</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86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17897</xdr:rowOff>
    </xdr:from>
    <xdr:to>
      <xdr:col>41</xdr:col>
      <xdr:colOff>101600</xdr:colOff>
      <xdr:row>78</xdr:row>
      <xdr:rowOff>119497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9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110624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83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19703</xdr:rowOff>
    </xdr:from>
    <xdr:to>
      <xdr:col>36</xdr:col>
      <xdr:colOff>165100</xdr:colOff>
      <xdr:row>78</xdr:row>
      <xdr:rowOff>121303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92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112430</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485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6959</xdr:rowOff>
    </xdr:from>
    <xdr:to>
      <xdr:col>54</xdr:col>
      <xdr:colOff>189865</xdr:colOff>
      <xdr:row>98</xdr:row>
      <xdr:rowOff>168980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608909"/>
          <a:ext cx="1270" cy="1362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1357</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97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168980</xdr:rowOff>
    </xdr:from>
    <xdr:to>
      <xdr:col>55</xdr:col>
      <xdr:colOff>88900</xdr:colOff>
      <xdr:row>98</xdr:row>
      <xdr:rowOff>168980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97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125086</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38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93,968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6959</xdr:rowOff>
    </xdr:from>
    <xdr:to>
      <xdr:col>55</xdr:col>
      <xdr:colOff>88900</xdr:colOff>
      <xdr:row>91</xdr:row>
      <xdr:rowOff>6959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60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168980</xdr:rowOff>
    </xdr:from>
    <xdr:to>
      <xdr:col>55</xdr:col>
      <xdr:colOff>0</xdr:colOff>
      <xdr:row>99</xdr:row>
      <xdr:rowOff>52184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971080"/>
          <a:ext cx="838200" cy="54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56990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344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34113</xdr:rowOff>
    </xdr:from>
    <xdr:to>
      <xdr:col>55</xdr:col>
      <xdr:colOff>50800</xdr:colOff>
      <xdr:row>96</xdr:row>
      <xdr:rowOff>135713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52184</xdr:rowOff>
    </xdr:from>
    <xdr:to>
      <xdr:col>50</xdr:col>
      <xdr:colOff>114300</xdr:colOff>
      <xdr:row>99</xdr:row>
      <xdr:rowOff>124289</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7025734"/>
          <a:ext cx="889000" cy="7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35465</xdr:rowOff>
    </xdr:from>
    <xdr:to>
      <xdr:col>50</xdr:col>
      <xdr:colOff>165100</xdr:colOff>
      <xdr:row>96</xdr:row>
      <xdr:rowOff>137065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153592</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3417</xdr:rowOff>
    </xdr:from>
    <xdr:to>
      <xdr:col>45</xdr:col>
      <xdr:colOff>177800</xdr:colOff>
      <xdr:row>99</xdr:row>
      <xdr:rowOff>124289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976967"/>
          <a:ext cx="889000" cy="120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77203</xdr:rowOff>
    </xdr:from>
    <xdr:to>
      <xdr:col>46</xdr:col>
      <xdr:colOff>38100</xdr:colOff>
      <xdr:row>96</xdr:row>
      <xdr:rowOff>7353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36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23880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14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53575</xdr:rowOff>
    </xdr:from>
    <xdr:to>
      <xdr:col>41</xdr:col>
      <xdr:colOff>50800</xdr:colOff>
      <xdr:row>99</xdr:row>
      <xdr:rowOff>3417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855675"/>
          <a:ext cx="889000" cy="121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25273</xdr:rowOff>
    </xdr:from>
    <xdr:to>
      <xdr:col>41</xdr:col>
      <xdr:colOff>101600</xdr:colOff>
      <xdr:row>95</xdr:row>
      <xdr:rowOff>126873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31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143400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08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137821</xdr:rowOff>
    </xdr:from>
    <xdr:to>
      <xdr:col>36</xdr:col>
      <xdr:colOff>165100</xdr:colOff>
      <xdr:row>95</xdr:row>
      <xdr:rowOff>67971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25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84498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029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118180</xdr:rowOff>
    </xdr:from>
    <xdr:to>
      <xdr:col>55</xdr:col>
      <xdr:colOff>50800</xdr:colOff>
      <xdr:row>99</xdr:row>
      <xdr:rowOff>48330</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9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33107</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835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1384</xdr:rowOff>
    </xdr:from>
    <xdr:to>
      <xdr:col>50</xdr:col>
      <xdr:colOff>165100</xdr:colOff>
      <xdr:row>99</xdr:row>
      <xdr:rowOff>102984</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97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94111</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706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73489</xdr:rowOff>
    </xdr:from>
    <xdr:to>
      <xdr:col>46</xdr:col>
      <xdr:colOff>38100</xdr:colOff>
      <xdr:row>100</xdr:row>
      <xdr:rowOff>3639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704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166216</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713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124067</xdr:rowOff>
    </xdr:from>
    <xdr:to>
      <xdr:col>41</xdr:col>
      <xdr:colOff>101600</xdr:colOff>
      <xdr:row>99</xdr:row>
      <xdr:rowOff>54217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926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45344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701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2775</xdr:rowOff>
    </xdr:from>
    <xdr:to>
      <xdr:col>36</xdr:col>
      <xdr:colOff>165100</xdr:colOff>
      <xdr:row>98</xdr:row>
      <xdr:rowOff>104375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80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95502</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89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107513</xdr:rowOff>
    </xdr:from>
    <xdr:to>
      <xdr:col>85</xdr:col>
      <xdr:colOff>126364</xdr:colOff>
      <xdr:row>38</xdr:row>
      <xdr:rowOff>140432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593913"/>
          <a:ext cx="1269" cy="106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144259</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5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140432</xdr:rowOff>
    </xdr:from>
    <xdr:to>
      <xdr:col>86</xdr:col>
      <xdr:colOff>25400</xdr:colOff>
      <xdr:row>38</xdr:row>
      <xdr:rowOff>140432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5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54190</xdr:rowOff>
    </xdr:from>
    <xdr:ext cx="534377"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36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107513</xdr:rowOff>
    </xdr:from>
    <xdr:to>
      <xdr:col>86</xdr:col>
      <xdr:colOff>25400</xdr:colOff>
      <xdr:row>32</xdr:row>
      <xdr:rowOff>107513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59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10815</xdr:rowOff>
    </xdr:from>
    <xdr:to>
      <xdr:col>85</xdr:col>
      <xdr:colOff>127000</xdr:colOff>
      <xdr:row>38</xdr:row>
      <xdr:rowOff>40030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183015"/>
          <a:ext cx="838200" cy="37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153199</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153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130322</xdr:rowOff>
    </xdr:from>
    <xdr:to>
      <xdr:col>85</xdr:col>
      <xdr:colOff>177800</xdr:colOff>
      <xdr:row>37</xdr:row>
      <xdr:rowOff>60472</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30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10815</xdr:rowOff>
    </xdr:from>
    <xdr:to>
      <xdr:col>81</xdr:col>
      <xdr:colOff>50800</xdr:colOff>
      <xdr:row>38</xdr:row>
      <xdr:rowOff>18907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183015"/>
          <a:ext cx="889000" cy="35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114000</xdr:rowOff>
    </xdr:from>
    <xdr:to>
      <xdr:col>81</xdr:col>
      <xdr:colOff>101600</xdr:colOff>
      <xdr:row>37</xdr:row>
      <xdr:rowOff>44150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35277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37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4689</xdr:rowOff>
    </xdr:from>
    <xdr:to>
      <xdr:col>76</xdr:col>
      <xdr:colOff>114300</xdr:colOff>
      <xdr:row>38</xdr:row>
      <xdr:rowOff>18907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519789"/>
          <a:ext cx="889000" cy="1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105359</xdr:rowOff>
    </xdr:from>
    <xdr:to>
      <xdr:col>76</xdr:col>
      <xdr:colOff>165100</xdr:colOff>
      <xdr:row>36</xdr:row>
      <xdr:rowOff>35509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106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52036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588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4689</xdr:rowOff>
    </xdr:from>
    <xdr:to>
      <xdr:col>71</xdr:col>
      <xdr:colOff>177800</xdr:colOff>
      <xdr:row>38</xdr:row>
      <xdr:rowOff>4735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519789"/>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168407</xdr:rowOff>
    </xdr:from>
    <xdr:to>
      <xdr:col>72</xdr:col>
      <xdr:colOff>38100</xdr:colOff>
      <xdr:row>36</xdr:row>
      <xdr:rowOff>98557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16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115084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5944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162738</xdr:rowOff>
    </xdr:from>
    <xdr:to>
      <xdr:col>67</xdr:col>
      <xdr:colOff>101600</xdr:colOff>
      <xdr:row>36</xdr:row>
      <xdr:rowOff>92888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163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109415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593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160680</xdr:rowOff>
    </xdr:from>
    <xdr:to>
      <xdr:col>85</xdr:col>
      <xdr:colOff>177800</xdr:colOff>
      <xdr:row>38</xdr:row>
      <xdr:rowOff>90830</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5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75608</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41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131465</xdr:rowOff>
    </xdr:from>
    <xdr:to>
      <xdr:col>81</xdr:col>
      <xdr:colOff>101600</xdr:colOff>
      <xdr:row>36</xdr:row>
      <xdr:rowOff>61615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13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78142</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590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139558</xdr:rowOff>
    </xdr:from>
    <xdr:to>
      <xdr:col>76</xdr:col>
      <xdr:colOff>165100</xdr:colOff>
      <xdr:row>38</xdr:row>
      <xdr:rowOff>69707</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4832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60834</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57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125339</xdr:rowOff>
    </xdr:from>
    <xdr:to>
      <xdr:col>72</xdr:col>
      <xdr:colOff>38100</xdr:colOff>
      <xdr:row>38</xdr:row>
      <xdr:rowOff>55489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46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46616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56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125385</xdr:rowOff>
    </xdr:from>
    <xdr:to>
      <xdr:col>67</xdr:col>
      <xdr:colOff>101600</xdr:colOff>
      <xdr:row>38</xdr:row>
      <xdr:rowOff>55535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46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46662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56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18332</xdr:rowOff>
    </xdr:from>
    <xdr:to>
      <xdr:col>85</xdr:col>
      <xdr:colOff>126364</xdr:colOff>
      <xdr:row>58</xdr:row>
      <xdr:rowOff>123165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90832"/>
          <a:ext cx="1269" cy="147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126992</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123165</xdr:rowOff>
    </xdr:from>
    <xdr:to>
      <xdr:col>86</xdr:col>
      <xdr:colOff>25400</xdr:colOff>
      <xdr:row>58</xdr:row>
      <xdr:rowOff>123165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6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136459</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6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18332</xdr:rowOff>
    </xdr:from>
    <xdr:to>
      <xdr:col>86</xdr:col>
      <xdr:colOff>25400</xdr:colOff>
      <xdr:row>50</xdr:row>
      <xdr:rowOff>18332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9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81864</xdr:rowOff>
    </xdr:from>
    <xdr:to>
      <xdr:col>85</xdr:col>
      <xdr:colOff>127000</xdr:colOff>
      <xdr:row>52</xdr:row>
      <xdr:rowOff>157683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5481300" y="8825814"/>
          <a:ext cx="838200" cy="24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59459</xdr:rowOff>
    </xdr:from>
    <xdr:ext cx="534377"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4892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81032</xdr:rowOff>
    </xdr:from>
    <xdr:to>
      <xdr:col>85</xdr:col>
      <xdr:colOff>177800</xdr:colOff>
      <xdr:row>56</xdr:row>
      <xdr:rowOff>11182</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81864</xdr:rowOff>
    </xdr:from>
    <xdr:to>
      <xdr:col>81</xdr:col>
      <xdr:colOff>50800</xdr:colOff>
      <xdr:row>54</xdr:row>
      <xdr:rowOff>33058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8825814"/>
          <a:ext cx="889000" cy="46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154298</xdr:rowOff>
    </xdr:from>
    <xdr:to>
      <xdr:col>81</xdr:col>
      <xdr:colOff>101600</xdr:colOff>
      <xdr:row>55</xdr:row>
      <xdr:rowOff>84448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75575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50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33058</xdr:rowOff>
    </xdr:from>
    <xdr:to>
      <xdr:col>76</xdr:col>
      <xdr:colOff>114300</xdr:colOff>
      <xdr:row>55</xdr:row>
      <xdr:rowOff>161665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9291358"/>
          <a:ext cx="889000" cy="30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141802</xdr:rowOff>
    </xdr:from>
    <xdr:to>
      <xdr:col>76</xdr:col>
      <xdr:colOff>165100</xdr:colOff>
      <xdr:row>55</xdr:row>
      <xdr:rowOff>71952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40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63079</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492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161665</xdr:rowOff>
    </xdr:from>
    <xdr:to>
      <xdr:col>71</xdr:col>
      <xdr:colOff>177800</xdr:colOff>
      <xdr:row>56</xdr:row>
      <xdr:rowOff>34563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9591415"/>
          <a:ext cx="889000" cy="4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57068</xdr:rowOff>
    </xdr:from>
    <xdr:to>
      <xdr:col>72</xdr:col>
      <xdr:colOff>38100</xdr:colOff>
      <xdr:row>55</xdr:row>
      <xdr:rowOff>158668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48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3745</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262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23044</xdr:rowOff>
    </xdr:from>
    <xdr:to>
      <xdr:col>67</xdr:col>
      <xdr:colOff>101600</xdr:colOff>
      <xdr:row>55</xdr:row>
      <xdr:rowOff>124644</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45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141171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22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106883</xdr:rowOff>
    </xdr:from>
    <xdr:to>
      <xdr:col>85</xdr:col>
      <xdr:colOff>177800</xdr:colOff>
      <xdr:row>53</xdr:row>
      <xdr:rowOff>37033</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02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129760</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887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51</xdr:row>
      <xdr:rowOff>31064</xdr:rowOff>
    </xdr:from>
    <xdr:to>
      <xdr:col>81</xdr:col>
      <xdr:colOff>101600</xdr:colOff>
      <xdr:row>51</xdr:row>
      <xdr:rowOff>132664</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87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49</xdr:row>
      <xdr:rowOff>149191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855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153708</xdr:rowOff>
    </xdr:from>
    <xdr:to>
      <xdr:col>76</xdr:col>
      <xdr:colOff>165100</xdr:colOff>
      <xdr:row>54</xdr:row>
      <xdr:rowOff>83858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24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100385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901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110865</xdr:rowOff>
    </xdr:from>
    <xdr:to>
      <xdr:col>72</xdr:col>
      <xdr:colOff>38100</xdr:colOff>
      <xdr:row>56</xdr:row>
      <xdr:rowOff>41015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54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32142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633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155213</xdr:rowOff>
    </xdr:from>
    <xdr:to>
      <xdr:col>67</xdr:col>
      <xdr:colOff>101600</xdr:colOff>
      <xdr:row>56</xdr:row>
      <xdr:rowOff>85363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58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76490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677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73711</xdr:rowOff>
    </xdr:from>
    <xdr:to>
      <xdr:col>85</xdr:col>
      <xdr:colOff>126364</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246661"/>
          <a:ext cx="1269" cy="1342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20388</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202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73711</xdr:rowOff>
    </xdr:from>
    <xdr:to>
      <xdr:col>86</xdr:col>
      <xdr:colOff>25400</xdr:colOff>
      <xdr:row>71</xdr:row>
      <xdr:rowOff>73711</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24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44183</xdr:rowOff>
    </xdr:from>
    <xdr:to>
      <xdr:col>85</xdr:col>
      <xdr:colOff>127000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588733"/>
          <a:ext cx="8382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96690</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98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73813</xdr:rowOff>
    </xdr:from>
    <xdr:to>
      <xdr:col>85</xdr:col>
      <xdr:colOff>177800</xdr:colOff>
      <xdr:row>79</xdr:row>
      <xdr:rowOff>3963</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4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43802</xdr:rowOff>
    </xdr:from>
    <xdr:to>
      <xdr:col>81</xdr:col>
      <xdr:colOff>50800</xdr:colOff>
      <xdr:row>79</xdr:row>
      <xdr:rowOff>44183</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588352"/>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699</xdr:rowOff>
    </xdr:from>
    <xdr:to>
      <xdr:col>81</xdr:col>
      <xdr:colOff>101600</xdr:colOff>
      <xdr:row>78</xdr:row>
      <xdr:rowOff>102299</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373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118826</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14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43802</xdr:rowOff>
    </xdr:from>
    <xdr:to>
      <xdr:col>76</xdr:col>
      <xdr:colOff>114300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3703300" y="13588352"/>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91987</xdr:rowOff>
    </xdr:from>
    <xdr:to>
      <xdr:col>76</xdr:col>
      <xdr:colOff>165100</xdr:colOff>
      <xdr:row>78</xdr:row>
      <xdr:rowOff>22137</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29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38664</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06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120523</xdr:rowOff>
    </xdr:from>
    <xdr:to>
      <xdr:col>72</xdr:col>
      <xdr:colOff>38100</xdr:colOff>
      <xdr:row>78</xdr:row>
      <xdr:rowOff>50673</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32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67200</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097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162891</xdr:rowOff>
    </xdr:from>
    <xdr:to>
      <xdr:col>67</xdr:col>
      <xdr:colOff>101600</xdr:colOff>
      <xdr:row>78</xdr:row>
      <xdr:rowOff>93041</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36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109568</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79428" y="13139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164833</xdr:rowOff>
    </xdr:from>
    <xdr:to>
      <xdr:col>81</xdr:col>
      <xdr:colOff>101600</xdr:colOff>
      <xdr:row>79</xdr:row>
      <xdr:rowOff>94983</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53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86110</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56650" y="13630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164452</xdr:rowOff>
    </xdr:from>
    <xdr:to>
      <xdr:col>76</xdr:col>
      <xdr:colOff>165100</xdr:colOff>
      <xdr:row>79</xdr:row>
      <xdr:rowOff>94602</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53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85729</xdr:rowOff>
    </xdr:from>
    <xdr:ext cx="313932"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35333" y="136302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4776</xdr:rowOff>
    </xdr:from>
    <xdr:to>
      <xdr:col>85</xdr:col>
      <xdr:colOff>126364</xdr:colOff>
      <xdr:row>98</xdr:row>
      <xdr:rowOff>119094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435276"/>
          <a:ext cx="1269" cy="1485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122921</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2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119094</xdr:rowOff>
    </xdr:from>
    <xdr:to>
      <xdr:col>86</xdr:col>
      <xdr:colOff>25400</xdr:colOff>
      <xdr:row>98</xdr:row>
      <xdr:rowOff>119094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2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122903</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210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4776</xdr:rowOff>
    </xdr:from>
    <xdr:to>
      <xdr:col>86</xdr:col>
      <xdr:colOff>25400</xdr:colOff>
      <xdr:row>90</xdr:row>
      <xdr:rowOff>4776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43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139095</xdr:rowOff>
    </xdr:from>
    <xdr:to>
      <xdr:col>85</xdr:col>
      <xdr:colOff>127000</xdr:colOff>
      <xdr:row>94</xdr:row>
      <xdr:rowOff>166560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255395"/>
          <a:ext cx="838200" cy="2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2291</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290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23864</xdr:rowOff>
    </xdr:from>
    <xdr:to>
      <xdr:col>85</xdr:col>
      <xdr:colOff>177800</xdr:colOff>
      <xdr:row>95</xdr:row>
      <xdr:rowOff>125464</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127584</xdr:rowOff>
    </xdr:from>
    <xdr:to>
      <xdr:col>81</xdr:col>
      <xdr:colOff>50800</xdr:colOff>
      <xdr:row>94</xdr:row>
      <xdr:rowOff>166560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243884"/>
          <a:ext cx="8890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85536</xdr:rowOff>
    </xdr:from>
    <xdr:to>
      <xdr:col>81</xdr:col>
      <xdr:colOff>101600</xdr:colOff>
      <xdr:row>96</xdr:row>
      <xdr:rowOff>15686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6813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126180</xdr:rowOff>
    </xdr:from>
    <xdr:to>
      <xdr:col>76</xdr:col>
      <xdr:colOff>114300</xdr:colOff>
      <xdr:row>94</xdr:row>
      <xdr:rowOff>127584</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242480"/>
          <a:ext cx="889000" cy="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64342</xdr:rowOff>
    </xdr:from>
    <xdr:to>
      <xdr:col>76</xdr:col>
      <xdr:colOff>165100</xdr:colOff>
      <xdr:row>94</xdr:row>
      <xdr:rowOff>165942</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18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11019</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595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36176</xdr:rowOff>
    </xdr:from>
    <xdr:to>
      <xdr:col>71</xdr:col>
      <xdr:colOff>177800</xdr:colOff>
      <xdr:row>94</xdr:row>
      <xdr:rowOff>126180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5981026"/>
          <a:ext cx="889000" cy="26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82956</xdr:rowOff>
    </xdr:from>
    <xdr:to>
      <xdr:col>72</xdr:col>
      <xdr:colOff>38100</xdr:colOff>
      <xdr:row>95</xdr:row>
      <xdr:rowOff>13106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19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4233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291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73845</xdr:rowOff>
    </xdr:from>
    <xdr:to>
      <xdr:col>67</xdr:col>
      <xdr:colOff>101600</xdr:colOff>
      <xdr:row>95</xdr:row>
      <xdr:rowOff>3995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19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166572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282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88295</xdr:rowOff>
    </xdr:from>
    <xdr:to>
      <xdr:col>85</xdr:col>
      <xdr:colOff>177800</xdr:colOff>
      <xdr:row>95</xdr:row>
      <xdr:rowOff>18445</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20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111172</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05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115760</xdr:rowOff>
    </xdr:from>
    <xdr:to>
      <xdr:col>81</xdr:col>
      <xdr:colOff>101600</xdr:colOff>
      <xdr:row>95</xdr:row>
      <xdr:rowOff>45910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23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62437</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00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76784</xdr:rowOff>
    </xdr:from>
    <xdr:to>
      <xdr:col>76</xdr:col>
      <xdr:colOff>165100</xdr:colOff>
      <xdr:row>95</xdr:row>
      <xdr:rowOff>6934</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19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169511</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28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75380</xdr:rowOff>
    </xdr:from>
    <xdr:to>
      <xdr:col>72</xdr:col>
      <xdr:colOff>38100</xdr:colOff>
      <xdr:row>95</xdr:row>
      <xdr:rowOff>5530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19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22057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596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156826</xdr:rowOff>
    </xdr:from>
    <xdr:to>
      <xdr:col>67</xdr:col>
      <xdr:colOff>101600</xdr:colOff>
      <xdr:row>93</xdr:row>
      <xdr:rowOff>86976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593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103503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570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152121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467071"/>
          <a:ext cx="1269" cy="1263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70502</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57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98798</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24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16,587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152121</xdr:rowOff>
    </xdr:from>
    <xdr:to>
      <xdr:col>116</xdr:col>
      <xdr:colOff>152400</xdr:colOff>
      <xdr:row>31</xdr:row>
      <xdr:rowOff>152121</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467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159402</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030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136525</xdr:rowOff>
    </xdr:from>
    <xdr:to>
      <xdr:col>116</xdr:col>
      <xdr:colOff>114300</xdr:colOff>
      <xdr:row>39</xdr:row>
      <xdr:rowOff>66675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159538</xdr:rowOff>
    </xdr:from>
    <xdr:to>
      <xdr:col>112</xdr:col>
      <xdr:colOff>38100</xdr:colOff>
      <xdr:row>39</xdr:row>
      <xdr:rowOff>89688</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7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106215</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4498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162966</xdr:rowOff>
    </xdr:from>
    <xdr:to>
      <xdr:col>107</xdr:col>
      <xdr:colOff>101600</xdr:colOff>
      <xdr:row>39</xdr:row>
      <xdr:rowOff>93116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109643</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4532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160757</xdr:rowOff>
    </xdr:from>
    <xdr:to>
      <xdr:col>102</xdr:col>
      <xdr:colOff>165100</xdr:colOff>
      <xdr:row>39</xdr:row>
      <xdr:rowOff>90907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75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107433</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64510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156642</xdr:rowOff>
    </xdr:from>
    <xdr:to>
      <xdr:col>98</xdr:col>
      <xdr:colOff>38100</xdr:colOff>
      <xdr:row>39</xdr:row>
      <xdr:rowOff>86792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6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103319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446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114952</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30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50</xdr:row>
      <xdr:rowOff>111777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684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25400</xdr:rowOff>
    </xdr:from>
    <xdr:to>
      <xdr:col>116</xdr:col>
      <xdr:colOff>62864</xdr:colOff>
      <xdr:row>58</xdr:row>
      <xdr:rowOff>25400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969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67327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66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124477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897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146050</xdr:rowOff>
    </xdr:from>
    <xdr:to>
      <xdr:col>112</xdr:col>
      <xdr:colOff>38100</xdr:colOff>
      <xdr:row>58</xdr:row>
      <xdr:rowOff>76200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146050</xdr:rowOff>
    </xdr:from>
    <xdr:to>
      <xdr:col>102</xdr:col>
      <xdr:colOff>165100</xdr:colOff>
      <xdr:row>58</xdr:row>
      <xdr:rowOff>76200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31750</xdr:rowOff>
    </xdr:from>
    <xdr:to>
      <xdr:col>98</xdr:col>
      <xdr:colOff>38100</xdr:colOff>
      <xdr:row>51</xdr:row>
      <xdr:rowOff>133350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49</xdr:row>
      <xdr:rowOff>149877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10177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92727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56</xdr:row>
      <xdr:rowOff>92727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総務費については、特別定額給付金給付事業の反動減により、住民一人当たり</a:t>
          </a:r>
          <a:r>
            <a:rPr kumimoji="1" lang="en-US" altLang="ja-JP" sz="1300">
              <a:latin typeface="ＭＳ Ｐゴシック" panose="020B0600070205080204" pitchFamily="50" charset="-128"/>
              <a:ea typeface="ＭＳ Ｐゴシック" panose="020B0600070205080204" pitchFamily="50" charset="-128"/>
            </a:rPr>
            <a:t>77,952</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47.0</a:t>
          </a:r>
          <a:r>
            <a:rPr kumimoji="1" lang="ja-JP" altLang="en-US" sz="1300">
              <a:latin typeface="ＭＳ Ｐゴシック" panose="020B0600070205080204" pitchFamily="50" charset="-128"/>
              <a:ea typeface="ＭＳ Ｐゴシック" panose="020B0600070205080204" pitchFamily="50" charset="-128"/>
            </a:rPr>
            <a:t>％減）となっている。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民生費については、子育て世帯臨時特別給付金給付事業の影響により、住民一人当たり</a:t>
          </a:r>
          <a:r>
            <a:rPr kumimoji="1" lang="en-US" altLang="ja-JP" sz="1300">
              <a:latin typeface="ＭＳ Ｐゴシック" panose="020B0600070205080204" pitchFamily="50" charset="-128"/>
              <a:ea typeface="ＭＳ Ｐゴシック" panose="020B0600070205080204" pitchFamily="50" charset="-128"/>
            </a:rPr>
            <a:t>179,277</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15.6</a:t>
          </a:r>
          <a:r>
            <a:rPr kumimoji="1" lang="ja-JP" altLang="en-US" sz="1300">
              <a:latin typeface="ＭＳ Ｐゴシック" panose="020B0600070205080204" pitchFamily="50" charset="-128"/>
              <a:ea typeface="ＭＳ Ｐゴシック" panose="020B0600070205080204" pitchFamily="50" charset="-128"/>
            </a:rPr>
            <a:t>％増）となっている。</a:t>
          </a:r>
        </a:p>
        <a:p>
          <a:r>
            <a:rPr kumimoji="1" lang="ja-JP" altLang="en-US" sz="1300">
              <a:latin typeface="ＭＳ Ｐゴシック" panose="020B0600070205080204" pitchFamily="50" charset="-128"/>
              <a:ea typeface="ＭＳ Ｐゴシック" panose="020B0600070205080204" pitchFamily="50" charset="-128"/>
            </a:rPr>
            <a:t>　衛生費については、余熱利用施設整備事業の反動減により、住民一人当たり</a:t>
          </a:r>
          <a:r>
            <a:rPr kumimoji="1" lang="en-US" altLang="ja-JP" sz="1300">
              <a:latin typeface="ＭＳ Ｐゴシック" panose="020B0600070205080204" pitchFamily="50" charset="-128"/>
              <a:ea typeface="ＭＳ Ｐゴシック" panose="020B0600070205080204" pitchFamily="50" charset="-128"/>
            </a:rPr>
            <a:t>47,317</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29.4</a:t>
          </a:r>
          <a:r>
            <a:rPr kumimoji="1" lang="ja-JP" altLang="en-US" sz="1300">
              <a:latin typeface="ＭＳ Ｐゴシック" panose="020B0600070205080204" pitchFamily="50" charset="-128"/>
              <a:ea typeface="ＭＳ Ｐゴシック" panose="020B0600070205080204" pitchFamily="50" charset="-128"/>
            </a:rPr>
            <a:t>％減）となっている。</a:t>
          </a:r>
        </a:p>
        <a:p>
          <a:r>
            <a:rPr kumimoji="1" lang="ja-JP" altLang="en-US" sz="1300">
              <a:latin typeface="ＭＳ Ｐゴシック" panose="020B0600070205080204" pitchFamily="50" charset="-128"/>
              <a:ea typeface="ＭＳ Ｐゴシック" panose="020B0600070205080204" pitchFamily="50" charset="-128"/>
            </a:rPr>
            <a:t>　教育費については、小中学校増改築及び大規模改修事業の減により、住民一人当たり</a:t>
          </a:r>
          <a:r>
            <a:rPr kumimoji="1" lang="en-US" altLang="ja-JP" sz="1300">
              <a:latin typeface="ＭＳ Ｐゴシック" panose="020B0600070205080204" pitchFamily="50" charset="-128"/>
              <a:ea typeface="ＭＳ Ｐゴシック" panose="020B0600070205080204" pitchFamily="50" charset="-128"/>
            </a:rPr>
            <a:t>70,056</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14.4%</a:t>
          </a:r>
          <a:r>
            <a:rPr kumimoji="1" lang="ja-JP" altLang="en-US" sz="1300">
              <a:latin typeface="ＭＳ Ｐゴシック" panose="020B0600070205080204" pitchFamily="50" charset="-128"/>
              <a:ea typeface="ＭＳ Ｐゴシック" panose="020B0600070205080204" pitchFamily="50" charset="-128"/>
            </a:rPr>
            <a:t>減）となっている。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○財政調整基金残高</a:t>
          </a:r>
        </a:p>
        <a:p>
          <a:r>
            <a:rPr kumimoji="1" lang="ja-JP" altLang="en-US" sz="1200">
              <a:latin typeface="ＭＳ Ｐゴシック" panose="020B0600070205080204" pitchFamily="50" charset="-128"/>
              <a:ea typeface="ＭＳ Ｐゴシック" panose="020B0600070205080204" pitchFamily="50" charset="-128"/>
            </a:rPr>
            <a:t>　基金残高は前年度並みであるが、普通交付税の追加交付等により標準財政規模が増となったため、対前年比</a:t>
          </a:r>
          <a:r>
            <a:rPr kumimoji="1" lang="en-US" altLang="ja-JP" sz="1200">
              <a:latin typeface="ＭＳ Ｐゴシック" panose="020B0600070205080204" pitchFamily="50" charset="-128"/>
              <a:ea typeface="ＭＳ Ｐゴシック" panose="020B0600070205080204" pitchFamily="50" charset="-128"/>
            </a:rPr>
            <a:t>0.67</a:t>
          </a:r>
          <a:r>
            <a:rPr kumimoji="1" lang="ja-JP" altLang="en-US" sz="1200">
              <a:latin typeface="ＭＳ Ｐゴシック" panose="020B0600070205080204" pitchFamily="50" charset="-128"/>
              <a:ea typeface="ＭＳ Ｐゴシック" panose="020B0600070205080204" pitchFamily="50" charset="-128"/>
            </a:rPr>
            <a:t>ポイントの減となっている。</a:t>
          </a:r>
        </a:p>
        <a:p>
          <a:r>
            <a:rPr kumimoji="1" lang="ja-JP" altLang="en-US" sz="1200">
              <a:latin typeface="ＭＳ Ｐゴシック" panose="020B0600070205080204" pitchFamily="50" charset="-128"/>
              <a:ea typeface="ＭＳ Ｐゴシック" panose="020B0600070205080204" pitchFamily="50" charset="-128"/>
            </a:rPr>
            <a:t>○実質単年度収支</a:t>
          </a:r>
        </a:p>
        <a:p>
          <a:r>
            <a:rPr kumimoji="1" lang="ja-JP" altLang="en-US" sz="1200">
              <a:latin typeface="ＭＳ Ｐゴシック" panose="020B0600070205080204" pitchFamily="50" charset="-128"/>
              <a:ea typeface="ＭＳ Ｐゴシック" panose="020B0600070205080204" pitchFamily="50" charset="-128"/>
            </a:rPr>
            <a:t>　財政調整基金の積立額が増加したことから、実質単年度収支は黒字となっている。</a:t>
          </a:r>
        </a:p>
        <a:p>
          <a:r>
            <a:rPr kumimoji="1" lang="ja-JP" altLang="en-US" sz="1200">
              <a:latin typeface="ＭＳ Ｐゴシック" panose="020B0600070205080204" pitchFamily="50" charset="-128"/>
              <a:ea typeface="ＭＳ Ｐゴシック" panose="020B0600070205080204" pitchFamily="50" charset="-128"/>
            </a:rPr>
            <a:t>○今後の対応</a:t>
          </a:r>
        </a:p>
        <a:p>
          <a:r>
            <a:rPr kumimoji="1" lang="ja-JP" altLang="en-US" sz="1200">
              <a:latin typeface="ＭＳ Ｐゴシック" panose="020B0600070205080204" pitchFamily="50" charset="-128"/>
              <a:ea typeface="ＭＳ Ｐゴシック" panose="020B0600070205080204" pitchFamily="50" charset="-128"/>
            </a:rPr>
            <a:t>　行財政改革による業務の見直し等により、財政の健全化を図りながら、財政調整基金残高の適正化を引き続き行う。</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○現状</a:t>
          </a:r>
        </a:p>
        <a:p>
          <a:r>
            <a:rPr kumimoji="1" lang="ja-JP" altLang="en-US" sz="1400">
              <a:latin typeface="ＭＳ Ｐゴシック" panose="020B0600070205080204" pitchFamily="50" charset="-128"/>
              <a:ea typeface="ＭＳ Ｐゴシック" panose="020B0600070205080204" pitchFamily="50" charset="-128"/>
            </a:rPr>
            <a:t>　一般会計及びその他の特別会計においても、赤字は生じていない。</a:t>
          </a:r>
        </a:p>
        <a:p>
          <a:r>
            <a:rPr kumimoji="1" lang="ja-JP" altLang="en-US" sz="1400">
              <a:latin typeface="ＭＳ Ｐゴシック" panose="020B0600070205080204" pitchFamily="50" charset="-128"/>
              <a:ea typeface="ＭＳ Ｐゴシック" panose="020B0600070205080204" pitchFamily="50" charset="-128"/>
            </a:rPr>
            <a:t>○今後の対応</a:t>
          </a:r>
        </a:p>
        <a:p>
          <a:r>
            <a:rPr kumimoji="1" lang="ja-JP" altLang="en-US" sz="1400">
              <a:latin typeface="ＭＳ Ｐゴシック" panose="020B0600070205080204" pitchFamily="50" charset="-128"/>
              <a:ea typeface="ＭＳ Ｐゴシック" panose="020B0600070205080204" pitchFamily="50" charset="-128"/>
            </a:rPr>
            <a:t>　一般会計及びその他の特別会計において、今後も適正な財政運営に努める。</a:t>
          </a:r>
        </a:p>
        <a:p>
          <a:r>
            <a:rPr kumimoji="1" lang="ja-JP" altLang="en-US" sz="1400">
              <a:latin typeface="ＭＳ Ｐゴシック" panose="020B0600070205080204" pitchFamily="50" charset="-128"/>
              <a:ea typeface="ＭＳ Ｐゴシック" panose="020B0600070205080204" pitchFamily="50" charset="-128"/>
            </a:rPr>
            <a:t>　水道事業は平成</a:t>
          </a:r>
          <a:r>
            <a:rPr kumimoji="1" lang="en-US" altLang="ja-JP" sz="1400">
              <a:latin typeface="ＭＳ Ｐゴシック" panose="020B0600070205080204" pitchFamily="50" charset="-128"/>
              <a:ea typeface="ＭＳ Ｐゴシック" panose="020B0600070205080204" pitchFamily="50" charset="-128"/>
            </a:rPr>
            <a:t>29</a:t>
          </a:r>
          <a:r>
            <a:rPr kumimoji="1" lang="ja-JP" altLang="en-US" sz="1400">
              <a:latin typeface="ＭＳ Ｐゴシック" panose="020B0600070205080204" pitchFamily="50" charset="-128"/>
              <a:ea typeface="ＭＳ Ｐゴシック" panose="020B0600070205080204" pitchFamily="50" charset="-128"/>
            </a:rPr>
            <a:t>年度より料金改定を行い、老朽化施設等の更新を行っている。</a:t>
          </a:r>
        </a:p>
        <a:p>
          <a:r>
            <a:rPr kumimoji="1" lang="ja-JP" altLang="en-US" sz="1400">
              <a:latin typeface="ＭＳ Ｐゴシック" panose="020B0600070205080204" pitchFamily="50" charset="-128"/>
              <a:ea typeface="ＭＳ Ｐゴシック" panose="020B0600070205080204" pitchFamily="50" charset="-128"/>
            </a:rPr>
            <a:t>　下水道事業は平成</a:t>
          </a:r>
          <a:r>
            <a:rPr kumimoji="1" lang="en-US" altLang="ja-JP" sz="1400">
              <a:latin typeface="ＭＳ Ｐゴシック" panose="020B0600070205080204" pitchFamily="50" charset="-128"/>
              <a:ea typeface="ＭＳ Ｐゴシック" panose="020B0600070205080204" pitchFamily="50" charset="-128"/>
            </a:rPr>
            <a:t>29</a:t>
          </a:r>
          <a:r>
            <a:rPr kumimoji="1" lang="ja-JP" altLang="en-US" sz="1400">
              <a:latin typeface="ＭＳ Ｐゴシック" panose="020B0600070205080204" pitchFamily="50" charset="-128"/>
              <a:ea typeface="ＭＳ Ｐゴシック" panose="020B0600070205080204" pitchFamily="50" charset="-128"/>
            </a:rPr>
            <a:t>年度より法適用化し、経営の独立性を目指しつつ安定した財政運営を行っている。</a:t>
          </a:r>
        </a:p>
        <a:p>
          <a:r>
            <a:rPr kumimoji="1" lang="ja-JP" altLang="en-US" sz="1400">
              <a:latin typeface="ＭＳ Ｐゴシック" panose="020B0600070205080204" pitchFamily="50" charset="-128"/>
              <a:ea typeface="ＭＳ Ｐゴシック" panose="020B0600070205080204" pitchFamily="50" charset="-128"/>
            </a:rPr>
            <a:t>　病院事業は平成</a:t>
          </a:r>
          <a:r>
            <a:rPr kumimoji="1" lang="en-US" altLang="ja-JP" sz="1400">
              <a:latin typeface="ＭＳ Ｐゴシック" panose="020B0600070205080204" pitchFamily="50" charset="-128"/>
              <a:ea typeface="ＭＳ Ｐゴシック" panose="020B0600070205080204" pitchFamily="50" charset="-128"/>
            </a:rPr>
            <a:t>29</a:t>
          </a:r>
          <a:r>
            <a:rPr kumimoji="1" lang="ja-JP" altLang="en-US" sz="1400">
              <a:latin typeface="ＭＳ Ｐゴシック" panose="020B0600070205080204" pitchFamily="50" charset="-128"/>
              <a:ea typeface="ＭＳ Ｐゴシック" panose="020B0600070205080204" pitchFamily="50" charset="-128"/>
            </a:rPr>
            <a:t>年度より法適用化し、令和元年</a:t>
          </a:r>
          <a:r>
            <a:rPr kumimoji="1" lang="en-US" altLang="ja-JP" sz="1400">
              <a:latin typeface="ＭＳ Ｐゴシック" panose="020B0600070205080204" pitchFamily="50" charset="-128"/>
              <a:ea typeface="ＭＳ Ｐゴシック" panose="020B0600070205080204" pitchFamily="50" charset="-128"/>
            </a:rPr>
            <a:t>7</a:t>
          </a:r>
          <a:r>
            <a:rPr kumimoji="1" lang="ja-JP" altLang="en-US" sz="1400">
              <a:latin typeface="ＭＳ Ｐゴシック" panose="020B0600070205080204" pitchFamily="50" charset="-128"/>
              <a:ea typeface="ＭＳ Ｐゴシック" panose="020B0600070205080204" pitchFamily="50" charset="-128"/>
            </a:rPr>
            <a:t>月より本格稼働しているが、事業経費の適正性などに留意しつつ事業展開を行っていく。</a:t>
          </a: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AR70" sqref="AR70"/>
    </sheetView>
  </sheetViews>
  <sheetFormatPr defaultColWidth="0" defaultRowHeight="11" zeroHeight="1" x14ac:dyDescent="0.2"/>
  <cols>
    <col min="1" max="11" width="2.08984375" style="177" customWidth="1"/>
    <col min="12" max="12" width="2.26953125" style="177" customWidth="1"/>
    <col min="13" max="17" width="2.36328125" style="177" customWidth="1"/>
    <col min="18" max="119" width="2.08984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25734404</v>
      </c>
      <c r="BO4" s="488"/>
      <c r="BP4" s="488"/>
      <c r="BQ4" s="488"/>
      <c r="BR4" s="488"/>
      <c r="BS4" s="488"/>
      <c r="BT4" s="488"/>
      <c r="BU4" s="489"/>
      <c r="BV4" s="487">
        <v>29518130</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6.9</v>
      </c>
      <c r="CU4" s="628"/>
      <c r="CV4" s="628"/>
      <c r="CW4" s="628"/>
      <c r="CX4" s="628"/>
      <c r="CY4" s="628"/>
      <c r="CZ4" s="628"/>
      <c r="DA4" s="629"/>
      <c r="DB4" s="627">
        <v>6.1</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24755294</v>
      </c>
      <c r="BO5" s="459"/>
      <c r="BP5" s="459"/>
      <c r="BQ5" s="459"/>
      <c r="BR5" s="459"/>
      <c r="BS5" s="459"/>
      <c r="BT5" s="459"/>
      <c r="BU5" s="460"/>
      <c r="BV5" s="458">
        <v>28671850</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91.4</v>
      </c>
      <c r="CU5" s="456"/>
      <c r="CV5" s="456"/>
      <c r="CW5" s="456"/>
      <c r="CX5" s="456"/>
      <c r="CY5" s="456"/>
      <c r="CZ5" s="456"/>
      <c r="DA5" s="457"/>
      <c r="DB5" s="455">
        <v>93.5</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102</v>
      </c>
      <c r="AV6" s="517"/>
      <c r="AW6" s="517"/>
      <c r="AX6" s="517"/>
      <c r="AY6" s="472" t="s">
        <v>103</v>
      </c>
      <c r="AZ6" s="473"/>
      <c r="BA6" s="473"/>
      <c r="BB6" s="473"/>
      <c r="BC6" s="473"/>
      <c r="BD6" s="473"/>
      <c r="BE6" s="473"/>
      <c r="BF6" s="473"/>
      <c r="BG6" s="473"/>
      <c r="BH6" s="473"/>
      <c r="BI6" s="473"/>
      <c r="BJ6" s="473"/>
      <c r="BK6" s="473"/>
      <c r="BL6" s="473"/>
      <c r="BM6" s="474"/>
      <c r="BN6" s="458">
        <v>979110</v>
      </c>
      <c r="BO6" s="459"/>
      <c r="BP6" s="459"/>
      <c r="BQ6" s="459"/>
      <c r="BR6" s="459"/>
      <c r="BS6" s="459"/>
      <c r="BT6" s="459"/>
      <c r="BU6" s="460"/>
      <c r="BV6" s="458">
        <v>846280</v>
      </c>
      <c r="BW6" s="459"/>
      <c r="BX6" s="459"/>
      <c r="BY6" s="459"/>
      <c r="BZ6" s="459"/>
      <c r="CA6" s="459"/>
      <c r="CB6" s="459"/>
      <c r="CC6" s="460"/>
      <c r="CD6" s="498" t="s">
        <v>104</v>
      </c>
      <c r="CE6" s="418"/>
      <c r="CF6" s="418"/>
      <c r="CG6" s="418"/>
      <c r="CH6" s="418"/>
      <c r="CI6" s="418"/>
      <c r="CJ6" s="418"/>
      <c r="CK6" s="418"/>
      <c r="CL6" s="418"/>
      <c r="CM6" s="418"/>
      <c r="CN6" s="418"/>
      <c r="CO6" s="418"/>
      <c r="CP6" s="418"/>
      <c r="CQ6" s="418"/>
      <c r="CR6" s="418"/>
      <c r="CS6" s="499"/>
      <c r="CT6" s="601">
        <v>100.2</v>
      </c>
      <c r="CU6" s="602"/>
      <c r="CV6" s="602"/>
      <c r="CW6" s="602"/>
      <c r="CX6" s="602"/>
      <c r="CY6" s="602"/>
      <c r="CZ6" s="602"/>
      <c r="DA6" s="603"/>
      <c r="DB6" s="601">
        <v>100.9</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105</v>
      </c>
      <c r="AN7" s="415"/>
      <c r="AO7" s="415"/>
      <c r="AP7" s="415"/>
      <c r="AQ7" s="415"/>
      <c r="AR7" s="415"/>
      <c r="AS7" s="415"/>
      <c r="AT7" s="416"/>
      <c r="AU7" s="516" t="s">
        <v>106</v>
      </c>
      <c r="AV7" s="517"/>
      <c r="AW7" s="517"/>
      <c r="AX7" s="517"/>
      <c r="AY7" s="472" t="s">
        <v>107</v>
      </c>
      <c r="AZ7" s="473"/>
      <c r="BA7" s="473"/>
      <c r="BB7" s="473"/>
      <c r="BC7" s="473"/>
      <c r="BD7" s="473"/>
      <c r="BE7" s="473"/>
      <c r="BF7" s="473"/>
      <c r="BG7" s="473"/>
      <c r="BH7" s="473"/>
      <c r="BI7" s="473"/>
      <c r="BJ7" s="473"/>
      <c r="BK7" s="473"/>
      <c r="BL7" s="473"/>
      <c r="BM7" s="474"/>
      <c r="BN7" s="458">
        <v>27952</v>
      </c>
      <c r="BO7" s="459"/>
      <c r="BP7" s="459"/>
      <c r="BQ7" s="459"/>
      <c r="BR7" s="459"/>
      <c r="BS7" s="459"/>
      <c r="BT7" s="459"/>
      <c r="BU7" s="460"/>
      <c r="BV7" s="458">
        <v>52792</v>
      </c>
      <c r="BW7" s="459"/>
      <c r="BX7" s="459"/>
      <c r="BY7" s="459"/>
      <c r="BZ7" s="459"/>
      <c r="CA7" s="459"/>
      <c r="CB7" s="459"/>
      <c r="CC7" s="460"/>
      <c r="CD7" s="498" t="s">
        <v>108</v>
      </c>
      <c r="CE7" s="418"/>
      <c r="CF7" s="418"/>
      <c r="CG7" s="418"/>
      <c r="CH7" s="418"/>
      <c r="CI7" s="418"/>
      <c r="CJ7" s="418"/>
      <c r="CK7" s="418"/>
      <c r="CL7" s="418"/>
      <c r="CM7" s="418"/>
      <c r="CN7" s="418"/>
      <c r="CO7" s="418"/>
      <c r="CP7" s="418"/>
      <c r="CQ7" s="418"/>
      <c r="CR7" s="418"/>
      <c r="CS7" s="499"/>
      <c r="CT7" s="458">
        <v>13699551</v>
      </c>
      <c r="CU7" s="459"/>
      <c r="CV7" s="459"/>
      <c r="CW7" s="459"/>
      <c r="CX7" s="459"/>
      <c r="CY7" s="459"/>
      <c r="CZ7" s="459"/>
      <c r="DA7" s="460"/>
      <c r="DB7" s="458">
        <v>12942154</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109</v>
      </c>
      <c r="AN8" s="415"/>
      <c r="AO8" s="415"/>
      <c r="AP8" s="415"/>
      <c r="AQ8" s="415"/>
      <c r="AR8" s="415"/>
      <c r="AS8" s="415"/>
      <c r="AT8" s="416"/>
      <c r="AU8" s="516" t="s">
        <v>110</v>
      </c>
      <c r="AV8" s="517"/>
      <c r="AW8" s="517"/>
      <c r="AX8" s="517"/>
      <c r="AY8" s="472" t="s">
        <v>111</v>
      </c>
      <c r="AZ8" s="473"/>
      <c r="BA8" s="473"/>
      <c r="BB8" s="473"/>
      <c r="BC8" s="473"/>
      <c r="BD8" s="473"/>
      <c r="BE8" s="473"/>
      <c r="BF8" s="473"/>
      <c r="BG8" s="473"/>
      <c r="BH8" s="473"/>
      <c r="BI8" s="473"/>
      <c r="BJ8" s="473"/>
      <c r="BK8" s="473"/>
      <c r="BL8" s="473"/>
      <c r="BM8" s="474"/>
      <c r="BN8" s="458">
        <v>951158</v>
      </c>
      <c r="BO8" s="459"/>
      <c r="BP8" s="459"/>
      <c r="BQ8" s="459"/>
      <c r="BR8" s="459"/>
      <c r="BS8" s="459"/>
      <c r="BT8" s="459"/>
      <c r="BU8" s="460"/>
      <c r="BV8" s="458">
        <v>793488</v>
      </c>
      <c r="BW8" s="459"/>
      <c r="BX8" s="459"/>
      <c r="BY8" s="459"/>
      <c r="BZ8" s="459"/>
      <c r="CA8" s="459"/>
      <c r="CB8" s="459"/>
      <c r="CC8" s="460"/>
      <c r="CD8" s="498" t="s">
        <v>112</v>
      </c>
      <c r="CE8" s="418"/>
      <c r="CF8" s="418"/>
      <c r="CG8" s="418"/>
      <c r="CH8" s="418"/>
      <c r="CI8" s="418"/>
      <c r="CJ8" s="418"/>
      <c r="CK8" s="418"/>
      <c r="CL8" s="418"/>
      <c r="CM8" s="418"/>
      <c r="CN8" s="418"/>
      <c r="CO8" s="418"/>
      <c r="CP8" s="418"/>
      <c r="CQ8" s="418"/>
      <c r="CR8" s="418"/>
      <c r="CS8" s="499"/>
      <c r="CT8" s="561">
        <v>0.8</v>
      </c>
      <c r="CU8" s="562"/>
      <c r="CV8" s="562"/>
      <c r="CW8" s="562"/>
      <c r="CX8" s="562"/>
      <c r="CY8" s="562"/>
      <c r="CZ8" s="562"/>
      <c r="DA8" s="563"/>
      <c r="DB8" s="561">
        <v>0.82</v>
      </c>
      <c r="DC8" s="562"/>
      <c r="DD8" s="562"/>
      <c r="DE8" s="562"/>
      <c r="DF8" s="562"/>
      <c r="DG8" s="562"/>
      <c r="DH8" s="562"/>
      <c r="DI8" s="563"/>
    </row>
    <row r="9" spans="1:119" ht="18.75" customHeight="1" thickBot="1" x14ac:dyDescent="0.25">
      <c r="A9" s="178"/>
      <c r="B9" s="590" t="s">
        <v>113</v>
      </c>
      <c r="C9" s="591"/>
      <c r="D9" s="591"/>
      <c r="E9" s="591"/>
      <c r="F9" s="591"/>
      <c r="G9" s="591"/>
      <c r="H9" s="591"/>
      <c r="I9" s="591"/>
      <c r="J9" s="591"/>
      <c r="K9" s="509"/>
      <c r="L9" s="592" t="s">
        <v>114</v>
      </c>
      <c r="M9" s="593"/>
      <c r="N9" s="593"/>
      <c r="O9" s="593"/>
      <c r="P9" s="593"/>
      <c r="Q9" s="594"/>
      <c r="R9" s="595">
        <v>50513</v>
      </c>
      <c r="S9" s="596"/>
      <c r="T9" s="596"/>
      <c r="U9" s="596"/>
      <c r="V9" s="597"/>
      <c r="W9" s="527" t="s">
        <v>115</v>
      </c>
      <c r="X9" s="528"/>
      <c r="Y9" s="528"/>
      <c r="Z9" s="528"/>
      <c r="AA9" s="528"/>
      <c r="AB9" s="528"/>
      <c r="AC9" s="528"/>
      <c r="AD9" s="528"/>
      <c r="AE9" s="528"/>
      <c r="AF9" s="528"/>
      <c r="AG9" s="528"/>
      <c r="AH9" s="528"/>
      <c r="AI9" s="528"/>
      <c r="AJ9" s="528"/>
      <c r="AK9" s="528"/>
      <c r="AL9" s="598"/>
      <c r="AM9" s="515" t="s">
        <v>116</v>
      </c>
      <c r="AN9" s="415"/>
      <c r="AO9" s="415"/>
      <c r="AP9" s="415"/>
      <c r="AQ9" s="415"/>
      <c r="AR9" s="415"/>
      <c r="AS9" s="415"/>
      <c r="AT9" s="416"/>
      <c r="AU9" s="516" t="s">
        <v>117</v>
      </c>
      <c r="AV9" s="517"/>
      <c r="AW9" s="517"/>
      <c r="AX9" s="517"/>
      <c r="AY9" s="472" t="s">
        <v>118</v>
      </c>
      <c r="AZ9" s="473"/>
      <c r="BA9" s="473"/>
      <c r="BB9" s="473"/>
      <c r="BC9" s="473"/>
      <c r="BD9" s="473"/>
      <c r="BE9" s="473"/>
      <c r="BF9" s="473"/>
      <c r="BG9" s="473"/>
      <c r="BH9" s="473"/>
      <c r="BI9" s="473"/>
      <c r="BJ9" s="473"/>
      <c r="BK9" s="473"/>
      <c r="BL9" s="473"/>
      <c r="BM9" s="474"/>
      <c r="BN9" s="458">
        <v>157670</v>
      </c>
      <c r="BO9" s="459"/>
      <c r="BP9" s="459"/>
      <c r="BQ9" s="459"/>
      <c r="BR9" s="459"/>
      <c r="BS9" s="459"/>
      <c r="BT9" s="459"/>
      <c r="BU9" s="460"/>
      <c r="BV9" s="458">
        <v>157024</v>
      </c>
      <c r="BW9" s="459"/>
      <c r="BX9" s="459"/>
      <c r="BY9" s="459"/>
      <c r="BZ9" s="459"/>
      <c r="CA9" s="459"/>
      <c r="CB9" s="459"/>
      <c r="CC9" s="460"/>
      <c r="CD9" s="498" t="s">
        <v>119</v>
      </c>
      <c r="CE9" s="418"/>
      <c r="CF9" s="418"/>
      <c r="CG9" s="418"/>
      <c r="CH9" s="418"/>
      <c r="CI9" s="418"/>
      <c r="CJ9" s="418"/>
      <c r="CK9" s="418"/>
      <c r="CL9" s="418"/>
      <c r="CM9" s="418"/>
      <c r="CN9" s="418"/>
      <c r="CO9" s="418"/>
      <c r="CP9" s="418"/>
      <c r="CQ9" s="418"/>
      <c r="CR9" s="418"/>
      <c r="CS9" s="499"/>
      <c r="CT9" s="455">
        <v>15.1</v>
      </c>
      <c r="CU9" s="456"/>
      <c r="CV9" s="456"/>
      <c r="CW9" s="456"/>
      <c r="CX9" s="456"/>
      <c r="CY9" s="456"/>
      <c r="CZ9" s="456"/>
      <c r="DA9" s="457"/>
      <c r="DB9" s="455">
        <v>15.7</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120</v>
      </c>
      <c r="M10" s="415"/>
      <c r="N10" s="415"/>
      <c r="O10" s="415"/>
      <c r="P10" s="415"/>
      <c r="Q10" s="416"/>
      <c r="R10" s="411">
        <v>49889</v>
      </c>
      <c r="S10" s="412"/>
      <c r="T10" s="412"/>
      <c r="U10" s="412"/>
      <c r="V10" s="471"/>
      <c r="W10" s="599"/>
      <c r="X10" s="409"/>
      <c r="Y10" s="409"/>
      <c r="Z10" s="409"/>
      <c r="AA10" s="409"/>
      <c r="AB10" s="409"/>
      <c r="AC10" s="409"/>
      <c r="AD10" s="409"/>
      <c r="AE10" s="409"/>
      <c r="AF10" s="409"/>
      <c r="AG10" s="409"/>
      <c r="AH10" s="409"/>
      <c r="AI10" s="409"/>
      <c r="AJ10" s="409"/>
      <c r="AK10" s="409"/>
      <c r="AL10" s="600"/>
      <c r="AM10" s="515" t="s">
        <v>121</v>
      </c>
      <c r="AN10" s="415"/>
      <c r="AO10" s="415"/>
      <c r="AP10" s="415"/>
      <c r="AQ10" s="415"/>
      <c r="AR10" s="415"/>
      <c r="AS10" s="415"/>
      <c r="AT10" s="416"/>
      <c r="AU10" s="516" t="s">
        <v>122</v>
      </c>
      <c r="AV10" s="517"/>
      <c r="AW10" s="517"/>
      <c r="AX10" s="517"/>
      <c r="AY10" s="472" t="s">
        <v>123</v>
      </c>
      <c r="AZ10" s="473"/>
      <c r="BA10" s="473"/>
      <c r="BB10" s="473"/>
      <c r="BC10" s="473"/>
      <c r="BD10" s="473"/>
      <c r="BE10" s="473"/>
      <c r="BF10" s="473"/>
      <c r="BG10" s="473"/>
      <c r="BH10" s="473"/>
      <c r="BI10" s="473"/>
      <c r="BJ10" s="473"/>
      <c r="BK10" s="473"/>
      <c r="BL10" s="473"/>
      <c r="BM10" s="474"/>
      <c r="BN10" s="458">
        <v>400778</v>
      </c>
      <c r="BO10" s="459"/>
      <c r="BP10" s="459"/>
      <c r="BQ10" s="459"/>
      <c r="BR10" s="459"/>
      <c r="BS10" s="459"/>
      <c r="BT10" s="459"/>
      <c r="BU10" s="460"/>
      <c r="BV10" s="458">
        <v>326488</v>
      </c>
      <c r="BW10" s="459"/>
      <c r="BX10" s="459"/>
      <c r="BY10" s="459"/>
      <c r="BZ10" s="459"/>
      <c r="CA10" s="459"/>
      <c r="CB10" s="459"/>
      <c r="CC10" s="460"/>
      <c r="CD10" s="181" t="s">
        <v>124</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125</v>
      </c>
      <c r="M11" s="420"/>
      <c r="N11" s="420"/>
      <c r="O11" s="420"/>
      <c r="P11" s="420"/>
      <c r="Q11" s="421"/>
      <c r="R11" s="587" t="s">
        <v>126</v>
      </c>
      <c r="S11" s="588"/>
      <c r="T11" s="588"/>
      <c r="U11" s="588"/>
      <c r="V11" s="589"/>
      <c r="W11" s="599"/>
      <c r="X11" s="409"/>
      <c r="Y11" s="409"/>
      <c r="Z11" s="409"/>
      <c r="AA11" s="409"/>
      <c r="AB11" s="409"/>
      <c r="AC11" s="409"/>
      <c r="AD11" s="409"/>
      <c r="AE11" s="409"/>
      <c r="AF11" s="409"/>
      <c r="AG11" s="409"/>
      <c r="AH11" s="409"/>
      <c r="AI11" s="409"/>
      <c r="AJ11" s="409"/>
      <c r="AK11" s="409"/>
      <c r="AL11" s="600"/>
      <c r="AM11" s="515" t="s">
        <v>127</v>
      </c>
      <c r="AN11" s="415"/>
      <c r="AO11" s="415"/>
      <c r="AP11" s="415"/>
      <c r="AQ11" s="415"/>
      <c r="AR11" s="415"/>
      <c r="AS11" s="415"/>
      <c r="AT11" s="416"/>
      <c r="AU11" s="516" t="s">
        <v>128</v>
      </c>
      <c r="AV11" s="517"/>
      <c r="AW11" s="517"/>
      <c r="AX11" s="517"/>
      <c r="AY11" s="472" t="s">
        <v>129</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130</v>
      </c>
      <c r="CE11" s="418"/>
      <c r="CF11" s="418"/>
      <c r="CG11" s="418"/>
      <c r="CH11" s="418"/>
      <c r="CI11" s="418"/>
      <c r="CJ11" s="418"/>
      <c r="CK11" s="418"/>
      <c r="CL11" s="418"/>
      <c r="CM11" s="418"/>
      <c r="CN11" s="418"/>
      <c r="CO11" s="418"/>
      <c r="CP11" s="418"/>
      <c r="CQ11" s="418"/>
      <c r="CR11" s="418"/>
      <c r="CS11" s="499"/>
      <c r="CT11" s="561" t="s">
        <v>131</v>
      </c>
      <c r="CU11" s="562"/>
      <c r="CV11" s="562"/>
      <c r="CW11" s="562"/>
      <c r="CX11" s="562"/>
      <c r="CY11" s="562"/>
      <c r="CZ11" s="562"/>
      <c r="DA11" s="563"/>
      <c r="DB11" s="561" t="s">
        <v>132</v>
      </c>
      <c r="DC11" s="562"/>
      <c r="DD11" s="562"/>
      <c r="DE11" s="562"/>
      <c r="DF11" s="562"/>
      <c r="DG11" s="562"/>
      <c r="DH11" s="562"/>
      <c r="DI11" s="563"/>
    </row>
    <row r="12" spans="1:119" ht="18.75" customHeight="1" x14ac:dyDescent="0.2">
      <c r="A12" s="178"/>
      <c r="B12" s="564" t="s">
        <v>133</v>
      </c>
      <c r="C12" s="565"/>
      <c r="D12" s="565"/>
      <c r="E12" s="565"/>
      <c r="F12" s="565"/>
      <c r="G12" s="565"/>
      <c r="H12" s="565"/>
      <c r="I12" s="565"/>
      <c r="J12" s="565"/>
      <c r="K12" s="566"/>
      <c r="L12" s="573" t="s">
        <v>134</v>
      </c>
      <c r="M12" s="574"/>
      <c r="N12" s="574"/>
      <c r="O12" s="574"/>
      <c r="P12" s="574"/>
      <c r="Q12" s="575"/>
      <c r="R12" s="576">
        <v>50658</v>
      </c>
      <c r="S12" s="577"/>
      <c r="T12" s="577"/>
      <c r="U12" s="577"/>
      <c r="V12" s="578"/>
      <c r="W12" s="579" t="s">
        <v>1</v>
      </c>
      <c r="X12" s="517"/>
      <c r="Y12" s="517"/>
      <c r="Z12" s="517"/>
      <c r="AA12" s="517"/>
      <c r="AB12" s="580"/>
      <c r="AC12" s="581" t="s">
        <v>135</v>
      </c>
      <c r="AD12" s="582"/>
      <c r="AE12" s="582"/>
      <c r="AF12" s="582"/>
      <c r="AG12" s="583"/>
      <c r="AH12" s="581" t="s">
        <v>136</v>
      </c>
      <c r="AI12" s="582"/>
      <c r="AJ12" s="582"/>
      <c r="AK12" s="582"/>
      <c r="AL12" s="584"/>
      <c r="AM12" s="515" t="s">
        <v>137</v>
      </c>
      <c r="AN12" s="415"/>
      <c r="AO12" s="415"/>
      <c r="AP12" s="415"/>
      <c r="AQ12" s="415"/>
      <c r="AR12" s="415"/>
      <c r="AS12" s="415"/>
      <c r="AT12" s="416"/>
      <c r="AU12" s="516" t="s">
        <v>138</v>
      </c>
      <c r="AV12" s="517"/>
      <c r="AW12" s="517"/>
      <c r="AX12" s="517"/>
      <c r="AY12" s="472" t="s">
        <v>139</v>
      </c>
      <c r="AZ12" s="473"/>
      <c r="BA12" s="473"/>
      <c r="BB12" s="473"/>
      <c r="BC12" s="473"/>
      <c r="BD12" s="473"/>
      <c r="BE12" s="473"/>
      <c r="BF12" s="473"/>
      <c r="BG12" s="473"/>
      <c r="BH12" s="473"/>
      <c r="BI12" s="473"/>
      <c r="BJ12" s="473"/>
      <c r="BK12" s="473"/>
      <c r="BL12" s="473"/>
      <c r="BM12" s="474"/>
      <c r="BN12" s="458">
        <v>400000</v>
      </c>
      <c r="BO12" s="459"/>
      <c r="BP12" s="459"/>
      <c r="BQ12" s="459"/>
      <c r="BR12" s="459"/>
      <c r="BS12" s="459"/>
      <c r="BT12" s="459"/>
      <c r="BU12" s="460"/>
      <c r="BV12" s="458">
        <v>360000</v>
      </c>
      <c r="BW12" s="459"/>
      <c r="BX12" s="459"/>
      <c r="BY12" s="459"/>
      <c r="BZ12" s="459"/>
      <c r="CA12" s="459"/>
      <c r="CB12" s="459"/>
      <c r="CC12" s="460"/>
      <c r="CD12" s="498" t="s">
        <v>140</v>
      </c>
      <c r="CE12" s="418"/>
      <c r="CF12" s="418"/>
      <c r="CG12" s="418"/>
      <c r="CH12" s="418"/>
      <c r="CI12" s="418"/>
      <c r="CJ12" s="418"/>
      <c r="CK12" s="418"/>
      <c r="CL12" s="418"/>
      <c r="CM12" s="418"/>
      <c r="CN12" s="418"/>
      <c r="CO12" s="418"/>
      <c r="CP12" s="418"/>
      <c r="CQ12" s="418"/>
      <c r="CR12" s="418"/>
      <c r="CS12" s="499"/>
      <c r="CT12" s="561" t="s">
        <v>141</v>
      </c>
      <c r="CU12" s="562"/>
      <c r="CV12" s="562"/>
      <c r="CW12" s="562"/>
      <c r="CX12" s="562"/>
      <c r="CY12" s="562"/>
      <c r="CZ12" s="562"/>
      <c r="DA12" s="563"/>
      <c r="DB12" s="561" t="s">
        <v>141</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142</v>
      </c>
      <c r="N13" s="543"/>
      <c r="O13" s="543"/>
      <c r="P13" s="543"/>
      <c r="Q13" s="544"/>
      <c r="R13" s="545">
        <v>49993</v>
      </c>
      <c r="S13" s="546"/>
      <c r="T13" s="546"/>
      <c r="U13" s="546"/>
      <c r="V13" s="547"/>
      <c r="W13" s="548" t="s">
        <v>143</v>
      </c>
      <c r="X13" s="444"/>
      <c r="Y13" s="444"/>
      <c r="Z13" s="444"/>
      <c r="AA13" s="444"/>
      <c r="AB13" s="445"/>
      <c r="AC13" s="411">
        <v>759</v>
      </c>
      <c r="AD13" s="412"/>
      <c r="AE13" s="412"/>
      <c r="AF13" s="412"/>
      <c r="AG13" s="413"/>
      <c r="AH13" s="411">
        <v>861</v>
      </c>
      <c r="AI13" s="412"/>
      <c r="AJ13" s="412"/>
      <c r="AK13" s="412"/>
      <c r="AL13" s="471"/>
      <c r="AM13" s="515" t="s">
        <v>144</v>
      </c>
      <c r="AN13" s="415"/>
      <c r="AO13" s="415"/>
      <c r="AP13" s="415"/>
      <c r="AQ13" s="415"/>
      <c r="AR13" s="415"/>
      <c r="AS13" s="415"/>
      <c r="AT13" s="416"/>
      <c r="AU13" s="516" t="s">
        <v>145</v>
      </c>
      <c r="AV13" s="517"/>
      <c r="AW13" s="517"/>
      <c r="AX13" s="517"/>
      <c r="AY13" s="472" t="s">
        <v>146</v>
      </c>
      <c r="AZ13" s="473"/>
      <c r="BA13" s="473"/>
      <c r="BB13" s="473"/>
      <c r="BC13" s="473"/>
      <c r="BD13" s="473"/>
      <c r="BE13" s="473"/>
      <c r="BF13" s="473"/>
      <c r="BG13" s="473"/>
      <c r="BH13" s="473"/>
      <c r="BI13" s="473"/>
      <c r="BJ13" s="473"/>
      <c r="BK13" s="473"/>
      <c r="BL13" s="473"/>
      <c r="BM13" s="474"/>
      <c r="BN13" s="458">
        <v>158448</v>
      </c>
      <c r="BO13" s="459"/>
      <c r="BP13" s="459"/>
      <c r="BQ13" s="459"/>
      <c r="BR13" s="459"/>
      <c r="BS13" s="459"/>
      <c r="BT13" s="459"/>
      <c r="BU13" s="460"/>
      <c r="BV13" s="458">
        <v>123512</v>
      </c>
      <c r="BW13" s="459"/>
      <c r="BX13" s="459"/>
      <c r="BY13" s="459"/>
      <c r="BZ13" s="459"/>
      <c r="CA13" s="459"/>
      <c r="CB13" s="459"/>
      <c r="CC13" s="460"/>
      <c r="CD13" s="498" t="s">
        <v>147</v>
      </c>
      <c r="CE13" s="418"/>
      <c r="CF13" s="418"/>
      <c r="CG13" s="418"/>
      <c r="CH13" s="418"/>
      <c r="CI13" s="418"/>
      <c r="CJ13" s="418"/>
      <c r="CK13" s="418"/>
      <c r="CL13" s="418"/>
      <c r="CM13" s="418"/>
      <c r="CN13" s="418"/>
      <c r="CO13" s="418"/>
      <c r="CP13" s="418"/>
      <c r="CQ13" s="418"/>
      <c r="CR13" s="418"/>
      <c r="CS13" s="499"/>
      <c r="CT13" s="455">
        <v>8.3000000000000007</v>
      </c>
      <c r="CU13" s="456"/>
      <c r="CV13" s="456"/>
      <c r="CW13" s="456"/>
      <c r="CX13" s="456"/>
      <c r="CY13" s="456"/>
      <c r="CZ13" s="456"/>
      <c r="DA13" s="457"/>
      <c r="DB13" s="455">
        <v>8.5</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148</v>
      </c>
      <c r="M14" s="585"/>
      <c r="N14" s="585"/>
      <c r="O14" s="585"/>
      <c r="P14" s="585"/>
      <c r="Q14" s="586"/>
      <c r="R14" s="545">
        <v>50983</v>
      </c>
      <c r="S14" s="546"/>
      <c r="T14" s="546"/>
      <c r="U14" s="546"/>
      <c r="V14" s="547"/>
      <c r="W14" s="549"/>
      <c r="X14" s="447"/>
      <c r="Y14" s="447"/>
      <c r="Z14" s="447"/>
      <c r="AA14" s="447"/>
      <c r="AB14" s="448"/>
      <c r="AC14" s="538">
        <v>3.2</v>
      </c>
      <c r="AD14" s="539"/>
      <c r="AE14" s="539"/>
      <c r="AF14" s="539"/>
      <c r="AG14" s="540"/>
      <c r="AH14" s="538">
        <v>3.6</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149</v>
      </c>
      <c r="CE14" s="496"/>
      <c r="CF14" s="496"/>
      <c r="CG14" s="496"/>
      <c r="CH14" s="496"/>
      <c r="CI14" s="496"/>
      <c r="CJ14" s="496"/>
      <c r="CK14" s="496"/>
      <c r="CL14" s="496"/>
      <c r="CM14" s="496"/>
      <c r="CN14" s="496"/>
      <c r="CO14" s="496"/>
      <c r="CP14" s="496"/>
      <c r="CQ14" s="496"/>
      <c r="CR14" s="496"/>
      <c r="CS14" s="497"/>
      <c r="CT14" s="555">
        <v>50.5</v>
      </c>
      <c r="CU14" s="556"/>
      <c r="CV14" s="556"/>
      <c r="CW14" s="556"/>
      <c r="CX14" s="556"/>
      <c r="CY14" s="556"/>
      <c r="CZ14" s="556"/>
      <c r="DA14" s="557"/>
      <c r="DB14" s="555">
        <v>66.3</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142</v>
      </c>
      <c r="N15" s="543"/>
      <c r="O15" s="543"/>
      <c r="P15" s="543"/>
      <c r="Q15" s="544"/>
      <c r="R15" s="545">
        <v>50310</v>
      </c>
      <c r="S15" s="546"/>
      <c r="T15" s="546"/>
      <c r="U15" s="546"/>
      <c r="V15" s="547"/>
      <c r="W15" s="548" t="s">
        <v>150</v>
      </c>
      <c r="X15" s="444"/>
      <c r="Y15" s="444"/>
      <c r="Z15" s="444"/>
      <c r="AA15" s="444"/>
      <c r="AB15" s="445"/>
      <c r="AC15" s="411">
        <v>8579</v>
      </c>
      <c r="AD15" s="412"/>
      <c r="AE15" s="412"/>
      <c r="AF15" s="412"/>
      <c r="AG15" s="413"/>
      <c r="AH15" s="411">
        <v>8554</v>
      </c>
      <c r="AI15" s="412"/>
      <c r="AJ15" s="412"/>
      <c r="AK15" s="412"/>
      <c r="AL15" s="471"/>
      <c r="AM15" s="515"/>
      <c r="AN15" s="415"/>
      <c r="AO15" s="415"/>
      <c r="AP15" s="415"/>
      <c r="AQ15" s="415"/>
      <c r="AR15" s="415"/>
      <c r="AS15" s="415"/>
      <c r="AT15" s="416"/>
      <c r="AU15" s="516"/>
      <c r="AV15" s="517"/>
      <c r="AW15" s="517"/>
      <c r="AX15" s="517"/>
      <c r="AY15" s="484" t="s">
        <v>151</v>
      </c>
      <c r="AZ15" s="485"/>
      <c r="BA15" s="485"/>
      <c r="BB15" s="485"/>
      <c r="BC15" s="485"/>
      <c r="BD15" s="485"/>
      <c r="BE15" s="485"/>
      <c r="BF15" s="485"/>
      <c r="BG15" s="485"/>
      <c r="BH15" s="485"/>
      <c r="BI15" s="485"/>
      <c r="BJ15" s="485"/>
      <c r="BK15" s="485"/>
      <c r="BL15" s="485"/>
      <c r="BM15" s="486"/>
      <c r="BN15" s="487">
        <v>7816347</v>
      </c>
      <c r="BO15" s="488"/>
      <c r="BP15" s="488"/>
      <c r="BQ15" s="488"/>
      <c r="BR15" s="488"/>
      <c r="BS15" s="488"/>
      <c r="BT15" s="488"/>
      <c r="BU15" s="489"/>
      <c r="BV15" s="487">
        <v>8038072</v>
      </c>
      <c r="BW15" s="488"/>
      <c r="BX15" s="488"/>
      <c r="BY15" s="488"/>
      <c r="BZ15" s="488"/>
      <c r="CA15" s="488"/>
      <c r="CB15" s="488"/>
      <c r="CC15" s="489"/>
      <c r="CD15" s="558" t="s">
        <v>152</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153</v>
      </c>
      <c r="M16" s="533"/>
      <c r="N16" s="533"/>
      <c r="O16" s="533"/>
      <c r="P16" s="533"/>
      <c r="Q16" s="534"/>
      <c r="R16" s="535" t="s">
        <v>154</v>
      </c>
      <c r="S16" s="536"/>
      <c r="T16" s="536"/>
      <c r="U16" s="536"/>
      <c r="V16" s="537"/>
      <c r="W16" s="549"/>
      <c r="X16" s="447"/>
      <c r="Y16" s="447"/>
      <c r="Z16" s="447"/>
      <c r="AA16" s="447"/>
      <c r="AB16" s="448"/>
      <c r="AC16" s="538">
        <v>36.200000000000003</v>
      </c>
      <c r="AD16" s="539"/>
      <c r="AE16" s="539"/>
      <c r="AF16" s="539"/>
      <c r="AG16" s="540"/>
      <c r="AH16" s="538">
        <v>36</v>
      </c>
      <c r="AI16" s="539"/>
      <c r="AJ16" s="539"/>
      <c r="AK16" s="539"/>
      <c r="AL16" s="541"/>
      <c r="AM16" s="515"/>
      <c r="AN16" s="415"/>
      <c r="AO16" s="415"/>
      <c r="AP16" s="415"/>
      <c r="AQ16" s="415"/>
      <c r="AR16" s="415"/>
      <c r="AS16" s="415"/>
      <c r="AT16" s="416"/>
      <c r="AU16" s="516"/>
      <c r="AV16" s="517"/>
      <c r="AW16" s="517"/>
      <c r="AX16" s="517"/>
      <c r="AY16" s="472" t="s">
        <v>155</v>
      </c>
      <c r="AZ16" s="473"/>
      <c r="BA16" s="473"/>
      <c r="BB16" s="473"/>
      <c r="BC16" s="473"/>
      <c r="BD16" s="473"/>
      <c r="BE16" s="473"/>
      <c r="BF16" s="473"/>
      <c r="BG16" s="473"/>
      <c r="BH16" s="473"/>
      <c r="BI16" s="473"/>
      <c r="BJ16" s="473"/>
      <c r="BK16" s="473"/>
      <c r="BL16" s="473"/>
      <c r="BM16" s="474"/>
      <c r="BN16" s="458">
        <v>10238836</v>
      </c>
      <c r="BO16" s="459"/>
      <c r="BP16" s="459"/>
      <c r="BQ16" s="459"/>
      <c r="BR16" s="459"/>
      <c r="BS16" s="459"/>
      <c r="BT16" s="459"/>
      <c r="BU16" s="460"/>
      <c r="BV16" s="458">
        <v>9812160</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156</v>
      </c>
      <c r="N17" s="552"/>
      <c r="O17" s="552"/>
      <c r="P17" s="552"/>
      <c r="Q17" s="553"/>
      <c r="R17" s="535" t="s">
        <v>154</v>
      </c>
      <c r="S17" s="536"/>
      <c r="T17" s="536"/>
      <c r="U17" s="536"/>
      <c r="V17" s="537"/>
      <c r="W17" s="548" t="s">
        <v>157</v>
      </c>
      <c r="X17" s="444"/>
      <c r="Y17" s="444"/>
      <c r="Z17" s="444"/>
      <c r="AA17" s="444"/>
      <c r="AB17" s="445"/>
      <c r="AC17" s="411">
        <v>14335</v>
      </c>
      <c r="AD17" s="412"/>
      <c r="AE17" s="412"/>
      <c r="AF17" s="412"/>
      <c r="AG17" s="413"/>
      <c r="AH17" s="411">
        <v>14314</v>
      </c>
      <c r="AI17" s="412"/>
      <c r="AJ17" s="412"/>
      <c r="AK17" s="412"/>
      <c r="AL17" s="471"/>
      <c r="AM17" s="515"/>
      <c r="AN17" s="415"/>
      <c r="AO17" s="415"/>
      <c r="AP17" s="415"/>
      <c r="AQ17" s="415"/>
      <c r="AR17" s="415"/>
      <c r="AS17" s="415"/>
      <c r="AT17" s="416"/>
      <c r="AU17" s="516"/>
      <c r="AV17" s="517"/>
      <c r="AW17" s="517"/>
      <c r="AX17" s="517"/>
      <c r="AY17" s="472" t="s">
        <v>158</v>
      </c>
      <c r="AZ17" s="473"/>
      <c r="BA17" s="473"/>
      <c r="BB17" s="473"/>
      <c r="BC17" s="473"/>
      <c r="BD17" s="473"/>
      <c r="BE17" s="473"/>
      <c r="BF17" s="473"/>
      <c r="BG17" s="473"/>
      <c r="BH17" s="473"/>
      <c r="BI17" s="473"/>
      <c r="BJ17" s="473"/>
      <c r="BK17" s="473"/>
      <c r="BL17" s="473"/>
      <c r="BM17" s="474"/>
      <c r="BN17" s="458">
        <v>10019604</v>
      </c>
      <c r="BO17" s="459"/>
      <c r="BP17" s="459"/>
      <c r="BQ17" s="459"/>
      <c r="BR17" s="459"/>
      <c r="BS17" s="459"/>
      <c r="BT17" s="459"/>
      <c r="BU17" s="460"/>
      <c r="BV17" s="458">
        <v>10321021</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159</v>
      </c>
      <c r="C18" s="509"/>
      <c r="D18" s="509"/>
      <c r="E18" s="510"/>
      <c r="F18" s="510"/>
      <c r="G18" s="510"/>
      <c r="H18" s="510"/>
      <c r="I18" s="510"/>
      <c r="J18" s="510"/>
      <c r="K18" s="510"/>
      <c r="L18" s="511">
        <v>80.14</v>
      </c>
      <c r="M18" s="511"/>
      <c r="N18" s="511"/>
      <c r="O18" s="511"/>
      <c r="P18" s="511"/>
      <c r="Q18" s="511"/>
      <c r="R18" s="512"/>
      <c r="S18" s="512"/>
      <c r="T18" s="512"/>
      <c r="U18" s="512"/>
      <c r="V18" s="513"/>
      <c r="W18" s="529"/>
      <c r="X18" s="530"/>
      <c r="Y18" s="530"/>
      <c r="Z18" s="530"/>
      <c r="AA18" s="530"/>
      <c r="AB18" s="554"/>
      <c r="AC18" s="428">
        <v>60.6</v>
      </c>
      <c r="AD18" s="429"/>
      <c r="AE18" s="429"/>
      <c r="AF18" s="429"/>
      <c r="AG18" s="514"/>
      <c r="AH18" s="428">
        <v>60.3</v>
      </c>
      <c r="AI18" s="429"/>
      <c r="AJ18" s="429"/>
      <c r="AK18" s="429"/>
      <c r="AL18" s="430"/>
      <c r="AM18" s="515"/>
      <c r="AN18" s="415"/>
      <c r="AO18" s="415"/>
      <c r="AP18" s="415"/>
      <c r="AQ18" s="415"/>
      <c r="AR18" s="415"/>
      <c r="AS18" s="415"/>
      <c r="AT18" s="416"/>
      <c r="AU18" s="516"/>
      <c r="AV18" s="517"/>
      <c r="AW18" s="517"/>
      <c r="AX18" s="517"/>
      <c r="AY18" s="472" t="s">
        <v>160</v>
      </c>
      <c r="AZ18" s="473"/>
      <c r="BA18" s="473"/>
      <c r="BB18" s="473"/>
      <c r="BC18" s="473"/>
      <c r="BD18" s="473"/>
      <c r="BE18" s="473"/>
      <c r="BF18" s="473"/>
      <c r="BG18" s="473"/>
      <c r="BH18" s="473"/>
      <c r="BI18" s="473"/>
      <c r="BJ18" s="473"/>
      <c r="BK18" s="473"/>
      <c r="BL18" s="473"/>
      <c r="BM18" s="474"/>
      <c r="BN18" s="458">
        <v>13144069</v>
      </c>
      <c r="BO18" s="459"/>
      <c r="BP18" s="459"/>
      <c r="BQ18" s="459"/>
      <c r="BR18" s="459"/>
      <c r="BS18" s="459"/>
      <c r="BT18" s="459"/>
      <c r="BU18" s="460"/>
      <c r="BV18" s="458">
        <v>12208757</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161</v>
      </c>
      <c r="C19" s="509"/>
      <c r="D19" s="509"/>
      <c r="E19" s="510"/>
      <c r="F19" s="510"/>
      <c r="G19" s="510"/>
      <c r="H19" s="510"/>
      <c r="I19" s="510"/>
      <c r="J19" s="510"/>
      <c r="K19" s="510"/>
      <c r="L19" s="518">
        <v>630</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162</v>
      </c>
      <c r="AZ19" s="473"/>
      <c r="BA19" s="473"/>
      <c r="BB19" s="473"/>
      <c r="BC19" s="473"/>
      <c r="BD19" s="473"/>
      <c r="BE19" s="473"/>
      <c r="BF19" s="473"/>
      <c r="BG19" s="473"/>
      <c r="BH19" s="473"/>
      <c r="BI19" s="473"/>
      <c r="BJ19" s="473"/>
      <c r="BK19" s="473"/>
      <c r="BL19" s="473"/>
      <c r="BM19" s="474"/>
      <c r="BN19" s="458">
        <v>16531529</v>
      </c>
      <c r="BO19" s="459"/>
      <c r="BP19" s="459"/>
      <c r="BQ19" s="459"/>
      <c r="BR19" s="459"/>
      <c r="BS19" s="459"/>
      <c r="BT19" s="459"/>
      <c r="BU19" s="460"/>
      <c r="BV19" s="458">
        <v>15416845</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163</v>
      </c>
      <c r="C20" s="509"/>
      <c r="D20" s="509"/>
      <c r="E20" s="510"/>
      <c r="F20" s="510"/>
      <c r="G20" s="510"/>
      <c r="H20" s="510"/>
      <c r="I20" s="510"/>
      <c r="J20" s="510"/>
      <c r="K20" s="510"/>
      <c r="L20" s="518">
        <v>19659</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164</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165</v>
      </c>
      <c r="C22" s="435"/>
      <c r="D22" s="436"/>
      <c r="E22" s="443" t="s">
        <v>1</v>
      </c>
      <c r="F22" s="444"/>
      <c r="G22" s="444"/>
      <c r="H22" s="444"/>
      <c r="I22" s="444"/>
      <c r="J22" s="444"/>
      <c r="K22" s="445"/>
      <c r="L22" s="443" t="s">
        <v>166</v>
      </c>
      <c r="M22" s="444"/>
      <c r="N22" s="444"/>
      <c r="O22" s="444"/>
      <c r="P22" s="445"/>
      <c r="Q22" s="449" t="s">
        <v>167</v>
      </c>
      <c r="R22" s="450"/>
      <c r="S22" s="450"/>
      <c r="T22" s="450"/>
      <c r="U22" s="450"/>
      <c r="V22" s="451"/>
      <c r="W22" s="500" t="s">
        <v>168</v>
      </c>
      <c r="X22" s="435"/>
      <c r="Y22" s="436"/>
      <c r="Z22" s="443" t="s">
        <v>1</v>
      </c>
      <c r="AA22" s="444"/>
      <c r="AB22" s="444"/>
      <c r="AC22" s="444"/>
      <c r="AD22" s="444"/>
      <c r="AE22" s="444"/>
      <c r="AF22" s="444"/>
      <c r="AG22" s="445"/>
      <c r="AH22" s="461" t="s">
        <v>169</v>
      </c>
      <c r="AI22" s="444"/>
      <c r="AJ22" s="444"/>
      <c r="AK22" s="444"/>
      <c r="AL22" s="445"/>
      <c r="AM22" s="461" t="s">
        <v>170</v>
      </c>
      <c r="AN22" s="462"/>
      <c r="AO22" s="462"/>
      <c r="AP22" s="462"/>
      <c r="AQ22" s="462"/>
      <c r="AR22" s="463"/>
      <c r="AS22" s="449" t="s">
        <v>167</v>
      </c>
      <c r="AT22" s="450"/>
      <c r="AU22" s="450"/>
      <c r="AV22" s="450"/>
      <c r="AW22" s="450"/>
      <c r="AX22" s="467"/>
      <c r="AY22" s="484" t="s">
        <v>171</v>
      </c>
      <c r="AZ22" s="485"/>
      <c r="BA22" s="485"/>
      <c r="BB22" s="485"/>
      <c r="BC22" s="485"/>
      <c r="BD22" s="485"/>
      <c r="BE22" s="485"/>
      <c r="BF22" s="485"/>
      <c r="BG22" s="485"/>
      <c r="BH22" s="485"/>
      <c r="BI22" s="485"/>
      <c r="BJ22" s="485"/>
      <c r="BK22" s="485"/>
      <c r="BL22" s="485"/>
      <c r="BM22" s="486"/>
      <c r="BN22" s="487">
        <v>27937123</v>
      </c>
      <c r="BO22" s="488"/>
      <c r="BP22" s="488"/>
      <c r="BQ22" s="488"/>
      <c r="BR22" s="488"/>
      <c r="BS22" s="488"/>
      <c r="BT22" s="488"/>
      <c r="BU22" s="489"/>
      <c r="BV22" s="487">
        <v>27616637</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172</v>
      </c>
      <c r="AZ23" s="473"/>
      <c r="BA23" s="473"/>
      <c r="BB23" s="473"/>
      <c r="BC23" s="473"/>
      <c r="BD23" s="473"/>
      <c r="BE23" s="473"/>
      <c r="BF23" s="473"/>
      <c r="BG23" s="473"/>
      <c r="BH23" s="473"/>
      <c r="BI23" s="473"/>
      <c r="BJ23" s="473"/>
      <c r="BK23" s="473"/>
      <c r="BL23" s="473"/>
      <c r="BM23" s="474"/>
      <c r="BN23" s="458">
        <v>18434749</v>
      </c>
      <c r="BO23" s="459"/>
      <c r="BP23" s="459"/>
      <c r="BQ23" s="459"/>
      <c r="BR23" s="459"/>
      <c r="BS23" s="459"/>
      <c r="BT23" s="459"/>
      <c r="BU23" s="460"/>
      <c r="BV23" s="458">
        <v>17945225</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173</v>
      </c>
      <c r="F24" s="415"/>
      <c r="G24" s="415"/>
      <c r="H24" s="415"/>
      <c r="I24" s="415"/>
      <c r="J24" s="415"/>
      <c r="K24" s="416"/>
      <c r="L24" s="411">
        <v>1</v>
      </c>
      <c r="M24" s="412"/>
      <c r="N24" s="412"/>
      <c r="O24" s="412"/>
      <c r="P24" s="413"/>
      <c r="Q24" s="411">
        <v>8120</v>
      </c>
      <c r="R24" s="412"/>
      <c r="S24" s="412"/>
      <c r="T24" s="412"/>
      <c r="U24" s="412"/>
      <c r="V24" s="413"/>
      <c r="W24" s="501"/>
      <c r="X24" s="438"/>
      <c r="Y24" s="439"/>
      <c r="Z24" s="414" t="s">
        <v>174</v>
      </c>
      <c r="AA24" s="415"/>
      <c r="AB24" s="415"/>
      <c r="AC24" s="415"/>
      <c r="AD24" s="415"/>
      <c r="AE24" s="415"/>
      <c r="AF24" s="415"/>
      <c r="AG24" s="416"/>
      <c r="AH24" s="411">
        <v>369</v>
      </c>
      <c r="AI24" s="412"/>
      <c r="AJ24" s="412"/>
      <c r="AK24" s="412"/>
      <c r="AL24" s="413"/>
      <c r="AM24" s="411">
        <v>1167885</v>
      </c>
      <c r="AN24" s="412"/>
      <c r="AO24" s="412"/>
      <c r="AP24" s="412"/>
      <c r="AQ24" s="412"/>
      <c r="AR24" s="413"/>
      <c r="AS24" s="411">
        <v>3165</v>
      </c>
      <c r="AT24" s="412"/>
      <c r="AU24" s="412"/>
      <c r="AV24" s="412"/>
      <c r="AW24" s="412"/>
      <c r="AX24" s="471"/>
      <c r="AY24" s="431" t="s">
        <v>175</v>
      </c>
      <c r="AZ24" s="432"/>
      <c r="BA24" s="432"/>
      <c r="BB24" s="432"/>
      <c r="BC24" s="432"/>
      <c r="BD24" s="432"/>
      <c r="BE24" s="432"/>
      <c r="BF24" s="432"/>
      <c r="BG24" s="432"/>
      <c r="BH24" s="432"/>
      <c r="BI24" s="432"/>
      <c r="BJ24" s="432"/>
      <c r="BK24" s="432"/>
      <c r="BL24" s="432"/>
      <c r="BM24" s="433"/>
      <c r="BN24" s="458">
        <v>18022623</v>
      </c>
      <c r="BO24" s="459"/>
      <c r="BP24" s="459"/>
      <c r="BQ24" s="459"/>
      <c r="BR24" s="459"/>
      <c r="BS24" s="459"/>
      <c r="BT24" s="459"/>
      <c r="BU24" s="460"/>
      <c r="BV24" s="458">
        <v>18187688</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176</v>
      </c>
      <c r="F25" s="415"/>
      <c r="G25" s="415"/>
      <c r="H25" s="415"/>
      <c r="I25" s="415"/>
      <c r="J25" s="415"/>
      <c r="K25" s="416"/>
      <c r="L25" s="411">
        <v>1</v>
      </c>
      <c r="M25" s="412"/>
      <c r="N25" s="412"/>
      <c r="O25" s="412"/>
      <c r="P25" s="413"/>
      <c r="Q25" s="411">
        <v>7210</v>
      </c>
      <c r="R25" s="412"/>
      <c r="S25" s="412"/>
      <c r="T25" s="412"/>
      <c r="U25" s="412"/>
      <c r="V25" s="413"/>
      <c r="W25" s="501"/>
      <c r="X25" s="438"/>
      <c r="Y25" s="439"/>
      <c r="Z25" s="414" t="s">
        <v>177</v>
      </c>
      <c r="AA25" s="415"/>
      <c r="AB25" s="415"/>
      <c r="AC25" s="415"/>
      <c r="AD25" s="415"/>
      <c r="AE25" s="415"/>
      <c r="AF25" s="415"/>
      <c r="AG25" s="416"/>
      <c r="AH25" s="411" t="s">
        <v>141</v>
      </c>
      <c r="AI25" s="412"/>
      <c r="AJ25" s="412"/>
      <c r="AK25" s="412"/>
      <c r="AL25" s="413"/>
      <c r="AM25" s="411" t="s">
        <v>178</v>
      </c>
      <c r="AN25" s="412"/>
      <c r="AO25" s="412"/>
      <c r="AP25" s="412"/>
      <c r="AQ25" s="412"/>
      <c r="AR25" s="413"/>
      <c r="AS25" s="411" t="s">
        <v>179</v>
      </c>
      <c r="AT25" s="412"/>
      <c r="AU25" s="412"/>
      <c r="AV25" s="412"/>
      <c r="AW25" s="412"/>
      <c r="AX25" s="471"/>
      <c r="AY25" s="484" t="s">
        <v>180</v>
      </c>
      <c r="AZ25" s="485"/>
      <c r="BA25" s="485"/>
      <c r="BB25" s="485"/>
      <c r="BC25" s="485"/>
      <c r="BD25" s="485"/>
      <c r="BE25" s="485"/>
      <c r="BF25" s="485"/>
      <c r="BG25" s="485"/>
      <c r="BH25" s="485"/>
      <c r="BI25" s="485"/>
      <c r="BJ25" s="485"/>
      <c r="BK25" s="485"/>
      <c r="BL25" s="485"/>
      <c r="BM25" s="486"/>
      <c r="BN25" s="487">
        <v>9392615</v>
      </c>
      <c r="BO25" s="488"/>
      <c r="BP25" s="488"/>
      <c r="BQ25" s="488"/>
      <c r="BR25" s="488"/>
      <c r="BS25" s="488"/>
      <c r="BT25" s="488"/>
      <c r="BU25" s="489"/>
      <c r="BV25" s="487">
        <v>9878263</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181</v>
      </c>
      <c r="F26" s="415"/>
      <c r="G26" s="415"/>
      <c r="H26" s="415"/>
      <c r="I26" s="415"/>
      <c r="J26" s="415"/>
      <c r="K26" s="416"/>
      <c r="L26" s="411">
        <v>1</v>
      </c>
      <c r="M26" s="412"/>
      <c r="N26" s="412"/>
      <c r="O26" s="412"/>
      <c r="P26" s="413"/>
      <c r="Q26" s="411">
        <v>6610</v>
      </c>
      <c r="R26" s="412"/>
      <c r="S26" s="412"/>
      <c r="T26" s="412"/>
      <c r="U26" s="412"/>
      <c r="V26" s="413"/>
      <c r="W26" s="501"/>
      <c r="X26" s="438"/>
      <c r="Y26" s="439"/>
      <c r="Z26" s="414" t="s">
        <v>182</v>
      </c>
      <c r="AA26" s="469"/>
      <c r="AB26" s="469"/>
      <c r="AC26" s="469"/>
      <c r="AD26" s="469"/>
      <c r="AE26" s="469"/>
      <c r="AF26" s="469"/>
      <c r="AG26" s="470"/>
      <c r="AH26" s="411">
        <v>9</v>
      </c>
      <c r="AI26" s="412"/>
      <c r="AJ26" s="412"/>
      <c r="AK26" s="412"/>
      <c r="AL26" s="413"/>
      <c r="AM26" s="411">
        <v>26370</v>
      </c>
      <c r="AN26" s="412"/>
      <c r="AO26" s="412"/>
      <c r="AP26" s="412"/>
      <c r="AQ26" s="412"/>
      <c r="AR26" s="413"/>
      <c r="AS26" s="411">
        <v>2930</v>
      </c>
      <c r="AT26" s="412"/>
      <c r="AU26" s="412"/>
      <c r="AV26" s="412"/>
      <c r="AW26" s="412"/>
      <c r="AX26" s="471"/>
      <c r="AY26" s="498" t="s">
        <v>183</v>
      </c>
      <c r="AZ26" s="418"/>
      <c r="BA26" s="418"/>
      <c r="BB26" s="418"/>
      <c r="BC26" s="418"/>
      <c r="BD26" s="418"/>
      <c r="BE26" s="418"/>
      <c r="BF26" s="418"/>
      <c r="BG26" s="418"/>
      <c r="BH26" s="418"/>
      <c r="BI26" s="418"/>
      <c r="BJ26" s="418"/>
      <c r="BK26" s="418"/>
      <c r="BL26" s="418"/>
      <c r="BM26" s="499"/>
      <c r="BN26" s="458" t="s">
        <v>141</v>
      </c>
      <c r="BO26" s="459"/>
      <c r="BP26" s="459"/>
      <c r="BQ26" s="459"/>
      <c r="BR26" s="459"/>
      <c r="BS26" s="459"/>
      <c r="BT26" s="459"/>
      <c r="BU26" s="460"/>
      <c r="BV26" s="458" t="s">
        <v>178</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184</v>
      </c>
      <c r="F27" s="415"/>
      <c r="G27" s="415"/>
      <c r="H27" s="415"/>
      <c r="I27" s="415"/>
      <c r="J27" s="415"/>
      <c r="K27" s="416"/>
      <c r="L27" s="411">
        <v>1</v>
      </c>
      <c r="M27" s="412"/>
      <c r="N27" s="412"/>
      <c r="O27" s="412"/>
      <c r="P27" s="413"/>
      <c r="Q27" s="411">
        <v>4300</v>
      </c>
      <c r="R27" s="412"/>
      <c r="S27" s="412"/>
      <c r="T27" s="412"/>
      <c r="U27" s="412"/>
      <c r="V27" s="413"/>
      <c r="W27" s="501"/>
      <c r="X27" s="438"/>
      <c r="Y27" s="439"/>
      <c r="Z27" s="414" t="s">
        <v>185</v>
      </c>
      <c r="AA27" s="415"/>
      <c r="AB27" s="415"/>
      <c r="AC27" s="415"/>
      <c r="AD27" s="415"/>
      <c r="AE27" s="415"/>
      <c r="AF27" s="415"/>
      <c r="AG27" s="416"/>
      <c r="AH27" s="411">
        <v>54</v>
      </c>
      <c r="AI27" s="412"/>
      <c r="AJ27" s="412"/>
      <c r="AK27" s="412"/>
      <c r="AL27" s="413"/>
      <c r="AM27" s="411">
        <v>161487</v>
      </c>
      <c r="AN27" s="412"/>
      <c r="AO27" s="412"/>
      <c r="AP27" s="412"/>
      <c r="AQ27" s="412"/>
      <c r="AR27" s="413"/>
      <c r="AS27" s="411">
        <v>2991</v>
      </c>
      <c r="AT27" s="412"/>
      <c r="AU27" s="412"/>
      <c r="AV27" s="412"/>
      <c r="AW27" s="412"/>
      <c r="AX27" s="471"/>
      <c r="AY27" s="495" t="s">
        <v>186</v>
      </c>
      <c r="AZ27" s="496"/>
      <c r="BA27" s="496"/>
      <c r="BB27" s="496"/>
      <c r="BC27" s="496"/>
      <c r="BD27" s="496"/>
      <c r="BE27" s="496"/>
      <c r="BF27" s="496"/>
      <c r="BG27" s="496"/>
      <c r="BH27" s="496"/>
      <c r="BI27" s="496"/>
      <c r="BJ27" s="496"/>
      <c r="BK27" s="496"/>
      <c r="BL27" s="496"/>
      <c r="BM27" s="497"/>
      <c r="BN27" s="492">
        <v>60000</v>
      </c>
      <c r="BO27" s="493"/>
      <c r="BP27" s="493"/>
      <c r="BQ27" s="493"/>
      <c r="BR27" s="493"/>
      <c r="BS27" s="493"/>
      <c r="BT27" s="493"/>
      <c r="BU27" s="494"/>
      <c r="BV27" s="492">
        <v>60000</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187</v>
      </c>
      <c r="F28" s="415"/>
      <c r="G28" s="415"/>
      <c r="H28" s="415"/>
      <c r="I28" s="415"/>
      <c r="J28" s="415"/>
      <c r="K28" s="416"/>
      <c r="L28" s="411">
        <v>1</v>
      </c>
      <c r="M28" s="412"/>
      <c r="N28" s="412"/>
      <c r="O28" s="412"/>
      <c r="P28" s="413"/>
      <c r="Q28" s="411">
        <v>3800</v>
      </c>
      <c r="R28" s="412"/>
      <c r="S28" s="412"/>
      <c r="T28" s="412"/>
      <c r="U28" s="412"/>
      <c r="V28" s="413"/>
      <c r="W28" s="501"/>
      <c r="X28" s="438"/>
      <c r="Y28" s="439"/>
      <c r="Z28" s="414" t="s">
        <v>188</v>
      </c>
      <c r="AA28" s="415"/>
      <c r="AB28" s="415"/>
      <c r="AC28" s="415"/>
      <c r="AD28" s="415"/>
      <c r="AE28" s="415"/>
      <c r="AF28" s="415"/>
      <c r="AG28" s="416"/>
      <c r="AH28" s="411" t="s">
        <v>141</v>
      </c>
      <c r="AI28" s="412"/>
      <c r="AJ28" s="412"/>
      <c r="AK28" s="412"/>
      <c r="AL28" s="413"/>
      <c r="AM28" s="411" t="s">
        <v>189</v>
      </c>
      <c r="AN28" s="412"/>
      <c r="AO28" s="412"/>
      <c r="AP28" s="412"/>
      <c r="AQ28" s="412"/>
      <c r="AR28" s="413"/>
      <c r="AS28" s="411" t="s">
        <v>141</v>
      </c>
      <c r="AT28" s="412"/>
      <c r="AU28" s="412"/>
      <c r="AV28" s="412"/>
      <c r="AW28" s="412"/>
      <c r="AX28" s="471"/>
      <c r="AY28" s="475" t="s">
        <v>190</v>
      </c>
      <c r="AZ28" s="476"/>
      <c r="BA28" s="476"/>
      <c r="BB28" s="477"/>
      <c r="BC28" s="484" t="s">
        <v>48</v>
      </c>
      <c r="BD28" s="485"/>
      <c r="BE28" s="485"/>
      <c r="BF28" s="485"/>
      <c r="BG28" s="485"/>
      <c r="BH28" s="485"/>
      <c r="BI28" s="485"/>
      <c r="BJ28" s="485"/>
      <c r="BK28" s="485"/>
      <c r="BL28" s="485"/>
      <c r="BM28" s="486"/>
      <c r="BN28" s="487">
        <v>1572993</v>
      </c>
      <c r="BO28" s="488"/>
      <c r="BP28" s="488"/>
      <c r="BQ28" s="488"/>
      <c r="BR28" s="488"/>
      <c r="BS28" s="488"/>
      <c r="BT28" s="488"/>
      <c r="BU28" s="489"/>
      <c r="BV28" s="487">
        <v>1572215</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191</v>
      </c>
      <c r="F29" s="415"/>
      <c r="G29" s="415"/>
      <c r="H29" s="415"/>
      <c r="I29" s="415"/>
      <c r="J29" s="415"/>
      <c r="K29" s="416"/>
      <c r="L29" s="411">
        <v>16</v>
      </c>
      <c r="M29" s="412"/>
      <c r="N29" s="412"/>
      <c r="O29" s="412"/>
      <c r="P29" s="413"/>
      <c r="Q29" s="411">
        <v>3500</v>
      </c>
      <c r="R29" s="412"/>
      <c r="S29" s="412"/>
      <c r="T29" s="412"/>
      <c r="U29" s="412"/>
      <c r="V29" s="413"/>
      <c r="W29" s="502"/>
      <c r="X29" s="503"/>
      <c r="Y29" s="504"/>
      <c r="Z29" s="414" t="s">
        <v>192</v>
      </c>
      <c r="AA29" s="415"/>
      <c r="AB29" s="415"/>
      <c r="AC29" s="415"/>
      <c r="AD29" s="415"/>
      <c r="AE29" s="415"/>
      <c r="AF29" s="415"/>
      <c r="AG29" s="416"/>
      <c r="AH29" s="411">
        <v>423</v>
      </c>
      <c r="AI29" s="412"/>
      <c r="AJ29" s="412"/>
      <c r="AK29" s="412"/>
      <c r="AL29" s="413"/>
      <c r="AM29" s="411">
        <v>1329372</v>
      </c>
      <c r="AN29" s="412"/>
      <c r="AO29" s="412"/>
      <c r="AP29" s="412"/>
      <c r="AQ29" s="412"/>
      <c r="AR29" s="413"/>
      <c r="AS29" s="411">
        <v>3143</v>
      </c>
      <c r="AT29" s="412"/>
      <c r="AU29" s="412"/>
      <c r="AV29" s="412"/>
      <c r="AW29" s="412"/>
      <c r="AX29" s="471"/>
      <c r="AY29" s="478"/>
      <c r="AZ29" s="479"/>
      <c r="BA29" s="479"/>
      <c r="BB29" s="480"/>
      <c r="BC29" s="472" t="s">
        <v>193</v>
      </c>
      <c r="BD29" s="473"/>
      <c r="BE29" s="473"/>
      <c r="BF29" s="473"/>
      <c r="BG29" s="473"/>
      <c r="BH29" s="473"/>
      <c r="BI29" s="473"/>
      <c r="BJ29" s="473"/>
      <c r="BK29" s="473"/>
      <c r="BL29" s="473"/>
      <c r="BM29" s="474"/>
      <c r="BN29" s="458">
        <v>598257</v>
      </c>
      <c r="BO29" s="459"/>
      <c r="BP29" s="459"/>
      <c r="BQ29" s="459"/>
      <c r="BR29" s="459"/>
      <c r="BS29" s="459"/>
      <c r="BT29" s="459"/>
      <c r="BU29" s="460"/>
      <c r="BV29" s="458">
        <v>315463</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194</v>
      </c>
      <c r="X30" s="426"/>
      <c r="Y30" s="426"/>
      <c r="Z30" s="426"/>
      <c r="AA30" s="426"/>
      <c r="AB30" s="426"/>
      <c r="AC30" s="426"/>
      <c r="AD30" s="426"/>
      <c r="AE30" s="426"/>
      <c r="AF30" s="426"/>
      <c r="AG30" s="427"/>
      <c r="AH30" s="428">
        <v>100.8</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1355123</v>
      </c>
      <c r="BO30" s="493"/>
      <c r="BP30" s="493"/>
      <c r="BQ30" s="493"/>
      <c r="BR30" s="493"/>
      <c r="BS30" s="493"/>
      <c r="BT30" s="493"/>
      <c r="BU30" s="494"/>
      <c r="BV30" s="492">
        <v>623829</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195</v>
      </c>
      <c r="D32" s="417"/>
      <c r="E32" s="417"/>
      <c r="F32" s="417"/>
      <c r="G32" s="417"/>
      <c r="H32" s="417"/>
      <c r="I32" s="417"/>
      <c r="J32" s="417"/>
      <c r="K32" s="417"/>
      <c r="L32" s="417"/>
      <c r="M32" s="417"/>
      <c r="N32" s="417"/>
      <c r="O32" s="417"/>
      <c r="P32" s="417"/>
      <c r="Q32" s="417"/>
      <c r="R32" s="417"/>
      <c r="S32" s="417"/>
      <c r="U32" s="418" t="s">
        <v>196</v>
      </c>
      <c r="V32" s="418"/>
      <c r="W32" s="418"/>
      <c r="X32" s="418"/>
      <c r="Y32" s="418"/>
      <c r="Z32" s="418"/>
      <c r="AA32" s="418"/>
      <c r="AB32" s="418"/>
      <c r="AC32" s="418"/>
      <c r="AD32" s="418"/>
      <c r="AE32" s="418"/>
      <c r="AF32" s="418"/>
      <c r="AG32" s="418"/>
      <c r="AH32" s="418"/>
      <c r="AI32" s="418"/>
      <c r="AJ32" s="418"/>
      <c r="AK32" s="418"/>
      <c r="AM32" s="418" t="s">
        <v>197</v>
      </c>
      <c r="AN32" s="418"/>
      <c r="AO32" s="418"/>
      <c r="AP32" s="418"/>
      <c r="AQ32" s="418"/>
      <c r="AR32" s="418"/>
      <c r="AS32" s="418"/>
      <c r="AT32" s="418"/>
      <c r="AU32" s="418"/>
      <c r="AV32" s="418"/>
      <c r="AW32" s="418"/>
      <c r="AX32" s="418"/>
      <c r="AY32" s="418"/>
      <c r="AZ32" s="418"/>
      <c r="BA32" s="418"/>
      <c r="BB32" s="418"/>
      <c r="BC32" s="418"/>
      <c r="BE32" s="418" t="s">
        <v>198</v>
      </c>
      <c r="BF32" s="418"/>
      <c r="BG32" s="418"/>
      <c r="BH32" s="418"/>
      <c r="BI32" s="418"/>
      <c r="BJ32" s="418"/>
      <c r="BK32" s="418"/>
      <c r="BL32" s="418"/>
      <c r="BM32" s="418"/>
      <c r="BN32" s="418"/>
      <c r="BO32" s="418"/>
      <c r="BP32" s="418"/>
      <c r="BQ32" s="418"/>
      <c r="BR32" s="418"/>
      <c r="BS32" s="418"/>
      <c r="BT32" s="418"/>
      <c r="BU32" s="418"/>
      <c r="BW32" s="418" t="s">
        <v>199</v>
      </c>
      <c r="BX32" s="418"/>
      <c r="BY32" s="418"/>
      <c r="BZ32" s="418"/>
      <c r="CA32" s="418"/>
      <c r="CB32" s="418"/>
      <c r="CC32" s="418"/>
      <c r="CD32" s="418"/>
      <c r="CE32" s="418"/>
      <c r="CF32" s="418"/>
      <c r="CG32" s="418"/>
      <c r="CH32" s="418"/>
      <c r="CI32" s="418"/>
      <c r="CJ32" s="418"/>
      <c r="CK32" s="418"/>
      <c r="CL32" s="418"/>
      <c r="CM32" s="418"/>
      <c r="CO32" s="418" t="s">
        <v>200</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201</v>
      </c>
      <c r="D33" s="410"/>
      <c r="E33" s="409" t="s">
        <v>202</v>
      </c>
      <c r="F33" s="409"/>
      <c r="G33" s="409"/>
      <c r="H33" s="409"/>
      <c r="I33" s="409"/>
      <c r="J33" s="409"/>
      <c r="K33" s="409"/>
      <c r="L33" s="409"/>
      <c r="M33" s="409"/>
      <c r="N33" s="409"/>
      <c r="O33" s="409"/>
      <c r="P33" s="409"/>
      <c r="Q33" s="409"/>
      <c r="R33" s="409"/>
      <c r="S33" s="409"/>
      <c r="T33" s="203"/>
      <c r="U33" s="410" t="s">
        <v>203</v>
      </c>
      <c r="V33" s="410"/>
      <c r="W33" s="409" t="s">
        <v>204</v>
      </c>
      <c r="X33" s="409"/>
      <c r="Y33" s="409"/>
      <c r="Z33" s="409"/>
      <c r="AA33" s="409"/>
      <c r="AB33" s="409"/>
      <c r="AC33" s="409"/>
      <c r="AD33" s="409"/>
      <c r="AE33" s="409"/>
      <c r="AF33" s="409"/>
      <c r="AG33" s="409"/>
      <c r="AH33" s="409"/>
      <c r="AI33" s="409"/>
      <c r="AJ33" s="409"/>
      <c r="AK33" s="409"/>
      <c r="AL33" s="203"/>
      <c r="AM33" s="410" t="s">
        <v>205</v>
      </c>
      <c r="AN33" s="410"/>
      <c r="AO33" s="409" t="s">
        <v>206</v>
      </c>
      <c r="AP33" s="409"/>
      <c r="AQ33" s="409"/>
      <c r="AR33" s="409"/>
      <c r="AS33" s="409"/>
      <c r="AT33" s="409"/>
      <c r="AU33" s="409"/>
      <c r="AV33" s="409"/>
      <c r="AW33" s="409"/>
      <c r="AX33" s="409"/>
      <c r="AY33" s="409"/>
      <c r="AZ33" s="409"/>
      <c r="BA33" s="409"/>
      <c r="BB33" s="409"/>
      <c r="BC33" s="409"/>
      <c r="BD33" s="204"/>
      <c r="BE33" s="409" t="s">
        <v>207</v>
      </c>
      <c r="BF33" s="409"/>
      <c r="BG33" s="409" t="s">
        <v>208</v>
      </c>
      <c r="BH33" s="409"/>
      <c r="BI33" s="409"/>
      <c r="BJ33" s="409"/>
      <c r="BK33" s="409"/>
      <c r="BL33" s="409"/>
      <c r="BM33" s="409"/>
      <c r="BN33" s="409"/>
      <c r="BO33" s="409"/>
      <c r="BP33" s="409"/>
      <c r="BQ33" s="409"/>
      <c r="BR33" s="409"/>
      <c r="BS33" s="409"/>
      <c r="BT33" s="409"/>
      <c r="BU33" s="409"/>
      <c r="BV33" s="204"/>
      <c r="BW33" s="410" t="s">
        <v>207</v>
      </c>
      <c r="BX33" s="410"/>
      <c r="BY33" s="409" t="s">
        <v>209</v>
      </c>
      <c r="BZ33" s="409"/>
      <c r="CA33" s="409"/>
      <c r="CB33" s="409"/>
      <c r="CC33" s="409"/>
      <c r="CD33" s="409"/>
      <c r="CE33" s="409"/>
      <c r="CF33" s="409"/>
      <c r="CG33" s="409"/>
      <c r="CH33" s="409"/>
      <c r="CI33" s="409"/>
      <c r="CJ33" s="409"/>
      <c r="CK33" s="409"/>
      <c r="CL33" s="409"/>
      <c r="CM33" s="409"/>
      <c r="CN33" s="203"/>
      <c r="CO33" s="410" t="s">
        <v>201</v>
      </c>
      <c r="CP33" s="410"/>
      <c r="CQ33" s="409" t="s">
        <v>210</v>
      </c>
      <c r="CR33" s="409"/>
      <c r="CS33" s="409"/>
      <c r="CT33" s="409"/>
      <c r="CU33" s="409"/>
      <c r="CV33" s="409"/>
      <c r="CW33" s="409"/>
      <c r="CX33" s="409"/>
      <c r="CY33" s="409"/>
      <c r="CZ33" s="409"/>
      <c r="DA33" s="409"/>
      <c r="DB33" s="409"/>
      <c r="DC33" s="409"/>
      <c r="DD33" s="409"/>
      <c r="DE33" s="409"/>
      <c r="DF33" s="203"/>
      <c r="DG33" s="408" t="s">
        <v>211</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4</v>
      </c>
      <c r="V34" s="406"/>
      <c r="W34" s="407" t="str">
        <f>IF('各会計、関係団体の財政状況及び健全化判断比率'!B28="","",'各会計、関係団体の財政状況及び健全化判断比率'!B28)</f>
        <v>国民健康保険事業特別会計</v>
      </c>
      <c r="X34" s="407"/>
      <c r="Y34" s="407"/>
      <c r="Z34" s="407"/>
      <c r="AA34" s="407"/>
      <c r="AB34" s="407"/>
      <c r="AC34" s="407"/>
      <c r="AD34" s="407"/>
      <c r="AE34" s="407"/>
      <c r="AF34" s="407"/>
      <c r="AG34" s="407"/>
      <c r="AH34" s="407"/>
      <c r="AI34" s="407"/>
      <c r="AJ34" s="407"/>
      <c r="AK34" s="407"/>
      <c r="AL34" s="178"/>
      <c r="AM34" s="406">
        <f>IF(AO34="","",MAX(C34:D43,U34:V43)+1)</f>
        <v>7</v>
      </c>
      <c r="AN34" s="406"/>
      <c r="AO34" s="407" t="str">
        <f>IF('各会計、関係団体の財政状況及び健全化判断比率'!B31="","",'各会計、関係団体の財政状況及び健全化判断比率'!B31)</f>
        <v>水道事業会計</v>
      </c>
      <c r="AP34" s="407"/>
      <c r="AQ34" s="407"/>
      <c r="AR34" s="407"/>
      <c r="AS34" s="407"/>
      <c r="AT34" s="407"/>
      <c r="AU34" s="407"/>
      <c r="AV34" s="407"/>
      <c r="AW34" s="407"/>
      <c r="AX34" s="407"/>
      <c r="AY34" s="407"/>
      <c r="AZ34" s="407"/>
      <c r="BA34" s="407"/>
      <c r="BB34" s="407"/>
      <c r="BC34" s="407"/>
      <c r="BD34" s="178"/>
      <c r="BE34" s="406">
        <f>IF(BG34="","",MAX(C34:D43,U34:V43,AM34:AN43)+1)</f>
        <v>10</v>
      </c>
      <c r="BF34" s="406"/>
      <c r="BG34" s="407" t="str">
        <f>IF('各会計、関係団体の財政状況及び健全化判断比率'!B34="","",'各会計、関係団体の財政状況及び健全化判断比率'!B34)</f>
        <v>工業団地等整備事業特別会計</v>
      </c>
      <c r="BH34" s="407"/>
      <c r="BI34" s="407"/>
      <c r="BJ34" s="407"/>
      <c r="BK34" s="407"/>
      <c r="BL34" s="407"/>
      <c r="BM34" s="407"/>
      <c r="BN34" s="407"/>
      <c r="BO34" s="407"/>
      <c r="BP34" s="407"/>
      <c r="BQ34" s="407"/>
      <c r="BR34" s="407"/>
      <c r="BS34" s="407"/>
      <c r="BT34" s="407"/>
      <c r="BU34" s="407"/>
      <c r="BV34" s="178"/>
      <c r="BW34" s="406">
        <f>IF(BY34="","",MAX(C34:D43,U34:V43,AM34:AN43,BE34:BF43)+1)</f>
        <v>11</v>
      </c>
      <c r="BX34" s="406"/>
      <c r="BY34" s="407" t="str">
        <f>IF('各会計、関係団体の財政状況及び健全化判断比率'!B68="","",'各会計、関係団体の財政状況及び健全化判断比率'!B68)</f>
        <v>滋賀県市町村職員退職手当組合</v>
      </c>
      <c r="BZ34" s="407"/>
      <c r="CA34" s="407"/>
      <c r="CB34" s="407"/>
      <c r="CC34" s="407"/>
      <c r="CD34" s="407"/>
      <c r="CE34" s="407"/>
      <c r="CF34" s="407"/>
      <c r="CG34" s="407"/>
      <c r="CH34" s="407"/>
      <c r="CI34" s="407"/>
      <c r="CJ34" s="407"/>
      <c r="CK34" s="407"/>
      <c r="CL34" s="407"/>
      <c r="CM34" s="407"/>
      <c r="CN34" s="178"/>
      <c r="CO34" s="406">
        <f>IF(CQ34="","",MAX(C34:D43,U34:V43,AM34:AN43,BE34:BF43,BW34:BX43)+1)</f>
        <v>18</v>
      </c>
      <c r="CP34" s="406"/>
      <c r="CQ34" s="407" t="str">
        <f>IF('各会計、関係団体の財政状況及び健全化判断比率'!BS7="","",'各会計、関係団体の財政状況及び健全化判断比率'!BS7)</f>
        <v>野洲市湖岸開発</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f>IF(E35="","",C34+1)</f>
        <v>2</v>
      </c>
      <c r="D35" s="406"/>
      <c r="E35" s="407" t="str">
        <f>IF('各会計、関係団体の財政状況及び健全化判断比率'!B8="","",'各会計、関係団体の財政状況及び健全化判断比率'!B8)</f>
        <v>墓地公園事業特別会計</v>
      </c>
      <c r="F35" s="407"/>
      <c r="G35" s="407"/>
      <c r="H35" s="407"/>
      <c r="I35" s="407"/>
      <c r="J35" s="407"/>
      <c r="K35" s="407"/>
      <c r="L35" s="407"/>
      <c r="M35" s="407"/>
      <c r="N35" s="407"/>
      <c r="O35" s="407"/>
      <c r="P35" s="407"/>
      <c r="Q35" s="407"/>
      <c r="R35" s="407"/>
      <c r="S35" s="407"/>
      <c r="T35" s="178"/>
      <c r="U35" s="406">
        <f>IF(W35="","",U34+1)</f>
        <v>5</v>
      </c>
      <c r="V35" s="406"/>
      <c r="W35" s="407" t="str">
        <f>IF('各会計、関係団体の財政状況及び健全化判断比率'!B29="","",'各会計、関係団体の財政状況及び健全化判断比率'!B29)</f>
        <v>介護保険事業特別会計</v>
      </c>
      <c r="X35" s="407"/>
      <c r="Y35" s="407"/>
      <c r="Z35" s="407"/>
      <c r="AA35" s="407"/>
      <c r="AB35" s="407"/>
      <c r="AC35" s="407"/>
      <c r="AD35" s="407"/>
      <c r="AE35" s="407"/>
      <c r="AF35" s="407"/>
      <c r="AG35" s="407"/>
      <c r="AH35" s="407"/>
      <c r="AI35" s="407"/>
      <c r="AJ35" s="407"/>
      <c r="AK35" s="407"/>
      <c r="AL35" s="178"/>
      <c r="AM35" s="406">
        <f t="shared" ref="AM35:AM43" si="0">IF(AO35="","",AM34+1)</f>
        <v>8</v>
      </c>
      <c r="AN35" s="406"/>
      <c r="AO35" s="407" t="str">
        <f>IF('各会計、関係団体の財政状況及び健全化判断比率'!B32="","",'各会計、関係団体の財政状況及び健全化判断比率'!B32)</f>
        <v>下水道事業会計</v>
      </c>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12</v>
      </c>
      <c r="BX35" s="406"/>
      <c r="BY35" s="407" t="str">
        <f>IF('各会計、関係団体の財政状況及び健全化判断比率'!B69="","",'各会計、関係団体の財政状況及び健全化判断比率'!B69)</f>
        <v>滋賀県市町村議会議員公務災害補償等組合</v>
      </c>
      <c r="BZ35" s="407"/>
      <c r="CA35" s="407"/>
      <c r="CB35" s="407"/>
      <c r="CC35" s="407"/>
      <c r="CD35" s="407"/>
      <c r="CE35" s="407"/>
      <c r="CF35" s="407"/>
      <c r="CG35" s="407"/>
      <c r="CH35" s="407"/>
      <c r="CI35" s="407"/>
      <c r="CJ35" s="407"/>
      <c r="CK35" s="407"/>
      <c r="CL35" s="407"/>
      <c r="CM35" s="407"/>
      <c r="CN35" s="178"/>
      <c r="CO35" s="406" t="str">
        <f t="shared" ref="CO35:CO43" si="3">IF(CQ35="","",CO34+1)</f>
        <v/>
      </c>
      <c r="CP35" s="406"/>
      <c r="CQ35" s="407" t="str">
        <f>IF('各会計、関係団体の財政状況及び健全化判断比率'!BS8="","",'各会計、関係団体の財政状況及び健全化判断比率'!BS8)</f>
        <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f>IF(E36="","",C35+1)</f>
        <v>3</v>
      </c>
      <c r="D36" s="406"/>
      <c r="E36" s="407" t="str">
        <f>IF('各会計、関係団体の財政状況及び健全化判断比率'!B9="","",'各会計、関係団体の財政状況及び健全化判断比率'!B9)</f>
        <v>基幹水利施設管理事業特別会計</v>
      </c>
      <c r="F36" s="407"/>
      <c r="G36" s="407"/>
      <c r="H36" s="407"/>
      <c r="I36" s="407"/>
      <c r="J36" s="407"/>
      <c r="K36" s="407"/>
      <c r="L36" s="407"/>
      <c r="M36" s="407"/>
      <c r="N36" s="407"/>
      <c r="O36" s="407"/>
      <c r="P36" s="407"/>
      <c r="Q36" s="407"/>
      <c r="R36" s="407"/>
      <c r="S36" s="407"/>
      <c r="T36" s="178"/>
      <c r="U36" s="406">
        <f t="shared" ref="U36:U43" si="4">IF(W36="","",U35+1)</f>
        <v>6</v>
      </c>
      <c r="V36" s="406"/>
      <c r="W36" s="407" t="str">
        <f>IF('各会計、関係団体の財政状況及び健全化判断比率'!B30="","",'各会計、関係団体の財政状況及び健全化判断比率'!B30)</f>
        <v>後期高齢者医療特別会計</v>
      </c>
      <c r="X36" s="407"/>
      <c r="Y36" s="407"/>
      <c r="Z36" s="407"/>
      <c r="AA36" s="407"/>
      <c r="AB36" s="407"/>
      <c r="AC36" s="407"/>
      <c r="AD36" s="407"/>
      <c r="AE36" s="407"/>
      <c r="AF36" s="407"/>
      <c r="AG36" s="407"/>
      <c r="AH36" s="407"/>
      <c r="AI36" s="407"/>
      <c r="AJ36" s="407"/>
      <c r="AK36" s="407"/>
      <c r="AL36" s="178"/>
      <c r="AM36" s="406">
        <f t="shared" si="0"/>
        <v>9</v>
      </c>
      <c r="AN36" s="406"/>
      <c r="AO36" s="407" t="str">
        <f>IF('各会計、関係団体の財政状況及び健全化判断比率'!B33="","",'各会計、関係団体の財政状況及び健全化判断比率'!B33)</f>
        <v>病院事業会計</v>
      </c>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13</v>
      </c>
      <c r="BX36" s="406"/>
      <c r="BY36" s="407" t="str">
        <f>IF('各会計、関係団体の財政状況及び健全化判断比率'!B70="","",'各会計、関係団体の財政状況及び健全化判断比率'!B70)</f>
        <v>守山野洲行政事務組合</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14</v>
      </c>
      <c r="BX37" s="406"/>
      <c r="BY37" s="407" t="str">
        <f>IF('各会計、関係団体の財政状況及び健全化判断比率'!B71="","",'各会計、関係団体の財政状況及び健全化判断比率'!B71)</f>
        <v>湖南広域行政組合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15</v>
      </c>
      <c r="BX38" s="406"/>
      <c r="BY38" s="407" t="str">
        <f>IF('各会計、関係団体の財政状況及び健全化判断比率'!B72="","",'各会計、関係団体の財政状況及び健全化判断比率'!B72)</f>
        <v>滋賀県市町村職員研修センター</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16</v>
      </c>
      <c r="BX39" s="406"/>
      <c r="BY39" s="407" t="str">
        <f>IF('各会計、関係団体の財政状況及び健全化判断比率'!B73="","",'各会計、関係団体の財政状況及び健全化判断比率'!B73)</f>
        <v>滋賀県後期高齢者医療広域連合（一般会計）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17</v>
      </c>
      <c r="BX40" s="406"/>
      <c r="BY40" s="407" t="str">
        <f>IF('各会計、関係団体の財政状況及び健全化判断比率'!B74="","",'各会計、関係団体の財政状況及び健全化判断比率'!B74)</f>
        <v>滋賀県後期高齢者医療広域連合（後期高齢者医療特別会計）</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212</v>
      </c>
      <c r="E46" s="403" t="s">
        <v>213</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214</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215</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216</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217</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218</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219</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541</v>
      </c>
    </row>
    <row r="54" spans="5:113" x14ac:dyDescent="0.2"/>
    <row r="55" spans="5:113" x14ac:dyDescent="0.2"/>
    <row r="56" spans="5:113" x14ac:dyDescent="0.2"/>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election activeCell="AR70" sqref="AR70"/>
    </sheetView>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505</v>
      </c>
      <c r="G33" s="29" t="s">
        <v>506</v>
      </c>
      <c r="H33" s="29" t="s">
        <v>507</v>
      </c>
      <c r="I33" s="29" t="s">
        <v>508</v>
      </c>
      <c r="J33" s="30" t="s">
        <v>509</v>
      </c>
      <c r="K33" s="22"/>
      <c r="L33" s="22"/>
      <c r="M33" s="22"/>
      <c r="N33" s="22"/>
      <c r="O33" s="22"/>
      <c r="P33" s="22"/>
    </row>
    <row r="34" spans="1:16" ht="39" customHeight="1" x14ac:dyDescent="0.2">
      <c r="A34" s="22"/>
      <c r="B34" s="31"/>
      <c r="C34" s="1215" t="s">
        <v>511</v>
      </c>
      <c r="D34" s="1215"/>
      <c r="E34" s="1216"/>
      <c r="F34" s="32">
        <v>0.42</v>
      </c>
      <c r="G34" s="33">
        <v>0.89</v>
      </c>
      <c r="H34" s="33">
        <v>8.1199999999999992</v>
      </c>
      <c r="I34" s="33">
        <v>11.9</v>
      </c>
      <c r="J34" s="34">
        <v>20.7</v>
      </c>
      <c r="K34" s="22"/>
      <c r="L34" s="22"/>
      <c r="M34" s="22"/>
      <c r="N34" s="22"/>
      <c r="O34" s="22"/>
      <c r="P34" s="22"/>
    </row>
    <row r="35" spans="1:16" ht="39" customHeight="1" x14ac:dyDescent="0.2">
      <c r="A35" s="22"/>
      <c r="B35" s="35"/>
      <c r="C35" s="1209" t="s">
        <v>512</v>
      </c>
      <c r="D35" s="1210"/>
      <c r="E35" s="1211"/>
      <c r="F35" s="36">
        <v>4.5</v>
      </c>
      <c r="G35" s="37">
        <v>5.39</v>
      </c>
      <c r="H35" s="37">
        <v>5.96</v>
      </c>
      <c r="I35" s="37">
        <v>6.32</v>
      </c>
      <c r="J35" s="38">
        <v>6.95</v>
      </c>
      <c r="K35" s="22"/>
      <c r="L35" s="22"/>
      <c r="M35" s="22"/>
      <c r="N35" s="22"/>
      <c r="O35" s="22"/>
      <c r="P35" s="22"/>
    </row>
    <row r="36" spans="1:16" ht="39" customHeight="1" x14ac:dyDescent="0.2">
      <c r="A36" s="22"/>
      <c r="B36" s="35"/>
      <c r="C36" s="1209" t="s">
        <v>513</v>
      </c>
      <c r="D36" s="1210"/>
      <c r="E36" s="1211"/>
      <c r="F36" s="36">
        <v>3.34</v>
      </c>
      <c r="G36" s="37">
        <v>3.92</v>
      </c>
      <c r="H36" s="37">
        <v>5.22</v>
      </c>
      <c r="I36" s="37">
        <v>6.07</v>
      </c>
      <c r="J36" s="38">
        <v>6.91</v>
      </c>
      <c r="K36" s="22"/>
      <c r="L36" s="22"/>
      <c r="M36" s="22"/>
      <c r="N36" s="22"/>
      <c r="O36" s="22"/>
      <c r="P36" s="22"/>
    </row>
    <row r="37" spans="1:16" ht="39" customHeight="1" x14ac:dyDescent="0.2">
      <c r="A37" s="22"/>
      <c r="B37" s="35"/>
      <c r="C37" s="1209" t="s">
        <v>514</v>
      </c>
      <c r="D37" s="1210"/>
      <c r="E37" s="1211"/>
      <c r="F37" s="36">
        <v>5.55</v>
      </c>
      <c r="G37" s="37">
        <v>7.02</v>
      </c>
      <c r="H37" s="37">
        <v>6.09</v>
      </c>
      <c r="I37" s="37">
        <v>5.57</v>
      </c>
      <c r="J37" s="38">
        <v>5.21</v>
      </c>
      <c r="K37" s="22"/>
      <c r="L37" s="22"/>
      <c r="M37" s="22"/>
      <c r="N37" s="22"/>
      <c r="O37" s="22"/>
      <c r="P37" s="22"/>
    </row>
    <row r="38" spans="1:16" ht="39" customHeight="1" x14ac:dyDescent="0.2">
      <c r="A38" s="22"/>
      <c r="B38" s="35"/>
      <c r="C38" s="1209" t="s">
        <v>515</v>
      </c>
      <c r="D38" s="1210"/>
      <c r="E38" s="1211"/>
      <c r="F38" s="36">
        <v>1.43</v>
      </c>
      <c r="G38" s="37">
        <v>1.7</v>
      </c>
      <c r="H38" s="37">
        <v>0.86</v>
      </c>
      <c r="I38" s="37">
        <v>1.36</v>
      </c>
      <c r="J38" s="38">
        <v>2.5299999999999998</v>
      </c>
      <c r="K38" s="22"/>
      <c r="L38" s="22"/>
      <c r="M38" s="22"/>
      <c r="N38" s="22"/>
      <c r="O38" s="22"/>
      <c r="P38" s="22"/>
    </row>
    <row r="39" spans="1:16" ht="39" customHeight="1" x14ac:dyDescent="0.2">
      <c r="A39" s="22"/>
      <c r="B39" s="35"/>
      <c r="C39" s="1209" t="s">
        <v>516</v>
      </c>
      <c r="D39" s="1210"/>
      <c r="E39" s="1211"/>
      <c r="F39" s="36">
        <v>1.75</v>
      </c>
      <c r="G39" s="37">
        <v>0.67</v>
      </c>
      <c r="H39" s="37">
        <v>0.45</v>
      </c>
      <c r="I39" s="37">
        <v>0.61</v>
      </c>
      <c r="J39" s="38">
        <v>0.71</v>
      </c>
      <c r="K39" s="22"/>
      <c r="L39" s="22"/>
      <c r="M39" s="22"/>
      <c r="N39" s="22"/>
      <c r="O39" s="22"/>
      <c r="P39" s="22"/>
    </row>
    <row r="40" spans="1:16" ht="39" customHeight="1" x14ac:dyDescent="0.2">
      <c r="A40" s="22"/>
      <c r="B40" s="35"/>
      <c r="C40" s="1209" t="s">
        <v>517</v>
      </c>
      <c r="D40" s="1210"/>
      <c r="E40" s="1211"/>
      <c r="F40" s="36">
        <v>0.11</v>
      </c>
      <c r="G40" s="37">
        <v>0.12</v>
      </c>
      <c r="H40" s="37">
        <v>0.12</v>
      </c>
      <c r="I40" s="37">
        <v>0.13</v>
      </c>
      <c r="J40" s="38">
        <v>0.12</v>
      </c>
      <c r="K40" s="22"/>
      <c r="L40" s="22"/>
      <c r="M40" s="22"/>
      <c r="N40" s="22"/>
      <c r="O40" s="22"/>
      <c r="P40" s="22"/>
    </row>
    <row r="41" spans="1:16" ht="39" customHeight="1" x14ac:dyDescent="0.2">
      <c r="A41" s="22"/>
      <c r="B41" s="35"/>
      <c r="C41" s="1209" t="s">
        <v>518</v>
      </c>
      <c r="D41" s="1210"/>
      <c r="E41" s="1211"/>
      <c r="F41" s="36">
        <v>0</v>
      </c>
      <c r="G41" s="37">
        <v>0</v>
      </c>
      <c r="H41" s="37">
        <v>0.03</v>
      </c>
      <c r="I41" s="37">
        <v>0.05</v>
      </c>
      <c r="J41" s="38">
        <v>0.02</v>
      </c>
      <c r="K41" s="22"/>
      <c r="L41" s="22"/>
      <c r="M41" s="22"/>
      <c r="N41" s="22"/>
      <c r="O41" s="22"/>
      <c r="P41" s="22"/>
    </row>
    <row r="42" spans="1:16" ht="39" customHeight="1" x14ac:dyDescent="0.2">
      <c r="A42" s="22"/>
      <c r="B42" s="39"/>
      <c r="C42" s="1209" t="s">
        <v>519</v>
      </c>
      <c r="D42" s="1210"/>
      <c r="E42" s="1211"/>
      <c r="F42" s="36" t="s">
        <v>463</v>
      </c>
      <c r="G42" s="37" t="s">
        <v>463</v>
      </c>
      <c r="H42" s="37" t="s">
        <v>463</v>
      </c>
      <c r="I42" s="37" t="s">
        <v>463</v>
      </c>
      <c r="J42" s="38" t="s">
        <v>463</v>
      </c>
      <c r="K42" s="22"/>
      <c r="L42" s="22"/>
      <c r="M42" s="22"/>
      <c r="N42" s="22"/>
      <c r="O42" s="22"/>
      <c r="P42" s="22"/>
    </row>
    <row r="43" spans="1:16" ht="39" customHeight="1" thickBot="1" x14ac:dyDescent="0.25">
      <c r="A43" s="22"/>
      <c r="B43" s="40"/>
      <c r="C43" s="1212" t="s">
        <v>520</v>
      </c>
      <c r="D43" s="1213"/>
      <c r="E43" s="1214"/>
      <c r="F43" s="41">
        <v>0</v>
      </c>
      <c r="G43" s="42">
        <v>0</v>
      </c>
      <c r="H43" s="42">
        <v>0</v>
      </c>
      <c r="I43" s="42">
        <v>0</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KP8c++yj8xcH5M+IUck+1zQAg//hDf8T4CY9M4h0TDn1R7BOVv4gmuHDRLvkNJWPb5nOoTCPbpfmxqvRenSmvw==" saltValue="YbIfeUnl8bp/fbpY359fo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election activeCell="AR70" sqref="AR70"/>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505</v>
      </c>
      <c r="L44" s="56" t="s">
        <v>506</v>
      </c>
      <c r="M44" s="56" t="s">
        <v>507</v>
      </c>
      <c r="N44" s="56" t="s">
        <v>508</v>
      </c>
      <c r="O44" s="57" t="s">
        <v>509</v>
      </c>
      <c r="P44" s="48"/>
      <c r="Q44" s="48"/>
      <c r="R44" s="48"/>
      <c r="S44" s="48"/>
      <c r="T44" s="48"/>
      <c r="U44" s="48"/>
    </row>
    <row r="45" spans="1:21" ht="30.75" customHeight="1" x14ac:dyDescent="0.2">
      <c r="A45" s="48"/>
      <c r="B45" s="1235" t="s">
        <v>11</v>
      </c>
      <c r="C45" s="1236"/>
      <c r="D45" s="58"/>
      <c r="E45" s="1241" t="s">
        <v>12</v>
      </c>
      <c r="F45" s="1241"/>
      <c r="G45" s="1241"/>
      <c r="H45" s="1241"/>
      <c r="I45" s="1241"/>
      <c r="J45" s="1242"/>
      <c r="K45" s="59">
        <v>2602</v>
      </c>
      <c r="L45" s="60">
        <v>2597</v>
      </c>
      <c r="M45" s="60">
        <v>2604</v>
      </c>
      <c r="N45" s="60">
        <v>2465</v>
      </c>
      <c r="O45" s="61">
        <v>2369</v>
      </c>
      <c r="P45" s="48"/>
      <c r="Q45" s="48"/>
      <c r="R45" s="48"/>
      <c r="S45" s="48"/>
      <c r="T45" s="48"/>
      <c r="U45" s="48"/>
    </row>
    <row r="46" spans="1:21" ht="30.75" customHeight="1" x14ac:dyDescent="0.2">
      <c r="A46" s="48"/>
      <c r="B46" s="1237"/>
      <c r="C46" s="1238"/>
      <c r="D46" s="62"/>
      <c r="E46" s="1219" t="s">
        <v>13</v>
      </c>
      <c r="F46" s="1219"/>
      <c r="G46" s="1219"/>
      <c r="H46" s="1219"/>
      <c r="I46" s="1219"/>
      <c r="J46" s="1220"/>
      <c r="K46" s="63" t="s">
        <v>463</v>
      </c>
      <c r="L46" s="64" t="s">
        <v>463</v>
      </c>
      <c r="M46" s="64" t="s">
        <v>463</v>
      </c>
      <c r="N46" s="64" t="s">
        <v>463</v>
      </c>
      <c r="O46" s="65" t="s">
        <v>463</v>
      </c>
      <c r="P46" s="48"/>
      <c r="Q46" s="48"/>
      <c r="R46" s="48"/>
      <c r="S46" s="48"/>
      <c r="T46" s="48"/>
      <c r="U46" s="48"/>
    </row>
    <row r="47" spans="1:21" ht="30.75" customHeight="1" x14ac:dyDescent="0.2">
      <c r="A47" s="48"/>
      <c r="B47" s="1237"/>
      <c r="C47" s="1238"/>
      <c r="D47" s="62"/>
      <c r="E47" s="1219" t="s">
        <v>14</v>
      </c>
      <c r="F47" s="1219"/>
      <c r="G47" s="1219"/>
      <c r="H47" s="1219"/>
      <c r="I47" s="1219"/>
      <c r="J47" s="1220"/>
      <c r="K47" s="63" t="s">
        <v>463</v>
      </c>
      <c r="L47" s="64" t="s">
        <v>463</v>
      </c>
      <c r="M47" s="64" t="s">
        <v>463</v>
      </c>
      <c r="N47" s="64" t="s">
        <v>463</v>
      </c>
      <c r="O47" s="65">
        <v>3</v>
      </c>
      <c r="P47" s="48"/>
      <c r="Q47" s="48"/>
      <c r="R47" s="48"/>
      <c r="S47" s="48"/>
      <c r="T47" s="48"/>
      <c r="U47" s="48"/>
    </row>
    <row r="48" spans="1:21" ht="30.75" customHeight="1" x14ac:dyDescent="0.2">
      <c r="A48" s="48"/>
      <c r="B48" s="1237"/>
      <c r="C48" s="1238"/>
      <c r="D48" s="62"/>
      <c r="E48" s="1219" t="s">
        <v>15</v>
      </c>
      <c r="F48" s="1219"/>
      <c r="G48" s="1219"/>
      <c r="H48" s="1219"/>
      <c r="I48" s="1219"/>
      <c r="J48" s="1220"/>
      <c r="K48" s="63">
        <v>461</v>
      </c>
      <c r="L48" s="64">
        <v>376</v>
      </c>
      <c r="M48" s="64">
        <v>183</v>
      </c>
      <c r="N48" s="64">
        <v>200</v>
      </c>
      <c r="O48" s="65">
        <v>385</v>
      </c>
      <c r="P48" s="48"/>
      <c r="Q48" s="48"/>
      <c r="R48" s="48"/>
      <c r="S48" s="48"/>
      <c r="T48" s="48"/>
      <c r="U48" s="48"/>
    </row>
    <row r="49" spans="1:21" ht="30.75" customHeight="1" x14ac:dyDescent="0.2">
      <c r="A49" s="48"/>
      <c r="B49" s="1237"/>
      <c r="C49" s="1238"/>
      <c r="D49" s="62"/>
      <c r="E49" s="1219" t="s">
        <v>16</v>
      </c>
      <c r="F49" s="1219"/>
      <c r="G49" s="1219"/>
      <c r="H49" s="1219"/>
      <c r="I49" s="1219"/>
      <c r="J49" s="1220"/>
      <c r="K49" s="63">
        <v>74</v>
      </c>
      <c r="L49" s="64">
        <v>66</v>
      </c>
      <c r="M49" s="64">
        <v>62</v>
      </c>
      <c r="N49" s="64">
        <v>66</v>
      </c>
      <c r="O49" s="65">
        <v>68</v>
      </c>
      <c r="P49" s="48"/>
      <c r="Q49" s="48"/>
      <c r="R49" s="48"/>
      <c r="S49" s="48"/>
      <c r="T49" s="48"/>
      <c r="U49" s="48"/>
    </row>
    <row r="50" spans="1:21" ht="30.75" customHeight="1" x14ac:dyDescent="0.2">
      <c r="A50" s="48"/>
      <c r="B50" s="1237"/>
      <c r="C50" s="1238"/>
      <c r="D50" s="62"/>
      <c r="E50" s="1219" t="s">
        <v>17</v>
      </c>
      <c r="F50" s="1219"/>
      <c r="G50" s="1219"/>
      <c r="H50" s="1219"/>
      <c r="I50" s="1219"/>
      <c r="J50" s="1220"/>
      <c r="K50" s="63">
        <v>158</v>
      </c>
      <c r="L50" s="64">
        <v>141</v>
      </c>
      <c r="M50" s="64">
        <v>106</v>
      </c>
      <c r="N50" s="64">
        <v>153</v>
      </c>
      <c r="O50" s="65">
        <v>190</v>
      </c>
      <c r="P50" s="48"/>
      <c r="Q50" s="48"/>
      <c r="R50" s="48"/>
      <c r="S50" s="48"/>
      <c r="T50" s="48"/>
      <c r="U50" s="48"/>
    </row>
    <row r="51" spans="1:21" ht="30.75" customHeight="1" x14ac:dyDescent="0.2">
      <c r="A51" s="48"/>
      <c r="B51" s="1239"/>
      <c r="C51" s="1240"/>
      <c r="D51" s="66"/>
      <c r="E51" s="1219" t="s">
        <v>18</v>
      </c>
      <c r="F51" s="1219"/>
      <c r="G51" s="1219"/>
      <c r="H51" s="1219"/>
      <c r="I51" s="1219"/>
      <c r="J51" s="1220"/>
      <c r="K51" s="63">
        <v>1</v>
      </c>
      <c r="L51" s="64">
        <v>0</v>
      </c>
      <c r="M51" s="64">
        <v>0</v>
      </c>
      <c r="N51" s="64">
        <v>1</v>
      </c>
      <c r="O51" s="65">
        <v>1</v>
      </c>
      <c r="P51" s="48"/>
      <c r="Q51" s="48"/>
      <c r="R51" s="48"/>
      <c r="S51" s="48"/>
      <c r="T51" s="48"/>
      <c r="U51" s="48"/>
    </row>
    <row r="52" spans="1:21" ht="30.75" customHeight="1" x14ac:dyDescent="0.2">
      <c r="A52" s="48"/>
      <c r="B52" s="1217" t="s">
        <v>19</v>
      </c>
      <c r="C52" s="1218"/>
      <c r="D52" s="66"/>
      <c r="E52" s="1219" t="s">
        <v>20</v>
      </c>
      <c r="F52" s="1219"/>
      <c r="G52" s="1219"/>
      <c r="H52" s="1219"/>
      <c r="I52" s="1219"/>
      <c r="J52" s="1220"/>
      <c r="K52" s="63">
        <v>2322</v>
      </c>
      <c r="L52" s="64">
        <v>2208</v>
      </c>
      <c r="M52" s="64">
        <v>2144</v>
      </c>
      <c r="N52" s="64">
        <v>1994</v>
      </c>
      <c r="O52" s="65">
        <v>1958</v>
      </c>
      <c r="P52" s="48"/>
      <c r="Q52" s="48"/>
      <c r="R52" s="48"/>
      <c r="S52" s="48"/>
      <c r="T52" s="48"/>
      <c r="U52" s="48"/>
    </row>
    <row r="53" spans="1:21" ht="30.75" customHeight="1" thickBot="1" x14ac:dyDescent="0.25">
      <c r="A53" s="48"/>
      <c r="B53" s="1221" t="s">
        <v>21</v>
      </c>
      <c r="C53" s="1222"/>
      <c r="D53" s="67"/>
      <c r="E53" s="1223" t="s">
        <v>22</v>
      </c>
      <c r="F53" s="1223"/>
      <c r="G53" s="1223"/>
      <c r="H53" s="1223"/>
      <c r="I53" s="1223"/>
      <c r="J53" s="1224"/>
      <c r="K53" s="68">
        <v>974</v>
      </c>
      <c r="L53" s="69">
        <v>972</v>
      </c>
      <c r="M53" s="69">
        <v>811</v>
      </c>
      <c r="N53" s="69">
        <v>891</v>
      </c>
      <c r="O53" s="70">
        <v>1058</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521</v>
      </c>
      <c r="P55" s="48"/>
      <c r="Q55" s="48"/>
      <c r="R55" s="48"/>
      <c r="S55" s="48"/>
      <c r="T55" s="48"/>
      <c r="U55" s="48"/>
    </row>
    <row r="56" spans="1:21" ht="31.5" customHeight="1" thickBot="1" x14ac:dyDescent="0.3">
      <c r="A56" s="48"/>
      <c r="B56" s="76"/>
      <c r="C56" s="77"/>
      <c r="D56" s="77"/>
      <c r="E56" s="78"/>
      <c r="F56" s="78"/>
      <c r="G56" s="78"/>
      <c r="H56" s="78"/>
      <c r="I56" s="78"/>
      <c r="J56" s="79" t="s">
        <v>2</v>
      </c>
      <c r="K56" s="80" t="s">
        <v>522</v>
      </c>
      <c r="L56" s="81" t="s">
        <v>523</v>
      </c>
      <c r="M56" s="81" t="s">
        <v>524</v>
      </c>
      <c r="N56" s="81" t="s">
        <v>525</v>
      </c>
      <c r="O56" s="82" t="s">
        <v>526</v>
      </c>
      <c r="P56" s="48"/>
      <c r="Q56" s="48"/>
      <c r="R56" s="48"/>
      <c r="S56" s="48"/>
      <c r="T56" s="48"/>
      <c r="U56" s="48"/>
    </row>
    <row r="57" spans="1:21" ht="31.5" customHeight="1" x14ac:dyDescent="0.2">
      <c r="B57" s="1225" t="s">
        <v>25</v>
      </c>
      <c r="C57" s="1226"/>
      <c r="D57" s="1229" t="s">
        <v>26</v>
      </c>
      <c r="E57" s="1230"/>
      <c r="F57" s="1230"/>
      <c r="G57" s="1230"/>
      <c r="H57" s="1230"/>
      <c r="I57" s="1230"/>
      <c r="J57" s="1231"/>
      <c r="K57" s="83"/>
      <c r="L57" s="84"/>
      <c r="M57" s="84"/>
      <c r="N57" s="84"/>
      <c r="O57" s="85"/>
    </row>
    <row r="58" spans="1:21" ht="31.5" customHeight="1" thickBot="1" x14ac:dyDescent="0.25">
      <c r="B58" s="1227"/>
      <c r="C58" s="1228"/>
      <c r="D58" s="1232" t="s">
        <v>27</v>
      </c>
      <c r="E58" s="1233"/>
      <c r="F58" s="1233"/>
      <c r="G58" s="1233"/>
      <c r="H58" s="1233"/>
      <c r="I58" s="1233"/>
      <c r="J58" s="1234"/>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i6vD5yV+dyZGduzS/tplgTQscdwBzUA4QEdx8DkOZs66hvHeE5uDRmxuH3+ystzoY5Yk8qvyFM9vtJSLaqvag==" saltValue="kUh7Bt2Ze9eaTZioI0KsW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AR70" sqref="AR70"/>
    </sheetView>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505</v>
      </c>
      <c r="J40" s="100" t="s">
        <v>506</v>
      </c>
      <c r="K40" s="100" t="s">
        <v>507</v>
      </c>
      <c r="L40" s="100" t="s">
        <v>508</v>
      </c>
      <c r="M40" s="101" t="s">
        <v>509</v>
      </c>
    </row>
    <row r="41" spans="2:13" ht="27.75" customHeight="1" x14ac:dyDescent="0.2">
      <c r="B41" s="1255" t="s">
        <v>30</v>
      </c>
      <c r="C41" s="1256"/>
      <c r="D41" s="102"/>
      <c r="E41" s="1257" t="s">
        <v>31</v>
      </c>
      <c r="F41" s="1257"/>
      <c r="G41" s="1257"/>
      <c r="H41" s="1258"/>
      <c r="I41" s="351">
        <v>27125</v>
      </c>
      <c r="J41" s="352">
        <v>26282</v>
      </c>
      <c r="K41" s="352">
        <v>25539</v>
      </c>
      <c r="L41" s="352">
        <v>27617</v>
      </c>
      <c r="M41" s="353">
        <v>27937</v>
      </c>
    </row>
    <row r="42" spans="2:13" ht="27.75" customHeight="1" x14ac:dyDescent="0.2">
      <c r="B42" s="1245"/>
      <c r="C42" s="1246"/>
      <c r="D42" s="103"/>
      <c r="E42" s="1249" t="s">
        <v>32</v>
      </c>
      <c r="F42" s="1249"/>
      <c r="G42" s="1249"/>
      <c r="H42" s="1250"/>
      <c r="I42" s="354">
        <v>2451</v>
      </c>
      <c r="J42" s="355">
        <v>243</v>
      </c>
      <c r="K42" s="355">
        <v>287</v>
      </c>
      <c r="L42" s="355">
        <v>726</v>
      </c>
      <c r="M42" s="356">
        <v>630</v>
      </c>
    </row>
    <row r="43" spans="2:13" ht="27.75" customHeight="1" x14ac:dyDescent="0.2">
      <c r="B43" s="1245"/>
      <c r="C43" s="1246"/>
      <c r="D43" s="103"/>
      <c r="E43" s="1249" t="s">
        <v>33</v>
      </c>
      <c r="F43" s="1249"/>
      <c r="G43" s="1249"/>
      <c r="H43" s="1250"/>
      <c r="I43" s="354">
        <v>3911</v>
      </c>
      <c r="J43" s="355">
        <v>4067</v>
      </c>
      <c r="K43" s="355">
        <v>3242</v>
      </c>
      <c r="L43" s="355">
        <v>2573</v>
      </c>
      <c r="M43" s="356">
        <v>1982</v>
      </c>
    </row>
    <row r="44" spans="2:13" ht="27.75" customHeight="1" x14ac:dyDescent="0.2">
      <c r="B44" s="1245"/>
      <c r="C44" s="1246"/>
      <c r="D44" s="103"/>
      <c r="E44" s="1249" t="s">
        <v>34</v>
      </c>
      <c r="F44" s="1249"/>
      <c r="G44" s="1249"/>
      <c r="H44" s="1250"/>
      <c r="I44" s="354">
        <v>567</v>
      </c>
      <c r="J44" s="355">
        <v>574</v>
      </c>
      <c r="K44" s="355">
        <v>542</v>
      </c>
      <c r="L44" s="355">
        <v>554</v>
      </c>
      <c r="M44" s="356">
        <v>537</v>
      </c>
    </row>
    <row r="45" spans="2:13" ht="27.75" customHeight="1" x14ac:dyDescent="0.2">
      <c r="B45" s="1245"/>
      <c r="C45" s="1246"/>
      <c r="D45" s="103"/>
      <c r="E45" s="1249" t="s">
        <v>35</v>
      </c>
      <c r="F45" s="1249"/>
      <c r="G45" s="1249"/>
      <c r="H45" s="1250"/>
      <c r="I45" s="354">
        <v>1543</v>
      </c>
      <c r="J45" s="355">
        <v>719</v>
      </c>
      <c r="K45" s="355">
        <v>1209</v>
      </c>
      <c r="L45" s="355">
        <v>782</v>
      </c>
      <c r="M45" s="356">
        <v>485</v>
      </c>
    </row>
    <row r="46" spans="2:13" ht="27.75" customHeight="1" x14ac:dyDescent="0.2">
      <c r="B46" s="1245"/>
      <c r="C46" s="1246"/>
      <c r="D46" s="104"/>
      <c r="E46" s="1249" t="s">
        <v>36</v>
      </c>
      <c r="F46" s="1249"/>
      <c r="G46" s="1249"/>
      <c r="H46" s="1250"/>
      <c r="I46" s="354">
        <v>2643</v>
      </c>
      <c r="J46" s="355">
        <v>384</v>
      </c>
      <c r="K46" s="355">
        <v>270</v>
      </c>
      <c r="L46" s="355">
        <v>203</v>
      </c>
      <c r="M46" s="356">
        <v>143</v>
      </c>
    </row>
    <row r="47" spans="2:13" ht="27.75" customHeight="1" x14ac:dyDescent="0.2">
      <c r="B47" s="1245"/>
      <c r="C47" s="1246"/>
      <c r="D47" s="105"/>
      <c r="E47" s="1259" t="s">
        <v>37</v>
      </c>
      <c r="F47" s="1260"/>
      <c r="G47" s="1260"/>
      <c r="H47" s="1261"/>
      <c r="I47" s="354" t="s">
        <v>463</v>
      </c>
      <c r="J47" s="355" t="s">
        <v>463</v>
      </c>
      <c r="K47" s="355" t="s">
        <v>463</v>
      </c>
      <c r="L47" s="355" t="s">
        <v>463</v>
      </c>
      <c r="M47" s="356" t="s">
        <v>463</v>
      </c>
    </row>
    <row r="48" spans="2:13" ht="27.75" customHeight="1" x14ac:dyDescent="0.2">
      <c r="B48" s="1245"/>
      <c r="C48" s="1246"/>
      <c r="D48" s="103"/>
      <c r="E48" s="1249" t="s">
        <v>38</v>
      </c>
      <c r="F48" s="1249"/>
      <c r="G48" s="1249"/>
      <c r="H48" s="1250"/>
      <c r="I48" s="354" t="s">
        <v>463</v>
      </c>
      <c r="J48" s="355" t="s">
        <v>463</v>
      </c>
      <c r="K48" s="355" t="s">
        <v>463</v>
      </c>
      <c r="L48" s="355" t="s">
        <v>463</v>
      </c>
      <c r="M48" s="356" t="s">
        <v>463</v>
      </c>
    </row>
    <row r="49" spans="2:13" ht="27.75" customHeight="1" x14ac:dyDescent="0.2">
      <c r="B49" s="1247"/>
      <c r="C49" s="1248"/>
      <c r="D49" s="103"/>
      <c r="E49" s="1249" t="s">
        <v>39</v>
      </c>
      <c r="F49" s="1249"/>
      <c r="G49" s="1249"/>
      <c r="H49" s="1250"/>
      <c r="I49" s="354" t="s">
        <v>463</v>
      </c>
      <c r="J49" s="355" t="s">
        <v>463</v>
      </c>
      <c r="K49" s="355" t="s">
        <v>463</v>
      </c>
      <c r="L49" s="355" t="s">
        <v>463</v>
      </c>
      <c r="M49" s="356" t="s">
        <v>463</v>
      </c>
    </row>
    <row r="50" spans="2:13" ht="27.75" customHeight="1" x14ac:dyDescent="0.2">
      <c r="B50" s="1243" t="s">
        <v>40</v>
      </c>
      <c r="C50" s="1244"/>
      <c r="D50" s="106"/>
      <c r="E50" s="1249" t="s">
        <v>41</v>
      </c>
      <c r="F50" s="1249"/>
      <c r="G50" s="1249"/>
      <c r="H50" s="1250"/>
      <c r="I50" s="354">
        <v>3513</v>
      </c>
      <c r="J50" s="355">
        <v>3201</v>
      </c>
      <c r="K50" s="355">
        <v>3323</v>
      </c>
      <c r="L50" s="355">
        <v>3118</v>
      </c>
      <c r="M50" s="356">
        <v>4179</v>
      </c>
    </row>
    <row r="51" spans="2:13" ht="27.75" customHeight="1" x14ac:dyDescent="0.2">
      <c r="B51" s="1245"/>
      <c r="C51" s="1246"/>
      <c r="D51" s="103"/>
      <c r="E51" s="1249" t="s">
        <v>42</v>
      </c>
      <c r="F51" s="1249"/>
      <c r="G51" s="1249"/>
      <c r="H51" s="1250"/>
      <c r="I51" s="354">
        <v>527</v>
      </c>
      <c r="J51" s="355">
        <v>356</v>
      </c>
      <c r="K51" s="355">
        <v>186</v>
      </c>
      <c r="L51" s="355">
        <v>172</v>
      </c>
      <c r="M51" s="356">
        <v>183</v>
      </c>
    </row>
    <row r="52" spans="2:13" ht="27.75" customHeight="1" x14ac:dyDescent="0.2">
      <c r="B52" s="1247"/>
      <c r="C52" s="1248"/>
      <c r="D52" s="103"/>
      <c r="E52" s="1249" t="s">
        <v>43</v>
      </c>
      <c r="F52" s="1249"/>
      <c r="G52" s="1249"/>
      <c r="H52" s="1250"/>
      <c r="I52" s="354">
        <v>23696</v>
      </c>
      <c r="J52" s="355">
        <v>22946</v>
      </c>
      <c r="K52" s="355">
        <v>22130</v>
      </c>
      <c r="L52" s="355">
        <v>21874</v>
      </c>
      <c r="M52" s="356">
        <v>21390</v>
      </c>
    </row>
    <row r="53" spans="2:13" ht="27.75" customHeight="1" thickBot="1" x14ac:dyDescent="0.25">
      <c r="B53" s="1251" t="s">
        <v>44</v>
      </c>
      <c r="C53" s="1252"/>
      <c r="D53" s="107"/>
      <c r="E53" s="1253" t="s">
        <v>45</v>
      </c>
      <c r="F53" s="1253"/>
      <c r="G53" s="1253"/>
      <c r="H53" s="1254"/>
      <c r="I53" s="357">
        <v>10503</v>
      </c>
      <c r="J53" s="358">
        <v>5766</v>
      </c>
      <c r="K53" s="358">
        <v>5450</v>
      </c>
      <c r="L53" s="358">
        <v>7290</v>
      </c>
      <c r="M53" s="359">
        <v>5963</v>
      </c>
    </row>
    <row r="54" spans="2:13" ht="27.75" customHeight="1" x14ac:dyDescent="0.25">
      <c r="B54" s="108" t="s">
        <v>46</v>
      </c>
      <c r="C54" s="109"/>
      <c r="D54" s="109"/>
      <c r="E54" s="110"/>
      <c r="F54" s="110"/>
      <c r="G54" s="110"/>
      <c r="H54" s="110"/>
      <c r="I54" s="111"/>
      <c r="J54" s="111"/>
      <c r="K54" s="111"/>
      <c r="L54" s="111"/>
      <c r="M54" s="111"/>
    </row>
    <row r="55" spans="2:13" ht="13" x14ac:dyDescent="0.2"/>
  </sheetData>
  <sheetProtection algorithmName="SHA-512" hashValue="FMeqzGp6QH0JIi6dtSXMfsIMLu7spZKFy81msCTJjXBIQlsbQ1u4WqOt2sXwbjYfMAShxK9VJqBnJbRC8m7Mvg==" saltValue="zLXTMDHHzEWAGpLt54ok5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90" zoomScaleNormal="90" zoomScaleSheetLayoutView="100" workbookViewId="0">
      <selection activeCell="AR70" sqref="AR70"/>
    </sheetView>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2" t="s">
        <v>47</v>
      </c>
    </row>
    <row r="54" spans="2:8" ht="29.25" customHeight="1" thickBot="1" x14ac:dyDescent="0.35">
      <c r="B54" s="113" t="s">
        <v>1</v>
      </c>
      <c r="C54" s="114"/>
      <c r="D54" s="114"/>
      <c r="E54" s="115" t="s">
        <v>2</v>
      </c>
      <c r="F54" s="116" t="s">
        <v>507</v>
      </c>
      <c r="G54" s="116" t="s">
        <v>508</v>
      </c>
      <c r="H54" s="117" t="s">
        <v>509</v>
      </c>
    </row>
    <row r="55" spans="2:8" ht="52.5" customHeight="1" x14ac:dyDescent="0.2">
      <c r="B55" s="118"/>
      <c r="C55" s="1270" t="s">
        <v>48</v>
      </c>
      <c r="D55" s="1270"/>
      <c r="E55" s="1271"/>
      <c r="F55" s="119">
        <v>1606</v>
      </c>
      <c r="G55" s="119">
        <v>1572</v>
      </c>
      <c r="H55" s="120">
        <v>1573</v>
      </c>
    </row>
    <row r="56" spans="2:8" ht="52.5" customHeight="1" x14ac:dyDescent="0.2">
      <c r="B56" s="121"/>
      <c r="C56" s="1272" t="s">
        <v>49</v>
      </c>
      <c r="D56" s="1272"/>
      <c r="E56" s="1273"/>
      <c r="F56" s="122">
        <v>345</v>
      </c>
      <c r="G56" s="122">
        <v>315</v>
      </c>
      <c r="H56" s="123">
        <v>598</v>
      </c>
    </row>
    <row r="57" spans="2:8" ht="53.25" customHeight="1" x14ac:dyDescent="0.2">
      <c r="B57" s="121"/>
      <c r="C57" s="1274" t="s">
        <v>50</v>
      </c>
      <c r="D57" s="1274"/>
      <c r="E57" s="1275"/>
      <c r="F57" s="124">
        <v>752</v>
      </c>
      <c r="G57" s="124">
        <v>624</v>
      </c>
      <c r="H57" s="125">
        <v>1355</v>
      </c>
    </row>
    <row r="58" spans="2:8" ht="45.75" customHeight="1" x14ac:dyDescent="0.2">
      <c r="B58" s="126"/>
      <c r="C58" s="1262" t="s">
        <v>527</v>
      </c>
      <c r="D58" s="1263"/>
      <c r="E58" s="1264"/>
      <c r="F58" s="127">
        <v>7</v>
      </c>
      <c r="G58" s="127">
        <v>7</v>
      </c>
      <c r="H58" s="128">
        <v>625</v>
      </c>
    </row>
    <row r="59" spans="2:8" ht="45.75" customHeight="1" x14ac:dyDescent="0.2">
      <c r="B59" s="126"/>
      <c r="C59" s="1262" t="s">
        <v>528</v>
      </c>
      <c r="D59" s="1263"/>
      <c r="E59" s="1264"/>
      <c r="F59" s="127">
        <v>398</v>
      </c>
      <c r="G59" s="127">
        <v>262</v>
      </c>
      <c r="H59" s="128">
        <v>370</v>
      </c>
    </row>
    <row r="60" spans="2:8" ht="45.75" customHeight="1" x14ac:dyDescent="0.2">
      <c r="B60" s="126"/>
      <c r="C60" s="1262" t="s">
        <v>529</v>
      </c>
      <c r="D60" s="1263"/>
      <c r="E60" s="1264"/>
      <c r="F60" s="127">
        <v>220</v>
      </c>
      <c r="G60" s="127">
        <v>227</v>
      </c>
      <c r="H60" s="128">
        <v>216</v>
      </c>
    </row>
    <row r="61" spans="2:8" ht="45.75" customHeight="1" x14ac:dyDescent="0.2">
      <c r="B61" s="126"/>
      <c r="C61" s="1262" t="s">
        <v>530</v>
      </c>
      <c r="D61" s="1263"/>
      <c r="E61" s="1264"/>
      <c r="F61" s="127">
        <v>52</v>
      </c>
      <c r="G61" s="127">
        <v>52</v>
      </c>
      <c r="H61" s="128">
        <v>52</v>
      </c>
    </row>
    <row r="62" spans="2:8" ht="45.75" customHeight="1" thickBot="1" x14ac:dyDescent="0.25">
      <c r="B62" s="129"/>
      <c r="C62" s="1265" t="s">
        <v>531</v>
      </c>
      <c r="D62" s="1266"/>
      <c r="E62" s="1267"/>
      <c r="F62" s="130">
        <v>34</v>
      </c>
      <c r="G62" s="130">
        <v>34</v>
      </c>
      <c r="H62" s="131">
        <v>43</v>
      </c>
    </row>
    <row r="63" spans="2:8" ht="52.5" customHeight="1" thickBot="1" x14ac:dyDescent="0.25">
      <c r="B63" s="132"/>
      <c r="C63" s="1268" t="s">
        <v>51</v>
      </c>
      <c r="D63" s="1268"/>
      <c r="E63" s="1269"/>
      <c r="F63" s="133">
        <v>2703</v>
      </c>
      <c r="G63" s="133">
        <v>2512</v>
      </c>
      <c r="H63" s="134">
        <v>3526</v>
      </c>
    </row>
    <row r="64" spans="2:8" ht="13" x14ac:dyDescent="0.2"/>
  </sheetData>
  <sheetProtection algorithmName="SHA-512" hashValue="Wk0g6zV5qgkD7fy8JJzQr6tt2WdiOMkSSM3v9X/OWlkFlhHaExT/93u+zf48dr1f3avAZUcOZ+sww8YPRwVnpQ==" saltValue="pDkeiZ71m7g7yHmoxEz3E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abSelected="1" topLeftCell="I4" zoomScaleNormal="100" zoomScaleSheetLayoutView="55" workbookViewId="0">
      <selection activeCell="AS40" sqref="AS40"/>
    </sheetView>
  </sheetViews>
  <sheetFormatPr defaultColWidth="0" defaultRowHeight="13.5" customHeight="1" zeroHeight="1" x14ac:dyDescent="0.2"/>
  <cols>
    <col min="1" max="1" width="6.36328125" style="369" customWidth="1"/>
    <col min="2" max="107" width="2.453125" style="369" customWidth="1"/>
    <col min="108" max="108" width="6.08984375" style="376" customWidth="1"/>
    <col min="109" max="109" width="5.90625" style="375" customWidth="1"/>
    <col min="110" max="16384" width="8.63281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ht="13"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ht="13"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ht="13"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ht="13"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ht="13"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ht="13"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ht="13"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ht="13"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ht="13"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ht="13"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ht="13"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ht="13"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ht="13"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ht="13"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ht="13"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 x14ac:dyDescent="0.2">
      <c r="DD19" s="369"/>
      <c r="DE19" s="369"/>
    </row>
    <row r="20" spans="1:109" ht="13"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 x14ac:dyDescent="0.2">
      <c r="B23" s="375"/>
    </row>
    <row r="24" spans="1:109" ht="13" x14ac:dyDescent="0.2">
      <c r="B24" s="375"/>
    </row>
    <row r="25" spans="1:109" ht="13" x14ac:dyDescent="0.2">
      <c r="B25" s="375"/>
    </row>
    <row r="26" spans="1:109" ht="13" x14ac:dyDescent="0.2">
      <c r="B26" s="375"/>
    </row>
    <row r="27" spans="1:109" ht="13" x14ac:dyDescent="0.2">
      <c r="B27" s="375"/>
    </row>
    <row r="28" spans="1:109" ht="13" x14ac:dyDescent="0.2">
      <c r="B28" s="375"/>
    </row>
    <row r="29" spans="1:109" ht="13" x14ac:dyDescent="0.2">
      <c r="B29" s="375"/>
    </row>
    <row r="30" spans="1:109" ht="13" x14ac:dyDescent="0.2">
      <c r="B30" s="375"/>
    </row>
    <row r="31" spans="1:109" ht="13" x14ac:dyDescent="0.2">
      <c r="B31" s="375"/>
    </row>
    <row r="32" spans="1:109" ht="13" x14ac:dyDescent="0.2">
      <c r="B32" s="375"/>
    </row>
    <row r="33" spans="2:109" ht="13" x14ac:dyDescent="0.2">
      <c r="B33" s="375"/>
    </row>
    <row r="34" spans="2:109" ht="13" x14ac:dyDescent="0.2">
      <c r="B34" s="375"/>
    </row>
    <row r="35" spans="2:109" ht="13" x14ac:dyDescent="0.2">
      <c r="B35" s="375"/>
    </row>
    <row r="36" spans="2:109" ht="13" x14ac:dyDescent="0.2">
      <c r="B36" s="375"/>
    </row>
    <row r="37" spans="2:109" ht="13" x14ac:dyDescent="0.2">
      <c r="B37" s="375"/>
    </row>
    <row r="38" spans="2:109" ht="13" x14ac:dyDescent="0.2">
      <c r="B38" s="375"/>
    </row>
    <row r="39" spans="2:109" ht="13"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 x14ac:dyDescent="0.2">
      <c r="B40" s="380"/>
      <c r="DD40" s="380"/>
      <c r="DE40" s="369"/>
    </row>
    <row r="41" spans="2:109" ht="16.5" x14ac:dyDescent="0.2">
      <c r="B41" s="381" t="s">
        <v>625</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 x14ac:dyDescent="0.2">
      <c r="B42" s="375"/>
      <c r="G42" s="382"/>
      <c r="I42" s="383"/>
      <c r="J42" s="383"/>
      <c r="K42" s="383"/>
      <c r="AM42" s="382"/>
      <c r="AN42" s="382" t="s">
        <v>626</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88" t="s">
        <v>627</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ht="13" x14ac:dyDescent="0.2">
      <c r="B44" s="375"/>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ht="13" x14ac:dyDescent="0.2">
      <c r="B45" s="375"/>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ht="13" x14ac:dyDescent="0.2">
      <c r="B46" s="375"/>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ht="13" x14ac:dyDescent="0.2">
      <c r="B47" s="375"/>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ht="13"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 x14ac:dyDescent="0.2">
      <c r="B49" s="375"/>
      <c r="AN49" s="369" t="s">
        <v>628</v>
      </c>
    </row>
    <row r="50" spans="1:109" ht="13" x14ac:dyDescent="0.2">
      <c r="B50" s="375"/>
      <c r="G50" s="1282"/>
      <c r="H50" s="1282"/>
      <c r="I50" s="1282"/>
      <c r="J50" s="1282"/>
      <c r="K50" s="385"/>
      <c r="L50" s="385"/>
      <c r="M50" s="386"/>
      <c r="N50" s="386"/>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1" t="s">
        <v>505</v>
      </c>
      <c r="BQ50" s="1281"/>
      <c r="BR50" s="1281"/>
      <c r="BS50" s="1281"/>
      <c r="BT50" s="1281"/>
      <c r="BU50" s="1281"/>
      <c r="BV50" s="1281"/>
      <c r="BW50" s="1281"/>
      <c r="BX50" s="1281" t="s">
        <v>506</v>
      </c>
      <c r="BY50" s="1281"/>
      <c r="BZ50" s="1281"/>
      <c r="CA50" s="1281"/>
      <c r="CB50" s="1281"/>
      <c r="CC50" s="1281"/>
      <c r="CD50" s="1281"/>
      <c r="CE50" s="1281"/>
      <c r="CF50" s="1281" t="s">
        <v>507</v>
      </c>
      <c r="CG50" s="1281"/>
      <c r="CH50" s="1281"/>
      <c r="CI50" s="1281"/>
      <c r="CJ50" s="1281"/>
      <c r="CK50" s="1281"/>
      <c r="CL50" s="1281"/>
      <c r="CM50" s="1281"/>
      <c r="CN50" s="1281" t="s">
        <v>508</v>
      </c>
      <c r="CO50" s="1281"/>
      <c r="CP50" s="1281"/>
      <c r="CQ50" s="1281"/>
      <c r="CR50" s="1281"/>
      <c r="CS50" s="1281"/>
      <c r="CT50" s="1281"/>
      <c r="CU50" s="1281"/>
      <c r="CV50" s="1281" t="s">
        <v>509</v>
      </c>
      <c r="CW50" s="1281"/>
      <c r="CX50" s="1281"/>
      <c r="CY50" s="1281"/>
      <c r="CZ50" s="1281"/>
      <c r="DA50" s="1281"/>
      <c r="DB50" s="1281"/>
      <c r="DC50" s="1281"/>
    </row>
    <row r="51" spans="1:109" ht="13.5" customHeight="1" x14ac:dyDescent="0.2">
      <c r="B51" s="375"/>
      <c r="G51" s="1284"/>
      <c r="H51" s="1284"/>
      <c r="I51" s="1297"/>
      <c r="J51" s="1297"/>
      <c r="K51" s="1283"/>
      <c r="L51" s="1283"/>
      <c r="M51" s="1283"/>
      <c r="N51" s="1283"/>
      <c r="AM51" s="384"/>
      <c r="AN51" s="1279" t="s">
        <v>629</v>
      </c>
      <c r="AO51" s="1279"/>
      <c r="AP51" s="1279"/>
      <c r="AQ51" s="1279"/>
      <c r="AR51" s="1279"/>
      <c r="AS51" s="1279"/>
      <c r="AT51" s="1279"/>
      <c r="AU51" s="1279"/>
      <c r="AV51" s="1279"/>
      <c r="AW51" s="1279"/>
      <c r="AX51" s="1279"/>
      <c r="AY51" s="1279"/>
      <c r="AZ51" s="1279"/>
      <c r="BA51" s="1279"/>
      <c r="BB51" s="1279" t="s">
        <v>630</v>
      </c>
      <c r="BC51" s="1279"/>
      <c r="BD51" s="1279"/>
      <c r="BE51" s="1279"/>
      <c r="BF51" s="1279"/>
      <c r="BG51" s="1279"/>
      <c r="BH51" s="1279"/>
      <c r="BI51" s="1279"/>
      <c r="BJ51" s="1279"/>
      <c r="BK51" s="1279"/>
      <c r="BL51" s="1279"/>
      <c r="BM51" s="1279"/>
      <c r="BN51" s="1279"/>
      <c r="BO51" s="1279"/>
      <c r="BP51" s="1276">
        <v>104.1</v>
      </c>
      <c r="BQ51" s="1276"/>
      <c r="BR51" s="1276"/>
      <c r="BS51" s="1276"/>
      <c r="BT51" s="1276"/>
      <c r="BU51" s="1276"/>
      <c r="BV51" s="1276"/>
      <c r="BW51" s="1276"/>
      <c r="BX51" s="1276">
        <v>56.7</v>
      </c>
      <c r="BY51" s="1276"/>
      <c r="BZ51" s="1276"/>
      <c r="CA51" s="1276"/>
      <c r="CB51" s="1276"/>
      <c r="CC51" s="1276"/>
      <c r="CD51" s="1276"/>
      <c r="CE51" s="1276"/>
      <c r="CF51" s="1276">
        <v>53.9</v>
      </c>
      <c r="CG51" s="1276"/>
      <c r="CH51" s="1276"/>
      <c r="CI51" s="1276"/>
      <c r="CJ51" s="1276"/>
      <c r="CK51" s="1276"/>
      <c r="CL51" s="1276"/>
      <c r="CM51" s="1276"/>
      <c r="CN51" s="1276">
        <v>66.3</v>
      </c>
      <c r="CO51" s="1276"/>
      <c r="CP51" s="1276"/>
      <c r="CQ51" s="1276"/>
      <c r="CR51" s="1276"/>
      <c r="CS51" s="1276"/>
      <c r="CT51" s="1276"/>
      <c r="CU51" s="1276"/>
      <c r="CV51" s="1276">
        <v>50.5</v>
      </c>
      <c r="CW51" s="1276"/>
      <c r="CX51" s="1276"/>
      <c r="CY51" s="1276"/>
      <c r="CZ51" s="1276"/>
      <c r="DA51" s="1276"/>
      <c r="DB51" s="1276"/>
      <c r="DC51" s="1276"/>
    </row>
    <row r="52" spans="1:109" ht="13" x14ac:dyDescent="0.2">
      <c r="B52" s="375"/>
      <c r="G52" s="1284"/>
      <c r="H52" s="1284"/>
      <c r="I52" s="1297"/>
      <c r="J52" s="1297"/>
      <c r="K52" s="1283"/>
      <c r="L52" s="1283"/>
      <c r="M52" s="1283"/>
      <c r="N52" s="1283"/>
      <c r="AM52" s="384"/>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ht="13" x14ac:dyDescent="0.2">
      <c r="A53" s="383"/>
      <c r="B53" s="375"/>
      <c r="G53" s="1284"/>
      <c r="H53" s="1284"/>
      <c r="I53" s="1282"/>
      <c r="J53" s="1282"/>
      <c r="K53" s="1283"/>
      <c r="L53" s="1283"/>
      <c r="M53" s="1283"/>
      <c r="N53" s="1283"/>
      <c r="AM53" s="384"/>
      <c r="AN53" s="1279"/>
      <c r="AO53" s="1279"/>
      <c r="AP53" s="1279"/>
      <c r="AQ53" s="1279"/>
      <c r="AR53" s="1279"/>
      <c r="AS53" s="1279"/>
      <c r="AT53" s="1279"/>
      <c r="AU53" s="1279"/>
      <c r="AV53" s="1279"/>
      <c r="AW53" s="1279"/>
      <c r="AX53" s="1279"/>
      <c r="AY53" s="1279"/>
      <c r="AZ53" s="1279"/>
      <c r="BA53" s="1279"/>
      <c r="BB53" s="1279" t="s">
        <v>631</v>
      </c>
      <c r="BC53" s="1279"/>
      <c r="BD53" s="1279"/>
      <c r="BE53" s="1279"/>
      <c r="BF53" s="1279"/>
      <c r="BG53" s="1279"/>
      <c r="BH53" s="1279"/>
      <c r="BI53" s="1279"/>
      <c r="BJ53" s="1279"/>
      <c r="BK53" s="1279"/>
      <c r="BL53" s="1279"/>
      <c r="BM53" s="1279"/>
      <c r="BN53" s="1279"/>
      <c r="BO53" s="1279"/>
      <c r="BP53" s="1276">
        <v>47.8</v>
      </c>
      <c r="BQ53" s="1276"/>
      <c r="BR53" s="1276"/>
      <c r="BS53" s="1276"/>
      <c r="BT53" s="1276"/>
      <c r="BU53" s="1276"/>
      <c r="BV53" s="1276"/>
      <c r="BW53" s="1276"/>
      <c r="BX53" s="1276">
        <v>49.3</v>
      </c>
      <c r="BY53" s="1276"/>
      <c r="BZ53" s="1276"/>
      <c r="CA53" s="1276"/>
      <c r="CB53" s="1276"/>
      <c r="CC53" s="1276"/>
      <c r="CD53" s="1276"/>
      <c r="CE53" s="1276"/>
      <c r="CF53" s="1276">
        <v>51.3</v>
      </c>
      <c r="CG53" s="1276"/>
      <c r="CH53" s="1276"/>
      <c r="CI53" s="1276"/>
      <c r="CJ53" s="1276"/>
      <c r="CK53" s="1276"/>
      <c r="CL53" s="1276"/>
      <c r="CM53" s="1276"/>
      <c r="CN53" s="1276">
        <v>50.6</v>
      </c>
      <c r="CO53" s="1276"/>
      <c r="CP53" s="1276"/>
      <c r="CQ53" s="1276"/>
      <c r="CR53" s="1276"/>
      <c r="CS53" s="1276"/>
      <c r="CT53" s="1276"/>
      <c r="CU53" s="1276"/>
      <c r="CV53" s="1276">
        <v>52</v>
      </c>
      <c r="CW53" s="1276"/>
      <c r="CX53" s="1276"/>
      <c r="CY53" s="1276"/>
      <c r="CZ53" s="1276"/>
      <c r="DA53" s="1276"/>
      <c r="DB53" s="1276"/>
      <c r="DC53" s="1276"/>
    </row>
    <row r="54" spans="1:109" ht="13" x14ac:dyDescent="0.2">
      <c r="A54" s="383"/>
      <c r="B54" s="375"/>
      <c r="G54" s="1284"/>
      <c r="H54" s="1284"/>
      <c r="I54" s="1282"/>
      <c r="J54" s="1282"/>
      <c r="K54" s="1283"/>
      <c r="L54" s="1283"/>
      <c r="M54" s="1283"/>
      <c r="N54" s="1283"/>
      <c r="AM54" s="384"/>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ht="13" x14ac:dyDescent="0.2">
      <c r="A55" s="383"/>
      <c r="B55" s="375"/>
      <c r="G55" s="1282"/>
      <c r="H55" s="1282"/>
      <c r="I55" s="1282"/>
      <c r="J55" s="1282"/>
      <c r="K55" s="1283"/>
      <c r="L55" s="1283"/>
      <c r="M55" s="1283"/>
      <c r="N55" s="1283"/>
      <c r="AN55" s="1281" t="s">
        <v>632</v>
      </c>
      <c r="AO55" s="1281"/>
      <c r="AP55" s="1281"/>
      <c r="AQ55" s="1281"/>
      <c r="AR55" s="1281"/>
      <c r="AS55" s="1281"/>
      <c r="AT55" s="1281"/>
      <c r="AU55" s="1281"/>
      <c r="AV55" s="1281"/>
      <c r="AW55" s="1281"/>
      <c r="AX55" s="1281"/>
      <c r="AY55" s="1281"/>
      <c r="AZ55" s="1281"/>
      <c r="BA55" s="1281"/>
      <c r="BB55" s="1279" t="s">
        <v>633</v>
      </c>
      <c r="BC55" s="1279"/>
      <c r="BD55" s="1279"/>
      <c r="BE55" s="1279"/>
      <c r="BF55" s="1279"/>
      <c r="BG55" s="1279"/>
      <c r="BH55" s="1279"/>
      <c r="BI55" s="1279"/>
      <c r="BJ55" s="1279"/>
      <c r="BK55" s="1279"/>
      <c r="BL55" s="1279"/>
      <c r="BM55" s="1279"/>
      <c r="BN55" s="1279"/>
      <c r="BO55" s="1279"/>
      <c r="BP55" s="1276">
        <v>55.4</v>
      </c>
      <c r="BQ55" s="1276"/>
      <c r="BR55" s="1276"/>
      <c r="BS55" s="1276"/>
      <c r="BT55" s="1276"/>
      <c r="BU55" s="1276"/>
      <c r="BV55" s="1276"/>
      <c r="BW55" s="1276"/>
      <c r="BX55" s="1276">
        <v>52.7</v>
      </c>
      <c r="BY55" s="1276"/>
      <c r="BZ55" s="1276"/>
      <c r="CA55" s="1276"/>
      <c r="CB55" s="1276"/>
      <c r="CC55" s="1276"/>
      <c r="CD55" s="1276"/>
      <c r="CE55" s="1276"/>
      <c r="CF55" s="1276">
        <v>49.7</v>
      </c>
      <c r="CG55" s="1276"/>
      <c r="CH55" s="1276"/>
      <c r="CI55" s="1276"/>
      <c r="CJ55" s="1276"/>
      <c r="CK55" s="1276"/>
      <c r="CL55" s="1276"/>
      <c r="CM55" s="1276"/>
      <c r="CN55" s="1276">
        <v>25.1</v>
      </c>
      <c r="CO55" s="1276"/>
      <c r="CP55" s="1276"/>
      <c r="CQ55" s="1276"/>
      <c r="CR55" s="1276"/>
      <c r="CS55" s="1276"/>
      <c r="CT55" s="1276"/>
      <c r="CU55" s="1276"/>
      <c r="CV55" s="1276">
        <v>18</v>
      </c>
      <c r="CW55" s="1276"/>
      <c r="CX55" s="1276"/>
      <c r="CY55" s="1276"/>
      <c r="CZ55" s="1276"/>
      <c r="DA55" s="1276"/>
      <c r="DB55" s="1276"/>
      <c r="DC55" s="1276"/>
    </row>
    <row r="56" spans="1:109" ht="13" x14ac:dyDescent="0.2">
      <c r="A56" s="383"/>
      <c r="B56" s="375"/>
      <c r="G56" s="1282"/>
      <c r="H56" s="1282"/>
      <c r="I56" s="1282"/>
      <c r="J56" s="1282"/>
      <c r="K56" s="1283"/>
      <c r="L56" s="1283"/>
      <c r="M56" s="1283"/>
      <c r="N56" s="1283"/>
      <c r="AN56" s="1281"/>
      <c r="AO56" s="1281"/>
      <c r="AP56" s="1281"/>
      <c r="AQ56" s="1281"/>
      <c r="AR56" s="1281"/>
      <c r="AS56" s="1281"/>
      <c r="AT56" s="1281"/>
      <c r="AU56" s="1281"/>
      <c r="AV56" s="1281"/>
      <c r="AW56" s="1281"/>
      <c r="AX56" s="1281"/>
      <c r="AY56" s="1281"/>
      <c r="AZ56" s="1281"/>
      <c r="BA56" s="1281"/>
      <c r="BB56" s="1279"/>
      <c r="BC56" s="1279"/>
      <c r="BD56" s="1279"/>
      <c r="BE56" s="1279"/>
      <c r="BF56" s="1279"/>
      <c r="BG56" s="1279"/>
      <c r="BH56" s="1279"/>
      <c r="BI56" s="1279"/>
      <c r="BJ56" s="1279"/>
      <c r="BK56" s="1279"/>
      <c r="BL56" s="1279"/>
      <c r="BM56" s="1279"/>
      <c r="BN56" s="1279"/>
      <c r="BO56" s="1279"/>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3" customFormat="1" ht="13" x14ac:dyDescent="0.2">
      <c r="B57" s="387"/>
      <c r="G57" s="1282"/>
      <c r="H57" s="1282"/>
      <c r="I57" s="1277"/>
      <c r="J57" s="1277"/>
      <c r="K57" s="1283"/>
      <c r="L57" s="1283"/>
      <c r="M57" s="1283"/>
      <c r="N57" s="1283"/>
      <c r="AM57" s="369"/>
      <c r="AN57" s="1281"/>
      <c r="AO57" s="1281"/>
      <c r="AP57" s="1281"/>
      <c r="AQ57" s="1281"/>
      <c r="AR57" s="1281"/>
      <c r="AS57" s="1281"/>
      <c r="AT57" s="1281"/>
      <c r="AU57" s="1281"/>
      <c r="AV57" s="1281"/>
      <c r="AW57" s="1281"/>
      <c r="AX57" s="1281"/>
      <c r="AY57" s="1281"/>
      <c r="AZ57" s="1281"/>
      <c r="BA57" s="1281"/>
      <c r="BB57" s="1279" t="s">
        <v>631</v>
      </c>
      <c r="BC57" s="1279"/>
      <c r="BD57" s="1279"/>
      <c r="BE57" s="1279"/>
      <c r="BF57" s="1279"/>
      <c r="BG57" s="1279"/>
      <c r="BH57" s="1279"/>
      <c r="BI57" s="1279"/>
      <c r="BJ57" s="1279"/>
      <c r="BK57" s="1279"/>
      <c r="BL57" s="1279"/>
      <c r="BM57" s="1279"/>
      <c r="BN57" s="1279"/>
      <c r="BO57" s="1279"/>
      <c r="BP57" s="1276">
        <v>58.7</v>
      </c>
      <c r="BQ57" s="1276"/>
      <c r="BR57" s="1276"/>
      <c r="BS57" s="1276"/>
      <c r="BT57" s="1276"/>
      <c r="BU57" s="1276"/>
      <c r="BV57" s="1276"/>
      <c r="BW57" s="1276"/>
      <c r="BX57" s="1276">
        <v>59.9</v>
      </c>
      <c r="BY57" s="1276"/>
      <c r="BZ57" s="1276"/>
      <c r="CA57" s="1276"/>
      <c r="CB57" s="1276"/>
      <c r="CC57" s="1276"/>
      <c r="CD57" s="1276"/>
      <c r="CE57" s="1276"/>
      <c r="CF57" s="1276">
        <v>60.1</v>
      </c>
      <c r="CG57" s="1276"/>
      <c r="CH57" s="1276"/>
      <c r="CI57" s="1276"/>
      <c r="CJ57" s="1276"/>
      <c r="CK57" s="1276"/>
      <c r="CL57" s="1276"/>
      <c r="CM57" s="1276"/>
      <c r="CN57" s="1276">
        <v>61</v>
      </c>
      <c r="CO57" s="1276"/>
      <c r="CP57" s="1276"/>
      <c r="CQ57" s="1276"/>
      <c r="CR57" s="1276"/>
      <c r="CS57" s="1276"/>
      <c r="CT57" s="1276"/>
      <c r="CU57" s="1276"/>
      <c r="CV57" s="1276">
        <v>62.4</v>
      </c>
      <c r="CW57" s="1276"/>
      <c r="CX57" s="1276"/>
      <c r="CY57" s="1276"/>
      <c r="CZ57" s="1276"/>
      <c r="DA57" s="1276"/>
      <c r="DB57" s="1276"/>
      <c r="DC57" s="1276"/>
      <c r="DD57" s="388"/>
      <c r="DE57" s="387"/>
    </row>
    <row r="58" spans="1:109" s="383" customFormat="1" ht="13" x14ac:dyDescent="0.2">
      <c r="A58" s="369"/>
      <c r="B58" s="387"/>
      <c r="G58" s="1282"/>
      <c r="H58" s="1282"/>
      <c r="I58" s="1277"/>
      <c r="J58" s="1277"/>
      <c r="K58" s="1283"/>
      <c r="L58" s="1283"/>
      <c r="M58" s="1283"/>
      <c r="N58" s="1283"/>
      <c r="AM58" s="369"/>
      <c r="AN58" s="1281"/>
      <c r="AO58" s="1281"/>
      <c r="AP58" s="1281"/>
      <c r="AQ58" s="1281"/>
      <c r="AR58" s="1281"/>
      <c r="AS58" s="1281"/>
      <c r="AT58" s="1281"/>
      <c r="AU58" s="1281"/>
      <c r="AV58" s="1281"/>
      <c r="AW58" s="1281"/>
      <c r="AX58" s="1281"/>
      <c r="AY58" s="1281"/>
      <c r="AZ58" s="1281"/>
      <c r="BA58" s="1281"/>
      <c r="BB58" s="1279"/>
      <c r="BC58" s="1279"/>
      <c r="BD58" s="1279"/>
      <c r="BE58" s="1279"/>
      <c r="BF58" s="1279"/>
      <c r="BG58" s="1279"/>
      <c r="BH58" s="1279"/>
      <c r="BI58" s="1279"/>
      <c r="BJ58" s="1279"/>
      <c r="BK58" s="1279"/>
      <c r="BL58" s="1279"/>
      <c r="BM58" s="1279"/>
      <c r="BN58" s="1279"/>
      <c r="BO58" s="1279"/>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8"/>
      <c r="DE58" s="387"/>
    </row>
    <row r="59" spans="1:109" s="383" customFormat="1" ht="13"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5" x14ac:dyDescent="0.2">
      <c r="B63" s="394" t="s">
        <v>634</v>
      </c>
    </row>
    <row r="64" spans="1:109" ht="13" x14ac:dyDescent="0.2">
      <c r="B64" s="375"/>
      <c r="G64" s="382"/>
      <c r="I64" s="395"/>
      <c r="J64" s="395"/>
      <c r="K64" s="395"/>
      <c r="L64" s="395"/>
      <c r="M64" s="395"/>
      <c r="N64" s="396"/>
      <c r="AM64" s="382"/>
      <c r="AN64" s="382" t="s">
        <v>626</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 x14ac:dyDescent="0.2">
      <c r="B65" s="375"/>
      <c r="AN65" s="1288" t="s">
        <v>635</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ht="13" x14ac:dyDescent="0.2">
      <c r="B66" s="375"/>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ht="13" x14ac:dyDescent="0.2">
      <c r="B67" s="375"/>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ht="13" x14ac:dyDescent="0.2">
      <c r="B68" s="375"/>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ht="13" x14ac:dyDescent="0.2">
      <c r="B69" s="375"/>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ht="13"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 x14ac:dyDescent="0.2">
      <c r="B71" s="375"/>
      <c r="G71" s="400"/>
      <c r="I71" s="401"/>
      <c r="J71" s="398"/>
      <c r="K71" s="398"/>
      <c r="L71" s="399"/>
      <c r="M71" s="398"/>
      <c r="N71" s="399"/>
      <c r="AM71" s="400"/>
      <c r="AN71" s="369" t="s">
        <v>628</v>
      </c>
    </row>
    <row r="72" spans="2:107" ht="13" x14ac:dyDescent="0.2">
      <c r="B72" s="375"/>
      <c r="G72" s="1282"/>
      <c r="H72" s="1282"/>
      <c r="I72" s="1282"/>
      <c r="J72" s="1282"/>
      <c r="K72" s="385"/>
      <c r="L72" s="385"/>
      <c r="M72" s="386"/>
      <c r="N72" s="386"/>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1" t="s">
        <v>505</v>
      </c>
      <c r="BQ72" s="1281"/>
      <c r="BR72" s="1281"/>
      <c r="BS72" s="1281"/>
      <c r="BT72" s="1281"/>
      <c r="BU72" s="1281"/>
      <c r="BV72" s="1281"/>
      <c r="BW72" s="1281"/>
      <c r="BX72" s="1281" t="s">
        <v>506</v>
      </c>
      <c r="BY72" s="1281"/>
      <c r="BZ72" s="1281"/>
      <c r="CA72" s="1281"/>
      <c r="CB72" s="1281"/>
      <c r="CC72" s="1281"/>
      <c r="CD72" s="1281"/>
      <c r="CE72" s="1281"/>
      <c r="CF72" s="1281" t="s">
        <v>507</v>
      </c>
      <c r="CG72" s="1281"/>
      <c r="CH72" s="1281"/>
      <c r="CI72" s="1281"/>
      <c r="CJ72" s="1281"/>
      <c r="CK72" s="1281"/>
      <c r="CL72" s="1281"/>
      <c r="CM72" s="1281"/>
      <c r="CN72" s="1281" t="s">
        <v>508</v>
      </c>
      <c r="CO72" s="1281"/>
      <c r="CP72" s="1281"/>
      <c r="CQ72" s="1281"/>
      <c r="CR72" s="1281"/>
      <c r="CS72" s="1281"/>
      <c r="CT72" s="1281"/>
      <c r="CU72" s="1281"/>
      <c r="CV72" s="1281" t="s">
        <v>509</v>
      </c>
      <c r="CW72" s="1281"/>
      <c r="CX72" s="1281"/>
      <c r="CY72" s="1281"/>
      <c r="CZ72" s="1281"/>
      <c r="DA72" s="1281"/>
      <c r="DB72" s="1281"/>
      <c r="DC72" s="1281"/>
    </row>
    <row r="73" spans="2:107" ht="13" x14ac:dyDescent="0.2">
      <c r="B73" s="375"/>
      <c r="G73" s="1284"/>
      <c r="H73" s="1284"/>
      <c r="I73" s="1284"/>
      <c r="J73" s="1284"/>
      <c r="K73" s="1280"/>
      <c r="L73" s="1280"/>
      <c r="M73" s="1280"/>
      <c r="N73" s="1280"/>
      <c r="AM73" s="384"/>
      <c r="AN73" s="1279" t="s">
        <v>629</v>
      </c>
      <c r="AO73" s="1279"/>
      <c r="AP73" s="1279"/>
      <c r="AQ73" s="1279"/>
      <c r="AR73" s="1279"/>
      <c r="AS73" s="1279"/>
      <c r="AT73" s="1279"/>
      <c r="AU73" s="1279"/>
      <c r="AV73" s="1279"/>
      <c r="AW73" s="1279"/>
      <c r="AX73" s="1279"/>
      <c r="AY73" s="1279"/>
      <c r="AZ73" s="1279"/>
      <c r="BA73" s="1279"/>
      <c r="BB73" s="1279" t="s">
        <v>630</v>
      </c>
      <c r="BC73" s="1279"/>
      <c r="BD73" s="1279"/>
      <c r="BE73" s="1279"/>
      <c r="BF73" s="1279"/>
      <c r="BG73" s="1279"/>
      <c r="BH73" s="1279"/>
      <c r="BI73" s="1279"/>
      <c r="BJ73" s="1279"/>
      <c r="BK73" s="1279"/>
      <c r="BL73" s="1279"/>
      <c r="BM73" s="1279"/>
      <c r="BN73" s="1279"/>
      <c r="BO73" s="1279"/>
      <c r="BP73" s="1276">
        <v>104.1</v>
      </c>
      <c r="BQ73" s="1276"/>
      <c r="BR73" s="1276"/>
      <c r="BS73" s="1276"/>
      <c r="BT73" s="1276"/>
      <c r="BU73" s="1276"/>
      <c r="BV73" s="1276"/>
      <c r="BW73" s="1276"/>
      <c r="BX73" s="1276">
        <v>56.7</v>
      </c>
      <c r="BY73" s="1276"/>
      <c r="BZ73" s="1276"/>
      <c r="CA73" s="1276"/>
      <c r="CB73" s="1276"/>
      <c r="CC73" s="1276"/>
      <c r="CD73" s="1276"/>
      <c r="CE73" s="1276"/>
      <c r="CF73" s="1276">
        <v>53.9</v>
      </c>
      <c r="CG73" s="1276"/>
      <c r="CH73" s="1276"/>
      <c r="CI73" s="1276"/>
      <c r="CJ73" s="1276"/>
      <c r="CK73" s="1276"/>
      <c r="CL73" s="1276"/>
      <c r="CM73" s="1276"/>
      <c r="CN73" s="1276">
        <v>66.3</v>
      </c>
      <c r="CO73" s="1276"/>
      <c r="CP73" s="1276"/>
      <c r="CQ73" s="1276"/>
      <c r="CR73" s="1276"/>
      <c r="CS73" s="1276"/>
      <c r="CT73" s="1276"/>
      <c r="CU73" s="1276"/>
      <c r="CV73" s="1276">
        <v>50.5</v>
      </c>
      <c r="CW73" s="1276"/>
      <c r="CX73" s="1276"/>
      <c r="CY73" s="1276"/>
      <c r="CZ73" s="1276"/>
      <c r="DA73" s="1276"/>
      <c r="DB73" s="1276"/>
      <c r="DC73" s="1276"/>
    </row>
    <row r="74" spans="2:107" ht="13" x14ac:dyDescent="0.2">
      <c r="B74" s="375"/>
      <c r="G74" s="1284"/>
      <c r="H74" s="1284"/>
      <c r="I74" s="1284"/>
      <c r="J74" s="1284"/>
      <c r="K74" s="1280"/>
      <c r="L74" s="1280"/>
      <c r="M74" s="1280"/>
      <c r="N74" s="1280"/>
      <c r="AM74" s="384"/>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ht="13" x14ac:dyDescent="0.2">
      <c r="B75" s="375"/>
      <c r="G75" s="1284"/>
      <c r="H75" s="1284"/>
      <c r="I75" s="1282"/>
      <c r="J75" s="1282"/>
      <c r="K75" s="1283"/>
      <c r="L75" s="1283"/>
      <c r="M75" s="1283"/>
      <c r="N75" s="1283"/>
      <c r="AM75" s="384"/>
      <c r="AN75" s="1279"/>
      <c r="AO75" s="1279"/>
      <c r="AP75" s="1279"/>
      <c r="AQ75" s="1279"/>
      <c r="AR75" s="1279"/>
      <c r="AS75" s="1279"/>
      <c r="AT75" s="1279"/>
      <c r="AU75" s="1279"/>
      <c r="AV75" s="1279"/>
      <c r="AW75" s="1279"/>
      <c r="AX75" s="1279"/>
      <c r="AY75" s="1279"/>
      <c r="AZ75" s="1279"/>
      <c r="BA75" s="1279"/>
      <c r="BB75" s="1279" t="s">
        <v>636</v>
      </c>
      <c r="BC75" s="1279"/>
      <c r="BD75" s="1279"/>
      <c r="BE75" s="1279"/>
      <c r="BF75" s="1279"/>
      <c r="BG75" s="1279"/>
      <c r="BH75" s="1279"/>
      <c r="BI75" s="1279"/>
      <c r="BJ75" s="1279"/>
      <c r="BK75" s="1279"/>
      <c r="BL75" s="1279"/>
      <c r="BM75" s="1279"/>
      <c r="BN75" s="1279"/>
      <c r="BO75" s="1279"/>
      <c r="BP75" s="1276">
        <v>12.9</v>
      </c>
      <c r="BQ75" s="1276"/>
      <c r="BR75" s="1276"/>
      <c r="BS75" s="1276"/>
      <c r="BT75" s="1276"/>
      <c r="BU75" s="1276"/>
      <c r="BV75" s="1276"/>
      <c r="BW75" s="1276"/>
      <c r="BX75" s="1276">
        <v>11.8</v>
      </c>
      <c r="BY75" s="1276"/>
      <c r="BZ75" s="1276"/>
      <c r="CA75" s="1276"/>
      <c r="CB75" s="1276"/>
      <c r="CC75" s="1276"/>
      <c r="CD75" s="1276"/>
      <c r="CE75" s="1276"/>
      <c r="CF75" s="1276">
        <v>9</v>
      </c>
      <c r="CG75" s="1276"/>
      <c r="CH75" s="1276"/>
      <c r="CI75" s="1276"/>
      <c r="CJ75" s="1276"/>
      <c r="CK75" s="1276"/>
      <c r="CL75" s="1276"/>
      <c r="CM75" s="1276"/>
      <c r="CN75" s="1276">
        <v>8.5</v>
      </c>
      <c r="CO75" s="1276"/>
      <c r="CP75" s="1276"/>
      <c r="CQ75" s="1276"/>
      <c r="CR75" s="1276"/>
      <c r="CS75" s="1276"/>
      <c r="CT75" s="1276"/>
      <c r="CU75" s="1276"/>
      <c r="CV75" s="1276">
        <v>8.3000000000000007</v>
      </c>
      <c r="CW75" s="1276"/>
      <c r="CX75" s="1276"/>
      <c r="CY75" s="1276"/>
      <c r="CZ75" s="1276"/>
      <c r="DA75" s="1276"/>
      <c r="DB75" s="1276"/>
      <c r="DC75" s="1276"/>
    </row>
    <row r="76" spans="2:107" ht="13" x14ac:dyDescent="0.2">
      <c r="B76" s="375"/>
      <c r="G76" s="1284"/>
      <c r="H76" s="1284"/>
      <c r="I76" s="1282"/>
      <c r="J76" s="1282"/>
      <c r="K76" s="1283"/>
      <c r="L76" s="1283"/>
      <c r="M76" s="1283"/>
      <c r="N76" s="1283"/>
      <c r="AM76" s="384"/>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ht="13" x14ac:dyDescent="0.2">
      <c r="B77" s="375"/>
      <c r="G77" s="1282"/>
      <c r="H77" s="1282"/>
      <c r="I77" s="1282"/>
      <c r="J77" s="1282"/>
      <c r="K77" s="1280"/>
      <c r="L77" s="1280"/>
      <c r="M77" s="1280"/>
      <c r="N77" s="1280"/>
      <c r="AN77" s="1281" t="s">
        <v>637</v>
      </c>
      <c r="AO77" s="1281"/>
      <c r="AP77" s="1281"/>
      <c r="AQ77" s="1281"/>
      <c r="AR77" s="1281"/>
      <c r="AS77" s="1281"/>
      <c r="AT77" s="1281"/>
      <c r="AU77" s="1281"/>
      <c r="AV77" s="1281"/>
      <c r="AW77" s="1281"/>
      <c r="AX77" s="1281"/>
      <c r="AY77" s="1281"/>
      <c r="AZ77" s="1281"/>
      <c r="BA77" s="1281"/>
      <c r="BB77" s="1279" t="s">
        <v>633</v>
      </c>
      <c r="BC77" s="1279"/>
      <c r="BD77" s="1279"/>
      <c r="BE77" s="1279"/>
      <c r="BF77" s="1279"/>
      <c r="BG77" s="1279"/>
      <c r="BH77" s="1279"/>
      <c r="BI77" s="1279"/>
      <c r="BJ77" s="1279"/>
      <c r="BK77" s="1279"/>
      <c r="BL77" s="1279"/>
      <c r="BM77" s="1279"/>
      <c r="BN77" s="1279"/>
      <c r="BO77" s="1279"/>
      <c r="BP77" s="1276">
        <v>55.4</v>
      </c>
      <c r="BQ77" s="1276"/>
      <c r="BR77" s="1276"/>
      <c r="BS77" s="1276"/>
      <c r="BT77" s="1276"/>
      <c r="BU77" s="1276"/>
      <c r="BV77" s="1276"/>
      <c r="BW77" s="1276"/>
      <c r="BX77" s="1276">
        <v>52.7</v>
      </c>
      <c r="BY77" s="1276"/>
      <c r="BZ77" s="1276"/>
      <c r="CA77" s="1276"/>
      <c r="CB77" s="1276"/>
      <c r="CC77" s="1276"/>
      <c r="CD77" s="1276"/>
      <c r="CE77" s="1276"/>
      <c r="CF77" s="1276">
        <v>49.7</v>
      </c>
      <c r="CG77" s="1276"/>
      <c r="CH77" s="1276"/>
      <c r="CI77" s="1276"/>
      <c r="CJ77" s="1276"/>
      <c r="CK77" s="1276"/>
      <c r="CL77" s="1276"/>
      <c r="CM77" s="1276"/>
      <c r="CN77" s="1276">
        <v>25.1</v>
      </c>
      <c r="CO77" s="1276"/>
      <c r="CP77" s="1276"/>
      <c r="CQ77" s="1276"/>
      <c r="CR77" s="1276"/>
      <c r="CS77" s="1276"/>
      <c r="CT77" s="1276"/>
      <c r="CU77" s="1276"/>
      <c r="CV77" s="1276">
        <v>18</v>
      </c>
      <c r="CW77" s="1276"/>
      <c r="CX77" s="1276"/>
      <c r="CY77" s="1276"/>
      <c r="CZ77" s="1276"/>
      <c r="DA77" s="1276"/>
      <c r="DB77" s="1276"/>
      <c r="DC77" s="1276"/>
    </row>
    <row r="78" spans="2:107" ht="13" x14ac:dyDescent="0.2">
      <c r="B78" s="375"/>
      <c r="G78" s="1282"/>
      <c r="H78" s="1282"/>
      <c r="I78" s="1282"/>
      <c r="J78" s="1282"/>
      <c r="K78" s="1280"/>
      <c r="L78" s="1280"/>
      <c r="M78" s="1280"/>
      <c r="N78" s="1280"/>
      <c r="AN78" s="1281"/>
      <c r="AO78" s="1281"/>
      <c r="AP78" s="1281"/>
      <c r="AQ78" s="1281"/>
      <c r="AR78" s="1281"/>
      <c r="AS78" s="1281"/>
      <c r="AT78" s="1281"/>
      <c r="AU78" s="1281"/>
      <c r="AV78" s="1281"/>
      <c r="AW78" s="1281"/>
      <c r="AX78" s="1281"/>
      <c r="AY78" s="1281"/>
      <c r="AZ78" s="1281"/>
      <c r="BA78" s="1281"/>
      <c r="BB78" s="1279"/>
      <c r="BC78" s="1279"/>
      <c r="BD78" s="1279"/>
      <c r="BE78" s="1279"/>
      <c r="BF78" s="1279"/>
      <c r="BG78" s="1279"/>
      <c r="BH78" s="1279"/>
      <c r="BI78" s="1279"/>
      <c r="BJ78" s="1279"/>
      <c r="BK78" s="1279"/>
      <c r="BL78" s="1279"/>
      <c r="BM78" s="1279"/>
      <c r="BN78" s="1279"/>
      <c r="BO78" s="1279"/>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ht="13" x14ac:dyDescent="0.2">
      <c r="B79" s="375"/>
      <c r="G79" s="1282"/>
      <c r="H79" s="1282"/>
      <c r="I79" s="1277"/>
      <c r="J79" s="1277"/>
      <c r="K79" s="1278"/>
      <c r="L79" s="1278"/>
      <c r="M79" s="1278"/>
      <c r="N79" s="1278"/>
      <c r="AN79" s="1281"/>
      <c r="AO79" s="1281"/>
      <c r="AP79" s="1281"/>
      <c r="AQ79" s="1281"/>
      <c r="AR79" s="1281"/>
      <c r="AS79" s="1281"/>
      <c r="AT79" s="1281"/>
      <c r="AU79" s="1281"/>
      <c r="AV79" s="1281"/>
      <c r="AW79" s="1281"/>
      <c r="AX79" s="1281"/>
      <c r="AY79" s="1281"/>
      <c r="AZ79" s="1281"/>
      <c r="BA79" s="1281"/>
      <c r="BB79" s="1279" t="s">
        <v>638</v>
      </c>
      <c r="BC79" s="1279"/>
      <c r="BD79" s="1279"/>
      <c r="BE79" s="1279"/>
      <c r="BF79" s="1279"/>
      <c r="BG79" s="1279"/>
      <c r="BH79" s="1279"/>
      <c r="BI79" s="1279"/>
      <c r="BJ79" s="1279"/>
      <c r="BK79" s="1279"/>
      <c r="BL79" s="1279"/>
      <c r="BM79" s="1279"/>
      <c r="BN79" s="1279"/>
      <c r="BO79" s="1279"/>
      <c r="BP79" s="1276">
        <v>9.6999999999999993</v>
      </c>
      <c r="BQ79" s="1276"/>
      <c r="BR79" s="1276"/>
      <c r="BS79" s="1276"/>
      <c r="BT79" s="1276"/>
      <c r="BU79" s="1276"/>
      <c r="BV79" s="1276"/>
      <c r="BW79" s="1276"/>
      <c r="BX79" s="1276">
        <v>9.5</v>
      </c>
      <c r="BY79" s="1276"/>
      <c r="BZ79" s="1276"/>
      <c r="CA79" s="1276"/>
      <c r="CB79" s="1276"/>
      <c r="CC79" s="1276"/>
      <c r="CD79" s="1276"/>
      <c r="CE79" s="1276"/>
      <c r="CF79" s="1276">
        <v>9.1999999999999993</v>
      </c>
      <c r="CG79" s="1276"/>
      <c r="CH79" s="1276"/>
      <c r="CI79" s="1276"/>
      <c r="CJ79" s="1276"/>
      <c r="CK79" s="1276"/>
      <c r="CL79" s="1276"/>
      <c r="CM79" s="1276"/>
      <c r="CN79" s="1276">
        <v>6.4</v>
      </c>
      <c r="CO79" s="1276"/>
      <c r="CP79" s="1276"/>
      <c r="CQ79" s="1276"/>
      <c r="CR79" s="1276"/>
      <c r="CS79" s="1276"/>
      <c r="CT79" s="1276"/>
      <c r="CU79" s="1276"/>
      <c r="CV79" s="1276">
        <v>6.6</v>
      </c>
      <c r="CW79" s="1276"/>
      <c r="CX79" s="1276"/>
      <c r="CY79" s="1276"/>
      <c r="CZ79" s="1276"/>
      <c r="DA79" s="1276"/>
      <c r="DB79" s="1276"/>
      <c r="DC79" s="1276"/>
    </row>
    <row r="80" spans="2:107" ht="13" x14ac:dyDescent="0.2">
      <c r="B80" s="375"/>
      <c r="G80" s="1282"/>
      <c r="H80" s="1282"/>
      <c r="I80" s="1277"/>
      <c r="J80" s="1277"/>
      <c r="K80" s="1278"/>
      <c r="L80" s="1278"/>
      <c r="M80" s="1278"/>
      <c r="N80" s="1278"/>
      <c r="AN80" s="1281"/>
      <c r="AO80" s="1281"/>
      <c r="AP80" s="1281"/>
      <c r="AQ80" s="1281"/>
      <c r="AR80" s="1281"/>
      <c r="AS80" s="1281"/>
      <c r="AT80" s="1281"/>
      <c r="AU80" s="1281"/>
      <c r="AV80" s="1281"/>
      <c r="AW80" s="1281"/>
      <c r="AX80" s="1281"/>
      <c r="AY80" s="1281"/>
      <c r="AZ80" s="1281"/>
      <c r="BA80" s="1281"/>
      <c r="BB80" s="1279"/>
      <c r="BC80" s="1279"/>
      <c r="BD80" s="1279"/>
      <c r="BE80" s="1279"/>
      <c r="BF80" s="1279"/>
      <c r="BG80" s="1279"/>
      <c r="BH80" s="1279"/>
      <c r="BI80" s="1279"/>
      <c r="BJ80" s="1279"/>
      <c r="BK80" s="1279"/>
      <c r="BL80" s="1279"/>
      <c r="BM80" s="1279"/>
      <c r="BN80" s="1279"/>
      <c r="BO80" s="1279"/>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ht="13" x14ac:dyDescent="0.2">
      <c r="B81" s="375"/>
    </row>
    <row r="82" spans="2:109" ht="16.5"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 x14ac:dyDescent="0.2">
      <c r="DD84" s="369"/>
      <c r="DE84" s="369"/>
    </row>
    <row r="85" spans="2:109" ht="13" x14ac:dyDescent="0.2">
      <c r="DD85" s="369"/>
      <c r="DE85" s="369"/>
    </row>
  </sheetData>
  <sheetProtection algorithmName="SHA-512" hashValue="4PfOw/4NZvspkZ3B/ebiiHYLTBt4RahIcn8iYE2TpeHiqBKHW/vBCBU0BBtUcbBT8VRxXElKqbUBqJC2uBvCQg==" saltValue="mpKSPABDohKexpE6pE06s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T97" zoomScaleNormal="100" zoomScaleSheetLayoutView="70" workbookViewId="0">
      <selection activeCell="AR70" sqref="AR70"/>
    </sheetView>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 x14ac:dyDescent="0.2">
      <c r="S2" s="255"/>
      <c r="AH2" s="255"/>
    </row>
    <row r="3" spans="1: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 x14ac:dyDescent="0.2"/>
    <row r="5" spans="1:34" ht="13" x14ac:dyDescent="0.2"/>
    <row r="6" spans="1:34" ht="13" x14ac:dyDescent="0.2"/>
    <row r="7" spans="1:34" ht="13" x14ac:dyDescent="0.2"/>
    <row r="8" spans="1:34" ht="13" x14ac:dyDescent="0.2"/>
    <row r="9" spans="1:34" ht="13" x14ac:dyDescent="0.2">
      <c r="AH9" s="25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503</v>
      </c>
    </row>
  </sheetData>
  <sheetProtection algorithmName="SHA-512" hashValue="ipYgXInhWZFwAYvn7Zlyeoz98xSXfiXi8yJwrIVTGjqfm+7wiMtgv4Q/icYKkfR/BqS0Pd193vR8ZWfFSSHM+A==" saltValue="WxLCyj4g32Kmikt7Z0EZX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97" zoomScaleNormal="100" zoomScaleSheetLayoutView="55" workbookViewId="0">
      <selection activeCell="AR70" sqref="AR70"/>
    </sheetView>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 x14ac:dyDescent="0.2">
      <c r="S2" s="255"/>
      <c r="AH2" s="255"/>
    </row>
    <row r="3" spans="2: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 x14ac:dyDescent="0.2"/>
    <row r="5" spans="2:34" ht="13" x14ac:dyDescent="0.2"/>
    <row r="6" spans="2:34" ht="13" x14ac:dyDescent="0.2"/>
    <row r="7" spans="2:34" ht="13" x14ac:dyDescent="0.2"/>
    <row r="8" spans="2:34" ht="13" x14ac:dyDescent="0.2"/>
    <row r="9" spans="2:34" ht="13" x14ac:dyDescent="0.2">
      <c r="AH9" s="25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c r="AG59" s="255"/>
      <c r="AH59" s="255"/>
    </row>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639</v>
      </c>
    </row>
  </sheetData>
  <sheetProtection algorithmName="SHA-512" hashValue="96mutE+KXFVL2IMi7JMokpWle+Y/abZubBIH6H6TWf01qi6PdmUTV2BkH3TucIaVgdIKAmZ3dNFAmOatDQ5QQQ==" saltValue="hgSCR7DIZLtw6Qj9XMOm0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08984375" defaultRowHeight="13" x14ac:dyDescent="0.2"/>
  <cols>
    <col min="1" max="1" width="45.90625" style="141" customWidth="1"/>
    <col min="2" max="8" width="13.36328125" style="141" customWidth="1"/>
    <col min="9" max="16384" width="11.08984375" style="141"/>
  </cols>
  <sheetData>
    <row r="1" spans="1:8" x14ac:dyDescent="0.2">
      <c r="A1" s="135"/>
      <c r="B1" s="136"/>
      <c r="C1" s="137"/>
      <c r="D1" s="138"/>
      <c r="E1" s="139"/>
      <c r="F1" s="139"/>
      <c r="G1" s="139"/>
      <c r="H1" s="140"/>
    </row>
    <row r="2" spans="1:8" x14ac:dyDescent="0.2">
      <c r="A2" s="142"/>
      <c r="B2" s="143"/>
      <c r="C2" s="144"/>
      <c r="D2" s="145" t="s">
        <v>52</v>
      </c>
      <c r="E2" s="146"/>
      <c r="F2" s="147" t="s">
        <v>502</v>
      </c>
      <c r="G2" s="148"/>
      <c r="H2" s="149"/>
    </row>
    <row r="3" spans="1:8" x14ac:dyDescent="0.2">
      <c r="A3" s="145" t="s">
        <v>495</v>
      </c>
      <c r="B3" s="150"/>
      <c r="C3" s="151"/>
      <c r="D3" s="152">
        <v>31384</v>
      </c>
      <c r="E3" s="153"/>
      <c r="F3" s="154">
        <v>68468</v>
      </c>
      <c r="G3" s="155"/>
      <c r="H3" s="156"/>
    </row>
    <row r="4" spans="1:8" x14ac:dyDescent="0.2">
      <c r="A4" s="157"/>
      <c r="B4" s="158"/>
      <c r="C4" s="159"/>
      <c r="D4" s="160">
        <v>25349</v>
      </c>
      <c r="E4" s="161"/>
      <c r="F4" s="162">
        <v>34140</v>
      </c>
      <c r="G4" s="163"/>
      <c r="H4" s="164"/>
    </row>
    <row r="5" spans="1:8" x14ac:dyDescent="0.2">
      <c r="A5" s="145" t="s">
        <v>497</v>
      </c>
      <c r="B5" s="150"/>
      <c r="C5" s="151"/>
      <c r="D5" s="152">
        <v>27359</v>
      </c>
      <c r="E5" s="153"/>
      <c r="F5" s="154">
        <v>69729</v>
      </c>
      <c r="G5" s="155"/>
      <c r="H5" s="156"/>
    </row>
    <row r="6" spans="1:8" x14ac:dyDescent="0.2">
      <c r="A6" s="157"/>
      <c r="B6" s="158"/>
      <c r="C6" s="159"/>
      <c r="D6" s="160">
        <v>24171</v>
      </c>
      <c r="E6" s="161"/>
      <c r="F6" s="162">
        <v>38908</v>
      </c>
      <c r="G6" s="163"/>
      <c r="H6" s="164"/>
    </row>
    <row r="7" spans="1:8" x14ac:dyDescent="0.2">
      <c r="A7" s="145" t="s">
        <v>498</v>
      </c>
      <c r="B7" s="150"/>
      <c r="C7" s="151"/>
      <c r="D7" s="152">
        <v>37270</v>
      </c>
      <c r="E7" s="153"/>
      <c r="F7" s="154">
        <v>74581</v>
      </c>
      <c r="G7" s="155"/>
      <c r="H7" s="156"/>
    </row>
    <row r="8" spans="1:8" x14ac:dyDescent="0.2">
      <c r="A8" s="157"/>
      <c r="B8" s="158"/>
      <c r="C8" s="159"/>
      <c r="D8" s="160">
        <v>25405</v>
      </c>
      <c r="E8" s="161"/>
      <c r="F8" s="162">
        <v>41563</v>
      </c>
      <c r="G8" s="163"/>
      <c r="H8" s="164"/>
    </row>
    <row r="9" spans="1:8" x14ac:dyDescent="0.2">
      <c r="A9" s="145" t="s">
        <v>499</v>
      </c>
      <c r="B9" s="150"/>
      <c r="C9" s="151"/>
      <c r="D9" s="152">
        <v>81135</v>
      </c>
      <c r="E9" s="153"/>
      <c r="F9" s="154">
        <v>63812</v>
      </c>
      <c r="G9" s="155"/>
      <c r="H9" s="156"/>
    </row>
    <row r="10" spans="1:8" x14ac:dyDescent="0.2">
      <c r="A10" s="157"/>
      <c r="B10" s="158"/>
      <c r="C10" s="159"/>
      <c r="D10" s="160">
        <v>44986</v>
      </c>
      <c r="E10" s="161"/>
      <c r="F10" s="162">
        <v>33848</v>
      </c>
      <c r="G10" s="163"/>
      <c r="H10" s="164"/>
    </row>
    <row r="11" spans="1:8" x14ac:dyDescent="0.2">
      <c r="A11" s="145" t="s">
        <v>500</v>
      </c>
      <c r="B11" s="150"/>
      <c r="C11" s="151"/>
      <c r="D11" s="152">
        <v>51474</v>
      </c>
      <c r="E11" s="153"/>
      <c r="F11" s="154">
        <v>54225</v>
      </c>
      <c r="G11" s="155"/>
      <c r="H11" s="156"/>
    </row>
    <row r="12" spans="1:8" x14ac:dyDescent="0.2">
      <c r="A12" s="157"/>
      <c r="B12" s="158"/>
      <c r="C12" s="165"/>
      <c r="D12" s="160">
        <v>32704</v>
      </c>
      <c r="E12" s="161"/>
      <c r="F12" s="162">
        <v>27337</v>
      </c>
      <c r="G12" s="163"/>
      <c r="H12" s="164"/>
    </row>
    <row r="13" spans="1:8" x14ac:dyDescent="0.2">
      <c r="A13" s="145"/>
      <c r="B13" s="150"/>
      <c r="C13" s="166"/>
      <c r="D13" s="167">
        <v>45724</v>
      </c>
      <c r="E13" s="168"/>
      <c r="F13" s="169">
        <v>66163</v>
      </c>
      <c r="G13" s="170"/>
      <c r="H13" s="156"/>
    </row>
    <row r="14" spans="1:8" x14ac:dyDescent="0.2">
      <c r="A14" s="157"/>
      <c r="B14" s="158"/>
      <c r="C14" s="159"/>
      <c r="D14" s="160">
        <v>30523</v>
      </c>
      <c r="E14" s="161"/>
      <c r="F14" s="162">
        <v>35159</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3.35</v>
      </c>
      <c r="C19" s="171">
        <f>ROUND(VALUE(SUBSTITUTE(実質収支比率等に係る経年分析!G$48,"▲","-")),2)</f>
        <v>3.93</v>
      </c>
      <c r="D19" s="171">
        <f>ROUND(VALUE(SUBSTITUTE(実質収支比率等に係る経年分析!H$48,"▲","-")),2)</f>
        <v>5.26</v>
      </c>
      <c r="E19" s="171">
        <f>ROUND(VALUE(SUBSTITUTE(実質収支比率等に係る経年分析!I$48,"▲","-")),2)</f>
        <v>6.13</v>
      </c>
      <c r="F19" s="171">
        <f>ROUND(VALUE(SUBSTITUTE(実質収支比率等に係る経年分析!J$48,"▲","-")),2)</f>
        <v>6.94</v>
      </c>
    </row>
    <row r="20" spans="1:11" x14ac:dyDescent="0.2">
      <c r="A20" s="171" t="s">
        <v>55</v>
      </c>
      <c r="B20" s="171">
        <f>ROUND(VALUE(SUBSTITUTE(実質収支比率等に係る経年分析!F$47,"▲","-")),2)</f>
        <v>17.32</v>
      </c>
      <c r="C20" s="171">
        <f>ROUND(VALUE(SUBSTITUTE(実質収支比率等に係る経年分析!G$47,"▲","-")),2)</f>
        <v>14.12</v>
      </c>
      <c r="D20" s="171">
        <f>ROUND(VALUE(SUBSTITUTE(実質収支比率等に係る経年分析!H$47,"▲","-")),2)</f>
        <v>13.26</v>
      </c>
      <c r="E20" s="171">
        <f>ROUND(VALUE(SUBSTITUTE(実質収支比率等に係る経年分析!I$47,"▲","-")),2)</f>
        <v>12.15</v>
      </c>
      <c r="F20" s="171">
        <f>ROUND(VALUE(SUBSTITUTE(実質収支比率等に係る経年分析!J$47,"▲","-")),2)</f>
        <v>11.48</v>
      </c>
    </row>
    <row r="21" spans="1:11" x14ac:dyDescent="0.2">
      <c r="A21" s="171" t="s">
        <v>56</v>
      </c>
      <c r="B21" s="171">
        <f>IF(ISNUMBER(VALUE(SUBSTITUTE(実質収支比率等に係る経年分析!F$49,"▲","-"))),ROUND(VALUE(SUBSTITUTE(実質収支比率等に係る経年分析!F$49,"▲","-")),2),NA())</f>
        <v>1.04</v>
      </c>
      <c r="C21" s="171">
        <f>IF(ISNUMBER(VALUE(SUBSTITUTE(実質収支比率等に係る経年分析!G$49,"▲","-"))),ROUND(VALUE(SUBSTITUTE(実質収支比率等に係る経年分析!G$49,"▲","-")),2),NA())</f>
        <v>-2.65</v>
      </c>
      <c r="D21" s="171">
        <f>IF(ISNUMBER(VALUE(SUBSTITUTE(実質収支比率等に係る経年分析!H$49,"▲","-"))),ROUND(VALUE(SUBSTITUTE(実質収支比率等に係る経年分析!H$49,"▲","-")),2),NA())</f>
        <v>0.28999999999999998</v>
      </c>
      <c r="E21" s="171">
        <f>IF(ISNUMBER(VALUE(SUBSTITUTE(実質収支比率等に係る経年分析!I$49,"▲","-"))),ROUND(VALUE(SUBSTITUTE(実質収支比率等に係る経年分析!I$49,"▲","-")),2),NA())</f>
        <v>0.95</v>
      </c>
      <c r="F21" s="171">
        <f>IF(ISNUMBER(VALUE(SUBSTITUTE(実質収支比率等に係る経年分析!J$49,"▲","-"))),ROUND(VALUE(SUBSTITUTE(実質収支比率等に係る経年分析!J$49,"▲","-")),2),NA())</f>
        <v>1.1599999999999999</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墓地公園事業特別会計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0.03</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0.05</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0.02</v>
      </c>
    </row>
    <row r="30" spans="1:11" x14ac:dyDescent="0.2">
      <c r="A30" s="172" t="str">
        <f>IF(連結実質赤字比率に係る赤字・黒字の構成分析!C$40="",NA(),連結実質赤字比率に係る赤字・黒字の構成分析!C$40)</f>
        <v>後期高齢者医療特別会計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0.11</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0.12</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0.12</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0.13</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0.12</v>
      </c>
    </row>
    <row r="31" spans="1:11" x14ac:dyDescent="0.2">
      <c r="A31" s="172" t="str">
        <f>IF(連結実質赤字比率に係る赤字・黒字の構成分析!C$39="",NA(),連結実質赤字比率に係る赤字・黒字の構成分析!C$39)</f>
        <v>国民健康保険事業特別会計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1.75</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0.67</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0.45</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0.61</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0.71</v>
      </c>
    </row>
    <row r="32" spans="1:11" x14ac:dyDescent="0.2">
      <c r="A32" s="172" t="str">
        <f>IF(連結実質赤字比率に係る赤字・黒字の構成分析!C$38="",NA(),連結実質赤字比率に係る赤字・黒字の構成分析!C$38)</f>
        <v>介護保険事業特別会計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1.43</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1.7</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0.86</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1.36</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2.5299999999999998</v>
      </c>
    </row>
    <row r="33" spans="1:16" x14ac:dyDescent="0.2">
      <c r="A33" s="172" t="str">
        <f>IF(連結実質赤字比率に係る赤字・黒字の構成分析!C$37="",NA(),連結実質赤字比率に係る赤字・黒字の構成分析!C$37)</f>
        <v>水道事業会計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5.55</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7.02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6.09</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5.57</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5.21</v>
      </c>
    </row>
    <row r="34" spans="1:16" x14ac:dyDescent="0.2">
      <c r="A34" s="172" t="str">
        <f>IF(連結実質赤字比率に係る赤字・黒字の構成分析!C$36="",NA(),連結実質赤字比率に係る赤字・黒字の構成分析!C$36)</f>
        <v>一般会計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3.34</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3.92</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5.22</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6.07</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6.91</v>
      </c>
    </row>
    <row r="35" spans="1:16" x14ac:dyDescent="0.2">
      <c r="A35" s="172" t="str">
        <f>IF(連結実質赤字比率に係る赤字・黒字の構成分析!C$35="",NA(),連結実質赤字比率に係る赤字・黒字の構成分析!C$35)</f>
        <v>下水道事業会計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4.5</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5.39</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5.96</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6.32</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6.95</v>
      </c>
    </row>
    <row r="36" spans="1:16" x14ac:dyDescent="0.2">
      <c r="A36" s="172" t="str">
        <f>IF(連結実質赤字比率に係る赤字・黒字の構成分析!C$34="",NA(),連結実質赤字比率に係る赤字・黒字の構成分析!C$34)</f>
        <v>病院事業会計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0.42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0.89</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8.1199999999999992</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11.9</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20.7</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2322</v>
      </c>
      <c r="E42" s="173"/>
      <c r="F42" s="173"/>
      <c r="G42" s="173">
        <f>'実質公債費比率（分子）の構造'!L$52</f>
        <v>2208</v>
      </c>
      <c r="H42" s="173"/>
      <c r="I42" s="173"/>
      <c r="J42" s="173">
        <f>'実質公債費比率（分子）の構造'!M$52</f>
        <v>2144</v>
      </c>
      <c r="K42" s="173"/>
      <c r="L42" s="173"/>
      <c r="M42" s="173">
        <f>'実質公債費比率（分子）の構造'!N$52</f>
        <v>1994</v>
      </c>
      <c r="N42" s="173"/>
      <c r="O42" s="173"/>
      <c r="P42" s="173">
        <f>'実質公債費比率（分子）の構造'!O$52</f>
        <v>1958</v>
      </c>
    </row>
    <row r="43" spans="1:16" x14ac:dyDescent="0.2">
      <c r="A43" s="173" t="s">
        <v>64</v>
      </c>
      <c r="B43" s="173">
        <f>'実質公債費比率（分子）の構造'!K$51</f>
        <v>1</v>
      </c>
      <c r="C43" s="173"/>
      <c r="D43" s="173"/>
      <c r="E43" s="173">
        <f>'実質公債費比率（分子）の構造'!L$51</f>
        <v>0</v>
      </c>
      <c r="F43" s="173"/>
      <c r="G43" s="173"/>
      <c r="H43" s="173">
        <f>'実質公債費比率（分子）の構造'!M$51</f>
        <v>0</v>
      </c>
      <c r="I43" s="173"/>
      <c r="J43" s="173"/>
      <c r="K43" s="173">
        <f>'実質公債費比率（分子）の構造'!N$51</f>
        <v>1</v>
      </c>
      <c r="L43" s="173"/>
      <c r="M43" s="173"/>
      <c r="N43" s="173">
        <f>'実質公債費比率（分子）の構造'!O$51</f>
        <v>1</v>
      </c>
      <c r="O43" s="173"/>
      <c r="P43" s="173"/>
    </row>
    <row r="44" spans="1:16" x14ac:dyDescent="0.2">
      <c r="A44" s="173" t="s">
        <v>65</v>
      </c>
      <c r="B44" s="173">
        <f>'実質公債費比率（分子）の構造'!K$50</f>
        <v>158</v>
      </c>
      <c r="C44" s="173"/>
      <c r="D44" s="173"/>
      <c r="E44" s="173">
        <f>'実質公債費比率（分子）の構造'!L$50</f>
        <v>141</v>
      </c>
      <c r="F44" s="173"/>
      <c r="G44" s="173"/>
      <c r="H44" s="173">
        <f>'実質公債費比率（分子）の構造'!M$50</f>
        <v>106</v>
      </c>
      <c r="I44" s="173"/>
      <c r="J44" s="173"/>
      <c r="K44" s="173">
        <f>'実質公債費比率（分子）の構造'!N$50</f>
        <v>153</v>
      </c>
      <c r="L44" s="173"/>
      <c r="M44" s="173"/>
      <c r="N44" s="173">
        <f>'実質公債費比率（分子）の構造'!O$50</f>
        <v>190</v>
      </c>
      <c r="O44" s="173"/>
      <c r="P44" s="173"/>
    </row>
    <row r="45" spans="1:16" x14ac:dyDescent="0.2">
      <c r="A45" s="173" t="s">
        <v>66</v>
      </c>
      <c r="B45" s="173">
        <f>'実質公債費比率（分子）の構造'!K$49</f>
        <v>74</v>
      </c>
      <c r="C45" s="173"/>
      <c r="D45" s="173"/>
      <c r="E45" s="173">
        <f>'実質公債費比率（分子）の構造'!L$49</f>
        <v>66</v>
      </c>
      <c r="F45" s="173"/>
      <c r="G45" s="173"/>
      <c r="H45" s="173">
        <f>'実質公債費比率（分子）の構造'!M$49</f>
        <v>62</v>
      </c>
      <c r="I45" s="173"/>
      <c r="J45" s="173"/>
      <c r="K45" s="173">
        <f>'実質公債費比率（分子）の構造'!N$49</f>
        <v>66</v>
      </c>
      <c r="L45" s="173"/>
      <c r="M45" s="173"/>
      <c r="N45" s="173">
        <f>'実質公債費比率（分子）の構造'!O$49</f>
        <v>68</v>
      </c>
      <c r="O45" s="173"/>
      <c r="P45" s="173"/>
    </row>
    <row r="46" spans="1:16" x14ac:dyDescent="0.2">
      <c r="A46" s="173" t="s">
        <v>67</v>
      </c>
      <c r="B46" s="173">
        <f>'実質公債費比率（分子）の構造'!K$48</f>
        <v>461</v>
      </c>
      <c r="C46" s="173"/>
      <c r="D46" s="173"/>
      <c r="E46" s="173">
        <f>'実質公債費比率（分子）の構造'!L$48</f>
        <v>376</v>
      </c>
      <c r="F46" s="173"/>
      <c r="G46" s="173"/>
      <c r="H46" s="173">
        <f>'実質公債費比率（分子）の構造'!M$48</f>
        <v>183</v>
      </c>
      <c r="I46" s="173"/>
      <c r="J46" s="173"/>
      <c r="K46" s="173">
        <f>'実質公債費比率（分子）の構造'!N$48</f>
        <v>200</v>
      </c>
      <c r="L46" s="173"/>
      <c r="M46" s="173"/>
      <c r="N46" s="173">
        <f>'実質公債費比率（分子）の構造'!O$48</f>
        <v>385</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f>'実質公債費比率（分子）の構造'!O$47</f>
        <v>3</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2602</v>
      </c>
      <c r="C49" s="173"/>
      <c r="D49" s="173"/>
      <c r="E49" s="173">
        <f>'実質公債費比率（分子）の構造'!L$45</f>
        <v>2597</v>
      </c>
      <c r="F49" s="173"/>
      <c r="G49" s="173"/>
      <c r="H49" s="173">
        <f>'実質公債費比率（分子）の構造'!M$45</f>
        <v>2604</v>
      </c>
      <c r="I49" s="173"/>
      <c r="J49" s="173"/>
      <c r="K49" s="173">
        <f>'実質公債費比率（分子）の構造'!N$45</f>
        <v>2465</v>
      </c>
      <c r="L49" s="173"/>
      <c r="M49" s="173"/>
      <c r="N49" s="173">
        <f>'実質公債費比率（分子）の構造'!O$45</f>
        <v>2369</v>
      </c>
      <c r="O49" s="173"/>
      <c r="P49" s="173"/>
    </row>
    <row r="50" spans="1:16" x14ac:dyDescent="0.2">
      <c r="A50" s="173" t="s">
        <v>71</v>
      </c>
      <c r="B50" s="173" t="e">
        <f>NA()</f>
        <v>#N/A</v>
      </c>
      <c r="C50" s="173">
        <f>IF(ISNUMBER('実質公債費比率（分子）の構造'!K$53),'実質公債費比率（分子）の構造'!K$53,NA())</f>
        <v>974</v>
      </c>
      <c r="D50" s="173" t="e">
        <f>NA()</f>
        <v>#N/A</v>
      </c>
      <c r="E50" s="173" t="e">
        <f>NA()</f>
        <v>#N/A</v>
      </c>
      <c r="F50" s="173">
        <f>IF(ISNUMBER('実質公債費比率（分子）の構造'!L$53),'実質公債費比率（分子）の構造'!L$53,NA())</f>
        <v>972</v>
      </c>
      <c r="G50" s="173" t="e">
        <f>NA()</f>
        <v>#N/A</v>
      </c>
      <c r="H50" s="173" t="e">
        <f>NA()</f>
        <v>#N/A</v>
      </c>
      <c r="I50" s="173">
        <f>IF(ISNUMBER('実質公債費比率（分子）の構造'!M$53),'実質公債費比率（分子）の構造'!M$53,NA())</f>
        <v>811</v>
      </c>
      <c r="J50" s="173" t="e">
        <f>NA()</f>
        <v>#N/A</v>
      </c>
      <c r="K50" s="173" t="e">
        <f>NA()</f>
        <v>#N/A</v>
      </c>
      <c r="L50" s="173">
        <f>IF(ISNUMBER('実質公債費比率（分子）の構造'!N$53),'実質公債費比率（分子）の構造'!N$53,NA())</f>
        <v>891</v>
      </c>
      <c r="M50" s="173" t="e">
        <f>NA()</f>
        <v>#N/A</v>
      </c>
      <c r="N50" s="173" t="e">
        <f>NA()</f>
        <v>#N/A</v>
      </c>
      <c r="O50" s="173">
        <f>IF(ISNUMBER('実質公債費比率（分子）の構造'!O$53),'実質公債費比率（分子）の構造'!O$53,NA())</f>
        <v>1058</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23696</v>
      </c>
      <c r="E56" s="172"/>
      <c r="F56" s="172"/>
      <c r="G56" s="172">
        <f>'将来負担比率（分子）の構造'!J$52</f>
        <v>22946</v>
      </c>
      <c r="H56" s="172"/>
      <c r="I56" s="172"/>
      <c r="J56" s="172">
        <f>'将来負担比率（分子）の構造'!K$52</f>
        <v>22130</v>
      </c>
      <c r="K56" s="172"/>
      <c r="L56" s="172"/>
      <c r="M56" s="172">
        <f>'将来負担比率（分子）の構造'!L$52</f>
        <v>21874</v>
      </c>
      <c r="N56" s="172"/>
      <c r="O56" s="172"/>
      <c r="P56" s="172">
        <f>'将来負担比率（分子）の構造'!M$52</f>
        <v>21390</v>
      </c>
    </row>
    <row r="57" spans="1:16" x14ac:dyDescent="0.2">
      <c r="A57" s="172" t="s">
        <v>42</v>
      </c>
      <c r="B57" s="172"/>
      <c r="C57" s="172"/>
      <c r="D57" s="172">
        <f>'将来負担比率（分子）の構造'!I$51</f>
        <v>527</v>
      </c>
      <c r="E57" s="172"/>
      <c r="F57" s="172"/>
      <c r="G57" s="172">
        <f>'将来負担比率（分子）の構造'!J$51</f>
        <v>356</v>
      </c>
      <c r="H57" s="172"/>
      <c r="I57" s="172"/>
      <c r="J57" s="172">
        <f>'将来負担比率（分子）の構造'!K$51</f>
        <v>186</v>
      </c>
      <c r="K57" s="172"/>
      <c r="L57" s="172"/>
      <c r="M57" s="172">
        <f>'将来負担比率（分子）の構造'!L$51</f>
        <v>172</v>
      </c>
      <c r="N57" s="172"/>
      <c r="O57" s="172"/>
      <c r="P57" s="172">
        <f>'将来負担比率（分子）の構造'!M$51</f>
        <v>183</v>
      </c>
    </row>
    <row r="58" spans="1:16" x14ac:dyDescent="0.2">
      <c r="A58" s="172" t="s">
        <v>41</v>
      </c>
      <c r="B58" s="172"/>
      <c r="C58" s="172"/>
      <c r="D58" s="172">
        <f>'将来負担比率（分子）の構造'!I$50</f>
        <v>3513</v>
      </c>
      <c r="E58" s="172"/>
      <c r="F58" s="172"/>
      <c r="G58" s="172">
        <f>'将来負担比率（分子）の構造'!J$50</f>
        <v>3201</v>
      </c>
      <c r="H58" s="172"/>
      <c r="I58" s="172"/>
      <c r="J58" s="172">
        <f>'将来負担比率（分子）の構造'!K$50</f>
        <v>3323</v>
      </c>
      <c r="K58" s="172"/>
      <c r="L58" s="172"/>
      <c r="M58" s="172">
        <f>'将来負担比率（分子）の構造'!L$50</f>
        <v>3118</v>
      </c>
      <c r="N58" s="172"/>
      <c r="O58" s="172"/>
      <c r="P58" s="172">
        <f>'将来負担比率（分子）の構造'!M$50</f>
        <v>4179</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f>'将来負担比率（分子）の構造'!I$46</f>
        <v>2643</v>
      </c>
      <c r="C61" s="172"/>
      <c r="D61" s="172"/>
      <c r="E61" s="172">
        <f>'将来負担比率（分子）の構造'!J$46</f>
        <v>384</v>
      </c>
      <c r="F61" s="172"/>
      <c r="G61" s="172"/>
      <c r="H61" s="172">
        <f>'将来負担比率（分子）の構造'!K$46</f>
        <v>270</v>
      </c>
      <c r="I61" s="172"/>
      <c r="J61" s="172"/>
      <c r="K61" s="172">
        <f>'将来負担比率（分子）の構造'!L$46</f>
        <v>203</v>
      </c>
      <c r="L61" s="172"/>
      <c r="M61" s="172"/>
      <c r="N61" s="172">
        <f>'将来負担比率（分子）の構造'!M$46</f>
        <v>143</v>
      </c>
      <c r="O61" s="172"/>
      <c r="P61" s="172"/>
    </row>
    <row r="62" spans="1:16" x14ac:dyDescent="0.2">
      <c r="A62" s="172" t="s">
        <v>35</v>
      </c>
      <c r="B62" s="172">
        <f>'将来負担比率（分子）の構造'!I$45</f>
        <v>1543</v>
      </c>
      <c r="C62" s="172"/>
      <c r="D62" s="172"/>
      <c r="E62" s="172">
        <f>'将来負担比率（分子）の構造'!J$45</f>
        <v>719</v>
      </c>
      <c r="F62" s="172"/>
      <c r="G62" s="172"/>
      <c r="H62" s="172">
        <f>'将来負担比率（分子）の構造'!K$45</f>
        <v>1209</v>
      </c>
      <c r="I62" s="172"/>
      <c r="J62" s="172"/>
      <c r="K62" s="172">
        <f>'将来負担比率（分子）の構造'!L$45</f>
        <v>782</v>
      </c>
      <c r="L62" s="172"/>
      <c r="M62" s="172"/>
      <c r="N62" s="172">
        <f>'将来負担比率（分子）の構造'!M$45</f>
        <v>485</v>
      </c>
      <c r="O62" s="172"/>
      <c r="P62" s="172"/>
    </row>
    <row r="63" spans="1:16" x14ac:dyDescent="0.2">
      <c r="A63" s="172" t="s">
        <v>34</v>
      </c>
      <c r="B63" s="172">
        <f>'将来負担比率（分子）の構造'!I$44</f>
        <v>567</v>
      </c>
      <c r="C63" s="172"/>
      <c r="D63" s="172"/>
      <c r="E63" s="172">
        <f>'将来負担比率（分子）の構造'!J$44</f>
        <v>574</v>
      </c>
      <c r="F63" s="172"/>
      <c r="G63" s="172"/>
      <c r="H63" s="172">
        <f>'将来負担比率（分子）の構造'!K$44</f>
        <v>542</v>
      </c>
      <c r="I63" s="172"/>
      <c r="J63" s="172"/>
      <c r="K63" s="172">
        <f>'将来負担比率（分子）の構造'!L$44</f>
        <v>554</v>
      </c>
      <c r="L63" s="172"/>
      <c r="M63" s="172"/>
      <c r="N63" s="172">
        <f>'将来負担比率（分子）の構造'!M$44</f>
        <v>537</v>
      </c>
      <c r="O63" s="172"/>
      <c r="P63" s="172"/>
    </row>
    <row r="64" spans="1:16" x14ac:dyDescent="0.2">
      <c r="A64" s="172" t="s">
        <v>33</v>
      </c>
      <c r="B64" s="172">
        <f>'将来負担比率（分子）の構造'!I$43</f>
        <v>3911</v>
      </c>
      <c r="C64" s="172"/>
      <c r="D64" s="172"/>
      <c r="E64" s="172">
        <f>'将来負担比率（分子）の構造'!J$43</f>
        <v>4067</v>
      </c>
      <c r="F64" s="172"/>
      <c r="G64" s="172"/>
      <c r="H64" s="172">
        <f>'将来負担比率（分子）の構造'!K$43</f>
        <v>3242</v>
      </c>
      <c r="I64" s="172"/>
      <c r="J64" s="172"/>
      <c r="K64" s="172">
        <f>'将来負担比率（分子）の構造'!L$43</f>
        <v>2573</v>
      </c>
      <c r="L64" s="172"/>
      <c r="M64" s="172"/>
      <c r="N64" s="172">
        <f>'将来負担比率（分子）の構造'!M$43</f>
        <v>1982</v>
      </c>
      <c r="O64" s="172"/>
      <c r="P64" s="172"/>
    </row>
    <row r="65" spans="1:16" x14ac:dyDescent="0.2">
      <c r="A65" s="172" t="s">
        <v>32</v>
      </c>
      <c r="B65" s="172">
        <f>'将来負担比率（分子）の構造'!I$42</f>
        <v>2451</v>
      </c>
      <c r="C65" s="172"/>
      <c r="D65" s="172"/>
      <c r="E65" s="172">
        <f>'将来負担比率（分子）の構造'!J$42</f>
        <v>243</v>
      </c>
      <c r="F65" s="172"/>
      <c r="G65" s="172"/>
      <c r="H65" s="172">
        <f>'将来負担比率（分子）の構造'!K$42</f>
        <v>287</v>
      </c>
      <c r="I65" s="172"/>
      <c r="J65" s="172"/>
      <c r="K65" s="172">
        <f>'将来負担比率（分子）の構造'!L$42</f>
        <v>726</v>
      </c>
      <c r="L65" s="172"/>
      <c r="M65" s="172"/>
      <c r="N65" s="172">
        <f>'将来負担比率（分子）の構造'!M$42</f>
        <v>630</v>
      </c>
      <c r="O65" s="172"/>
      <c r="P65" s="172"/>
    </row>
    <row r="66" spans="1:16" x14ac:dyDescent="0.2">
      <c r="A66" s="172" t="s">
        <v>31</v>
      </c>
      <c r="B66" s="172">
        <f>'将来負担比率（分子）の構造'!I$41</f>
        <v>27125</v>
      </c>
      <c r="C66" s="172"/>
      <c r="D66" s="172"/>
      <c r="E66" s="172">
        <f>'将来負担比率（分子）の構造'!J$41</f>
        <v>26282</v>
      </c>
      <c r="F66" s="172"/>
      <c r="G66" s="172"/>
      <c r="H66" s="172">
        <f>'将来負担比率（分子）の構造'!K$41</f>
        <v>25539</v>
      </c>
      <c r="I66" s="172"/>
      <c r="J66" s="172"/>
      <c r="K66" s="172">
        <f>'将来負担比率（分子）の構造'!L$41</f>
        <v>27617</v>
      </c>
      <c r="L66" s="172"/>
      <c r="M66" s="172"/>
      <c r="N66" s="172">
        <f>'将来負担比率（分子）の構造'!M$41</f>
        <v>27937</v>
      </c>
      <c r="O66" s="172"/>
      <c r="P66" s="172"/>
    </row>
    <row r="67" spans="1:16" x14ac:dyDescent="0.2">
      <c r="A67" s="172" t="s">
        <v>75</v>
      </c>
      <c r="B67" s="172" t="e">
        <f>NA()</f>
        <v>#N/A</v>
      </c>
      <c r="C67" s="172">
        <f>IF(ISNUMBER('将来負担比率（分子）の構造'!I$53), IF('将来負担比率（分子）の構造'!I$53 &lt; 0, 0, '将来負担比率（分子）の構造'!I$53), NA())</f>
        <v>10503</v>
      </c>
      <c r="D67" s="172" t="e">
        <f>NA()</f>
        <v>#N/A</v>
      </c>
      <c r="E67" s="172" t="e">
        <f>NA()</f>
        <v>#N/A</v>
      </c>
      <c r="F67" s="172">
        <f>IF(ISNUMBER('将来負担比率（分子）の構造'!J$53), IF('将来負担比率（分子）の構造'!J$53 &lt; 0, 0, '将来負担比率（分子）の構造'!J$53), NA())</f>
        <v>5766</v>
      </c>
      <c r="G67" s="172" t="e">
        <f>NA()</f>
        <v>#N/A</v>
      </c>
      <c r="H67" s="172" t="e">
        <f>NA()</f>
        <v>#N/A</v>
      </c>
      <c r="I67" s="172">
        <f>IF(ISNUMBER('将来負担比率（分子）の構造'!K$53), IF('将来負担比率（分子）の構造'!K$53 &lt; 0, 0, '将来負担比率（分子）の構造'!K$53), NA())</f>
        <v>5450</v>
      </c>
      <c r="J67" s="172" t="e">
        <f>NA()</f>
        <v>#N/A</v>
      </c>
      <c r="K67" s="172" t="e">
        <f>NA()</f>
        <v>#N/A</v>
      </c>
      <c r="L67" s="172">
        <f>IF(ISNUMBER('将来負担比率（分子）の構造'!L$53), IF('将来負担比率（分子）の構造'!L$53 &lt; 0, 0, '将来負担比率（分子）の構造'!L$53), NA())</f>
        <v>7290</v>
      </c>
      <c r="M67" s="172" t="e">
        <f>NA()</f>
        <v>#N/A</v>
      </c>
      <c r="N67" s="172" t="e">
        <f>NA()</f>
        <v>#N/A</v>
      </c>
      <c r="O67" s="172">
        <f>IF(ISNUMBER('将来負担比率（分子）の構造'!M$53), IF('将来負担比率（分子）の構造'!M$53 &lt; 0, 0, '将来負担比率（分子）の構造'!M$53), NA())</f>
        <v>5963</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1606</v>
      </c>
      <c r="C72" s="176">
        <f>基金残高に係る経年分析!G55</f>
        <v>1572</v>
      </c>
      <c r="D72" s="176">
        <f>基金残高に係る経年分析!H55</f>
        <v>1573</v>
      </c>
    </row>
    <row r="73" spans="1:16" x14ac:dyDescent="0.2">
      <c r="A73" s="175" t="s">
        <v>78</v>
      </c>
      <c r="B73" s="176">
        <f>基金残高に係る経年分析!F56</f>
        <v>345</v>
      </c>
      <c r="C73" s="176">
        <f>基金残高に係る経年分析!G56</f>
        <v>315</v>
      </c>
      <c r="D73" s="176">
        <f>基金残高に係る経年分析!H56</f>
        <v>598</v>
      </c>
    </row>
    <row r="74" spans="1:16" x14ac:dyDescent="0.2">
      <c r="A74" s="175" t="s">
        <v>79</v>
      </c>
      <c r="B74" s="176">
        <f>基金残高に係る経年分析!F57</f>
        <v>752</v>
      </c>
      <c r="C74" s="176">
        <f>基金残高に係る経年分析!G57</f>
        <v>624</v>
      </c>
      <c r="D74" s="176">
        <f>基金残高に係る経年分析!H57</f>
        <v>1355</v>
      </c>
    </row>
  </sheetData>
  <sheetProtection algorithmName="SHA-512" hashValue="wrS60jJXHV+qP+dNDLozFG3eJwcED+WaRTq8FYmbk1OHr91DoyfFBI/2lpJBN2BP1Ihh4bCdOpX81+Wv3YkzSA==" saltValue="uzkJe2be2TQ089ihILLFe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election activeCell="AR70" sqref="AR70"/>
    </sheetView>
  </sheetViews>
  <sheetFormatPr defaultColWidth="0" defaultRowHeight="11.25" customHeight="1" zeroHeight="1" x14ac:dyDescent="0.2"/>
  <cols>
    <col min="1" max="1" width="1.6328125" style="212" customWidth="1"/>
    <col min="2" max="2" width="2.36328125" style="212" customWidth="1"/>
    <col min="3" max="16" width="2.6328125" style="212" customWidth="1"/>
    <col min="17" max="17" width="2.36328125" style="212" customWidth="1"/>
    <col min="18" max="95" width="1.6328125" style="212" customWidth="1"/>
    <col min="96" max="133" width="1.6328125" style="222" customWidth="1"/>
    <col min="134" max="143" width="1.63281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1" t="s">
        <v>542</v>
      </c>
      <c r="DI1" s="642"/>
      <c r="DJ1" s="642"/>
      <c r="DK1" s="642"/>
      <c r="DL1" s="642"/>
      <c r="DM1" s="642"/>
      <c r="DN1" s="643"/>
      <c r="DO1" s="212"/>
      <c r="DP1" s="641" t="s">
        <v>543</v>
      </c>
      <c r="DQ1" s="642"/>
      <c r="DR1" s="642"/>
      <c r="DS1" s="642"/>
      <c r="DT1" s="642"/>
      <c r="DU1" s="642"/>
      <c r="DV1" s="642"/>
      <c r="DW1" s="642"/>
      <c r="DX1" s="642"/>
      <c r="DY1" s="642"/>
      <c r="DZ1" s="642"/>
      <c r="EA1" s="642"/>
      <c r="EB1" s="642"/>
      <c r="EC1" s="643"/>
      <c r="ED1" s="210"/>
      <c r="EE1" s="210"/>
      <c r="EF1" s="210"/>
      <c r="EG1" s="210"/>
      <c r="EH1" s="210"/>
      <c r="EI1" s="210"/>
      <c r="EJ1" s="210"/>
      <c r="EK1" s="210"/>
      <c r="EL1" s="210"/>
      <c r="EM1" s="210"/>
    </row>
    <row r="2" spans="2:143" ht="22.5" customHeight="1" x14ac:dyDescent="0.2">
      <c r="B2" s="213" t="s">
        <v>220</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4" t="s">
        <v>221</v>
      </c>
      <c r="C3" s="645"/>
      <c r="D3" s="645"/>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4" t="s">
        <v>222</v>
      </c>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c r="BV3" s="645"/>
      <c r="BW3" s="645"/>
      <c r="BX3" s="645"/>
      <c r="BY3" s="645"/>
      <c r="BZ3" s="645"/>
      <c r="CA3" s="645"/>
      <c r="CB3" s="646"/>
      <c r="CD3" s="647" t="s">
        <v>544</v>
      </c>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8"/>
      <c r="DY3" s="648"/>
      <c r="DZ3" s="648"/>
      <c r="EA3" s="648"/>
      <c r="EB3" s="648"/>
      <c r="EC3" s="649"/>
    </row>
    <row r="4" spans="2:143" ht="11.25" customHeight="1" x14ac:dyDescent="0.2">
      <c r="B4" s="644" t="s">
        <v>1</v>
      </c>
      <c r="C4" s="645"/>
      <c r="D4" s="645"/>
      <c r="E4" s="645"/>
      <c r="F4" s="645"/>
      <c r="G4" s="645"/>
      <c r="H4" s="645"/>
      <c r="I4" s="645"/>
      <c r="J4" s="645"/>
      <c r="K4" s="645"/>
      <c r="L4" s="645"/>
      <c r="M4" s="645"/>
      <c r="N4" s="645"/>
      <c r="O4" s="645"/>
      <c r="P4" s="645"/>
      <c r="Q4" s="646"/>
      <c r="R4" s="644" t="s">
        <v>223</v>
      </c>
      <c r="S4" s="645"/>
      <c r="T4" s="645"/>
      <c r="U4" s="645"/>
      <c r="V4" s="645"/>
      <c r="W4" s="645"/>
      <c r="X4" s="645"/>
      <c r="Y4" s="646"/>
      <c r="Z4" s="644" t="s">
        <v>224</v>
      </c>
      <c r="AA4" s="645"/>
      <c r="AB4" s="645"/>
      <c r="AC4" s="646"/>
      <c r="AD4" s="644" t="s">
        <v>225</v>
      </c>
      <c r="AE4" s="645"/>
      <c r="AF4" s="645"/>
      <c r="AG4" s="645"/>
      <c r="AH4" s="645"/>
      <c r="AI4" s="645"/>
      <c r="AJ4" s="645"/>
      <c r="AK4" s="646"/>
      <c r="AL4" s="644" t="s">
        <v>224</v>
      </c>
      <c r="AM4" s="645"/>
      <c r="AN4" s="645"/>
      <c r="AO4" s="646"/>
      <c r="AP4" s="650" t="s">
        <v>226</v>
      </c>
      <c r="AQ4" s="650"/>
      <c r="AR4" s="650"/>
      <c r="AS4" s="650"/>
      <c r="AT4" s="650"/>
      <c r="AU4" s="650"/>
      <c r="AV4" s="650"/>
      <c r="AW4" s="650"/>
      <c r="AX4" s="650"/>
      <c r="AY4" s="650"/>
      <c r="AZ4" s="650"/>
      <c r="BA4" s="650"/>
      <c r="BB4" s="650"/>
      <c r="BC4" s="650"/>
      <c r="BD4" s="650"/>
      <c r="BE4" s="650"/>
      <c r="BF4" s="650"/>
      <c r="BG4" s="650" t="s">
        <v>227</v>
      </c>
      <c r="BH4" s="650"/>
      <c r="BI4" s="650"/>
      <c r="BJ4" s="650"/>
      <c r="BK4" s="650"/>
      <c r="BL4" s="650"/>
      <c r="BM4" s="650"/>
      <c r="BN4" s="650"/>
      <c r="BO4" s="650" t="s">
        <v>224</v>
      </c>
      <c r="BP4" s="650"/>
      <c r="BQ4" s="650"/>
      <c r="BR4" s="650"/>
      <c r="BS4" s="650" t="s">
        <v>228</v>
      </c>
      <c r="BT4" s="650"/>
      <c r="BU4" s="650"/>
      <c r="BV4" s="650"/>
      <c r="BW4" s="650"/>
      <c r="BX4" s="650"/>
      <c r="BY4" s="650"/>
      <c r="BZ4" s="650"/>
      <c r="CA4" s="650"/>
      <c r="CB4" s="650"/>
      <c r="CD4" s="647" t="s">
        <v>545</v>
      </c>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8"/>
      <c r="DY4" s="648"/>
      <c r="DZ4" s="648"/>
      <c r="EA4" s="648"/>
      <c r="EB4" s="648"/>
      <c r="EC4" s="649"/>
    </row>
    <row r="5" spans="2:143" s="361" customFormat="1" ht="11.25" customHeight="1" x14ac:dyDescent="0.2">
      <c r="B5" s="651" t="s">
        <v>229</v>
      </c>
      <c r="C5" s="652"/>
      <c r="D5" s="652"/>
      <c r="E5" s="652"/>
      <c r="F5" s="652"/>
      <c r="G5" s="652"/>
      <c r="H5" s="652"/>
      <c r="I5" s="652"/>
      <c r="J5" s="652"/>
      <c r="K5" s="652"/>
      <c r="L5" s="652"/>
      <c r="M5" s="652"/>
      <c r="N5" s="652"/>
      <c r="O5" s="652"/>
      <c r="P5" s="652"/>
      <c r="Q5" s="653"/>
      <c r="R5" s="654">
        <v>8844317</v>
      </c>
      <c r="S5" s="655"/>
      <c r="T5" s="655"/>
      <c r="U5" s="655"/>
      <c r="V5" s="655"/>
      <c r="W5" s="655"/>
      <c r="X5" s="655"/>
      <c r="Y5" s="656"/>
      <c r="Z5" s="657">
        <v>34.4</v>
      </c>
      <c r="AA5" s="657"/>
      <c r="AB5" s="657"/>
      <c r="AC5" s="657"/>
      <c r="AD5" s="658">
        <v>8844317</v>
      </c>
      <c r="AE5" s="658"/>
      <c r="AF5" s="658"/>
      <c r="AG5" s="658"/>
      <c r="AH5" s="658"/>
      <c r="AI5" s="658"/>
      <c r="AJ5" s="658"/>
      <c r="AK5" s="658"/>
      <c r="AL5" s="659">
        <v>67.400000000000006</v>
      </c>
      <c r="AM5" s="660"/>
      <c r="AN5" s="660"/>
      <c r="AO5" s="661"/>
      <c r="AP5" s="651" t="s">
        <v>230</v>
      </c>
      <c r="AQ5" s="652"/>
      <c r="AR5" s="652"/>
      <c r="AS5" s="652"/>
      <c r="AT5" s="652"/>
      <c r="AU5" s="652"/>
      <c r="AV5" s="652"/>
      <c r="AW5" s="652"/>
      <c r="AX5" s="652"/>
      <c r="AY5" s="652"/>
      <c r="AZ5" s="652"/>
      <c r="BA5" s="652"/>
      <c r="BB5" s="652"/>
      <c r="BC5" s="652"/>
      <c r="BD5" s="652"/>
      <c r="BE5" s="652"/>
      <c r="BF5" s="653"/>
      <c r="BG5" s="665">
        <v>8844317</v>
      </c>
      <c r="BH5" s="666"/>
      <c r="BI5" s="666"/>
      <c r="BJ5" s="666"/>
      <c r="BK5" s="666"/>
      <c r="BL5" s="666"/>
      <c r="BM5" s="666"/>
      <c r="BN5" s="667"/>
      <c r="BO5" s="668">
        <v>100</v>
      </c>
      <c r="BP5" s="668"/>
      <c r="BQ5" s="668"/>
      <c r="BR5" s="668"/>
      <c r="BS5" s="669">
        <v>186773</v>
      </c>
      <c r="BT5" s="669"/>
      <c r="BU5" s="669"/>
      <c r="BV5" s="669"/>
      <c r="BW5" s="669"/>
      <c r="BX5" s="669"/>
      <c r="BY5" s="669"/>
      <c r="BZ5" s="669"/>
      <c r="CA5" s="669"/>
      <c r="CB5" s="673"/>
      <c r="CD5" s="647" t="s">
        <v>226</v>
      </c>
      <c r="CE5" s="648"/>
      <c r="CF5" s="648"/>
      <c r="CG5" s="648"/>
      <c r="CH5" s="648"/>
      <c r="CI5" s="648"/>
      <c r="CJ5" s="648"/>
      <c r="CK5" s="648"/>
      <c r="CL5" s="648"/>
      <c r="CM5" s="648"/>
      <c r="CN5" s="648"/>
      <c r="CO5" s="648"/>
      <c r="CP5" s="648"/>
      <c r="CQ5" s="649"/>
      <c r="CR5" s="647" t="s">
        <v>231</v>
      </c>
      <c r="CS5" s="648"/>
      <c r="CT5" s="648"/>
      <c r="CU5" s="648"/>
      <c r="CV5" s="648"/>
      <c r="CW5" s="648"/>
      <c r="CX5" s="648"/>
      <c r="CY5" s="649"/>
      <c r="CZ5" s="647" t="s">
        <v>224</v>
      </c>
      <c r="DA5" s="648"/>
      <c r="DB5" s="648"/>
      <c r="DC5" s="649"/>
      <c r="DD5" s="647" t="s">
        <v>232</v>
      </c>
      <c r="DE5" s="648"/>
      <c r="DF5" s="648"/>
      <c r="DG5" s="648"/>
      <c r="DH5" s="648"/>
      <c r="DI5" s="648"/>
      <c r="DJ5" s="648"/>
      <c r="DK5" s="648"/>
      <c r="DL5" s="648"/>
      <c r="DM5" s="648"/>
      <c r="DN5" s="648"/>
      <c r="DO5" s="648"/>
      <c r="DP5" s="649"/>
      <c r="DQ5" s="647" t="s">
        <v>233</v>
      </c>
      <c r="DR5" s="648"/>
      <c r="DS5" s="648"/>
      <c r="DT5" s="648"/>
      <c r="DU5" s="648"/>
      <c r="DV5" s="648"/>
      <c r="DW5" s="648"/>
      <c r="DX5" s="648"/>
      <c r="DY5" s="648"/>
      <c r="DZ5" s="648"/>
      <c r="EA5" s="648"/>
      <c r="EB5" s="648"/>
      <c r="EC5" s="649"/>
    </row>
    <row r="6" spans="2:143" ht="11.25" customHeight="1" x14ac:dyDescent="0.2">
      <c r="B6" s="662" t="s">
        <v>546</v>
      </c>
      <c r="C6" s="663"/>
      <c r="D6" s="663"/>
      <c r="E6" s="663"/>
      <c r="F6" s="663"/>
      <c r="G6" s="663"/>
      <c r="H6" s="663"/>
      <c r="I6" s="663"/>
      <c r="J6" s="663"/>
      <c r="K6" s="663"/>
      <c r="L6" s="663"/>
      <c r="M6" s="663"/>
      <c r="N6" s="663"/>
      <c r="O6" s="663"/>
      <c r="P6" s="663"/>
      <c r="Q6" s="664"/>
      <c r="R6" s="665">
        <v>149277</v>
      </c>
      <c r="S6" s="666"/>
      <c r="T6" s="666"/>
      <c r="U6" s="666"/>
      <c r="V6" s="666"/>
      <c r="W6" s="666"/>
      <c r="X6" s="666"/>
      <c r="Y6" s="667"/>
      <c r="Z6" s="668">
        <v>0.6</v>
      </c>
      <c r="AA6" s="668"/>
      <c r="AB6" s="668"/>
      <c r="AC6" s="668"/>
      <c r="AD6" s="669">
        <v>149277</v>
      </c>
      <c r="AE6" s="669"/>
      <c r="AF6" s="669"/>
      <c r="AG6" s="669"/>
      <c r="AH6" s="669"/>
      <c r="AI6" s="669"/>
      <c r="AJ6" s="669"/>
      <c r="AK6" s="669"/>
      <c r="AL6" s="670">
        <v>1.1000000000000001</v>
      </c>
      <c r="AM6" s="671"/>
      <c r="AN6" s="671"/>
      <c r="AO6" s="672"/>
      <c r="AP6" s="662" t="s">
        <v>547</v>
      </c>
      <c r="AQ6" s="663"/>
      <c r="AR6" s="663"/>
      <c r="AS6" s="663"/>
      <c r="AT6" s="663"/>
      <c r="AU6" s="663"/>
      <c r="AV6" s="663"/>
      <c r="AW6" s="663"/>
      <c r="AX6" s="663"/>
      <c r="AY6" s="663"/>
      <c r="AZ6" s="663"/>
      <c r="BA6" s="663"/>
      <c r="BB6" s="663"/>
      <c r="BC6" s="663"/>
      <c r="BD6" s="663"/>
      <c r="BE6" s="663"/>
      <c r="BF6" s="664"/>
      <c r="BG6" s="665">
        <v>8844317</v>
      </c>
      <c r="BH6" s="666"/>
      <c r="BI6" s="666"/>
      <c r="BJ6" s="666"/>
      <c r="BK6" s="666"/>
      <c r="BL6" s="666"/>
      <c r="BM6" s="666"/>
      <c r="BN6" s="667"/>
      <c r="BO6" s="668">
        <v>100</v>
      </c>
      <c r="BP6" s="668"/>
      <c r="BQ6" s="668"/>
      <c r="BR6" s="668"/>
      <c r="BS6" s="669">
        <v>186773</v>
      </c>
      <c r="BT6" s="669"/>
      <c r="BU6" s="669"/>
      <c r="BV6" s="669"/>
      <c r="BW6" s="669"/>
      <c r="BX6" s="669"/>
      <c r="BY6" s="669"/>
      <c r="BZ6" s="669"/>
      <c r="CA6" s="669"/>
      <c r="CB6" s="673"/>
      <c r="CD6" s="676" t="s">
        <v>234</v>
      </c>
      <c r="CE6" s="677"/>
      <c r="CF6" s="677"/>
      <c r="CG6" s="677"/>
      <c r="CH6" s="677"/>
      <c r="CI6" s="677"/>
      <c r="CJ6" s="677"/>
      <c r="CK6" s="677"/>
      <c r="CL6" s="677"/>
      <c r="CM6" s="677"/>
      <c r="CN6" s="677"/>
      <c r="CO6" s="677"/>
      <c r="CP6" s="677"/>
      <c r="CQ6" s="678"/>
      <c r="CR6" s="665">
        <v>179844</v>
      </c>
      <c r="CS6" s="666"/>
      <c r="CT6" s="666"/>
      <c r="CU6" s="666"/>
      <c r="CV6" s="666"/>
      <c r="CW6" s="666"/>
      <c r="CX6" s="666"/>
      <c r="CY6" s="667"/>
      <c r="CZ6" s="659">
        <v>0.7</v>
      </c>
      <c r="DA6" s="660"/>
      <c r="DB6" s="660"/>
      <c r="DC6" s="679"/>
      <c r="DD6" s="674" t="s">
        <v>178</v>
      </c>
      <c r="DE6" s="666"/>
      <c r="DF6" s="666"/>
      <c r="DG6" s="666"/>
      <c r="DH6" s="666"/>
      <c r="DI6" s="666"/>
      <c r="DJ6" s="666"/>
      <c r="DK6" s="666"/>
      <c r="DL6" s="666"/>
      <c r="DM6" s="666"/>
      <c r="DN6" s="666"/>
      <c r="DO6" s="666"/>
      <c r="DP6" s="667"/>
      <c r="DQ6" s="674">
        <v>179844</v>
      </c>
      <c r="DR6" s="666"/>
      <c r="DS6" s="666"/>
      <c r="DT6" s="666"/>
      <c r="DU6" s="666"/>
      <c r="DV6" s="666"/>
      <c r="DW6" s="666"/>
      <c r="DX6" s="666"/>
      <c r="DY6" s="666"/>
      <c r="DZ6" s="666"/>
      <c r="EA6" s="666"/>
      <c r="EB6" s="666"/>
      <c r="EC6" s="675"/>
    </row>
    <row r="7" spans="2:143" ht="11.25" customHeight="1" x14ac:dyDescent="0.2">
      <c r="B7" s="662" t="s">
        <v>236</v>
      </c>
      <c r="C7" s="663"/>
      <c r="D7" s="663"/>
      <c r="E7" s="663"/>
      <c r="F7" s="663"/>
      <c r="G7" s="663"/>
      <c r="H7" s="663"/>
      <c r="I7" s="663"/>
      <c r="J7" s="663"/>
      <c r="K7" s="663"/>
      <c r="L7" s="663"/>
      <c r="M7" s="663"/>
      <c r="N7" s="663"/>
      <c r="O7" s="663"/>
      <c r="P7" s="663"/>
      <c r="Q7" s="664"/>
      <c r="R7" s="665">
        <v>7225</v>
      </c>
      <c r="S7" s="666"/>
      <c r="T7" s="666"/>
      <c r="U7" s="666"/>
      <c r="V7" s="666"/>
      <c r="W7" s="666"/>
      <c r="X7" s="666"/>
      <c r="Y7" s="667"/>
      <c r="Z7" s="668">
        <v>0</v>
      </c>
      <c r="AA7" s="668"/>
      <c r="AB7" s="668"/>
      <c r="AC7" s="668"/>
      <c r="AD7" s="669">
        <v>7225</v>
      </c>
      <c r="AE7" s="669"/>
      <c r="AF7" s="669"/>
      <c r="AG7" s="669"/>
      <c r="AH7" s="669"/>
      <c r="AI7" s="669"/>
      <c r="AJ7" s="669"/>
      <c r="AK7" s="669"/>
      <c r="AL7" s="670">
        <v>0.1</v>
      </c>
      <c r="AM7" s="671"/>
      <c r="AN7" s="671"/>
      <c r="AO7" s="672"/>
      <c r="AP7" s="662" t="s">
        <v>548</v>
      </c>
      <c r="AQ7" s="663"/>
      <c r="AR7" s="663"/>
      <c r="AS7" s="663"/>
      <c r="AT7" s="663"/>
      <c r="AU7" s="663"/>
      <c r="AV7" s="663"/>
      <c r="AW7" s="663"/>
      <c r="AX7" s="663"/>
      <c r="AY7" s="663"/>
      <c r="AZ7" s="663"/>
      <c r="BA7" s="663"/>
      <c r="BB7" s="663"/>
      <c r="BC7" s="663"/>
      <c r="BD7" s="663"/>
      <c r="BE7" s="663"/>
      <c r="BF7" s="664"/>
      <c r="BG7" s="665">
        <v>3803908</v>
      </c>
      <c r="BH7" s="666"/>
      <c r="BI7" s="666"/>
      <c r="BJ7" s="666"/>
      <c r="BK7" s="666"/>
      <c r="BL7" s="666"/>
      <c r="BM7" s="666"/>
      <c r="BN7" s="667"/>
      <c r="BO7" s="668">
        <v>43</v>
      </c>
      <c r="BP7" s="668"/>
      <c r="BQ7" s="668"/>
      <c r="BR7" s="668"/>
      <c r="BS7" s="669">
        <v>186773</v>
      </c>
      <c r="BT7" s="669"/>
      <c r="BU7" s="669"/>
      <c r="BV7" s="669"/>
      <c r="BW7" s="669"/>
      <c r="BX7" s="669"/>
      <c r="BY7" s="669"/>
      <c r="BZ7" s="669"/>
      <c r="CA7" s="669"/>
      <c r="CB7" s="673"/>
      <c r="CD7" s="680" t="s">
        <v>237</v>
      </c>
      <c r="CE7" s="681"/>
      <c r="CF7" s="681"/>
      <c r="CG7" s="681"/>
      <c r="CH7" s="681"/>
      <c r="CI7" s="681"/>
      <c r="CJ7" s="681"/>
      <c r="CK7" s="681"/>
      <c r="CL7" s="681"/>
      <c r="CM7" s="681"/>
      <c r="CN7" s="681"/>
      <c r="CO7" s="681"/>
      <c r="CP7" s="681"/>
      <c r="CQ7" s="682"/>
      <c r="CR7" s="665">
        <v>3948876</v>
      </c>
      <c r="CS7" s="666"/>
      <c r="CT7" s="666"/>
      <c r="CU7" s="666"/>
      <c r="CV7" s="666"/>
      <c r="CW7" s="666"/>
      <c r="CX7" s="666"/>
      <c r="CY7" s="667"/>
      <c r="CZ7" s="668">
        <v>16</v>
      </c>
      <c r="DA7" s="668"/>
      <c r="DB7" s="668"/>
      <c r="DC7" s="668"/>
      <c r="DD7" s="674">
        <v>286537</v>
      </c>
      <c r="DE7" s="666"/>
      <c r="DF7" s="666"/>
      <c r="DG7" s="666"/>
      <c r="DH7" s="666"/>
      <c r="DI7" s="666"/>
      <c r="DJ7" s="666"/>
      <c r="DK7" s="666"/>
      <c r="DL7" s="666"/>
      <c r="DM7" s="666"/>
      <c r="DN7" s="666"/>
      <c r="DO7" s="666"/>
      <c r="DP7" s="667"/>
      <c r="DQ7" s="674">
        <v>2840350</v>
      </c>
      <c r="DR7" s="666"/>
      <c r="DS7" s="666"/>
      <c r="DT7" s="666"/>
      <c r="DU7" s="666"/>
      <c r="DV7" s="666"/>
      <c r="DW7" s="666"/>
      <c r="DX7" s="666"/>
      <c r="DY7" s="666"/>
      <c r="DZ7" s="666"/>
      <c r="EA7" s="666"/>
      <c r="EB7" s="666"/>
      <c r="EC7" s="675"/>
    </row>
    <row r="8" spans="2:143" ht="11.25" customHeight="1" x14ac:dyDescent="0.2">
      <c r="B8" s="662" t="s">
        <v>238</v>
      </c>
      <c r="C8" s="663"/>
      <c r="D8" s="663"/>
      <c r="E8" s="663"/>
      <c r="F8" s="663"/>
      <c r="G8" s="663"/>
      <c r="H8" s="663"/>
      <c r="I8" s="663"/>
      <c r="J8" s="663"/>
      <c r="K8" s="663"/>
      <c r="L8" s="663"/>
      <c r="M8" s="663"/>
      <c r="N8" s="663"/>
      <c r="O8" s="663"/>
      <c r="P8" s="663"/>
      <c r="Q8" s="664"/>
      <c r="R8" s="665">
        <v>48474</v>
      </c>
      <c r="S8" s="666"/>
      <c r="T8" s="666"/>
      <c r="U8" s="666"/>
      <c r="V8" s="666"/>
      <c r="W8" s="666"/>
      <c r="X8" s="666"/>
      <c r="Y8" s="667"/>
      <c r="Z8" s="668">
        <v>0.2</v>
      </c>
      <c r="AA8" s="668"/>
      <c r="AB8" s="668"/>
      <c r="AC8" s="668"/>
      <c r="AD8" s="669">
        <v>48474</v>
      </c>
      <c r="AE8" s="669"/>
      <c r="AF8" s="669"/>
      <c r="AG8" s="669"/>
      <c r="AH8" s="669"/>
      <c r="AI8" s="669"/>
      <c r="AJ8" s="669"/>
      <c r="AK8" s="669"/>
      <c r="AL8" s="670">
        <v>0.4</v>
      </c>
      <c r="AM8" s="671"/>
      <c r="AN8" s="671"/>
      <c r="AO8" s="672"/>
      <c r="AP8" s="662" t="s">
        <v>549</v>
      </c>
      <c r="AQ8" s="663"/>
      <c r="AR8" s="663"/>
      <c r="AS8" s="663"/>
      <c r="AT8" s="663"/>
      <c r="AU8" s="663"/>
      <c r="AV8" s="663"/>
      <c r="AW8" s="663"/>
      <c r="AX8" s="663"/>
      <c r="AY8" s="663"/>
      <c r="AZ8" s="663"/>
      <c r="BA8" s="663"/>
      <c r="BB8" s="663"/>
      <c r="BC8" s="663"/>
      <c r="BD8" s="663"/>
      <c r="BE8" s="663"/>
      <c r="BF8" s="664"/>
      <c r="BG8" s="665">
        <v>93473</v>
      </c>
      <c r="BH8" s="666"/>
      <c r="BI8" s="666"/>
      <c r="BJ8" s="666"/>
      <c r="BK8" s="666"/>
      <c r="BL8" s="666"/>
      <c r="BM8" s="666"/>
      <c r="BN8" s="667"/>
      <c r="BO8" s="668">
        <v>1.1000000000000001</v>
      </c>
      <c r="BP8" s="668"/>
      <c r="BQ8" s="668"/>
      <c r="BR8" s="668"/>
      <c r="BS8" s="669" t="s">
        <v>550</v>
      </c>
      <c r="BT8" s="669"/>
      <c r="BU8" s="669"/>
      <c r="BV8" s="669"/>
      <c r="BW8" s="669"/>
      <c r="BX8" s="669"/>
      <c r="BY8" s="669"/>
      <c r="BZ8" s="669"/>
      <c r="CA8" s="669"/>
      <c r="CB8" s="673"/>
      <c r="CD8" s="680" t="s">
        <v>239</v>
      </c>
      <c r="CE8" s="681"/>
      <c r="CF8" s="681"/>
      <c r="CG8" s="681"/>
      <c r="CH8" s="681"/>
      <c r="CI8" s="681"/>
      <c r="CJ8" s="681"/>
      <c r="CK8" s="681"/>
      <c r="CL8" s="681"/>
      <c r="CM8" s="681"/>
      <c r="CN8" s="681"/>
      <c r="CO8" s="681"/>
      <c r="CP8" s="681"/>
      <c r="CQ8" s="682"/>
      <c r="CR8" s="665">
        <v>9081819</v>
      </c>
      <c r="CS8" s="666"/>
      <c r="CT8" s="666"/>
      <c r="CU8" s="666"/>
      <c r="CV8" s="666"/>
      <c r="CW8" s="666"/>
      <c r="CX8" s="666"/>
      <c r="CY8" s="667"/>
      <c r="CZ8" s="668">
        <v>36.700000000000003</v>
      </c>
      <c r="DA8" s="668"/>
      <c r="DB8" s="668"/>
      <c r="DC8" s="668"/>
      <c r="DD8" s="674">
        <v>146958</v>
      </c>
      <c r="DE8" s="666"/>
      <c r="DF8" s="666"/>
      <c r="DG8" s="666"/>
      <c r="DH8" s="666"/>
      <c r="DI8" s="666"/>
      <c r="DJ8" s="666"/>
      <c r="DK8" s="666"/>
      <c r="DL8" s="666"/>
      <c r="DM8" s="666"/>
      <c r="DN8" s="666"/>
      <c r="DO8" s="666"/>
      <c r="DP8" s="667"/>
      <c r="DQ8" s="674">
        <v>4146895</v>
      </c>
      <c r="DR8" s="666"/>
      <c r="DS8" s="666"/>
      <c r="DT8" s="666"/>
      <c r="DU8" s="666"/>
      <c r="DV8" s="666"/>
      <c r="DW8" s="666"/>
      <c r="DX8" s="666"/>
      <c r="DY8" s="666"/>
      <c r="DZ8" s="666"/>
      <c r="EA8" s="666"/>
      <c r="EB8" s="666"/>
      <c r="EC8" s="675"/>
    </row>
    <row r="9" spans="2:143" ht="11.25" customHeight="1" x14ac:dyDescent="0.2">
      <c r="B9" s="662" t="s">
        <v>240</v>
      </c>
      <c r="C9" s="663"/>
      <c r="D9" s="663"/>
      <c r="E9" s="663"/>
      <c r="F9" s="663"/>
      <c r="G9" s="663"/>
      <c r="H9" s="663"/>
      <c r="I9" s="663"/>
      <c r="J9" s="663"/>
      <c r="K9" s="663"/>
      <c r="L9" s="663"/>
      <c r="M9" s="663"/>
      <c r="N9" s="663"/>
      <c r="O9" s="663"/>
      <c r="P9" s="663"/>
      <c r="Q9" s="664"/>
      <c r="R9" s="665">
        <v>57844</v>
      </c>
      <c r="S9" s="666"/>
      <c r="T9" s="666"/>
      <c r="U9" s="666"/>
      <c r="V9" s="666"/>
      <c r="W9" s="666"/>
      <c r="X9" s="666"/>
      <c r="Y9" s="667"/>
      <c r="Z9" s="668">
        <v>0.2</v>
      </c>
      <c r="AA9" s="668"/>
      <c r="AB9" s="668"/>
      <c r="AC9" s="668"/>
      <c r="AD9" s="669">
        <v>57844</v>
      </c>
      <c r="AE9" s="669"/>
      <c r="AF9" s="669"/>
      <c r="AG9" s="669"/>
      <c r="AH9" s="669"/>
      <c r="AI9" s="669"/>
      <c r="AJ9" s="669"/>
      <c r="AK9" s="669"/>
      <c r="AL9" s="670">
        <v>0.4</v>
      </c>
      <c r="AM9" s="671"/>
      <c r="AN9" s="671"/>
      <c r="AO9" s="672"/>
      <c r="AP9" s="662" t="s">
        <v>551</v>
      </c>
      <c r="AQ9" s="663"/>
      <c r="AR9" s="663"/>
      <c r="AS9" s="663"/>
      <c r="AT9" s="663"/>
      <c r="AU9" s="663"/>
      <c r="AV9" s="663"/>
      <c r="AW9" s="663"/>
      <c r="AX9" s="663"/>
      <c r="AY9" s="663"/>
      <c r="AZ9" s="663"/>
      <c r="BA9" s="663"/>
      <c r="BB9" s="663"/>
      <c r="BC9" s="663"/>
      <c r="BD9" s="663"/>
      <c r="BE9" s="663"/>
      <c r="BF9" s="664"/>
      <c r="BG9" s="665">
        <v>2835389</v>
      </c>
      <c r="BH9" s="666"/>
      <c r="BI9" s="666"/>
      <c r="BJ9" s="666"/>
      <c r="BK9" s="666"/>
      <c r="BL9" s="666"/>
      <c r="BM9" s="666"/>
      <c r="BN9" s="667"/>
      <c r="BO9" s="668">
        <v>32.1</v>
      </c>
      <c r="BP9" s="668"/>
      <c r="BQ9" s="668"/>
      <c r="BR9" s="668"/>
      <c r="BS9" s="669" t="s">
        <v>552</v>
      </c>
      <c r="BT9" s="669"/>
      <c r="BU9" s="669"/>
      <c r="BV9" s="669"/>
      <c r="BW9" s="669"/>
      <c r="BX9" s="669"/>
      <c r="BY9" s="669"/>
      <c r="BZ9" s="669"/>
      <c r="CA9" s="669"/>
      <c r="CB9" s="673"/>
      <c r="CD9" s="680" t="s">
        <v>241</v>
      </c>
      <c r="CE9" s="681"/>
      <c r="CF9" s="681"/>
      <c r="CG9" s="681"/>
      <c r="CH9" s="681"/>
      <c r="CI9" s="681"/>
      <c r="CJ9" s="681"/>
      <c r="CK9" s="681"/>
      <c r="CL9" s="681"/>
      <c r="CM9" s="681"/>
      <c r="CN9" s="681"/>
      <c r="CO9" s="681"/>
      <c r="CP9" s="681"/>
      <c r="CQ9" s="682"/>
      <c r="CR9" s="665">
        <v>2396993</v>
      </c>
      <c r="CS9" s="666"/>
      <c r="CT9" s="666"/>
      <c r="CU9" s="666"/>
      <c r="CV9" s="666"/>
      <c r="CW9" s="666"/>
      <c r="CX9" s="666"/>
      <c r="CY9" s="667"/>
      <c r="CZ9" s="668">
        <v>9.6999999999999993</v>
      </c>
      <c r="DA9" s="668"/>
      <c r="DB9" s="668"/>
      <c r="DC9" s="668"/>
      <c r="DD9" s="674">
        <v>25097</v>
      </c>
      <c r="DE9" s="666"/>
      <c r="DF9" s="666"/>
      <c r="DG9" s="666"/>
      <c r="DH9" s="666"/>
      <c r="DI9" s="666"/>
      <c r="DJ9" s="666"/>
      <c r="DK9" s="666"/>
      <c r="DL9" s="666"/>
      <c r="DM9" s="666"/>
      <c r="DN9" s="666"/>
      <c r="DO9" s="666"/>
      <c r="DP9" s="667"/>
      <c r="DQ9" s="674">
        <v>1695416</v>
      </c>
      <c r="DR9" s="666"/>
      <c r="DS9" s="666"/>
      <c r="DT9" s="666"/>
      <c r="DU9" s="666"/>
      <c r="DV9" s="666"/>
      <c r="DW9" s="666"/>
      <c r="DX9" s="666"/>
      <c r="DY9" s="666"/>
      <c r="DZ9" s="666"/>
      <c r="EA9" s="666"/>
      <c r="EB9" s="666"/>
      <c r="EC9" s="675"/>
    </row>
    <row r="10" spans="2:143" ht="11.25" customHeight="1" x14ac:dyDescent="0.2">
      <c r="B10" s="662" t="s">
        <v>242</v>
      </c>
      <c r="C10" s="663"/>
      <c r="D10" s="663"/>
      <c r="E10" s="663"/>
      <c r="F10" s="663"/>
      <c r="G10" s="663"/>
      <c r="H10" s="663"/>
      <c r="I10" s="663"/>
      <c r="J10" s="663"/>
      <c r="K10" s="663"/>
      <c r="L10" s="663"/>
      <c r="M10" s="663"/>
      <c r="N10" s="663"/>
      <c r="O10" s="663"/>
      <c r="P10" s="663"/>
      <c r="Q10" s="664"/>
      <c r="R10" s="665" t="s">
        <v>178</v>
      </c>
      <c r="S10" s="666"/>
      <c r="T10" s="666"/>
      <c r="U10" s="666"/>
      <c r="V10" s="666"/>
      <c r="W10" s="666"/>
      <c r="X10" s="666"/>
      <c r="Y10" s="667"/>
      <c r="Z10" s="668" t="s">
        <v>552</v>
      </c>
      <c r="AA10" s="668"/>
      <c r="AB10" s="668"/>
      <c r="AC10" s="668"/>
      <c r="AD10" s="669" t="s">
        <v>552</v>
      </c>
      <c r="AE10" s="669"/>
      <c r="AF10" s="669"/>
      <c r="AG10" s="669"/>
      <c r="AH10" s="669"/>
      <c r="AI10" s="669"/>
      <c r="AJ10" s="669"/>
      <c r="AK10" s="669"/>
      <c r="AL10" s="670" t="s">
        <v>553</v>
      </c>
      <c r="AM10" s="671"/>
      <c r="AN10" s="671"/>
      <c r="AO10" s="672"/>
      <c r="AP10" s="662" t="s">
        <v>243</v>
      </c>
      <c r="AQ10" s="663"/>
      <c r="AR10" s="663"/>
      <c r="AS10" s="663"/>
      <c r="AT10" s="663"/>
      <c r="AU10" s="663"/>
      <c r="AV10" s="663"/>
      <c r="AW10" s="663"/>
      <c r="AX10" s="663"/>
      <c r="AY10" s="663"/>
      <c r="AZ10" s="663"/>
      <c r="BA10" s="663"/>
      <c r="BB10" s="663"/>
      <c r="BC10" s="663"/>
      <c r="BD10" s="663"/>
      <c r="BE10" s="663"/>
      <c r="BF10" s="664"/>
      <c r="BG10" s="665">
        <v>174005</v>
      </c>
      <c r="BH10" s="666"/>
      <c r="BI10" s="666"/>
      <c r="BJ10" s="666"/>
      <c r="BK10" s="666"/>
      <c r="BL10" s="666"/>
      <c r="BM10" s="666"/>
      <c r="BN10" s="667"/>
      <c r="BO10" s="668">
        <v>2</v>
      </c>
      <c r="BP10" s="668"/>
      <c r="BQ10" s="668"/>
      <c r="BR10" s="668"/>
      <c r="BS10" s="669" t="s">
        <v>554</v>
      </c>
      <c r="BT10" s="669"/>
      <c r="BU10" s="669"/>
      <c r="BV10" s="669"/>
      <c r="BW10" s="669"/>
      <c r="BX10" s="669"/>
      <c r="BY10" s="669"/>
      <c r="BZ10" s="669"/>
      <c r="CA10" s="669"/>
      <c r="CB10" s="673"/>
      <c r="CD10" s="680" t="s">
        <v>244</v>
      </c>
      <c r="CE10" s="681"/>
      <c r="CF10" s="681"/>
      <c r="CG10" s="681"/>
      <c r="CH10" s="681"/>
      <c r="CI10" s="681"/>
      <c r="CJ10" s="681"/>
      <c r="CK10" s="681"/>
      <c r="CL10" s="681"/>
      <c r="CM10" s="681"/>
      <c r="CN10" s="681"/>
      <c r="CO10" s="681"/>
      <c r="CP10" s="681"/>
      <c r="CQ10" s="682"/>
      <c r="CR10" s="665">
        <v>33052</v>
      </c>
      <c r="CS10" s="666"/>
      <c r="CT10" s="666"/>
      <c r="CU10" s="666"/>
      <c r="CV10" s="666"/>
      <c r="CW10" s="666"/>
      <c r="CX10" s="666"/>
      <c r="CY10" s="667"/>
      <c r="CZ10" s="668">
        <v>0.1</v>
      </c>
      <c r="DA10" s="668"/>
      <c r="DB10" s="668"/>
      <c r="DC10" s="668"/>
      <c r="DD10" s="674" t="s">
        <v>553</v>
      </c>
      <c r="DE10" s="666"/>
      <c r="DF10" s="666"/>
      <c r="DG10" s="666"/>
      <c r="DH10" s="666"/>
      <c r="DI10" s="666"/>
      <c r="DJ10" s="666"/>
      <c r="DK10" s="666"/>
      <c r="DL10" s="666"/>
      <c r="DM10" s="666"/>
      <c r="DN10" s="666"/>
      <c r="DO10" s="666"/>
      <c r="DP10" s="667"/>
      <c r="DQ10" s="674">
        <v>32814</v>
      </c>
      <c r="DR10" s="666"/>
      <c r="DS10" s="666"/>
      <c r="DT10" s="666"/>
      <c r="DU10" s="666"/>
      <c r="DV10" s="666"/>
      <c r="DW10" s="666"/>
      <c r="DX10" s="666"/>
      <c r="DY10" s="666"/>
      <c r="DZ10" s="666"/>
      <c r="EA10" s="666"/>
      <c r="EB10" s="666"/>
      <c r="EC10" s="675"/>
    </row>
    <row r="11" spans="2:143" ht="11.25" customHeight="1" x14ac:dyDescent="0.2">
      <c r="B11" s="662" t="s">
        <v>245</v>
      </c>
      <c r="C11" s="663"/>
      <c r="D11" s="663"/>
      <c r="E11" s="663"/>
      <c r="F11" s="663"/>
      <c r="G11" s="663"/>
      <c r="H11" s="663"/>
      <c r="I11" s="663"/>
      <c r="J11" s="663"/>
      <c r="K11" s="663"/>
      <c r="L11" s="663"/>
      <c r="M11" s="663"/>
      <c r="N11" s="663"/>
      <c r="O11" s="663"/>
      <c r="P11" s="663"/>
      <c r="Q11" s="664"/>
      <c r="R11" s="665">
        <v>1154262</v>
      </c>
      <c r="S11" s="666"/>
      <c r="T11" s="666"/>
      <c r="U11" s="666"/>
      <c r="V11" s="666"/>
      <c r="W11" s="666"/>
      <c r="X11" s="666"/>
      <c r="Y11" s="667"/>
      <c r="Z11" s="670">
        <v>4.5</v>
      </c>
      <c r="AA11" s="671"/>
      <c r="AB11" s="671"/>
      <c r="AC11" s="683"/>
      <c r="AD11" s="674">
        <v>1154262</v>
      </c>
      <c r="AE11" s="666"/>
      <c r="AF11" s="666"/>
      <c r="AG11" s="666"/>
      <c r="AH11" s="666"/>
      <c r="AI11" s="666"/>
      <c r="AJ11" s="666"/>
      <c r="AK11" s="667"/>
      <c r="AL11" s="670">
        <v>8.8000000000000007</v>
      </c>
      <c r="AM11" s="671"/>
      <c r="AN11" s="671"/>
      <c r="AO11" s="672"/>
      <c r="AP11" s="662" t="s">
        <v>555</v>
      </c>
      <c r="AQ11" s="663"/>
      <c r="AR11" s="663"/>
      <c r="AS11" s="663"/>
      <c r="AT11" s="663"/>
      <c r="AU11" s="663"/>
      <c r="AV11" s="663"/>
      <c r="AW11" s="663"/>
      <c r="AX11" s="663"/>
      <c r="AY11" s="663"/>
      <c r="AZ11" s="663"/>
      <c r="BA11" s="663"/>
      <c r="BB11" s="663"/>
      <c r="BC11" s="663"/>
      <c r="BD11" s="663"/>
      <c r="BE11" s="663"/>
      <c r="BF11" s="664"/>
      <c r="BG11" s="665">
        <v>701041</v>
      </c>
      <c r="BH11" s="666"/>
      <c r="BI11" s="666"/>
      <c r="BJ11" s="666"/>
      <c r="BK11" s="666"/>
      <c r="BL11" s="666"/>
      <c r="BM11" s="666"/>
      <c r="BN11" s="667"/>
      <c r="BO11" s="668">
        <v>7.9</v>
      </c>
      <c r="BP11" s="668"/>
      <c r="BQ11" s="668"/>
      <c r="BR11" s="668"/>
      <c r="BS11" s="669">
        <v>186773</v>
      </c>
      <c r="BT11" s="669"/>
      <c r="BU11" s="669"/>
      <c r="BV11" s="669"/>
      <c r="BW11" s="669"/>
      <c r="BX11" s="669"/>
      <c r="BY11" s="669"/>
      <c r="BZ11" s="669"/>
      <c r="CA11" s="669"/>
      <c r="CB11" s="673"/>
      <c r="CD11" s="680" t="s">
        <v>246</v>
      </c>
      <c r="CE11" s="681"/>
      <c r="CF11" s="681"/>
      <c r="CG11" s="681"/>
      <c r="CH11" s="681"/>
      <c r="CI11" s="681"/>
      <c r="CJ11" s="681"/>
      <c r="CK11" s="681"/>
      <c r="CL11" s="681"/>
      <c r="CM11" s="681"/>
      <c r="CN11" s="681"/>
      <c r="CO11" s="681"/>
      <c r="CP11" s="681"/>
      <c r="CQ11" s="682"/>
      <c r="CR11" s="665">
        <v>458067</v>
      </c>
      <c r="CS11" s="666"/>
      <c r="CT11" s="666"/>
      <c r="CU11" s="666"/>
      <c r="CV11" s="666"/>
      <c r="CW11" s="666"/>
      <c r="CX11" s="666"/>
      <c r="CY11" s="667"/>
      <c r="CZ11" s="668">
        <v>1.9</v>
      </c>
      <c r="DA11" s="668"/>
      <c r="DB11" s="668"/>
      <c r="DC11" s="668"/>
      <c r="DD11" s="674">
        <v>1813</v>
      </c>
      <c r="DE11" s="666"/>
      <c r="DF11" s="666"/>
      <c r="DG11" s="666"/>
      <c r="DH11" s="666"/>
      <c r="DI11" s="666"/>
      <c r="DJ11" s="666"/>
      <c r="DK11" s="666"/>
      <c r="DL11" s="666"/>
      <c r="DM11" s="666"/>
      <c r="DN11" s="666"/>
      <c r="DO11" s="666"/>
      <c r="DP11" s="667"/>
      <c r="DQ11" s="674">
        <v>155542</v>
      </c>
      <c r="DR11" s="666"/>
      <c r="DS11" s="666"/>
      <c r="DT11" s="666"/>
      <c r="DU11" s="666"/>
      <c r="DV11" s="666"/>
      <c r="DW11" s="666"/>
      <c r="DX11" s="666"/>
      <c r="DY11" s="666"/>
      <c r="DZ11" s="666"/>
      <c r="EA11" s="666"/>
      <c r="EB11" s="666"/>
      <c r="EC11" s="675"/>
    </row>
    <row r="12" spans="2:143" ht="11.25" customHeight="1" x14ac:dyDescent="0.2">
      <c r="B12" s="662" t="s">
        <v>247</v>
      </c>
      <c r="C12" s="663"/>
      <c r="D12" s="663"/>
      <c r="E12" s="663"/>
      <c r="F12" s="663"/>
      <c r="G12" s="663"/>
      <c r="H12" s="663"/>
      <c r="I12" s="663"/>
      <c r="J12" s="663"/>
      <c r="K12" s="663"/>
      <c r="L12" s="663"/>
      <c r="M12" s="663"/>
      <c r="N12" s="663"/>
      <c r="O12" s="663"/>
      <c r="P12" s="663"/>
      <c r="Q12" s="664"/>
      <c r="R12" s="665" t="s">
        <v>178</v>
      </c>
      <c r="S12" s="666"/>
      <c r="T12" s="666"/>
      <c r="U12" s="666"/>
      <c r="V12" s="666"/>
      <c r="W12" s="666"/>
      <c r="X12" s="666"/>
      <c r="Y12" s="667"/>
      <c r="Z12" s="668" t="s">
        <v>556</v>
      </c>
      <c r="AA12" s="668"/>
      <c r="AB12" s="668"/>
      <c r="AC12" s="668"/>
      <c r="AD12" s="669" t="s">
        <v>178</v>
      </c>
      <c r="AE12" s="669"/>
      <c r="AF12" s="669"/>
      <c r="AG12" s="669"/>
      <c r="AH12" s="669"/>
      <c r="AI12" s="669"/>
      <c r="AJ12" s="669"/>
      <c r="AK12" s="669"/>
      <c r="AL12" s="670" t="s">
        <v>178</v>
      </c>
      <c r="AM12" s="671"/>
      <c r="AN12" s="671"/>
      <c r="AO12" s="672"/>
      <c r="AP12" s="662" t="s">
        <v>557</v>
      </c>
      <c r="AQ12" s="663"/>
      <c r="AR12" s="663"/>
      <c r="AS12" s="663"/>
      <c r="AT12" s="663"/>
      <c r="AU12" s="663"/>
      <c r="AV12" s="663"/>
      <c r="AW12" s="663"/>
      <c r="AX12" s="663"/>
      <c r="AY12" s="663"/>
      <c r="AZ12" s="663"/>
      <c r="BA12" s="663"/>
      <c r="BB12" s="663"/>
      <c r="BC12" s="663"/>
      <c r="BD12" s="663"/>
      <c r="BE12" s="663"/>
      <c r="BF12" s="664"/>
      <c r="BG12" s="665">
        <v>4579072</v>
      </c>
      <c r="BH12" s="666"/>
      <c r="BI12" s="666"/>
      <c r="BJ12" s="666"/>
      <c r="BK12" s="666"/>
      <c r="BL12" s="666"/>
      <c r="BM12" s="666"/>
      <c r="BN12" s="667"/>
      <c r="BO12" s="668">
        <v>51.8</v>
      </c>
      <c r="BP12" s="668"/>
      <c r="BQ12" s="668"/>
      <c r="BR12" s="668"/>
      <c r="BS12" s="669" t="s">
        <v>554</v>
      </c>
      <c r="BT12" s="669"/>
      <c r="BU12" s="669"/>
      <c r="BV12" s="669"/>
      <c r="BW12" s="669"/>
      <c r="BX12" s="669"/>
      <c r="BY12" s="669"/>
      <c r="BZ12" s="669"/>
      <c r="CA12" s="669"/>
      <c r="CB12" s="673"/>
      <c r="CD12" s="680" t="s">
        <v>248</v>
      </c>
      <c r="CE12" s="681"/>
      <c r="CF12" s="681"/>
      <c r="CG12" s="681"/>
      <c r="CH12" s="681"/>
      <c r="CI12" s="681"/>
      <c r="CJ12" s="681"/>
      <c r="CK12" s="681"/>
      <c r="CL12" s="681"/>
      <c r="CM12" s="681"/>
      <c r="CN12" s="681"/>
      <c r="CO12" s="681"/>
      <c r="CP12" s="681"/>
      <c r="CQ12" s="682"/>
      <c r="CR12" s="665">
        <v>463408</v>
      </c>
      <c r="CS12" s="666"/>
      <c r="CT12" s="666"/>
      <c r="CU12" s="666"/>
      <c r="CV12" s="666"/>
      <c r="CW12" s="666"/>
      <c r="CX12" s="666"/>
      <c r="CY12" s="667"/>
      <c r="CZ12" s="668">
        <v>1.9</v>
      </c>
      <c r="DA12" s="668"/>
      <c r="DB12" s="668"/>
      <c r="DC12" s="668"/>
      <c r="DD12" s="674" t="s">
        <v>552</v>
      </c>
      <c r="DE12" s="666"/>
      <c r="DF12" s="666"/>
      <c r="DG12" s="666"/>
      <c r="DH12" s="666"/>
      <c r="DI12" s="666"/>
      <c r="DJ12" s="666"/>
      <c r="DK12" s="666"/>
      <c r="DL12" s="666"/>
      <c r="DM12" s="666"/>
      <c r="DN12" s="666"/>
      <c r="DO12" s="666"/>
      <c r="DP12" s="667"/>
      <c r="DQ12" s="674">
        <v>461813</v>
      </c>
      <c r="DR12" s="666"/>
      <c r="DS12" s="666"/>
      <c r="DT12" s="666"/>
      <c r="DU12" s="666"/>
      <c r="DV12" s="666"/>
      <c r="DW12" s="666"/>
      <c r="DX12" s="666"/>
      <c r="DY12" s="666"/>
      <c r="DZ12" s="666"/>
      <c r="EA12" s="666"/>
      <c r="EB12" s="666"/>
      <c r="EC12" s="675"/>
    </row>
    <row r="13" spans="2:143" ht="11.25" customHeight="1" x14ac:dyDescent="0.2">
      <c r="B13" s="662" t="s">
        <v>249</v>
      </c>
      <c r="C13" s="663"/>
      <c r="D13" s="663"/>
      <c r="E13" s="663"/>
      <c r="F13" s="663"/>
      <c r="G13" s="663"/>
      <c r="H13" s="663"/>
      <c r="I13" s="663"/>
      <c r="J13" s="663"/>
      <c r="K13" s="663"/>
      <c r="L13" s="663"/>
      <c r="M13" s="663"/>
      <c r="N13" s="663"/>
      <c r="O13" s="663"/>
      <c r="P13" s="663"/>
      <c r="Q13" s="664"/>
      <c r="R13" s="665" t="s">
        <v>554</v>
      </c>
      <c r="S13" s="666"/>
      <c r="T13" s="666"/>
      <c r="U13" s="666"/>
      <c r="V13" s="666"/>
      <c r="W13" s="666"/>
      <c r="X13" s="666"/>
      <c r="Y13" s="667"/>
      <c r="Z13" s="668" t="s">
        <v>178</v>
      </c>
      <c r="AA13" s="668"/>
      <c r="AB13" s="668"/>
      <c r="AC13" s="668"/>
      <c r="AD13" s="669" t="s">
        <v>553</v>
      </c>
      <c r="AE13" s="669"/>
      <c r="AF13" s="669"/>
      <c r="AG13" s="669"/>
      <c r="AH13" s="669"/>
      <c r="AI13" s="669"/>
      <c r="AJ13" s="669"/>
      <c r="AK13" s="669"/>
      <c r="AL13" s="670" t="s">
        <v>554</v>
      </c>
      <c r="AM13" s="671"/>
      <c r="AN13" s="671"/>
      <c r="AO13" s="672"/>
      <c r="AP13" s="662" t="s">
        <v>558</v>
      </c>
      <c r="AQ13" s="663"/>
      <c r="AR13" s="663"/>
      <c r="AS13" s="663"/>
      <c r="AT13" s="663"/>
      <c r="AU13" s="663"/>
      <c r="AV13" s="663"/>
      <c r="AW13" s="663"/>
      <c r="AX13" s="663"/>
      <c r="AY13" s="663"/>
      <c r="AZ13" s="663"/>
      <c r="BA13" s="663"/>
      <c r="BB13" s="663"/>
      <c r="BC13" s="663"/>
      <c r="BD13" s="663"/>
      <c r="BE13" s="663"/>
      <c r="BF13" s="664"/>
      <c r="BG13" s="665">
        <v>4563253</v>
      </c>
      <c r="BH13" s="666"/>
      <c r="BI13" s="666"/>
      <c r="BJ13" s="666"/>
      <c r="BK13" s="666"/>
      <c r="BL13" s="666"/>
      <c r="BM13" s="666"/>
      <c r="BN13" s="667"/>
      <c r="BO13" s="668">
        <v>51.6</v>
      </c>
      <c r="BP13" s="668"/>
      <c r="BQ13" s="668"/>
      <c r="BR13" s="668"/>
      <c r="BS13" s="669" t="s">
        <v>552</v>
      </c>
      <c r="BT13" s="669"/>
      <c r="BU13" s="669"/>
      <c r="BV13" s="669"/>
      <c r="BW13" s="669"/>
      <c r="BX13" s="669"/>
      <c r="BY13" s="669"/>
      <c r="BZ13" s="669"/>
      <c r="CA13" s="669"/>
      <c r="CB13" s="673"/>
      <c r="CD13" s="680" t="s">
        <v>250</v>
      </c>
      <c r="CE13" s="681"/>
      <c r="CF13" s="681"/>
      <c r="CG13" s="681"/>
      <c r="CH13" s="681"/>
      <c r="CI13" s="681"/>
      <c r="CJ13" s="681"/>
      <c r="CK13" s="681"/>
      <c r="CL13" s="681"/>
      <c r="CM13" s="681"/>
      <c r="CN13" s="681"/>
      <c r="CO13" s="681"/>
      <c r="CP13" s="681"/>
      <c r="CQ13" s="682"/>
      <c r="CR13" s="665">
        <v>1137950</v>
      </c>
      <c r="CS13" s="666"/>
      <c r="CT13" s="666"/>
      <c r="CU13" s="666"/>
      <c r="CV13" s="666"/>
      <c r="CW13" s="666"/>
      <c r="CX13" s="666"/>
      <c r="CY13" s="667"/>
      <c r="CZ13" s="668">
        <v>4.5999999999999996</v>
      </c>
      <c r="DA13" s="668"/>
      <c r="DB13" s="668"/>
      <c r="DC13" s="668"/>
      <c r="DD13" s="674">
        <v>648421</v>
      </c>
      <c r="DE13" s="666"/>
      <c r="DF13" s="666"/>
      <c r="DG13" s="666"/>
      <c r="DH13" s="666"/>
      <c r="DI13" s="666"/>
      <c r="DJ13" s="666"/>
      <c r="DK13" s="666"/>
      <c r="DL13" s="666"/>
      <c r="DM13" s="666"/>
      <c r="DN13" s="666"/>
      <c r="DO13" s="666"/>
      <c r="DP13" s="667"/>
      <c r="DQ13" s="674">
        <v>508817</v>
      </c>
      <c r="DR13" s="666"/>
      <c r="DS13" s="666"/>
      <c r="DT13" s="666"/>
      <c r="DU13" s="666"/>
      <c r="DV13" s="666"/>
      <c r="DW13" s="666"/>
      <c r="DX13" s="666"/>
      <c r="DY13" s="666"/>
      <c r="DZ13" s="666"/>
      <c r="EA13" s="666"/>
      <c r="EB13" s="666"/>
      <c r="EC13" s="675"/>
    </row>
    <row r="14" spans="2:143" ht="11.25" customHeight="1" x14ac:dyDescent="0.2">
      <c r="B14" s="662" t="s">
        <v>251</v>
      </c>
      <c r="C14" s="663"/>
      <c r="D14" s="663"/>
      <c r="E14" s="663"/>
      <c r="F14" s="663"/>
      <c r="G14" s="663"/>
      <c r="H14" s="663"/>
      <c r="I14" s="663"/>
      <c r="J14" s="663"/>
      <c r="K14" s="663"/>
      <c r="L14" s="663"/>
      <c r="M14" s="663"/>
      <c r="N14" s="663"/>
      <c r="O14" s="663"/>
      <c r="P14" s="663"/>
      <c r="Q14" s="664"/>
      <c r="R14" s="665" t="s">
        <v>554</v>
      </c>
      <c r="S14" s="666"/>
      <c r="T14" s="666"/>
      <c r="U14" s="666"/>
      <c r="V14" s="666"/>
      <c r="W14" s="666"/>
      <c r="X14" s="666"/>
      <c r="Y14" s="667"/>
      <c r="Z14" s="668" t="s">
        <v>178</v>
      </c>
      <c r="AA14" s="668"/>
      <c r="AB14" s="668"/>
      <c r="AC14" s="668"/>
      <c r="AD14" s="669" t="s">
        <v>553</v>
      </c>
      <c r="AE14" s="669"/>
      <c r="AF14" s="669"/>
      <c r="AG14" s="669"/>
      <c r="AH14" s="669"/>
      <c r="AI14" s="669"/>
      <c r="AJ14" s="669"/>
      <c r="AK14" s="669"/>
      <c r="AL14" s="670" t="s">
        <v>553</v>
      </c>
      <c r="AM14" s="671"/>
      <c r="AN14" s="671"/>
      <c r="AO14" s="672"/>
      <c r="AP14" s="662" t="s">
        <v>559</v>
      </c>
      <c r="AQ14" s="663"/>
      <c r="AR14" s="663"/>
      <c r="AS14" s="663"/>
      <c r="AT14" s="663"/>
      <c r="AU14" s="663"/>
      <c r="AV14" s="663"/>
      <c r="AW14" s="663"/>
      <c r="AX14" s="663"/>
      <c r="AY14" s="663"/>
      <c r="AZ14" s="663"/>
      <c r="BA14" s="663"/>
      <c r="BB14" s="663"/>
      <c r="BC14" s="663"/>
      <c r="BD14" s="663"/>
      <c r="BE14" s="663"/>
      <c r="BF14" s="664"/>
      <c r="BG14" s="665">
        <v>155853</v>
      </c>
      <c r="BH14" s="666"/>
      <c r="BI14" s="666"/>
      <c r="BJ14" s="666"/>
      <c r="BK14" s="666"/>
      <c r="BL14" s="666"/>
      <c r="BM14" s="666"/>
      <c r="BN14" s="667"/>
      <c r="BO14" s="668">
        <v>1.8</v>
      </c>
      <c r="BP14" s="668"/>
      <c r="BQ14" s="668"/>
      <c r="BR14" s="668"/>
      <c r="BS14" s="669" t="s">
        <v>552</v>
      </c>
      <c r="BT14" s="669"/>
      <c r="BU14" s="669"/>
      <c r="BV14" s="669"/>
      <c r="BW14" s="669"/>
      <c r="BX14" s="669"/>
      <c r="BY14" s="669"/>
      <c r="BZ14" s="669"/>
      <c r="CA14" s="669"/>
      <c r="CB14" s="673"/>
      <c r="CD14" s="680" t="s">
        <v>252</v>
      </c>
      <c r="CE14" s="681"/>
      <c r="CF14" s="681"/>
      <c r="CG14" s="681"/>
      <c r="CH14" s="681"/>
      <c r="CI14" s="681"/>
      <c r="CJ14" s="681"/>
      <c r="CK14" s="681"/>
      <c r="CL14" s="681"/>
      <c r="CM14" s="681"/>
      <c r="CN14" s="681"/>
      <c r="CO14" s="681"/>
      <c r="CP14" s="681"/>
      <c r="CQ14" s="682"/>
      <c r="CR14" s="665">
        <v>617019</v>
      </c>
      <c r="CS14" s="666"/>
      <c r="CT14" s="666"/>
      <c r="CU14" s="666"/>
      <c r="CV14" s="666"/>
      <c r="CW14" s="666"/>
      <c r="CX14" s="666"/>
      <c r="CY14" s="667"/>
      <c r="CZ14" s="668">
        <v>2.5</v>
      </c>
      <c r="DA14" s="668"/>
      <c r="DB14" s="668"/>
      <c r="DC14" s="668"/>
      <c r="DD14" s="674" t="s">
        <v>556</v>
      </c>
      <c r="DE14" s="666"/>
      <c r="DF14" s="666"/>
      <c r="DG14" s="666"/>
      <c r="DH14" s="666"/>
      <c r="DI14" s="666"/>
      <c r="DJ14" s="666"/>
      <c r="DK14" s="666"/>
      <c r="DL14" s="666"/>
      <c r="DM14" s="666"/>
      <c r="DN14" s="666"/>
      <c r="DO14" s="666"/>
      <c r="DP14" s="667"/>
      <c r="DQ14" s="674">
        <v>613325</v>
      </c>
      <c r="DR14" s="666"/>
      <c r="DS14" s="666"/>
      <c r="DT14" s="666"/>
      <c r="DU14" s="666"/>
      <c r="DV14" s="666"/>
      <c r="DW14" s="666"/>
      <c r="DX14" s="666"/>
      <c r="DY14" s="666"/>
      <c r="DZ14" s="666"/>
      <c r="EA14" s="666"/>
      <c r="EB14" s="666"/>
      <c r="EC14" s="675"/>
    </row>
    <row r="15" spans="2:143" ht="11.25" customHeight="1" x14ac:dyDescent="0.2">
      <c r="B15" s="662" t="s">
        <v>253</v>
      </c>
      <c r="C15" s="663"/>
      <c r="D15" s="663"/>
      <c r="E15" s="663"/>
      <c r="F15" s="663"/>
      <c r="G15" s="663"/>
      <c r="H15" s="663"/>
      <c r="I15" s="663"/>
      <c r="J15" s="663"/>
      <c r="K15" s="663"/>
      <c r="L15" s="663"/>
      <c r="M15" s="663"/>
      <c r="N15" s="663"/>
      <c r="O15" s="663"/>
      <c r="P15" s="663"/>
      <c r="Q15" s="664"/>
      <c r="R15" s="665" t="s">
        <v>554</v>
      </c>
      <c r="S15" s="666"/>
      <c r="T15" s="666"/>
      <c r="U15" s="666"/>
      <c r="V15" s="666"/>
      <c r="W15" s="666"/>
      <c r="X15" s="666"/>
      <c r="Y15" s="667"/>
      <c r="Z15" s="668" t="s">
        <v>554</v>
      </c>
      <c r="AA15" s="668"/>
      <c r="AB15" s="668"/>
      <c r="AC15" s="668"/>
      <c r="AD15" s="669" t="s">
        <v>552</v>
      </c>
      <c r="AE15" s="669"/>
      <c r="AF15" s="669"/>
      <c r="AG15" s="669"/>
      <c r="AH15" s="669"/>
      <c r="AI15" s="669"/>
      <c r="AJ15" s="669"/>
      <c r="AK15" s="669"/>
      <c r="AL15" s="670" t="s">
        <v>553</v>
      </c>
      <c r="AM15" s="671"/>
      <c r="AN15" s="671"/>
      <c r="AO15" s="672"/>
      <c r="AP15" s="662" t="s">
        <v>254</v>
      </c>
      <c r="AQ15" s="663"/>
      <c r="AR15" s="663"/>
      <c r="AS15" s="663"/>
      <c r="AT15" s="663"/>
      <c r="AU15" s="663"/>
      <c r="AV15" s="663"/>
      <c r="AW15" s="663"/>
      <c r="AX15" s="663"/>
      <c r="AY15" s="663"/>
      <c r="AZ15" s="663"/>
      <c r="BA15" s="663"/>
      <c r="BB15" s="663"/>
      <c r="BC15" s="663"/>
      <c r="BD15" s="663"/>
      <c r="BE15" s="663"/>
      <c r="BF15" s="664"/>
      <c r="BG15" s="665">
        <v>305484</v>
      </c>
      <c r="BH15" s="666"/>
      <c r="BI15" s="666"/>
      <c r="BJ15" s="666"/>
      <c r="BK15" s="666"/>
      <c r="BL15" s="666"/>
      <c r="BM15" s="666"/>
      <c r="BN15" s="667"/>
      <c r="BO15" s="668">
        <v>3.5</v>
      </c>
      <c r="BP15" s="668"/>
      <c r="BQ15" s="668"/>
      <c r="BR15" s="668"/>
      <c r="BS15" s="669" t="s">
        <v>560</v>
      </c>
      <c r="BT15" s="669"/>
      <c r="BU15" s="669"/>
      <c r="BV15" s="669"/>
      <c r="BW15" s="669"/>
      <c r="BX15" s="669"/>
      <c r="BY15" s="669"/>
      <c r="BZ15" s="669"/>
      <c r="CA15" s="669"/>
      <c r="CB15" s="673"/>
      <c r="CD15" s="680" t="s">
        <v>255</v>
      </c>
      <c r="CE15" s="681"/>
      <c r="CF15" s="681"/>
      <c r="CG15" s="681"/>
      <c r="CH15" s="681"/>
      <c r="CI15" s="681"/>
      <c r="CJ15" s="681"/>
      <c r="CK15" s="681"/>
      <c r="CL15" s="681"/>
      <c r="CM15" s="681"/>
      <c r="CN15" s="681"/>
      <c r="CO15" s="681"/>
      <c r="CP15" s="681"/>
      <c r="CQ15" s="682"/>
      <c r="CR15" s="665">
        <v>3903485</v>
      </c>
      <c r="CS15" s="666"/>
      <c r="CT15" s="666"/>
      <c r="CU15" s="666"/>
      <c r="CV15" s="666"/>
      <c r="CW15" s="666"/>
      <c r="CX15" s="666"/>
      <c r="CY15" s="667"/>
      <c r="CZ15" s="668">
        <v>15.8</v>
      </c>
      <c r="DA15" s="668"/>
      <c r="DB15" s="668"/>
      <c r="DC15" s="668"/>
      <c r="DD15" s="674">
        <v>1498740</v>
      </c>
      <c r="DE15" s="666"/>
      <c r="DF15" s="666"/>
      <c r="DG15" s="666"/>
      <c r="DH15" s="666"/>
      <c r="DI15" s="666"/>
      <c r="DJ15" s="666"/>
      <c r="DK15" s="666"/>
      <c r="DL15" s="666"/>
      <c r="DM15" s="666"/>
      <c r="DN15" s="666"/>
      <c r="DO15" s="666"/>
      <c r="DP15" s="667"/>
      <c r="DQ15" s="674">
        <v>2426729</v>
      </c>
      <c r="DR15" s="666"/>
      <c r="DS15" s="666"/>
      <c r="DT15" s="666"/>
      <c r="DU15" s="666"/>
      <c r="DV15" s="666"/>
      <c r="DW15" s="666"/>
      <c r="DX15" s="666"/>
      <c r="DY15" s="666"/>
      <c r="DZ15" s="666"/>
      <c r="EA15" s="666"/>
      <c r="EB15" s="666"/>
      <c r="EC15" s="675"/>
    </row>
    <row r="16" spans="2:143" ht="11.25" customHeight="1" x14ac:dyDescent="0.2">
      <c r="B16" s="662" t="s">
        <v>561</v>
      </c>
      <c r="C16" s="663"/>
      <c r="D16" s="663"/>
      <c r="E16" s="663"/>
      <c r="F16" s="663"/>
      <c r="G16" s="663"/>
      <c r="H16" s="663"/>
      <c r="I16" s="663"/>
      <c r="J16" s="663"/>
      <c r="K16" s="663"/>
      <c r="L16" s="663"/>
      <c r="M16" s="663"/>
      <c r="N16" s="663"/>
      <c r="O16" s="663"/>
      <c r="P16" s="663"/>
      <c r="Q16" s="664"/>
      <c r="R16" s="665">
        <v>18798</v>
      </c>
      <c r="S16" s="666"/>
      <c r="T16" s="666"/>
      <c r="U16" s="666"/>
      <c r="V16" s="666"/>
      <c r="W16" s="666"/>
      <c r="X16" s="666"/>
      <c r="Y16" s="667"/>
      <c r="Z16" s="668">
        <v>0.1</v>
      </c>
      <c r="AA16" s="668"/>
      <c r="AB16" s="668"/>
      <c r="AC16" s="668"/>
      <c r="AD16" s="669">
        <v>18798</v>
      </c>
      <c r="AE16" s="669"/>
      <c r="AF16" s="669"/>
      <c r="AG16" s="669"/>
      <c r="AH16" s="669"/>
      <c r="AI16" s="669"/>
      <c r="AJ16" s="669"/>
      <c r="AK16" s="669"/>
      <c r="AL16" s="670">
        <v>0.1</v>
      </c>
      <c r="AM16" s="671"/>
      <c r="AN16" s="671"/>
      <c r="AO16" s="672"/>
      <c r="AP16" s="662" t="s">
        <v>562</v>
      </c>
      <c r="AQ16" s="663"/>
      <c r="AR16" s="663"/>
      <c r="AS16" s="663"/>
      <c r="AT16" s="663"/>
      <c r="AU16" s="663"/>
      <c r="AV16" s="663"/>
      <c r="AW16" s="663"/>
      <c r="AX16" s="663"/>
      <c r="AY16" s="663"/>
      <c r="AZ16" s="663"/>
      <c r="BA16" s="663"/>
      <c r="BB16" s="663"/>
      <c r="BC16" s="663"/>
      <c r="BD16" s="663"/>
      <c r="BE16" s="663"/>
      <c r="BF16" s="664"/>
      <c r="BG16" s="665" t="s">
        <v>178</v>
      </c>
      <c r="BH16" s="666"/>
      <c r="BI16" s="666"/>
      <c r="BJ16" s="666"/>
      <c r="BK16" s="666"/>
      <c r="BL16" s="666"/>
      <c r="BM16" s="666"/>
      <c r="BN16" s="667"/>
      <c r="BO16" s="668" t="s">
        <v>554</v>
      </c>
      <c r="BP16" s="668"/>
      <c r="BQ16" s="668"/>
      <c r="BR16" s="668"/>
      <c r="BS16" s="669" t="s">
        <v>553</v>
      </c>
      <c r="BT16" s="669"/>
      <c r="BU16" s="669"/>
      <c r="BV16" s="669"/>
      <c r="BW16" s="669"/>
      <c r="BX16" s="669"/>
      <c r="BY16" s="669"/>
      <c r="BZ16" s="669"/>
      <c r="CA16" s="669"/>
      <c r="CB16" s="673"/>
      <c r="CD16" s="680" t="s">
        <v>256</v>
      </c>
      <c r="CE16" s="681"/>
      <c r="CF16" s="681"/>
      <c r="CG16" s="681"/>
      <c r="CH16" s="681"/>
      <c r="CI16" s="681"/>
      <c r="CJ16" s="681"/>
      <c r="CK16" s="681"/>
      <c r="CL16" s="681"/>
      <c r="CM16" s="681"/>
      <c r="CN16" s="681"/>
      <c r="CO16" s="681"/>
      <c r="CP16" s="681"/>
      <c r="CQ16" s="682"/>
      <c r="CR16" s="665" t="s">
        <v>554</v>
      </c>
      <c r="CS16" s="666"/>
      <c r="CT16" s="666"/>
      <c r="CU16" s="666"/>
      <c r="CV16" s="666"/>
      <c r="CW16" s="666"/>
      <c r="CX16" s="666"/>
      <c r="CY16" s="667"/>
      <c r="CZ16" s="668" t="s">
        <v>560</v>
      </c>
      <c r="DA16" s="668"/>
      <c r="DB16" s="668"/>
      <c r="DC16" s="668"/>
      <c r="DD16" s="674" t="s">
        <v>554</v>
      </c>
      <c r="DE16" s="666"/>
      <c r="DF16" s="666"/>
      <c r="DG16" s="666"/>
      <c r="DH16" s="666"/>
      <c r="DI16" s="666"/>
      <c r="DJ16" s="666"/>
      <c r="DK16" s="666"/>
      <c r="DL16" s="666"/>
      <c r="DM16" s="666"/>
      <c r="DN16" s="666"/>
      <c r="DO16" s="666"/>
      <c r="DP16" s="667"/>
      <c r="DQ16" s="674" t="s">
        <v>554</v>
      </c>
      <c r="DR16" s="666"/>
      <c r="DS16" s="666"/>
      <c r="DT16" s="666"/>
      <c r="DU16" s="666"/>
      <c r="DV16" s="666"/>
      <c r="DW16" s="666"/>
      <c r="DX16" s="666"/>
      <c r="DY16" s="666"/>
      <c r="DZ16" s="666"/>
      <c r="EA16" s="666"/>
      <c r="EB16" s="666"/>
      <c r="EC16" s="675"/>
    </row>
    <row r="17" spans="2:133" ht="11.25" customHeight="1" x14ac:dyDescent="0.2">
      <c r="B17" s="662" t="s">
        <v>563</v>
      </c>
      <c r="C17" s="663"/>
      <c r="D17" s="663"/>
      <c r="E17" s="663"/>
      <c r="F17" s="663"/>
      <c r="G17" s="663"/>
      <c r="H17" s="663"/>
      <c r="I17" s="663"/>
      <c r="J17" s="663"/>
      <c r="K17" s="663"/>
      <c r="L17" s="663"/>
      <c r="M17" s="663"/>
      <c r="N17" s="663"/>
      <c r="O17" s="663"/>
      <c r="P17" s="663"/>
      <c r="Q17" s="664"/>
      <c r="R17" s="665">
        <v>161039</v>
      </c>
      <c r="S17" s="666"/>
      <c r="T17" s="666"/>
      <c r="U17" s="666"/>
      <c r="V17" s="666"/>
      <c r="W17" s="666"/>
      <c r="X17" s="666"/>
      <c r="Y17" s="667"/>
      <c r="Z17" s="668">
        <v>0.6</v>
      </c>
      <c r="AA17" s="668"/>
      <c r="AB17" s="668"/>
      <c r="AC17" s="668"/>
      <c r="AD17" s="669">
        <v>161039</v>
      </c>
      <c r="AE17" s="669"/>
      <c r="AF17" s="669"/>
      <c r="AG17" s="669"/>
      <c r="AH17" s="669"/>
      <c r="AI17" s="669"/>
      <c r="AJ17" s="669"/>
      <c r="AK17" s="669"/>
      <c r="AL17" s="670">
        <v>1.2</v>
      </c>
      <c r="AM17" s="671"/>
      <c r="AN17" s="671"/>
      <c r="AO17" s="672"/>
      <c r="AP17" s="662" t="s">
        <v>564</v>
      </c>
      <c r="AQ17" s="663"/>
      <c r="AR17" s="663"/>
      <c r="AS17" s="663"/>
      <c r="AT17" s="663"/>
      <c r="AU17" s="663"/>
      <c r="AV17" s="663"/>
      <c r="AW17" s="663"/>
      <c r="AX17" s="663"/>
      <c r="AY17" s="663"/>
      <c r="AZ17" s="663"/>
      <c r="BA17" s="663"/>
      <c r="BB17" s="663"/>
      <c r="BC17" s="663"/>
      <c r="BD17" s="663"/>
      <c r="BE17" s="663"/>
      <c r="BF17" s="664"/>
      <c r="BG17" s="665" t="s">
        <v>554</v>
      </c>
      <c r="BH17" s="666"/>
      <c r="BI17" s="666"/>
      <c r="BJ17" s="666"/>
      <c r="BK17" s="666"/>
      <c r="BL17" s="666"/>
      <c r="BM17" s="666"/>
      <c r="BN17" s="667"/>
      <c r="BO17" s="668" t="s">
        <v>178</v>
      </c>
      <c r="BP17" s="668"/>
      <c r="BQ17" s="668"/>
      <c r="BR17" s="668"/>
      <c r="BS17" s="669" t="s">
        <v>554</v>
      </c>
      <c r="BT17" s="669"/>
      <c r="BU17" s="669"/>
      <c r="BV17" s="669"/>
      <c r="BW17" s="669"/>
      <c r="BX17" s="669"/>
      <c r="BY17" s="669"/>
      <c r="BZ17" s="669"/>
      <c r="CA17" s="669"/>
      <c r="CB17" s="673"/>
      <c r="CD17" s="680" t="s">
        <v>257</v>
      </c>
      <c r="CE17" s="681"/>
      <c r="CF17" s="681"/>
      <c r="CG17" s="681"/>
      <c r="CH17" s="681"/>
      <c r="CI17" s="681"/>
      <c r="CJ17" s="681"/>
      <c r="CK17" s="681"/>
      <c r="CL17" s="681"/>
      <c r="CM17" s="681"/>
      <c r="CN17" s="681"/>
      <c r="CO17" s="681"/>
      <c r="CP17" s="681"/>
      <c r="CQ17" s="682"/>
      <c r="CR17" s="665">
        <v>2534781</v>
      </c>
      <c r="CS17" s="666"/>
      <c r="CT17" s="666"/>
      <c r="CU17" s="666"/>
      <c r="CV17" s="666"/>
      <c r="CW17" s="666"/>
      <c r="CX17" s="666"/>
      <c r="CY17" s="667"/>
      <c r="CZ17" s="668">
        <v>10.199999999999999</v>
      </c>
      <c r="DA17" s="668"/>
      <c r="DB17" s="668"/>
      <c r="DC17" s="668"/>
      <c r="DD17" s="674" t="s">
        <v>554</v>
      </c>
      <c r="DE17" s="666"/>
      <c r="DF17" s="666"/>
      <c r="DG17" s="666"/>
      <c r="DH17" s="666"/>
      <c r="DI17" s="666"/>
      <c r="DJ17" s="666"/>
      <c r="DK17" s="666"/>
      <c r="DL17" s="666"/>
      <c r="DM17" s="666"/>
      <c r="DN17" s="666"/>
      <c r="DO17" s="666"/>
      <c r="DP17" s="667"/>
      <c r="DQ17" s="674">
        <v>2490874</v>
      </c>
      <c r="DR17" s="666"/>
      <c r="DS17" s="666"/>
      <c r="DT17" s="666"/>
      <c r="DU17" s="666"/>
      <c r="DV17" s="666"/>
      <c r="DW17" s="666"/>
      <c r="DX17" s="666"/>
      <c r="DY17" s="666"/>
      <c r="DZ17" s="666"/>
      <c r="EA17" s="666"/>
      <c r="EB17" s="666"/>
      <c r="EC17" s="675"/>
    </row>
    <row r="18" spans="2:133" ht="11.25" customHeight="1" x14ac:dyDescent="0.2">
      <c r="B18" s="662" t="s">
        <v>258</v>
      </c>
      <c r="C18" s="663"/>
      <c r="D18" s="663"/>
      <c r="E18" s="663"/>
      <c r="F18" s="663"/>
      <c r="G18" s="663"/>
      <c r="H18" s="663"/>
      <c r="I18" s="663"/>
      <c r="J18" s="663"/>
      <c r="K18" s="663"/>
      <c r="L18" s="663"/>
      <c r="M18" s="663"/>
      <c r="N18" s="663"/>
      <c r="O18" s="663"/>
      <c r="P18" s="663"/>
      <c r="Q18" s="664"/>
      <c r="R18" s="665">
        <v>206361</v>
      </c>
      <c r="S18" s="666"/>
      <c r="T18" s="666"/>
      <c r="U18" s="666"/>
      <c r="V18" s="666"/>
      <c r="W18" s="666"/>
      <c r="X18" s="666"/>
      <c r="Y18" s="667"/>
      <c r="Z18" s="668">
        <v>0.8</v>
      </c>
      <c r="AA18" s="668"/>
      <c r="AB18" s="668"/>
      <c r="AC18" s="668"/>
      <c r="AD18" s="669">
        <v>206361</v>
      </c>
      <c r="AE18" s="669"/>
      <c r="AF18" s="669"/>
      <c r="AG18" s="669"/>
      <c r="AH18" s="669"/>
      <c r="AI18" s="669"/>
      <c r="AJ18" s="669"/>
      <c r="AK18" s="669"/>
      <c r="AL18" s="670">
        <v>1.6000000238418579</v>
      </c>
      <c r="AM18" s="671"/>
      <c r="AN18" s="671"/>
      <c r="AO18" s="672"/>
      <c r="AP18" s="662" t="s">
        <v>565</v>
      </c>
      <c r="AQ18" s="663"/>
      <c r="AR18" s="663"/>
      <c r="AS18" s="663"/>
      <c r="AT18" s="663"/>
      <c r="AU18" s="663"/>
      <c r="AV18" s="663"/>
      <c r="AW18" s="663"/>
      <c r="AX18" s="663"/>
      <c r="AY18" s="663"/>
      <c r="AZ18" s="663"/>
      <c r="BA18" s="663"/>
      <c r="BB18" s="663"/>
      <c r="BC18" s="663"/>
      <c r="BD18" s="663"/>
      <c r="BE18" s="663"/>
      <c r="BF18" s="664"/>
      <c r="BG18" s="665" t="s">
        <v>554</v>
      </c>
      <c r="BH18" s="666"/>
      <c r="BI18" s="666"/>
      <c r="BJ18" s="666"/>
      <c r="BK18" s="666"/>
      <c r="BL18" s="666"/>
      <c r="BM18" s="666"/>
      <c r="BN18" s="667"/>
      <c r="BO18" s="668" t="s">
        <v>554</v>
      </c>
      <c r="BP18" s="668"/>
      <c r="BQ18" s="668"/>
      <c r="BR18" s="668"/>
      <c r="BS18" s="669" t="s">
        <v>554</v>
      </c>
      <c r="BT18" s="669"/>
      <c r="BU18" s="669"/>
      <c r="BV18" s="669"/>
      <c r="BW18" s="669"/>
      <c r="BX18" s="669"/>
      <c r="BY18" s="669"/>
      <c r="BZ18" s="669"/>
      <c r="CA18" s="669"/>
      <c r="CB18" s="673"/>
      <c r="CD18" s="680" t="s">
        <v>259</v>
      </c>
      <c r="CE18" s="681"/>
      <c r="CF18" s="681"/>
      <c r="CG18" s="681"/>
      <c r="CH18" s="681"/>
      <c r="CI18" s="681"/>
      <c r="CJ18" s="681"/>
      <c r="CK18" s="681"/>
      <c r="CL18" s="681"/>
      <c r="CM18" s="681"/>
      <c r="CN18" s="681"/>
      <c r="CO18" s="681"/>
      <c r="CP18" s="681"/>
      <c r="CQ18" s="682"/>
      <c r="CR18" s="665" t="s">
        <v>178</v>
      </c>
      <c r="CS18" s="666"/>
      <c r="CT18" s="666"/>
      <c r="CU18" s="666"/>
      <c r="CV18" s="666"/>
      <c r="CW18" s="666"/>
      <c r="CX18" s="666"/>
      <c r="CY18" s="667"/>
      <c r="CZ18" s="668" t="s">
        <v>554</v>
      </c>
      <c r="DA18" s="668"/>
      <c r="DB18" s="668"/>
      <c r="DC18" s="668"/>
      <c r="DD18" s="674" t="s">
        <v>178</v>
      </c>
      <c r="DE18" s="666"/>
      <c r="DF18" s="666"/>
      <c r="DG18" s="666"/>
      <c r="DH18" s="666"/>
      <c r="DI18" s="666"/>
      <c r="DJ18" s="666"/>
      <c r="DK18" s="666"/>
      <c r="DL18" s="666"/>
      <c r="DM18" s="666"/>
      <c r="DN18" s="666"/>
      <c r="DO18" s="666"/>
      <c r="DP18" s="667"/>
      <c r="DQ18" s="674" t="s">
        <v>554</v>
      </c>
      <c r="DR18" s="666"/>
      <c r="DS18" s="666"/>
      <c r="DT18" s="666"/>
      <c r="DU18" s="666"/>
      <c r="DV18" s="666"/>
      <c r="DW18" s="666"/>
      <c r="DX18" s="666"/>
      <c r="DY18" s="666"/>
      <c r="DZ18" s="666"/>
      <c r="EA18" s="666"/>
      <c r="EB18" s="666"/>
      <c r="EC18" s="675"/>
    </row>
    <row r="19" spans="2:133" ht="11.25" customHeight="1" x14ac:dyDescent="0.2">
      <c r="B19" s="662" t="s">
        <v>566</v>
      </c>
      <c r="C19" s="663"/>
      <c r="D19" s="663"/>
      <c r="E19" s="663"/>
      <c r="F19" s="663"/>
      <c r="G19" s="663"/>
      <c r="H19" s="663"/>
      <c r="I19" s="663"/>
      <c r="J19" s="663"/>
      <c r="K19" s="663"/>
      <c r="L19" s="663"/>
      <c r="M19" s="663"/>
      <c r="N19" s="663"/>
      <c r="O19" s="663"/>
      <c r="P19" s="663"/>
      <c r="Q19" s="664"/>
      <c r="R19" s="665">
        <v>57345</v>
      </c>
      <c r="S19" s="666"/>
      <c r="T19" s="666"/>
      <c r="U19" s="666"/>
      <c r="V19" s="666"/>
      <c r="W19" s="666"/>
      <c r="X19" s="666"/>
      <c r="Y19" s="667"/>
      <c r="Z19" s="668">
        <v>0.2</v>
      </c>
      <c r="AA19" s="668"/>
      <c r="AB19" s="668"/>
      <c r="AC19" s="668"/>
      <c r="AD19" s="669">
        <v>57345</v>
      </c>
      <c r="AE19" s="669"/>
      <c r="AF19" s="669"/>
      <c r="AG19" s="669"/>
      <c r="AH19" s="669"/>
      <c r="AI19" s="669"/>
      <c r="AJ19" s="669"/>
      <c r="AK19" s="669"/>
      <c r="AL19" s="670">
        <v>0.4</v>
      </c>
      <c r="AM19" s="671"/>
      <c r="AN19" s="671"/>
      <c r="AO19" s="672"/>
      <c r="AP19" s="662" t="s">
        <v>260</v>
      </c>
      <c r="AQ19" s="663"/>
      <c r="AR19" s="663"/>
      <c r="AS19" s="663"/>
      <c r="AT19" s="663"/>
      <c r="AU19" s="663"/>
      <c r="AV19" s="663"/>
      <c r="AW19" s="663"/>
      <c r="AX19" s="663"/>
      <c r="AY19" s="663"/>
      <c r="AZ19" s="663"/>
      <c r="BA19" s="663"/>
      <c r="BB19" s="663"/>
      <c r="BC19" s="663"/>
      <c r="BD19" s="663"/>
      <c r="BE19" s="663"/>
      <c r="BF19" s="664"/>
      <c r="BG19" s="665" t="s">
        <v>554</v>
      </c>
      <c r="BH19" s="666"/>
      <c r="BI19" s="666"/>
      <c r="BJ19" s="666"/>
      <c r="BK19" s="666"/>
      <c r="BL19" s="666"/>
      <c r="BM19" s="666"/>
      <c r="BN19" s="667"/>
      <c r="BO19" s="668" t="s">
        <v>178</v>
      </c>
      <c r="BP19" s="668"/>
      <c r="BQ19" s="668"/>
      <c r="BR19" s="668"/>
      <c r="BS19" s="669" t="s">
        <v>554</v>
      </c>
      <c r="BT19" s="669"/>
      <c r="BU19" s="669"/>
      <c r="BV19" s="669"/>
      <c r="BW19" s="669"/>
      <c r="BX19" s="669"/>
      <c r="BY19" s="669"/>
      <c r="BZ19" s="669"/>
      <c r="CA19" s="669"/>
      <c r="CB19" s="673"/>
      <c r="CD19" s="680" t="s">
        <v>567</v>
      </c>
      <c r="CE19" s="681"/>
      <c r="CF19" s="681"/>
      <c r="CG19" s="681"/>
      <c r="CH19" s="681"/>
      <c r="CI19" s="681"/>
      <c r="CJ19" s="681"/>
      <c r="CK19" s="681"/>
      <c r="CL19" s="681"/>
      <c r="CM19" s="681"/>
      <c r="CN19" s="681"/>
      <c r="CO19" s="681"/>
      <c r="CP19" s="681"/>
      <c r="CQ19" s="682"/>
      <c r="CR19" s="665" t="s">
        <v>568</v>
      </c>
      <c r="CS19" s="666"/>
      <c r="CT19" s="666"/>
      <c r="CU19" s="666"/>
      <c r="CV19" s="666"/>
      <c r="CW19" s="666"/>
      <c r="CX19" s="666"/>
      <c r="CY19" s="667"/>
      <c r="CZ19" s="668" t="s">
        <v>554</v>
      </c>
      <c r="DA19" s="668"/>
      <c r="DB19" s="668"/>
      <c r="DC19" s="668"/>
      <c r="DD19" s="674" t="s">
        <v>569</v>
      </c>
      <c r="DE19" s="666"/>
      <c r="DF19" s="666"/>
      <c r="DG19" s="666"/>
      <c r="DH19" s="666"/>
      <c r="DI19" s="666"/>
      <c r="DJ19" s="666"/>
      <c r="DK19" s="666"/>
      <c r="DL19" s="666"/>
      <c r="DM19" s="666"/>
      <c r="DN19" s="666"/>
      <c r="DO19" s="666"/>
      <c r="DP19" s="667"/>
      <c r="DQ19" s="674" t="s">
        <v>554</v>
      </c>
      <c r="DR19" s="666"/>
      <c r="DS19" s="666"/>
      <c r="DT19" s="666"/>
      <c r="DU19" s="666"/>
      <c r="DV19" s="666"/>
      <c r="DW19" s="666"/>
      <c r="DX19" s="666"/>
      <c r="DY19" s="666"/>
      <c r="DZ19" s="666"/>
      <c r="EA19" s="666"/>
      <c r="EB19" s="666"/>
      <c r="EC19" s="675"/>
    </row>
    <row r="20" spans="2:133" ht="11.25" customHeight="1" x14ac:dyDescent="0.2">
      <c r="B20" s="662" t="s">
        <v>261</v>
      </c>
      <c r="C20" s="663"/>
      <c r="D20" s="663"/>
      <c r="E20" s="663"/>
      <c r="F20" s="663"/>
      <c r="G20" s="663"/>
      <c r="H20" s="663"/>
      <c r="I20" s="663"/>
      <c r="J20" s="663"/>
      <c r="K20" s="663"/>
      <c r="L20" s="663"/>
      <c r="M20" s="663"/>
      <c r="N20" s="663"/>
      <c r="O20" s="663"/>
      <c r="P20" s="663"/>
      <c r="Q20" s="664"/>
      <c r="R20" s="665">
        <v>5873</v>
      </c>
      <c r="S20" s="666"/>
      <c r="T20" s="666"/>
      <c r="U20" s="666"/>
      <c r="V20" s="666"/>
      <c r="W20" s="666"/>
      <c r="X20" s="666"/>
      <c r="Y20" s="667"/>
      <c r="Z20" s="668">
        <v>0</v>
      </c>
      <c r="AA20" s="668"/>
      <c r="AB20" s="668"/>
      <c r="AC20" s="668"/>
      <c r="AD20" s="669">
        <v>5873</v>
      </c>
      <c r="AE20" s="669"/>
      <c r="AF20" s="669"/>
      <c r="AG20" s="669"/>
      <c r="AH20" s="669"/>
      <c r="AI20" s="669"/>
      <c r="AJ20" s="669"/>
      <c r="AK20" s="669"/>
      <c r="AL20" s="670">
        <v>0</v>
      </c>
      <c r="AM20" s="671"/>
      <c r="AN20" s="671"/>
      <c r="AO20" s="672"/>
      <c r="AP20" s="662" t="s">
        <v>570</v>
      </c>
      <c r="AQ20" s="663"/>
      <c r="AR20" s="663"/>
      <c r="AS20" s="663"/>
      <c r="AT20" s="663"/>
      <c r="AU20" s="663"/>
      <c r="AV20" s="663"/>
      <c r="AW20" s="663"/>
      <c r="AX20" s="663"/>
      <c r="AY20" s="663"/>
      <c r="AZ20" s="663"/>
      <c r="BA20" s="663"/>
      <c r="BB20" s="663"/>
      <c r="BC20" s="663"/>
      <c r="BD20" s="663"/>
      <c r="BE20" s="663"/>
      <c r="BF20" s="664"/>
      <c r="BG20" s="665" t="s">
        <v>568</v>
      </c>
      <c r="BH20" s="666"/>
      <c r="BI20" s="666"/>
      <c r="BJ20" s="666"/>
      <c r="BK20" s="666"/>
      <c r="BL20" s="666"/>
      <c r="BM20" s="666"/>
      <c r="BN20" s="667"/>
      <c r="BO20" s="668" t="s">
        <v>554</v>
      </c>
      <c r="BP20" s="668"/>
      <c r="BQ20" s="668"/>
      <c r="BR20" s="668"/>
      <c r="BS20" s="669" t="s">
        <v>552</v>
      </c>
      <c r="BT20" s="669"/>
      <c r="BU20" s="669"/>
      <c r="BV20" s="669"/>
      <c r="BW20" s="669"/>
      <c r="BX20" s="669"/>
      <c r="BY20" s="669"/>
      <c r="BZ20" s="669"/>
      <c r="CA20" s="669"/>
      <c r="CB20" s="673"/>
      <c r="CD20" s="680" t="s">
        <v>262</v>
      </c>
      <c r="CE20" s="681"/>
      <c r="CF20" s="681"/>
      <c r="CG20" s="681"/>
      <c r="CH20" s="681"/>
      <c r="CI20" s="681"/>
      <c r="CJ20" s="681"/>
      <c r="CK20" s="681"/>
      <c r="CL20" s="681"/>
      <c r="CM20" s="681"/>
      <c r="CN20" s="681"/>
      <c r="CO20" s="681"/>
      <c r="CP20" s="681"/>
      <c r="CQ20" s="682"/>
      <c r="CR20" s="665">
        <v>24755294</v>
      </c>
      <c r="CS20" s="666"/>
      <c r="CT20" s="666"/>
      <c r="CU20" s="666"/>
      <c r="CV20" s="666"/>
      <c r="CW20" s="666"/>
      <c r="CX20" s="666"/>
      <c r="CY20" s="667"/>
      <c r="CZ20" s="668">
        <v>100</v>
      </c>
      <c r="DA20" s="668"/>
      <c r="DB20" s="668"/>
      <c r="DC20" s="668"/>
      <c r="DD20" s="674">
        <v>2607566</v>
      </c>
      <c r="DE20" s="666"/>
      <c r="DF20" s="666"/>
      <c r="DG20" s="666"/>
      <c r="DH20" s="666"/>
      <c r="DI20" s="666"/>
      <c r="DJ20" s="666"/>
      <c r="DK20" s="666"/>
      <c r="DL20" s="666"/>
      <c r="DM20" s="666"/>
      <c r="DN20" s="666"/>
      <c r="DO20" s="666"/>
      <c r="DP20" s="667"/>
      <c r="DQ20" s="674">
        <v>15552419</v>
      </c>
      <c r="DR20" s="666"/>
      <c r="DS20" s="666"/>
      <c r="DT20" s="666"/>
      <c r="DU20" s="666"/>
      <c r="DV20" s="666"/>
      <c r="DW20" s="666"/>
      <c r="DX20" s="666"/>
      <c r="DY20" s="666"/>
      <c r="DZ20" s="666"/>
      <c r="EA20" s="666"/>
      <c r="EB20" s="666"/>
      <c r="EC20" s="675"/>
    </row>
    <row r="21" spans="2:133" ht="11.25" customHeight="1" x14ac:dyDescent="0.2">
      <c r="B21" s="662" t="s">
        <v>263</v>
      </c>
      <c r="C21" s="663"/>
      <c r="D21" s="663"/>
      <c r="E21" s="663"/>
      <c r="F21" s="663"/>
      <c r="G21" s="663"/>
      <c r="H21" s="663"/>
      <c r="I21" s="663"/>
      <c r="J21" s="663"/>
      <c r="K21" s="663"/>
      <c r="L21" s="663"/>
      <c r="M21" s="663"/>
      <c r="N21" s="663"/>
      <c r="O21" s="663"/>
      <c r="P21" s="663"/>
      <c r="Q21" s="664"/>
      <c r="R21" s="665">
        <v>2782</v>
      </c>
      <c r="S21" s="666"/>
      <c r="T21" s="666"/>
      <c r="U21" s="666"/>
      <c r="V21" s="666"/>
      <c r="W21" s="666"/>
      <c r="X21" s="666"/>
      <c r="Y21" s="667"/>
      <c r="Z21" s="668">
        <v>0</v>
      </c>
      <c r="AA21" s="668"/>
      <c r="AB21" s="668"/>
      <c r="AC21" s="668"/>
      <c r="AD21" s="669">
        <v>2782</v>
      </c>
      <c r="AE21" s="669"/>
      <c r="AF21" s="669"/>
      <c r="AG21" s="669"/>
      <c r="AH21" s="669"/>
      <c r="AI21" s="669"/>
      <c r="AJ21" s="669"/>
      <c r="AK21" s="669"/>
      <c r="AL21" s="670">
        <v>0</v>
      </c>
      <c r="AM21" s="671"/>
      <c r="AN21" s="671"/>
      <c r="AO21" s="672"/>
      <c r="AP21" s="684" t="s">
        <v>571</v>
      </c>
      <c r="AQ21" s="685"/>
      <c r="AR21" s="685"/>
      <c r="AS21" s="685"/>
      <c r="AT21" s="685"/>
      <c r="AU21" s="685"/>
      <c r="AV21" s="685"/>
      <c r="AW21" s="685"/>
      <c r="AX21" s="685"/>
      <c r="AY21" s="685"/>
      <c r="AZ21" s="685"/>
      <c r="BA21" s="685"/>
      <c r="BB21" s="685"/>
      <c r="BC21" s="685"/>
      <c r="BD21" s="685"/>
      <c r="BE21" s="685"/>
      <c r="BF21" s="686"/>
      <c r="BG21" s="665" t="s">
        <v>554</v>
      </c>
      <c r="BH21" s="666"/>
      <c r="BI21" s="666"/>
      <c r="BJ21" s="666"/>
      <c r="BK21" s="666"/>
      <c r="BL21" s="666"/>
      <c r="BM21" s="666"/>
      <c r="BN21" s="667"/>
      <c r="BO21" s="668" t="s">
        <v>568</v>
      </c>
      <c r="BP21" s="668"/>
      <c r="BQ21" s="668"/>
      <c r="BR21" s="668"/>
      <c r="BS21" s="669" t="s">
        <v>569</v>
      </c>
      <c r="BT21" s="669"/>
      <c r="BU21" s="669"/>
      <c r="BV21" s="669"/>
      <c r="BW21" s="669"/>
      <c r="BX21" s="669"/>
      <c r="BY21" s="669"/>
      <c r="BZ21" s="669"/>
      <c r="CA21" s="669"/>
      <c r="CB21" s="673"/>
      <c r="CD21" s="690"/>
      <c r="CE21" s="691"/>
      <c r="CF21" s="691"/>
      <c r="CG21" s="691"/>
      <c r="CH21" s="691"/>
      <c r="CI21" s="691"/>
      <c r="CJ21" s="691"/>
      <c r="CK21" s="691"/>
      <c r="CL21" s="691"/>
      <c r="CM21" s="691"/>
      <c r="CN21" s="691"/>
      <c r="CO21" s="691"/>
      <c r="CP21" s="691"/>
      <c r="CQ21" s="692"/>
      <c r="CR21" s="693"/>
      <c r="CS21" s="688"/>
      <c r="CT21" s="688"/>
      <c r="CU21" s="688"/>
      <c r="CV21" s="688"/>
      <c r="CW21" s="688"/>
      <c r="CX21" s="688"/>
      <c r="CY21" s="694"/>
      <c r="CZ21" s="695"/>
      <c r="DA21" s="695"/>
      <c r="DB21" s="695"/>
      <c r="DC21" s="695"/>
      <c r="DD21" s="687"/>
      <c r="DE21" s="688"/>
      <c r="DF21" s="688"/>
      <c r="DG21" s="688"/>
      <c r="DH21" s="688"/>
      <c r="DI21" s="688"/>
      <c r="DJ21" s="688"/>
      <c r="DK21" s="688"/>
      <c r="DL21" s="688"/>
      <c r="DM21" s="688"/>
      <c r="DN21" s="688"/>
      <c r="DO21" s="688"/>
      <c r="DP21" s="694"/>
      <c r="DQ21" s="687"/>
      <c r="DR21" s="688"/>
      <c r="DS21" s="688"/>
      <c r="DT21" s="688"/>
      <c r="DU21" s="688"/>
      <c r="DV21" s="688"/>
      <c r="DW21" s="688"/>
      <c r="DX21" s="688"/>
      <c r="DY21" s="688"/>
      <c r="DZ21" s="688"/>
      <c r="EA21" s="688"/>
      <c r="EB21" s="688"/>
      <c r="EC21" s="689"/>
    </row>
    <row r="22" spans="2:133" ht="11.25" customHeight="1" x14ac:dyDescent="0.2">
      <c r="B22" s="703" t="s">
        <v>572</v>
      </c>
      <c r="C22" s="704"/>
      <c r="D22" s="704"/>
      <c r="E22" s="704"/>
      <c r="F22" s="704"/>
      <c r="G22" s="704"/>
      <c r="H22" s="704"/>
      <c r="I22" s="704"/>
      <c r="J22" s="704"/>
      <c r="K22" s="704"/>
      <c r="L22" s="704"/>
      <c r="M22" s="704"/>
      <c r="N22" s="704"/>
      <c r="O22" s="704"/>
      <c r="P22" s="704"/>
      <c r="Q22" s="705"/>
      <c r="R22" s="665">
        <v>140361</v>
      </c>
      <c r="S22" s="666"/>
      <c r="T22" s="666"/>
      <c r="U22" s="666"/>
      <c r="V22" s="666"/>
      <c r="W22" s="666"/>
      <c r="X22" s="666"/>
      <c r="Y22" s="667"/>
      <c r="Z22" s="668">
        <v>0.5</v>
      </c>
      <c r="AA22" s="668"/>
      <c r="AB22" s="668"/>
      <c r="AC22" s="668"/>
      <c r="AD22" s="669">
        <v>140361</v>
      </c>
      <c r="AE22" s="669"/>
      <c r="AF22" s="669"/>
      <c r="AG22" s="669"/>
      <c r="AH22" s="669"/>
      <c r="AI22" s="669"/>
      <c r="AJ22" s="669"/>
      <c r="AK22" s="669"/>
      <c r="AL22" s="670">
        <v>1.1000000238418579</v>
      </c>
      <c r="AM22" s="671"/>
      <c r="AN22" s="671"/>
      <c r="AO22" s="672"/>
      <c r="AP22" s="684" t="s">
        <v>573</v>
      </c>
      <c r="AQ22" s="685"/>
      <c r="AR22" s="685"/>
      <c r="AS22" s="685"/>
      <c r="AT22" s="685"/>
      <c r="AU22" s="685"/>
      <c r="AV22" s="685"/>
      <c r="AW22" s="685"/>
      <c r="AX22" s="685"/>
      <c r="AY22" s="685"/>
      <c r="AZ22" s="685"/>
      <c r="BA22" s="685"/>
      <c r="BB22" s="685"/>
      <c r="BC22" s="685"/>
      <c r="BD22" s="685"/>
      <c r="BE22" s="685"/>
      <c r="BF22" s="686"/>
      <c r="BG22" s="665" t="s">
        <v>552</v>
      </c>
      <c r="BH22" s="666"/>
      <c r="BI22" s="666"/>
      <c r="BJ22" s="666"/>
      <c r="BK22" s="666"/>
      <c r="BL22" s="666"/>
      <c r="BM22" s="666"/>
      <c r="BN22" s="667"/>
      <c r="BO22" s="668" t="s">
        <v>554</v>
      </c>
      <c r="BP22" s="668"/>
      <c r="BQ22" s="668"/>
      <c r="BR22" s="668"/>
      <c r="BS22" s="669" t="s">
        <v>554</v>
      </c>
      <c r="BT22" s="669"/>
      <c r="BU22" s="669"/>
      <c r="BV22" s="669"/>
      <c r="BW22" s="669"/>
      <c r="BX22" s="669"/>
      <c r="BY22" s="669"/>
      <c r="BZ22" s="669"/>
      <c r="CA22" s="669"/>
      <c r="CB22" s="673"/>
      <c r="CD22" s="647" t="s">
        <v>264</v>
      </c>
      <c r="CE22" s="648"/>
      <c r="CF22" s="648"/>
      <c r="CG22" s="648"/>
      <c r="CH22" s="648"/>
      <c r="CI22" s="648"/>
      <c r="CJ22" s="648"/>
      <c r="CK22" s="648"/>
      <c r="CL22" s="648"/>
      <c r="CM22" s="648"/>
      <c r="CN22" s="648"/>
      <c r="CO22" s="648"/>
      <c r="CP22" s="648"/>
      <c r="CQ22" s="648"/>
      <c r="CR22" s="648"/>
      <c r="CS22" s="648"/>
      <c r="CT22" s="648"/>
      <c r="CU22" s="648"/>
      <c r="CV22" s="648"/>
      <c r="CW22" s="648"/>
      <c r="CX22" s="648"/>
      <c r="CY22" s="648"/>
      <c r="CZ22" s="648"/>
      <c r="DA22" s="648"/>
      <c r="DB22" s="648"/>
      <c r="DC22" s="648"/>
      <c r="DD22" s="648"/>
      <c r="DE22" s="648"/>
      <c r="DF22" s="648"/>
      <c r="DG22" s="648"/>
      <c r="DH22" s="648"/>
      <c r="DI22" s="648"/>
      <c r="DJ22" s="648"/>
      <c r="DK22" s="648"/>
      <c r="DL22" s="648"/>
      <c r="DM22" s="648"/>
      <c r="DN22" s="648"/>
      <c r="DO22" s="648"/>
      <c r="DP22" s="648"/>
      <c r="DQ22" s="648"/>
      <c r="DR22" s="648"/>
      <c r="DS22" s="648"/>
      <c r="DT22" s="648"/>
      <c r="DU22" s="648"/>
      <c r="DV22" s="648"/>
      <c r="DW22" s="648"/>
      <c r="DX22" s="648"/>
      <c r="DY22" s="648"/>
      <c r="DZ22" s="648"/>
      <c r="EA22" s="648"/>
      <c r="EB22" s="648"/>
      <c r="EC22" s="649"/>
    </row>
    <row r="23" spans="2:133" ht="11.25" customHeight="1" x14ac:dyDescent="0.2">
      <c r="B23" s="662" t="s">
        <v>265</v>
      </c>
      <c r="C23" s="663"/>
      <c r="D23" s="663"/>
      <c r="E23" s="663"/>
      <c r="F23" s="663"/>
      <c r="G23" s="663"/>
      <c r="H23" s="663"/>
      <c r="I23" s="663"/>
      <c r="J23" s="663"/>
      <c r="K23" s="663"/>
      <c r="L23" s="663"/>
      <c r="M23" s="663"/>
      <c r="N23" s="663"/>
      <c r="O23" s="663"/>
      <c r="P23" s="663"/>
      <c r="Q23" s="664"/>
      <c r="R23" s="665">
        <v>2725278</v>
      </c>
      <c r="S23" s="666"/>
      <c r="T23" s="666"/>
      <c r="U23" s="666"/>
      <c r="V23" s="666"/>
      <c r="W23" s="666"/>
      <c r="X23" s="666"/>
      <c r="Y23" s="667"/>
      <c r="Z23" s="668">
        <v>10.6</v>
      </c>
      <c r="AA23" s="668"/>
      <c r="AB23" s="668"/>
      <c r="AC23" s="668"/>
      <c r="AD23" s="669">
        <v>2422489</v>
      </c>
      <c r="AE23" s="669"/>
      <c r="AF23" s="669"/>
      <c r="AG23" s="669"/>
      <c r="AH23" s="669"/>
      <c r="AI23" s="669"/>
      <c r="AJ23" s="669"/>
      <c r="AK23" s="669"/>
      <c r="AL23" s="670">
        <v>18.5</v>
      </c>
      <c r="AM23" s="671"/>
      <c r="AN23" s="671"/>
      <c r="AO23" s="672"/>
      <c r="AP23" s="684" t="s">
        <v>574</v>
      </c>
      <c r="AQ23" s="685"/>
      <c r="AR23" s="685"/>
      <c r="AS23" s="685"/>
      <c r="AT23" s="685"/>
      <c r="AU23" s="685"/>
      <c r="AV23" s="685"/>
      <c r="AW23" s="685"/>
      <c r="AX23" s="685"/>
      <c r="AY23" s="685"/>
      <c r="AZ23" s="685"/>
      <c r="BA23" s="685"/>
      <c r="BB23" s="685"/>
      <c r="BC23" s="685"/>
      <c r="BD23" s="685"/>
      <c r="BE23" s="685"/>
      <c r="BF23" s="686"/>
      <c r="BG23" s="665" t="s">
        <v>554</v>
      </c>
      <c r="BH23" s="666"/>
      <c r="BI23" s="666"/>
      <c r="BJ23" s="666"/>
      <c r="BK23" s="666"/>
      <c r="BL23" s="666"/>
      <c r="BM23" s="666"/>
      <c r="BN23" s="667"/>
      <c r="BO23" s="668" t="s">
        <v>178</v>
      </c>
      <c r="BP23" s="668"/>
      <c r="BQ23" s="668"/>
      <c r="BR23" s="668"/>
      <c r="BS23" s="669" t="s">
        <v>554</v>
      </c>
      <c r="BT23" s="669"/>
      <c r="BU23" s="669"/>
      <c r="BV23" s="669"/>
      <c r="BW23" s="669"/>
      <c r="BX23" s="669"/>
      <c r="BY23" s="669"/>
      <c r="BZ23" s="669"/>
      <c r="CA23" s="669"/>
      <c r="CB23" s="673"/>
      <c r="CD23" s="647" t="s">
        <v>226</v>
      </c>
      <c r="CE23" s="648"/>
      <c r="CF23" s="648"/>
      <c r="CG23" s="648"/>
      <c r="CH23" s="648"/>
      <c r="CI23" s="648"/>
      <c r="CJ23" s="648"/>
      <c r="CK23" s="648"/>
      <c r="CL23" s="648"/>
      <c r="CM23" s="648"/>
      <c r="CN23" s="648"/>
      <c r="CO23" s="648"/>
      <c r="CP23" s="648"/>
      <c r="CQ23" s="649"/>
      <c r="CR23" s="647" t="s">
        <v>266</v>
      </c>
      <c r="CS23" s="648"/>
      <c r="CT23" s="648"/>
      <c r="CU23" s="648"/>
      <c r="CV23" s="648"/>
      <c r="CW23" s="648"/>
      <c r="CX23" s="648"/>
      <c r="CY23" s="649"/>
      <c r="CZ23" s="647" t="s">
        <v>575</v>
      </c>
      <c r="DA23" s="648"/>
      <c r="DB23" s="648"/>
      <c r="DC23" s="649"/>
      <c r="DD23" s="647" t="s">
        <v>576</v>
      </c>
      <c r="DE23" s="648"/>
      <c r="DF23" s="648"/>
      <c r="DG23" s="648"/>
      <c r="DH23" s="648"/>
      <c r="DI23" s="648"/>
      <c r="DJ23" s="648"/>
      <c r="DK23" s="649"/>
      <c r="DL23" s="696" t="s">
        <v>267</v>
      </c>
      <c r="DM23" s="697"/>
      <c r="DN23" s="697"/>
      <c r="DO23" s="697"/>
      <c r="DP23" s="697"/>
      <c r="DQ23" s="697"/>
      <c r="DR23" s="697"/>
      <c r="DS23" s="697"/>
      <c r="DT23" s="697"/>
      <c r="DU23" s="697"/>
      <c r="DV23" s="698"/>
      <c r="DW23" s="647" t="s">
        <v>268</v>
      </c>
      <c r="DX23" s="648"/>
      <c r="DY23" s="648"/>
      <c r="DZ23" s="648"/>
      <c r="EA23" s="648"/>
      <c r="EB23" s="648"/>
      <c r="EC23" s="649"/>
    </row>
    <row r="24" spans="2:133" ht="11.25" customHeight="1" x14ac:dyDescent="0.2">
      <c r="B24" s="662" t="s">
        <v>577</v>
      </c>
      <c r="C24" s="663"/>
      <c r="D24" s="663"/>
      <c r="E24" s="663"/>
      <c r="F24" s="663"/>
      <c r="G24" s="663"/>
      <c r="H24" s="663"/>
      <c r="I24" s="663"/>
      <c r="J24" s="663"/>
      <c r="K24" s="663"/>
      <c r="L24" s="663"/>
      <c r="M24" s="663"/>
      <c r="N24" s="663"/>
      <c r="O24" s="663"/>
      <c r="P24" s="663"/>
      <c r="Q24" s="664"/>
      <c r="R24" s="665">
        <v>2422489</v>
      </c>
      <c r="S24" s="666"/>
      <c r="T24" s="666"/>
      <c r="U24" s="666"/>
      <c r="V24" s="666"/>
      <c r="W24" s="666"/>
      <c r="X24" s="666"/>
      <c r="Y24" s="667"/>
      <c r="Z24" s="668">
        <v>9.4</v>
      </c>
      <c r="AA24" s="668"/>
      <c r="AB24" s="668"/>
      <c r="AC24" s="668"/>
      <c r="AD24" s="669">
        <v>2422489</v>
      </c>
      <c r="AE24" s="669"/>
      <c r="AF24" s="669"/>
      <c r="AG24" s="669"/>
      <c r="AH24" s="669"/>
      <c r="AI24" s="669"/>
      <c r="AJ24" s="669"/>
      <c r="AK24" s="669"/>
      <c r="AL24" s="670">
        <v>18.5</v>
      </c>
      <c r="AM24" s="671"/>
      <c r="AN24" s="671"/>
      <c r="AO24" s="672"/>
      <c r="AP24" s="684" t="s">
        <v>578</v>
      </c>
      <c r="AQ24" s="685"/>
      <c r="AR24" s="685"/>
      <c r="AS24" s="685"/>
      <c r="AT24" s="685"/>
      <c r="AU24" s="685"/>
      <c r="AV24" s="685"/>
      <c r="AW24" s="685"/>
      <c r="AX24" s="685"/>
      <c r="AY24" s="685"/>
      <c r="AZ24" s="685"/>
      <c r="BA24" s="685"/>
      <c r="BB24" s="685"/>
      <c r="BC24" s="685"/>
      <c r="BD24" s="685"/>
      <c r="BE24" s="685"/>
      <c r="BF24" s="686"/>
      <c r="BG24" s="665" t="s">
        <v>178</v>
      </c>
      <c r="BH24" s="666"/>
      <c r="BI24" s="666"/>
      <c r="BJ24" s="666"/>
      <c r="BK24" s="666"/>
      <c r="BL24" s="666"/>
      <c r="BM24" s="666"/>
      <c r="BN24" s="667"/>
      <c r="BO24" s="668" t="s">
        <v>554</v>
      </c>
      <c r="BP24" s="668"/>
      <c r="BQ24" s="668"/>
      <c r="BR24" s="668"/>
      <c r="BS24" s="669" t="s">
        <v>579</v>
      </c>
      <c r="BT24" s="669"/>
      <c r="BU24" s="669"/>
      <c r="BV24" s="669"/>
      <c r="BW24" s="669"/>
      <c r="BX24" s="669"/>
      <c r="BY24" s="669"/>
      <c r="BZ24" s="669"/>
      <c r="CA24" s="669"/>
      <c r="CB24" s="673"/>
      <c r="CD24" s="676" t="s">
        <v>269</v>
      </c>
      <c r="CE24" s="677"/>
      <c r="CF24" s="677"/>
      <c r="CG24" s="677"/>
      <c r="CH24" s="677"/>
      <c r="CI24" s="677"/>
      <c r="CJ24" s="677"/>
      <c r="CK24" s="677"/>
      <c r="CL24" s="677"/>
      <c r="CM24" s="677"/>
      <c r="CN24" s="677"/>
      <c r="CO24" s="677"/>
      <c r="CP24" s="677"/>
      <c r="CQ24" s="678"/>
      <c r="CR24" s="654">
        <v>12246087</v>
      </c>
      <c r="CS24" s="655"/>
      <c r="CT24" s="655"/>
      <c r="CU24" s="655"/>
      <c r="CV24" s="655"/>
      <c r="CW24" s="655"/>
      <c r="CX24" s="655"/>
      <c r="CY24" s="656"/>
      <c r="CZ24" s="659">
        <v>49.5</v>
      </c>
      <c r="DA24" s="660"/>
      <c r="DB24" s="660"/>
      <c r="DC24" s="679"/>
      <c r="DD24" s="706">
        <v>7710818</v>
      </c>
      <c r="DE24" s="655"/>
      <c r="DF24" s="655"/>
      <c r="DG24" s="655"/>
      <c r="DH24" s="655"/>
      <c r="DI24" s="655"/>
      <c r="DJ24" s="655"/>
      <c r="DK24" s="656"/>
      <c r="DL24" s="706">
        <v>7690968</v>
      </c>
      <c r="DM24" s="655"/>
      <c r="DN24" s="655"/>
      <c r="DO24" s="655"/>
      <c r="DP24" s="655"/>
      <c r="DQ24" s="655"/>
      <c r="DR24" s="655"/>
      <c r="DS24" s="655"/>
      <c r="DT24" s="655"/>
      <c r="DU24" s="655"/>
      <c r="DV24" s="656"/>
      <c r="DW24" s="659">
        <v>53.5</v>
      </c>
      <c r="DX24" s="660"/>
      <c r="DY24" s="660"/>
      <c r="DZ24" s="660"/>
      <c r="EA24" s="660"/>
      <c r="EB24" s="660"/>
      <c r="EC24" s="661"/>
    </row>
    <row r="25" spans="2:133" ht="11.25" customHeight="1" x14ac:dyDescent="0.2">
      <c r="B25" s="662" t="s">
        <v>580</v>
      </c>
      <c r="C25" s="663"/>
      <c r="D25" s="663"/>
      <c r="E25" s="663"/>
      <c r="F25" s="663"/>
      <c r="G25" s="663"/>
      <c r="H25" s="663"/>
      <c r="I25" s="663"/>
      <c r="J25" s="663"/>
      <c r="K25" s="663"/>
      <c r="L25" s="663"/>
      <c r="M25" s="663"/>
      <c r="N25" s="663"/>
      <c r="O25" s="663"/>
      <c r="P25" s="663"/>
      <c r="Q25" s="664"/>
      <c r="R25" s="665">
        <v>302789</v>
      </c>
      <c r="S25" s="666"/>
      <c r="T25" s="666"/>
      <c r="U25" s="666"/>
      <c r="V25" s="666"/>
      <c r="W25" s="666"/>
      <c r="X25" s="666"/>
      <c r="Y25" s="667"/>
      <c r="Z25" s="668">
        <v>1.2</v>
      </c>
      <c r="AA25" s="668"/>
      <c r="AB25" s="668"/>
      <c r="AC25" s="668"/>
      <c r="AD25" s="669" t="s">
        <v>554</v>
      </c>
      <c r="AE25" s="669"/>
      <c r="AF25" s="669"/>
      <c r="AG25" s="669"/>
      <c r="AH25" s="669"/>
      <c r="AI25" s="669"/>
      <c r="AJ25" s="669"/>
      <c r="AK25" s="669"/>
      <c r="AL25" s="670" t="s">
        <v>581</v>
      </c>
      <c r="AM25" s="671"/>
      <c r="AN25" s="671"/>
      <c r="AO25" s="672"/>
      <c r="AP25" s="684" t="s">
        <v>582</v>
      </c>
      <c r="AQ25" s="685"/>
      <c r="AR25" s="685"/>
      <c r="AS25" s="685"/>
      <c r="AT25" s="685"/>
      <c r="AU25" s="685"/>
      <c r="AV25" s="685"/>
      <c r="AW25" s="685"/>
      <c r="AX25" s="685"/>
      <c r="AY25" s="685"/>
      <c r="AZ25" s="685"/>
      <c r="BA25" s="685"/>
      <c r="BB25" s="685"/>
      <c r="BC25" s="685"/>
      <c r="BD25" s="685"/>
      <c r="BE25" s="685"/>
      <c r="BF25" s="686"/>
      <c r="BG25" s="665" t="s">
        <v>554</v>
      </c>
      <c r="BH25" s="666"/>
      <c r="BI25" s="666"/>
      <c r="BJ25" s="666"/>
      <c r="BK25" s="666"/>
      <c r="BL25" s="666"/>
      <c r="BM25" s="666"/>
      <c r="BN25" s="667"/>
      <c r="BO25" s="668" t="s">
        <v>552</v>
      </c>
      <c r="BP25" s="668"/>
      <c r="BQ25" s="668"/>
      <c r="BR25" s="668"/>
      <c r="BS25" s="669" t="s">
        <v>554</v>
      </c>
      <c r="BT25" s="669"/>
      <c r="BU25" s="669"/>
      <c r="BV25" s="669"/>
      <c r="BW25" s="669"/>
      <c r="BX25" s="669"/>
      <c r="BY25" s="669"/>
      <c r="BZ25" s="669"/>
      <c r="CA25" s="669"/>
      <c r="CB25" s="673"/>
      <c r="CD25" s="680" t="s">
        <v>583</v>
      </c>
      <c r="CE25" s="681"/>
      <c r="CF25" s="681"/>
      <c r="CG25" s="681"/>
      <c r="CH25" s="681"/>
      <c r="CI25" s="681"/>
      <c r="CJ25" s="681"/>
      <c r="CK25" s="681"/>
      <c r="CL25" s="681"/>
      <c r="CM25" s="681"/>
      <c r="CN25" s="681"/>
      <c r="CO25" s="681"/>
      <c r="CP25" s="681"/>
      <c r="CQ25" s="682"/>
      <c r="CR25" s="665">
        <v>4498852</v>
      </c>
      <c r="CS25" s="699"/>
      <c r="CT25" s="699"/>
      <c r="CU25" s="699"/>
      <c r="CV25" s="699"/>
      <c r="CW25" s="699"/>
      <c r="CX25" s="699"/>
      <c r="CY25" s="700"/>
      <c r="CZ25" s="670">
        <v>18.2</v>
      </c>
      <c r="DA25" s="701"/>
      <c r="DB25" s="701"/>
      <c r="DC25" s="707"/>
      <c r="DD25" s="674">
        <v>4050833</v>
      </c>
      <c r="DE25" s="699"/>
      <c r="DF25" s="699"/>
      <c r="DG25" s="699"/>
      <c r="DH25" s="699"/>
      <c r="DI25" s="699"/>
      <c r="DJ25" s="699"/>
      <c r="DK25" s="700"/>
      <c r="DL25" s="674">
        <v>4039814</v>
      </c>
      <c r="DM25" s="699"/>
      <c r="DN25" s="699"/>
      <c r="DO25" s="699"/>
      <c r="DP25" s="699"/>
      <c r="DQ25" s="699"/>
      <c r="DR25" s="699"/>
      <c r="DS25" s="699"/>
      <c r="DT25" s="699"/>
      <c r="DU25" s="699"/>
      <c r="DV25" s="700"/>
      <c r="DW25" s="670">
        <v>28.1</v>
      </c>
      <c r="DX25" s="701"/>
      <c r="DY25" s="701"/>
      <c r="DZ25" s="701"/>
      <c r="EA25" s="701"/>
      <c r="EB25" s="701"/>
      <c r="EC25" s="702"/>
    </row>
    <row r="26" spans="2:133" ht="11.25" customHeight="1" x14ac:dyDescent="0.2">
      <c r="B26" s="662" t="s">
        <v>584</v>
      </c>
      <c r="C26" s="663"/>
      <c r="D26" s="663"/>
      <c r="E26" s="663"/>
      <c r="F26" s="663"/>
      <c r="G26" s="663"/>
      <c r="H26" s="663"/>
      <c r="I26" s="663"/>
      <c r="J26" s="663"/>
      <c r="K26" s="663"/>
      <c r="L26" s="663"/>
      <c r="M26" s="663"/>
      <c r="N26" s="663"/>
      <c r="O26" s="663"/>
      <c r="P26" s="663"/>
      <c r="Q26" s="664"/>
      <c r="R26" s="665" t="s">
        <v>554</v>
      </c>
      <c r="S26" s="666"/>
      <c r="T26" s="666"/>
      <c r="U26" s="666"/>
      <c r="V26" s="666"/>
      <c r="W26" s="666"/>
      <c r="X26" s="666"/>
      <c r="Y26" s="667"/>
      <c r="Z26" s="668" t="s">
        <v>554</v>
      </c>
      <c r="AA26" s="668"/>
      <c r="AB26" s="668"/>
      <c r="AC26" s="668"/>
      <c r="AD26" s="669" t="s">
        <v>579</v>
      </c>
      <c r="AE26" s="669"/>
      <c r="AF26" s="669"/>
      <c r="AG26" s="669"/>
      <c r="AH26" s="669"/>
      <c r="AI26" s="669"/>
      <c r="AJ26" s="669"/>
      <c r="AK26" s="669"/>
      <c r="AL26" s="670" t="s">
        <v>554</v>
      </c>
      <c r="AM26" s="671"/>
      <c r="AN26" s="671"/>
      <c r="AO26" s="672"/>
      <c r="AP26" s="684" t="s">
        <v>270</v>
      </c>
      <c r="AQ26" s="708"/>
      <c r="AR26" s="708"/>
      <c r="AS26" s="708"/>
      <c r="AT26" s="708"/>
      <c r="AU26" s="708"/>
      <c r="AV26" s="708"/>
      <c r="AW26" s="708"/>
      <c r="AX26" s="708"/>
      <c r="AY26" s="708"/>
      <c r="AZ26" s="708"/>
      <c r="BA26" s="708"/>
      <c r="BB26" s="708"/>
      <c r="BC26" s="708"/>
      <c r="BD26" s="708"/>
      <c r="BE26" s="708"/>
      <c r="BF26" s="686"/>
      <c r="BG26" s="665" t="s">
        <v>554</v>
      </c>
      <c r="BH26" s="666"/>
      <c r="BI26" s="666"/>
      <c r="BJ26" s="666"/>
      <c r="BK26" s="666"/>
      <c r="BL26" s="666"/>
      <c r="BM26" s="666"/>
      <c r="BN26" s="667"/>
      <c r="BO26" s="668" t="s">
        <v>552</v>
      </c>
      <c r="BP26" s="668"/>
      <c r="BQ26" s="668"/>
      <c r="BR26" s="668"/>
      <c r="BS26" s="669" t="s">
        <v>554</v>
      </c>
      <c r="BT26" s="669"/>
      <c r="BU26" s="669"/>
      <c r="BV26" s="669"/>
      <c r="BW26" s="669"/>
      <c r="BX26" s="669"/>
      <c r="BY26" s="669"/>
      <c r="BZ26" s="669"/>
      <c r="CA26" s="669"/>
      <c r="CB26" s="673"/>
      <c r="CD26" s="680" t="s">
        <v>271</v>
      </c>
      <c r="CE26" s="681"/>
      <c r="CF26" s="681"/>
      <c r="CG26" s="681"/>
      <c r="CH26" s="681"/>
      <c r="CI26" s="681"/>
      <c r="CJ26" s="681"/>
      <c r="CK26" s="681"/>
      <c r="CL26" s="681"/>
      <c r="CM26" s="681"/>
      <c r="CN26" s="681"/>
      <c r="CO26" s="681"/>
      <c r="CP26" s="681"/>
      <c r="CQ26" s="682"/>
      <c r="CR26" s="665">
        <v>2743055</v>
      </c>
      <c r="CS26" s="666"/>
      <c r="CT26" s="666"/>
      <c r="CU26" s="666"/>
      <c r="CV26" s="666"/>
      <c r="CW26" s="666"/>
      <c r="CX26" s="666"/>
      <c r="CY26" s="667"/>
      <c r="CZ26" s="670">
        <v>11.1</v>
      </c>
      <c r="DA26" s="701"/>
      <c r="DB26" s="701"/>
      <c r="DC26" s="707"/>
      <c r="DD26" s="674">
        <v>2536572</v>
      </c>
      <c r="DE26" s="666"/>
      <c r="DF26" s="666"/>
      <c r="DG26" s="666"/>
      <c r="DH26" s="666"/>
      <c r="DI26" s="666"/>
      <c r="DJ26" s="666"/>
      <c r="DK26" s="667"/>
      <c r="DL26" s="674" t="s">
        <v>581</v>
      </c>
      <c r="DM26" s="666"/>
      <c r="DN26" s="666"/>
      <c r="DO26" s="666"/>
      <c r="DP26" s="666"/>
      <c r="DQ26" s="666"/>
      <c r="DR26" s="666"/>
      <c r="DS26" s="666"/>
      <c r="DT26" s="666"/>
      <c r="DU26" s="666"/>
      <c r="DV26" s="667"/>
      <c r="DW26" s="670" t="s">
        <v>554</v>
      </c>
      <c r="DX26" s="701"/>
      <c r="DY26" s="701"/>
      <c r="DZ26" s="701"/>
      <c r="EA26" s="701"/>
      <c r="EB26" s="701"/>
      <c r="EC26" s="702"/>
    </row>
    <row r="27" spans="2:133" ht="11.25" customHeight="1" x14ac:dyDescent="0.2">
      <c r="B27" s="662" t="s">
        <v>585</v>
      </c>
      <c r="C27" s="663"/>
      <c r="D27" s="663"/>
      <c r="E27" s="663"/>
      <c r="F27" s="663"/>
      <c r="G27" s="663"/>
      <c r="H27" s="663"/>
      <c r="I27" s="663"/>
      <c r="J27" s="663"/>
      <c r="K27" s="663"/>
      <c r="L27" s="663"/>
      <c r="M27" s="663"/>
      <c r="N27" s="663"/>
      <c r="O27" s="663"/>
      <c r="P27" s="663"/>
      <c r="Q27" s="664"/>
      <c r="R27" s="665">
        <v>13372875</v>
      </c>
      <c r="S27" s="666"/>
      <c r="T27" s="666"/>
      <c r="U27" s="666"/>
      <c r="V27" s="666"/>
      <c r="W27" s="666"/>
      <c r="X27" s="666"/>
      <c r="Y27" s="667"/>
      <c r="Z27" s="668">
        <v>52</v>
      </c>
      <c r="AA27" s="668"/>
      <c r="AB27" s="668"/>
      <c r="AC27" s="668"/>
      <c r="AD27" s="669">
        <v>13070086</v>
      </c>
      <c r="AE27" s="669"/>
      <c r="AF27" s="669"/>
      <c r="AG27" s="669"/>
      <c r="AH27" s="669"/>
      <c r="AI27" s="669"/>
      <c r="AJ27" s="669"/>
      <c r="AK27" s="669"/>
      <c r="AL27" s="670">
        <v>99.599998474121094</v>
      </c>
      <c r="AM27" s="671"/>
      <c r="AN27" s="671"/>
      <c r="AO27" s="672"/>
      <c r="AP27" s="662" t="s">
        <v>272</v>
      </c>
      <c r="AQ27" s="663"/>
      <c r="AR27" s="663"/>
      <c r="AS27" s="663"/>
      <c r="AT27" s="663"/>
      <c r="AU27" s="663"/>
      <c r="AV27" s="663"/>
      <c r="AW27" s="663"/>
      <c r="AX27" s="663"/>
      <c r="AY27" s="663"/>
      <c r="AZ27" s="663"/>
      <c r="BA27" s="663"/>
      <c r="BB27" s="663"/>
      <c r="BC27" s="663"/>
      <c r="BD27" s="663"/>
      <c r="BE27" s="663"/>
      <c r="BF27" s="664"/>
      <c r="BG27" s="665">
        <v>8844317</v>
      </c>
      <c r="BH27" s="666"/>
      <c r="BI27" s="666"/>
      <c r="BJ27" s="666"/>
      <c r="BK27" s="666"/>
      <c r="BL27" s="666"/>
      <c r="BM27" s="666"/>
      <c r="BN27" s="667"/>
      <c r="BO27" s="668">
        <v>100</v>
      </c>
      <c r="BP27" s="668"/>
      <c r="BQ27" s="668"/>
      <c r="BR27" s="668"/>
      <c r="BS27" s="669">
        <v>186773</v>
      </c>
      <c r="BT27" s="669"/>
      <c r="BU27" s="669"/>
      <c r="BV27" s="669"/>
      <c r="BW27" s="669"/>
      <c r="BX27" s="669"/>
      <c r="BY27" s="669"/>
      <c r="BZ27" s="669"/>
      <c r="CA27" s="669"/>
      <c r="CB27" s="673"/>
      <c r="CD27" s="680" t="s">
        <v>586</v>
      </c>
      <c r="CE27" s="681"/>
      <c r="CF27" s="681"/>
      <c r="CG27" s="681"/>
      <c r="CH27" s="681"/>
      <c r="CI27" s="681"/>
      <c r="CJ27" s="681"/>
      <c r="CK27" s="681"/>
      <c r="CL27" s="681"/>
      <c r="CM27" s="681"/>
      <c r="CN27" s="681"/>
      <c r="CO27" s="681"/>
      <c r="CP27" s="681"/>
      <c r="CQ27" s="682"/>
      <c r="CR27" s="665">
        <v>5212454</v>
      </c>
      <c r="CS27" s="699"/>
      <c r="CT27" s="699"/>
      <c r="CU27" s="699"/>
      <c r="CV27" s="699"/>
      <c r="CW27" s="699"/>
      <c r="CX27" s="699"/>
      <c r="CY27" s="700"/>
      <c r="CZ27" s="670">
        <v>21.1</v>
      </c>
      <c r="DA27" s="701"/>
      <c r="DB27" s="701"/>
      <c r="DC27" s="707"/>
      <c r="DD27" s="674">
        <v>1169111</v>
      </c>
      <c r="DE27" s="699"/>
      <c r="DF27" s="699"/>
      <c r="DG27" s="699"/>
      <c r="DH27" s="699"/>
      <c r="DI27" s="699"/>
      <c r="DJ27" s="699"/>
      <c r="DK27" s="700"/>
      <c r="DL27" s="674">
        <v>1160280</v>
      </c>
      <c r="DM27" s="699"/>
      <c r="DN27" s="699"/>
      <c r="DO27" s="699"/>
      <c r="DP27" s="699"/>
      <c r="DQ27" s="699"/>
      <c r="DR27" s="699"/>
      <c r="DS27" s="699"/>
      <c r="DT27" s="699"/>
      <c r="DU27" s="699"/>
      <c r="DV27" s="700"/>
      <c r="DW27" s="670">
        <v>8.1</v>
      </c>
      <c r="DX27" s="701"/>
      <c r="DY27" s="701"/>
      <c r="DZ27" s="701"/>
      <c r="EA27" s="701"/>
      <c r="EB27" s="701"/>
      <c r="EC27" s="702"/>
    </row>
    <row r="28" spans="2:133" ht="11.25" customHeight="1" x14ac:dyDescent="0.2">
      <c r="B28" s="662" t="s">
        <v>587</v>
      </c>
      <c r="C28" s="663"/>
      <c r="D28" s="663"/>
      <c r="E28" s="663"/>
      <c r="F28" s="663"/>
      <c r="G28" s="663"/>
      <c r="H28" s="663"/>
      <c r="I28" s="663"/>
      <c r="J28" s="663"/>
      <c r="K28" s="663"/>
      <c r="L28" s="663"/>
      <c r="M28" s="663"/>
      <c r="N28" s="663"/>
      <c r="O28" s="663"/>
      <c r="P28" s="663"/>
      <c r="Q28" s="664"/>
      <c r="R28" s="665">
        <v>5373</v>
      </c>
      <c r="S28" s="666"/>
      <c r="T28" s="666"/>
      <c r="U28" s="666"/>
      <c r="V28" s="666"/>
      <c r="W28" s="666"/>
      <c r="X28" s="666"/>
      <c r="Y28" s="667"/>
      <c r="Z28" s="668">
        <v>0</v>
      </c>
      <c r="AA28" s="668"/>
      <c r="AB28" s="668"/>
      <c r="AC28" s="668"/>
      <c r="AD28" s="669">
        <v>5373</v>
      </c>
      <c r="AE28" s="669"/>
      <c r="AF28" s="669"/>
      <c r="AG28" s="669"/>
      <c r="AH28" s="669"/>
      <c r="AI28" s="669"/>
      <c r="AJ28" s="669"/>
      <c r="AK28" s="669"/>
      <c r="AL28" s="670">
        <v>0</v>
      </c>
      <c r="AM28" s="671"/>
      <c r="AN28" s="671"/>
      <c r="AO28" s="672"/>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68"/>
      <c r="BP28" s="668"/>
      <c r="BQ28" s="668"/>
      <c r="BR28" s="668"/>
      <c r="BS28" s="674"/>
      <c r="BT28" s="666"/>
      <c r="BU28" s="666"/>
      <c r="BV28" s="666"/>
      <c r="BW28" s="666"/>
      <c r="BX28" s="666"/>
      <c r="BY28" s="666"/>
      <c r="BZ28" s="666"/>
      <c r="CA28" s="666"/>
      <c r="CB28" s="675"/>
      <c r="CD28" s="680" t="s">
        <v>588</v>
      </c>
      <c r="CE28" s="681"/>
      <c r="CF28" s="681"/>
      <c r="CG28" s="681"/>
      <c r="CH28" s="681"/>
      <c r="CI28" s="681"/>
      <c r="CJ28" s="681"/>
      <c r="CK28" s="681"/>
      <c r="CL28" s="681"/>
      <c r="CM28" s="681"/>
      <c r="CN28" s="681"/>
      <c r="CO28" s="681"/>
      <c r="CP28" s="681"/>
      <c r="CQ28" s="682"/>
      <c r="CR28" s="665">
        <v>2534781</v>
      </c>
      <c r="CS28" s="666"/>
      <c r="CT28" s="666"/>
      <c r="CU28" s="666"/>
      <c r="CV28" s="666"/>
      <c r="CW28" s="666"/>
      <c r="CX28" s="666"/>
      <c r="CY28" s="667"/>
      <c r="CZ28" s="670">
        <v>10.199999999999999</v>
      </c>
      <c r="DA28" s="701"/>
      <c r="DB28" s="701"/>
      <c r="DC28" s="707"/>
      <c r="DD28" s="674">
        <v>2490874</v>
      </c>
      <c r="DE28" s="666"/>
      <c r="DF28" s="666"/>
      <c r="DG28" s="666"/>
      <c r="DH28" s="666"/>
      <c r="DI28" s="666"/>
      <c r="DJ28" s="666"/>
      <c r="DK28" s="667"/>
      <c r="DL28" s="674">
        <v>2490874</v>
      </c>
      <c r="DM28" s="666"/>
      <c r="DN28" s="666"/>
      <c r="DO28" s="666"/>
      <c r="DP28" s="666"/>
      <c r="DQ28" s="666"/>
      <c r="DR28" s="666"/>
      <c r="DS28" s="666"/>
      <c r="DT28" s="666"/>
      <c r="DU28" s="666"/>
      <c r="DV28" s="667"/>
      <c r="DW28" s="670">
        <v>17.3</v>
      </c>
      <c r="DX28" s="701"/>
      <c r="DY28" s="701"/>
      <c r="DZ28" s="701"/>
      <c r="EA28" s="701"/>
      <c r="EB28" s="701"/>
      <c r="EC28" s="702"/>
    </row>
    <row r="29" spans="2:133" ht="11.25" customHeight="1" x14ac:dyDescent="0.2">
      <c r="B29" s="662" t="s">
        <v>273</v>
      </c>
      <c r="C29" s="663"/>
      <c r="D29" s="663"/>
      <c r="E29" s="663"/>
      <c r="F29" s="663"/>
      <c r="G29" s="663"/>
      <c r="H29" s="663"/>
      <c r="I29" s="663"/>
      <c r="J29" s="663"/>
      <c r="K29" s="663"/>
      <c r="L29" s="663"/>
      <c r="M29" s="663"/>
      <c r="N29" s="663"/>
      <c r="O29" s="663"/>
      <c r="P29" s="663"/>
      <c r="Q29" s="664"/>
      <c r="R29" s="665">
        <v>360321</v>
      </c>
      <c r="S29" s="666"/>
      <c r="T29" s="666"/>
      <c r="U29" s="666"/>
      <c r="V29" s="666"/>
      <c r="W29" s="666"/>
      <c r="X29" s="666"/>
      <c r="Y29" s="667"/>
      <c r="Z29" s="668">
        <v>1.4</v>
      </c>
      <c r="AA29" s="668"/>
      <c r="AB29" s="668"/>
      <c r="AC29" s="668"/>
      <c r="AD29" s="669" t="s">
        <v>554</v>
      </c>
      <c r="AE29" s="669"/>
      <c r="AF29" s="669"/>
      <c r="AG29" s="669"/>
      <c r="AH29" s="669"/>
      <c r="AI29" s="669"/>
      <c r="AJ29" s="669"/>
      <c r="AK29" s="669"/>
      <c r="AL29" s="670" t="s">
        <v>554</v>
      </c>
      <c r="AM29" s="671"/>
      <c r="AN29" s="671"/>
      <c r="AO29" s="672"/>
      <c r="AP29" s="709"/>
      <c r="AQ29" s="710"/>
      <c r="AR29" s="710"/>
      <c r="AS29" s="710"/>
      <c r="AT29" s="710"/>
      <c r="AU29" s="710"/>
      <c r="AV29" s="710"/>
      <c r="AW29" s="710"/>
      <c r="AX29" s="710"/>
      <c r="AY29" s="710"/>
      <c r="AZ29" s="710"/>
      <c r="BA29" s="710"/>
      <c r="BB29" s="710"/>
      <c r="BC29" s="710"/>
      <c r="BD29" s="710"/>
      <c r="BE29" s="710"/>
      <c r="BF29" s="711"/>
      <c r="BG29" s="665"/>
      <c r="BH29" s="666"/>
      <c r="BI29" s="666"/>
      <c r="BJ29" s="666"/>
      <c r="BK29" s="666"/>
      <c r="BL29" s="666"/>
      <c r="BM29" s="666"/>
      <c r="BN29" s="667"/>
      <c r="BO29" s="668"/>
      <c r="BP29" s="668"/>
      <c r="BQ29" s="668"/>
      <c r="BR29" s="668"/>
      <c r="BS29" s="669"/>
      <c r="BT29" s="669"/>
      <c r="BU29" s="669"/>
      <c r="BV29" s="669"/>
      <c r="BW29" s="669"/>
      <c r="BX29" s="669"/>
      <c r="BY29" s="669"/>
      <c r="BZ29" s="669"/>
      <c r="CA29" s="669"/>
      <c r="CB29" s="673"/>
      <c r="CD29" s="714" t="s">
        <v>274</v>
      </c>
      <c r="CE29" s="715"/>
      <c r="CF29" s="680" t="s">
        <v>589</v>
      </c>
      <c r="CG29" s="681"/>
      <c r="CH29" s="681"/>
      <c r="CI29" s="681"/>
      <c r="CJ29" s="681"/>
      <c r="CK29" s="681"/>
      <c r="CL29" s="681"/>
      <c r="CM29" s="681"/>
      <c r="CN29" s="681"/>
      <c r="CO29" s="681"/>
      <c r="CP29" s="681"/>
      <c r="CQ29" s="682"/>
      <c r="CR29" s="665">
        <v>2534252</v>
      </c>
      <c r="CS29" s="699"/>
      <c r="CT29" s="699"/>
      <c r="CU29" s="699"/>
      <c r="CV29" s="699"/>
      <c r="CW29" s="699"/>
      <c r="CX29" s="699"/>
      <c r="CY29" s="700"/>
      <c r="CZ29" s="670">
        <v>10.199999999999999</v>
      </c>
      <c r="DA29" s="701"/>
      <c r="DB29" s="701"/>
      <c r="DC29" s="707"/>
      <c r="DD29" s="674">
        <v>2490345</v>
      </c>
      <c r="DE29" s="699"/>
      <c r="DF29" s="699"/>
      <c r="DG29" s="699"/>
      <c r="DH29" s="699"/>
      <c r="DI29" s="699"/>
      <c r="DJ29" s="699"/>
      <c r="DK29" s="700"/>
      <c r="DL29" s="674">
        <v>2490345</v>
      </c>
      <c r="DM29" s="699"/>
      <c r="DN29" s="699"/>
      <c r="DO29" s="699"/>
      <c r="DP29" s="699"/>
      <c r="DQ29" s="699"/>
      <c r="DR29" s="699"/>
      <c r="DS29" s="699"/>
      <c r="DT29" s="699"/>
      <c r="DU29" s="699"/>
      <c r="DV29" s="700"/>
      <c r="DW29" s="670">
        <v>17.3</v>
      </c>
      <c r="DX29" s="701"/>
      <c r="DY29" s="701"/>
      <c r="DZ29" s="701"/>
      <c r="EA29" s="701"/>
      <c r="EB29" s="701"/>
      <c r="EC29" s="702"/>
    </row>
    <row r="30" spans="2:133" ht="11.25" customHeight="1" x14ac:dyDescent="0.2">
      <c r="B30" s="662" t="s">
        <v>275</v>
      </c>
      <c r="C30" s="663"/>
      <c r="D30" s="663"/>
      <c r="E30" s="663"/>
      <c r="F30" s="663"/>
      <c r="G30" s="663"/>
      <c r="H30" s="663"/>
      <c r="I30" s="663"/>
      <c r="J30" s="663"/>
      <c r="K30" s="663"/>
      <c r="L30" s="663"/>
      <c r="M30" s="663"/>
      <c r="N30" s="663"/>
      <c r="O30" s="663"/>
      <c r="P30" s="663"/>
      <c r="Q30" s="664"/>
      <c r="R30" s="665">
        <v>301085</v>
      </c>
      <c r="S30" s="666"/>
      <c r="T30" s="666"/>
      <c r="U30" s="666"/>
      <c r="V30" s="666"/>
      <c r="W30" s="666"/>
      <c r="X30" s="666"/>
      <c r="Y30" s="667"/>
      <c r="Z30" s="668">
        <v>1.2</v>
      </c>
      <c r="AA30" s="668"/>
      <c r="AB30" s="668"/>
      <c r="AC30" s="668"/>
      <c r="AD30" s="669">
        <v>20688</v>
      </c>
      <c r="AE30" s="669"/>
      <c r="AF30" s="669"/>
      <c r="AG30" s="669"/>
      <c r="AH30" s="669"/>
      <c r="AI30" s="669"/>
      <c r="AJ30" s="669"/>
      <c r="AK30" s="669"/>
      <c r="AL30" s="670">
        <v>0.2</v>
      </c>
      <c r="AM30" s="671"/>
      <c r="AN30" s="671"/>
      <c r="AO30" s="672"/>
      <c r="AP30" s="644" t="s">
        <v>226</v>
      </c>
      <c r="AQ30" s="645"/>
      <c r="AR30" s="645"/>
      <c r="AS30" s="645"/>
      <c r="AT30" s="645"/>
      <c r="AU30" s="645"/>
      <c r="AV30" s="645"/>
      <c r="AW30" s="645"/>
      <c r="AX30" s="645"/>
      <c r="AY30" s="645"/>
      <c r="AZ30" s="645"/>
      <c r="BA30" s="645"/>
      <c r="BB30" s="645"/>
      <c r="BC30" s="645"/>
      <c r="BD30" s="645"/>
      <c r="BE30" s="645"/>
      <c r="BF30" s="646"/>
      <c r="BG30" s="644" t="s">
        <v>276</v>
      </c>
      <c r="BH30" s="712"/>
      <c r="BI30" s="712"/>
      <c r="BJ30" s="712"/>
      <c r="BK30" s="712"/>
      <c r="BL30" s="712"/>
      <c r="BM30" s="712"/>
      <c r="BN30" s="712"/>
      <c r="BO30" s="712"/>
      <c r="BP30" s="712"/>
      <c r="BQ30" s="713"/>
      <c r="BR30" s="644" t="s">
        <v>277</v>
      </c>
      <c r="BS30" s="712"/>
      <c r="BT30" s="712"/>
      <c r="BU30" s="712"/>
      <c r="BV30" s="712"/>
      <c r="BW30" s="712"/>
      <c r="BX30" s="712"/>
      <c r="BY30" s="712"/>
      <c r="BZ30" s="712"/>
      <c r="CA30" s="712"/>
      <c r="CB30" s="713"/>
      <c r="CD30" s="716"/>
      <c r="CE30" s="717"/>
      <c r="CF30" s="680" t="s">
        <v>590</v>
      </c>
      <c r="CG30" s="681"/>
      <c r="CH30" s="681"/>
      <c r="CI30" s="681"/>
      <c r="CJ30" s="681"/>
      <c r="CK30" s="681"/>
      <c r="CL30" s="681"/>
      <c r="CM30" s="681"/>
      <c r="CN30" s="681"/>
      <c r="CO30" s="681"/>
      <c r="CP30" s="681"/>
      <c r="CQ30" s="682"/>
      <c r="CR30" s="665">
        <v>2435572</v>
      </c>
      <c r="CS30" s="666"/>
      <c r="CT30" s="666"/>
      <c r="CU30" s="666"/>
      <c r="CV30" s="666"/>
      <c r="CW30" s="666"/>
      <c r="CX30" s="666"/>
      <c r="CY30" s="667"/>
      <c r="CZ30" s="670">
        <v>9.8000000000000007</v>
      </c>
      <c r="DA30" s="701"/>
      <c r="DB30" s="701"/>
      <c r="DC30" s="707"/>
      <c r="DD30" s="674">
        <v>2395504</v>
      </c>
      <c r="DE30" s="666"/>
      <c r="DF30" s="666"/>
      <c r="DG30" s="666"/>
      <c r="DH30" s="666"/>
      <c r="DI30" s="666"/>
      <c r="DJ30" s="666"/>
      <c r="DK30" s="667"/>
      <c r="DL30" s="674">
        <v>2395504</v>
      </c>
      <c r="DM30" s="666"/>
      <c r="DN30" s="666"/>
      <c r="DO30" s="666"/>
      <c r="DP30" s="666"/>
      <c r="DQ30" s="666"/>
      <c r="DR30" s="666"/>
      <c r="DS30" s="666"/>
      <c r="DT30" s="666"/>
      <c r="DU30" s="666"/>
      <c r="DV30" s="667"/>
      <c r="DW30" s="670">
        <v>16.7</v>
      </c>
      <c r="DX30" s="701"/>
      <c r="DY30" s="701"/>
      <c r="DZ30" s="701"/>
      <c r="EA30" s="701"/>
      <c r="EB30" s="701"/>
      <c r="EC30" s="702"/>
    </row>
    <row r="31" spans="2:133" ht="11.25" customHeight="1" x14ac:dyDescent="0.2">
      <c r="B31" s="662" t="s">
        <v>278</v>
      </c>
      <c r="C31" s="663"/>
      <c r="D31" s="663"/>
      <c r="E31" s="663"/>
      <c r="F31" s="663"/>
      <c r="G31" s="663"/>
      <c r="H31" s="663"/>
      <c r="I31" s="663"/>
      <c r="J31" s="663"/>
      <c r="K31" s="663"/>
      <c r="L31" s="663"/>
      <c r="M31" s="663"/>
      <c r="N31" s="663"/>
      <c r="O31" s="663"/>
      <c r="P31" s="663"/>
      <c r="Q31" s="664"/>
      <c r="R31" s="665">
        <v>207359</v>
      </c>
      <c r="S31" s="666"/>
      <c r="T31" s="666"/>
      <c r="U31" s="666"/>
      <c r="V31" s="666"/>
      <c r="W31" s="666"/>
      <c r="X31" s="666"/>
      <c r="Y31" s="667"/>
      <c r="Z31" s="668">
        <v>0.8</v>
      </c>
      <c r="AA31" s="668"/>
      <c r="AB31" s="668"/>
      <c r="AC31" s="668"/>
      <c r="AD31" s="669" t="s">
        <v>554</v>
      </c>
      <c r="AE31" s="669"/>
      <c r="AF31" s="669"/>
      <c r="AG31" s="669"/>
      <c r="AH31" s="669"/>
      <c r="AI31" s="669"/>
      <c r="AJ31" s="669"/>
      <c r="AK31" s="669"/>
      <c r="AL31" s="670" t="s">
        <v>554</v>
      </c>
      <c r="AM31" s="671"/>
      <c r="AN31" s="671"/>
      <c r="AO31" s="672"/>
      <c r="AP31" s="725" t="s">
        <v>279</v>
      </c>
      <c r="AQ31" s="726"/>
      <c r="AR31" s="726"/>
      <c r="AS31" s="726"/>
      <c r="AT31" s="731" t="s">
        <v>280</v>
      </c>
      <c r="AU31" s="360"/>
      <c r="AV31" s="360"/>
      <c r="AW31" s="360"/>
      <c r="AX31" s="651" t="s">
        <v>192</v>
      </c>
      <c r="AY31" s="652"/>
      <c r="AZ31" s="652"/>
      <c r="BA31" s="652"/>
      <c r="BB31" s="652"/>
      <c r="BC31" s="652"/>
      <c r="BD31" s="652"/>
      <c r="BE31" s="652"/>
      <c r="BF31" s="653"/>
      <c r="BG31" s="724">
        <v>99.6</v>
      </c>
      <c r="BH31" s="720"/>
      <c r="BI31" s="720"/>
      <c r="BJ31" s="720"/>
      <c r="BK31" s="720"/>
      <c r="BL31" s="720"/>
      <c r="BM31" s="660">
        <v>97.9</v>
      </c>
      <c r="BN31" s="720"/>
      <c r="BO31" s="720"/>
      <c r="BP31" s="720"/>
      <c r="BQ31" s="721"/>
      <c r="BR31" s="724">
        <v>98.2</v>
      </c>
      <c r="BS31" s="720"/>
      <c r="BT31" s="720"/>
      <c r="BU31" s="720"/>
      <c r="BV31" s="720"/>
      <c r="BW31" s="720"/>
      <c r="BX31" s="660">
        <v>96.6</v>
      </c>
      <c r="BY31" s="720"/>
      <c r="BZ31" s="720"/>
      <c r="CA31" s="720"/>
      <c r="CB31" s="721"/>
      <c r="CD31" s="716"/>
      <c r="CE31" s="717"/>
      <c r="CF31" s="680" t="s">
        <v>281</v>
      </c>
      <c r="CG31" s="681"/>
      <c r="CH31" s="681"/>
      <c r="CI31" s="681"/>
      <c r="CJ31" s="681"/>
      <c r="CK31" s="681"/>
      <c r="CL31" s="681"/>
      <c r="CM31" s="681"/>
      <c r="CN31" s="681"/>
      <c r="CO31" s="681"/>
      <c r="CP31" s="681"/>
      <c r="CQ31" s="682"/>
      <c r="CR31" s="665">
        <v>98680</v>
      </c>
      <c r="CS31" s="699"/>
      <c r="CT31" s="699"/>
      <c r="CU31" s="699"/>
      <c r="CV31" s="699"/>
      <c r="CW31" s="699"/>
      <c r="CX31" s="699"/>
      <c r="CY31" s="700"/>
      <c r="CZ31" s="670">
        <v>0.4</v>
      </c>
      <c r="DA31" s="701"/>
      <c r="DB31" s="701"/>
      <c r="DC31" s="707"/>
      <c r="DD31" s="674">
        <v>94841</v>
      </c>
      <c r="DE31" s="699"/>
      <c r="DF31" s="699"/>
      <c r="DG31" s="699"/>
      <c r="DH31" s="699"/>
      <c r="DI31" s="699"/>
      <c r="DJ31" s="699"/>
      <c r="DK31" s="700"/>
      <c r="DL31" s="674">
        <v>94841</v>
      </c>
      <c r="DM31" s="699"/>
      <c r="DN31" s="699"/>
      <c r="DO31" s="699"/>
      <c r="DP31" s="699"/>
      <c r="DQ31" s="699"/>
      <c r="DR31" s="699"/>
      <c r="DS31" s="699"/>
      <c r="DT31" s="699"/>
      <c r="DU31" s="699"/>
      <c r="DV31" s="700"/>
      <c r="DW31" s="670">
        <v>0.7</v>
      </c>
      <c r="DX31" s="701"/>
      <c r="DY31" s="701"/>
      <c r="DZ31" s="701"/>
      <c r="EA31" s="701"/>
      <c r="EB31" s="701"/>
      <c r="EC31" s="702"/>
    </row>
    <row r="32" spans="2:133" ht="11.25" customHeight="1" x14ac:dyDescent="0.2">
      <c r="B32" s="662" t="s">
        <v>282</v>
      </c>
      <c r="C32" s="663"/>
      <c r="D32" s="663"/>
      <c r="E32" s="663"/>
      <c r="F32" s="663"/>
      <c r="G32" s="663"/>
      <c r="H32" s="663"/>
      <c r="I32" s="663"/>
      <c r="J32" s="663"/>
      <c r="K32" s="663"/>
      <c r="L32" s="663"/>
      <c r="M32" s="663"/>
      <c r="N32" s="663"/>
      <c r="O32" s="663"/>
      <c r="P32" s="663"/>
      <c r="Q32" s="664"/>
      <c r="R32" s="665">
        <v>4717562</v>
      </c>
      <c r="S32" s="666"/>
      <c r="T32" s="666"/>
      <c r="U32" s="666"/>
      <c r="V32" s="666"/>
      <c r="W32" s="666"/>
      <c r="X32" s="666"/>
      <c r="Y32" s="667"/>
      <c r="Z32" s="668">
        <v>18.3</v>
      </c>
      <c r="AA32" s="668"/>
      <c r="AB32" s="668"/>
      <c r="AC32" s="668"/>
      <c r="AD32" s="669" t="s">
        <v>554</v>
      </c>
      <c r="AE32" s="669"/>
      <c r="AF32" s="669"/>
      <c r="AG32" s="669"/>
      <c r="AH32" s="669"/>
      <c r="AI32" s="669"/>
      <c r="AJ32" s="669"/>
      <c r="AK32" s="669"/>
      <c r="AL32" s="670" t="s">
        <v>560</v>
      </c>
      <c r="AM32" s="671"/>
      <c r="AN32" s="671"/>
      <c r="AO32" s="672"/>
      <c r="AP32" s="727"/>
      <c r="AQ32" s="728"/>
      <c r="AR32" s="728"/>
      <c r="AS32" s="728"/>
      <c r="AT32" s="732"/>
      <c r="AU32" s="361" t="s">
        <v>591</v>
      </c>
      <c r="AV32" s="361"/>
      <c r="AW32" s="361"/>
      <c r="AX32" s="662" t="s">
        <v>283</v>
      </c>
      <c r="AY32" s="663"/>
      <c r="AZ32" s="663"/>
      <c r="BA32" s="663"/>
      <c r="BB32" s="663"/>
      <c r="BC32" s="663"/>
      <c r="BD32" s="663"/>
      <c r="BE32" s="663"/>
      <c r="BF32" s="664"/>
      <c r="BG32" s="734">
        <v>99.4</v>
      </c>
      <c r="BH32" s="699"/>
      <c r="BI32" s="699"/>
      <c r="BJ32" s="699"/>
      <c r="BK32" s="699"/>
      <c r="BL32" s="699"/>
      <c r="BM32" s="671">
        <v>97.4</v>
      </c>
      <c r="BN32" s="722"/>
      <c r="BO32" s="722"/>
      <c r="BP32" s="722"/>
      <c r="BQ32" s="723"/>
      <c r="BR32" s="734">
        <v>99.3</v>
      </c>
      <c r="BS32" s="699"/>
      <c r="BT32" s="699"/>
      <c r="BU32" s="699"/>
      <c r="BV32" s="699"/>
      <c r="BW32" s="699"/>
      <c r="BX32" s="671">
        <v>97.5</v>
      </c>
      <c r="BY32" s="722"/>
      <c r="BZ32" s="722"/>
      <c r="CA32" s="722"/>
      <c r="CB32" s="723"/>
      <c r="CD32" s="718"/>
      <c r="CE32" s="719"/>
      <c r="CF32" s="680" t="s">
        <v>592</v>
      </c>
      <c r="CG32" s="681"/>
      <c r="CH32" s="681"/>
      <c r="CI32" s="681"/>
      <c r="CJ32" s="681"/>
      <c r="CK32" s="681"/>
      <c r="CL32" s="681"/>
      <c r="CM32" s="681"/>
      <c r="CN32" s="681"/>
      <c r="CO32" s="681"/>
      <c r="CP32" s="681"/>
      <c r="CQ32" s="682"/>
      <c r="CR32" s="665">
        <v>529</v>
      </c>
      <c r="CS32" s="666"/>
      <c r="CT32" s="666"/>
      <c r="CU32" s="666"/>
      <c r="CV32" s="666"/>
      <c r="CW32" s="666"/>
      <c r="CX32" s="666"/>
      <c r="CY32" s="667"/>
      <c r="CZ32" s="670">
        <v>0</v>
      </c>
      <c r="DA32" s="701"/>
      <c r="DB32" s="701"/>
      <c r="DC32" s="707"/>
      <c r="DD32" s="674">
        <v>529</v>
      </c>
      <c r="DE32" s="666"/>
      <c r="DF32" s="666"/>
      <c r="DG32" s="666"/>
      <c r="DH32" s="666"/>
      <c r="DI32" s="666"/>
      <c r="DJ32" s="666"/>
      <c r="DK32" s="667"/>
      <c r="DL32" s="674">
        <v>529</v>
      </c>
      <c r="DM32" s="666"/>
      <c r="DN32" s="666"/>
      <c r="DO32" s="666"/>
      <c r="DP32" s="666"/>
      <c r="DQ32" s="666"/>
      <c r="DR32" s="666"/>
      <c r="DS32" s="666"/>
      <c r="DT32" s="666"/>
      <c r="DU32" s="666"/>
      <c r="DV32" s="667"/>
      <c r="DW32" s="670">
        <v>0</v>
      </c>
      <c r="DX32" s="701"/>
      <c r="DY32" s="701"/>
      <c r="DZ32" s="701"/>
      <c r="EA32" s="701"/>
      <c r="EB32" s="701"/>
      <c r="EC32" s="702"/>
    </row>
    <row r="33" spans="2:133" ht="11.25" customHeight="1" x14ac:dyDescent="0.2">
      <c r="B33" s="703" t="s">
        <v>284</v>
      </c>
      <c r="C33" s="704"/>
      <c r="D33" s="704"/>
      <c r="E33" s="704"/>
      <c r="F33" s="704"/>
      <c r="G33" s="704"/>
      <c r="H33" s="704"/>
      <c r="I33" s="704"/>
      <c r="J33" s="704"/>
      <c r="K33" s="704"/>
      <c r="L33" s="704"/>
      <c r="M33" s="704"/>
      <c r="N33" s="704"/>
      <c r="O33" s="704"/>
      <c r="P33" s="704"/>
      <c r="Q33" s="705"/>
      <c r="R33" s="665" t="s">
        <v>554</v>
      </c>
      <c r="S33" s="666"/>
      <c r="T33" s="666"/>
      <c r="U33" s="666"/>
      <c r="V33" s="666"/>
      <c r="W33" s="666"/>
      <c r="X33" s="666"/>
      <c r="Y33" s="667"/>
      <c r="Z33" s="668" t="s">
        <v>593</v>
      </c>
      <c r="AA33" s="668"/>
      <c r="AB33" s="668"/>
      <c r="AC33" s="668"/>
      <c r="AD33" s="669" t="s">
        <v>593</v>
      </c>
      <c r="AE33" s="669"/>
      <c r="AF33" s="669"/>
      <c r="AG33" s="669"/>
      <c r="AH33" s="669"/>
      <c r="AI33" s="669"/>
      <c r="AJ33" s="669"/>
      <c r="AK33" s="669"/>
      <c r="AL33" s="670" t="s">
        <v>554</v>
      </c>
      <c r="AM33" s="671"/>
      <c r="AN33" s="671"/>
      <c r="AO33" s="672"/>
      <c r="AP33" s="729"/>
      <c r="AQ33" s="730"/>
      <c r="AR33" s="730"/>
      <c r="AS33" s="730"/>
      <c r="AT33" s="733"/>
      <c r="AU33" s="362"/>
      <c r="AV33" s="362"/>
      <c r="AW33" s="362"/>
      <c r="AX33" s="709" t="s">
        <v>285</v>
      </c>
      <c r="AY33" s="710"/>
      <c r="AZ33" s="710"/>
      <c r="BA33" s="710"/>
      <c r="BB33" s="710"/>
      <c r="BC33" s="710"/>
      <c r="BD33" s="710"/>
      <c r="BE33" s="710"/>
      <c r="BF33" s="711"/>
      <c r="BG33" s="735">
        <v>99.7</v>
      </c>
      <c r="BH33" s="736"/>
      <c r="BI33" s="736"/>
      <c r="BJ33" s="736"/>
      <c r="BK33" s="736"/>
      <c r="BL33" s="736"/>
      <c r="BM33" s="737">
        <v>98.2</v>
      </c>
      <c r="BN33" s="736"/>
      <c r="BO33" s="736"/>
      <c r="BP33" s="736"/>
      <c r="BQ33" s="738"/>
      <c r="BR33" s="735">
        <v>97.1</v>
      </c>
      <c r="BS33" s="736"/>
      <c r="BT33" s="736"/>
      <c r="BU33" s="736"/>
      <c r="BV33" s="736"/>
      <c r="BW33" s="736"/>
      <c r="BX33" s="737">
        <v>95.7</v>
      </c>
      <c r="BY33" s="736"/>
      <c r="BZ33" s="736"/>
      <c r="CA33" s="736"/>
      <c r="CB33" s="738"/>
      <c r="CD33" s="680" t="s">
        <v>286</v>
      </c>
      <c r="CE33" s="681"/>
      <c r="CF33" s="681"/>
      <c r="CG33" s="681"/>
      <c r="CH33" s="681"/>
      <c r="CI33" s="681"/>
      <c r="CJ33" s="681"/>
      <c r="CK33" s="681"/>
      <c r="CL33" s="681"/>
      <c r="CM33" s="681"/>
      <c r="CN33" s="681"/>
      <c r="CO33" s="681"/>
      <c r="CP33" s="681"/>
      <c r="CQ33" s="682"/>
      <c r="CR33" s="665">
        <v>9901641</v>
      </c>
      <c r="CS33" s="699"/>
      <c r="CT33" s="699"/>
      <c r="CU33" s="699"/>
      <c r="CV33" s="699"/>
      <c r="CW33" s="699"/>
      <c r="CX33" s="699"/>
      <c r="CY33" s="700"/>
      <c r="CZ33" s="670">
        <v>40</v>
      </c>
      <c r="DA33" s="701"/>
      <c r="DB33" s="701"/>
      <c r="DC33" s="707"/>
      <c r="DD33" s="674">
        <v>7258962</v>
      </c>
      <c r="DE33" s="699"/>
      <c r="DF33" s="699"/>
      <c r="DG33" s="699"/>
      <c r="DH33" s="699"/>
      <c r="DI33" s="699"/>
      <c r="DJ33" s="699"/>
      <c r="DK33" s="700"/>
      <c r="DL33" s="674">
        <v>5453101</v>
      </c>
      <c r="DM33" s="699"/>
      <c r="DN33" s="699"/>
      <c r="DO33" s="699"/>
      <c r="DP33" s="699"/>
      <c r="DQ33" s="699"/>
      <c r="DR33" s="699"/>
      <c r="DS33" s="699"/>
      <c r="DT33" s="699"/>
      <c r="DU33" s="699"/>
      <c r="DV33" s="700"/>
      <c r="DW33" s="670">
        <v>37.9</v>
      </c>
      <c r="DX33" s="701"/>
      <c r="DY33" s="701"/>
      <c r="DZ33" s="701"/>
      <c r="EA33" s="701"/>
      <c r="EB33" s="701"/>
      <c r="EC33" s="702"/>
    </row>
    <row r="34" spans="2:133" ht="11.25" customHeight="1" x14ac:dyDescent="0.2">
      <c r="B34" s="662" t="s">
        <v>287</v>
      </c>
      <c r="C34" s="663"/>
      <c r="D34" s="663"/>
      <c r="E34" s="663"/>
      <c r="F34" s="663"/>
      <c r="G34" s="663"/>
      <c r="H34" s="663"/>
      <c r="I34" s="663"/>
      <c r="J34" s="663"/>
      <c r="K34" s="663"/>
      <c r="L34" s="663"/>
      <c r="M34" s="663"/>
      <c r="N34" s="663"/>
      <c r="O34" s="663"/>
      <c r="P34" s="663"/>
      <c r="Q34" s="664"/>
      <c r="R34" s="665">
        <v>1575638</v>
      </c>
      <c r="S34" s="666"/>
      <c r="T34" s="666"/>
      <c r="U34" s="666"/>
      <c r="V34" s="666"/>
      <c r="W34" s="666"/>
      <c r="X34" s="666"/>
      <c r="Y34" s="667"/>
      <c r="Z34" s="668">
        <v>6.1</v>
      </c>
      <c r="AA34" s="668"/>
      <c r="AB34" s="668"/>
      <c r="AC34" s="668"/>
      <c r="AD34" s="669" t="s">
        <v>560</v>
      </c>
      <c r="AE34" s="669"/>
      <c r="AF34" s="669"/>
      <c r="AG34" s="669"/>
      <c r="AH34" s="669"/>
      <c r="AI34" s="669"/>
      <c r="AJ34" s="669"/>
      <c r="AK34" s="669"/>
      <c r="AL34" s="670" t="s">
        <v>554</v>
      </c>
      <c r="AM34" s="671"/>
      <c r="AN34" s="671"/>
      <c r="AO34" s="672"/>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80" t="s">
        <v>594</v>
      </c>
      <c r="CE34" s="681"/>
      <c r="CF34" s="681"/>
      <c r="CG34" s="681"/>
      <c r="CH34" s="681"/>
      <c r="CI34" s="681"/>
      <c r="CJ34" s="681"/>
      <c r="CK34" s="681"/>
      <c r="CL34" s="681"/>
      <c r="CM34" s="681"/>
      <c r="CN34" s="681"/>
      <c r="CO34" s="681"/>
      <c r="CP34" s="681"/>
      <c r="CQ34" s="682"/>
      <c r="CR34" s="665">
        <v>3879731</v>
      </c>
      <c r="CS34" s="666"/>
      <c r="CT34" s="666"/>
      <c r="CU34" s="666"/>
      <c r="CV34" s="666"/>
      <c r="CW34" s="666"/>
      <c r="CX34" s="666"/>
      <c r="CY34" s="667"/>
      <c r="CZ34" s="670">
        <v>15.7</v>
      </c>
      <c r="DA34" s="701"/>
      <c r="DB34" s="701"/>
      <c r="DC34" s="707"/>
      <c r="DD34" s="674">
        <v>2525397</v>
      </c>
      <c r="DE34" s="666"/>
      <c r="DF34" s="666"/>
      <c r="DG34" s="666"/>
      <c r="DH34" s="666"/>
      <c r="DI34" s="666"/>
      <c r="DJ34" s="666"/>
      <c r="DK34" s="667"/>
      <c r="DL34" s="674">
        <v>2306099</v>
      </c>
      <c r="DM34" s="666"/>
      <c r="DN34" s="666"/>
      <c r="DO34" s="666"/>
      <c r="DP34" s="666"/>
      <c r="DQ34" s="666"/>
      <c r="DR34" s="666"/>
      <c r="DS34" s="666"/>
      <c r="DT34" s="666"/>
      <c r="DU34" s="666"/>
      <c r="DV34" s="667"/>
      <c r="DW34" s="670">
        <v>16</v>
      </c>
      <c r="DX34" s="701"/>
      <c r="DY34" s="701"/>
      <c r="DZ34" s="701"/>
      <c r="EA34" s="701"/>
      <c r="EB34" s="701"/>
      <c r="EC34" s="702"/>
    </row>
    <row r="35" spans="2:133" ht="11.25" customHeight="1" x14ac:dyDescent="0.2">
      <c r="B35" s="662" t="s">
        <v>288</v>
      </c>
      <c r="C35" s="663"/>
      <c r="D35" s="663"/>
      <c r="E35" s="663"/>
      <c r="F35" s="663"/>
      <c r="G35" s="663"/>
      <c r="H35" s="663"/>
      <c r="I35" s="663"/>
      <c r="J35" s="663"/>
      <c r="K35" s="663"/>
      <c r="L35" s="663"/>
      <c r="M35" s="663"/>
      <c r="N35" s="663"/>
      <c r="O35" s="663"/>
      <c r="P35" s="663"/>
      <c r="Q35" s="664"/>
      <c r="R35" s="665">
        <v>84670</v>
      </c>
      <c r="S35" s="666"/>
      <c r="T35" s="666"/>
      <c r="U35" s="666"/>
      <c r="V35" s="666"/>
      <c r="W35" s="666"/>
      <c r="X35" s="666"/>
      <c r="Y35" s="667"/>
      <c r="Z35" s="668">
        <v>0.3</v>
      </c>
      <c r="AA35" s="668"/>
      <c r="AB35" s="668"/>
      <c r="AC35" s="668"/>
      <c r="AD35" s="669">
        <v>23421</v>
      </c>
      <c r="AE35" s="669"/>
      <c r="AF35" s="669"/>
      <c r="AG35" s="669"/>
      <c r="AH35" s="669"/>
      <c r="AI35" s="669"/>
      <c r="AJ35" s="669"/>
      <c r="AK35" s="669"/>
      <c r="AL35" s="670">
        <v>0.2</v>
      </c>
      <c r="AM35" s="671"/>
      <c r="AN35" s="671"/>
      <c r="AO35" s="672"/>
      <c r="AP35" s="218"/>
      <c r="AQ35" s="644" t="s">
        <v>289</v>
      </c>
      <c r="AR35" s="645"/>
      <c r="AS35" s="645"/>
      <c r="AT35" s="645"/>
      <c r="AU35" s="645"/>
      <c r="AV35" s="645"/>
      <c r="AW35" s="645"/>
      <c r="AX35" s="645"/>
      <c r="AY35" s="645"/>
      <c r="AZ35" s="645"/>
      <c r="BA35" s="645"/>
      <c r="BB35" s="645"/>
      <c r="BC35" s="645"/>
      <c r="BD35" s="645"/>
      <c r="BE35" s="645"/>
      <c r="BF35" s="646"/>
      <c r="BG35" s="644" t="s">
        <v>290</v>
      </c>
      <c r="BH35" s="645"/>
      <c r="BI35" s="645"/>
      <c r="BJ35" s="645"/>
      <c r="BK35" s="645"/>
      <c r="BL35" s="645"/>
      <c r="BM35" s="645"/>
      <c r="BN35" s="645"/>
      <c r="BO35" s="645"/>
      <c r="BP35" s="645"/>
      <c r="BQ35" s="645"/>
      <c r="BR35" s="645"/>
      <c r="BS35" s="645"/>
      <c r="BT35" s="645"/>
      <c r="BU35" s="645"/>
      <c r="BV35" s="645"/>
      <c r="BW35" s="645"/>
      <c r="BX35" s="645"/>
      <c r="BY35" s="645"/>
      <c r="BZ35" s="645"/>
      <c r="CA35" s="645"/>
      <c r="CB35" s="646"/>
      <c r="CD35" s="680" t="s">
        <v>595</v>
      </c>
      <c r="CE35" s="681"/>
      <c r="CF35" s="681"/>
      <c r="CG35" s="681"/>
      <c r="CH35" s="681"/>
      <c r="CI35" s="681"/>
      <c r="CJ35" s="681"/>
      <c r="CK35" s="681"/>
      <c r="CL35" s="681"/>
      <c r="CM35" s="681"/>
      <c r="CN35" s="681"/>
      <c r="CO35" s="681"/>
      <c r="CP35" s="681"/>
      <c r="CQ35" s="682"/>
      <c r="CR35" s="665">
        <v>42937</v>
      </c>
      <c r="CS35" s="699"/>
      <c r="CT35" s="699"/>
      <c r="CU35" s="699"/>
      <c r="CV35" s="699"/>
      <c r="CW35" s="699"/>
      <c r="CX35" s="699"/>
      <c r="CY35" s="700"/>
      <c r="CZ35" s="670">
        <v>0.2</v>
      </c>
      <c r="DA35" s="701"/>
      <c r="DB35" s="701"/>
      <c r="DC35" s="707"/>
      <c r="DD35" s="674">
        <v>31963</v>
      </c>
      <c r="DE35" s="699"/>
      <c r="DF35" s="699"/>
      <c r="DG35" s="699"/>
      <c r="DH35" s="699"/>
      <c r="DI35" s="699"/>
      <c r="DJ35" s="699"/>
      <c r="DK35" s="700"/>
      <c r="DL35" s="674">
        <v>31913</v>
      </c>
      <c r="DM35" s="699"/>
      <c r="DN35" s="699"/>
      <c r="DO35" s="699"/>
      <c r="DP35" s="699"/>
      <c r="DQ35" s="699"/>
      <c r="DR35" s="699"/>
      <c r="DS35" s="699"/>
      <c r="DT35" s="699"/>
      <c r="DU35" s="699"/>
      <c r="DV35" s="700"/>
      <c r="DW35" s="670">
        <v>0.2</v>
      </c>
      <c r="DX35" s="701"/>
      <c r="DY35" s="701"/>
      <c r="DZ35" s="701"/>
      <c r="EA35" s="701"/>
      <c r="EB35" s="701"/>
      <c r="EC35" s="702"/>
    </row>
    <row r="36" spans="2:133" ht="11.25" customHeight="1" x14ac:dyDescent="0.2">
      <c r="B36" s="662" t="s">
        <v>291</v>
      </c>
      <c r="C36" s="663"/>
      <c r="D36" s="663"/>
      <c r="E36" s="663"/>
      <c r="F36" s="663"/>
      <c r="G36" s="663"/>
      <c r="H36" s="663"/>
      <c r="I36" s="663"/>
      <c r="J36" s="663"/>
      <c r="K36" s="663"/>
      <c r="L36" s="663"/>
      <c r="M36" s="663"/>
      <c r="N36" s="663"/>
      <c r="O36" s="663"/>
      <c r="P36" s="663"/>
      <c r="Q36" s="664"/>
      <c r="R36" s="665">
        <v>619913</v>
      </c>
      <c r="S36" s="666"/>
      <c r="T36" s="666"/>
      <c r="U36" s="666"/>
      <c r="V36" s="666"/>
      <c r="W36" s="666"/>
      <c r="X36" s="666"/>
      <c r="Y36" s="667"/>
      <c r="Z36" s="668">
        <v>2.4</v>
      </c>
      <c r="AA36" s="668"/>
      <c r="AB36" s="668"/>
      <c r="AC36" s="668"/>
      <c r="AD36" s="669" t="s">
        <v>554</v>
      </c>
      <c r="AE36" s="669"/>
      <c r="AF36" s="669"/>
      <c r="AG36" s="669"/>
      <c r="AH36" s="669"/>
      <c r="AI36" s="669"/>
      <c r="AJ36" s="669"/>
      <c r="AK36" s="669"/>
      <c r="AL36" s="670" t="s">
        <v>554</v>
      </c>
      <c r="AM36" s="671"/>
      <c r="AN36" s="671"/>
      <c r="AO36" s="672"/>
      <c r="AP36" s="218"/>
      <c r="AQ36" s="739" t="s">
        <v>596</v>
      </c>
      <c r="AR36" s="740"/>
      <c r="AS36" s="740"/>
      <c r="AT36" s="740"/>
      <c r="AU36" s="740"/>
      <c r="AV36" s="740"/>
      <c r="AW36" s="740"/>
      <c r="AX36" s="740"/>
      <c r="AY36" s="741"/>
      <c r="AZ36" s="654">
        <v>2486836</v>
      </c>
      <c r="BA36" s="655"/>
      <c r="BB36" s="655"/>
      <c r="BC36" s="655"/>
      <c r="BD36" s="655"/>
      <c r="BE36" s="655"/>
      <c r="BF36" s="742"/>
      <c r="BG36" s="676" t="s">
        <v>292</v>
      </c>
      <c r="BH36" s="677"/>
      <c r="BI36" s="677"/>
      <c r="BJ36" s="677"/>
      <c r="BK36" s="677"/>
      <c r="BL36" s="677"/>
      <c r="BM36" s="677"/>
      <c r="BN36" s="677"/>
      <c r="BO36" s="677"/>
      <c r="BP36" s="677"/>
      <c r="BQ36" s="677"/>
      <c r="BR36" s="677"/>
      <c r="BS36" s="677"/>
      <c r="BT36" s="677"/>
      <c r="BU36" s="678"/>
      <c r="BV36" s="654">
        <v>97329</v>
      </c>
      <c r="BW36" s="655"/>
      <c r="BX36" s="655"/>
      <c r="BY36" s="655"/>
      <c r="BZ36" s="655"/>
      <c r="CA36" s="655"/>
      <c r="CB36" s="742"/>
      <c r="CD36" s="680" t="s">
        <v>293</v>
      </c>
      <c r="CE36" s="681"/>
      <c r="CF36" s="681"/>
      <c r="CG36" s="681"/>
      <c r="CH36" s="681"/>
      <c r="CI36" s="681"/>
      <c r="CJ36" s="681"/>
      <c r="CK36" s="681"/>
      <c r="CL36" s="681"/>
      <c r="CM36" s="681"/>
      <c r="CN36" s="681"/>
      <c r="CO36" s="681"/>
      <c r="CP36" s="681"/>
      <c r="CQ36" s="682"/>
      <c r="CR36" s="665">
        <v>2368657</v>
      </c>
      <c r="CS36" s="666"/>
      <c r="CT36" s="666"/>
      <c r="CU36" s="666"/>
      <c r="CV36" s="666"/>
      <c r="CW36" s="666"/>
      <c r="CX36" s="666"/>
      <c r="CY36" s="667"/>
      <c r="CZ36" s="670">
        <v>9.6</v>
      </c>
      <c r="DA36" s="701"/>
      <c r="DB36" s="701"/>
      <c r="DC36" s="707"/>
      <c r="DD36" s="674">
        <v>2025578</v>
      </c>
      <c r="DE36" s="666"/>
      <c r="DF36" s="666"/>
      <c r="DG36" s="666"/>
      <c r="DH36" s="666"/>
      <c r="DI36" s="666"/>
      <c r="DJ36" s="666"/>
      <c r="DK36" s="667"/>
      <c r="DL36" s="674">
        <v>1686958</v>
      </c>
      <c r="DM36" s="666"/>
      <c r="DN36" s="666"/>
      <c r="DO36" s="666"/>
      <c r="DP36" s="666"/>
      <c r="DQ36" s="666"/>
      <c r="DR36" s="666"/>
      <c r="DS36" s="666"/>
      <c r="DT36" s="666"/>
      <c r="DU36" s="666"/>
      <c r="DV36" s="667"/>
      <c r="DW36" s="670">
        <v>11.7</v>
      </c>
      <c r="DX36" s="701"/>
      <c r="DY36" s="701"/>
      <c r="DZ36" s="701"/>
      <c r="EA36" s="701"/>
      <c r="EB36" s="701"/>
      <c r="EC36" s="702"/>
    </row>
    <row r="37" spans="2:133" ht="11.25" customHeight="1" x14ac:dyDescent="0.2">
      <c r="B37" s="662" t="s">
        <v>294</v>
      </c>
      <c r="C37" s="663"/>
      <c r="D37" s="663"/>
      <c r="E37" s="663"/>
      <c r="F37" s="663"/>
      <c r="G37" s="663"/>
      <c r="H37" s="663"/>
      <c r="I37" s="663"/>
      <c r="J37" s="663"/>
      <c r="K37" s="663"/>
      <c r="L37" s="663"/>
      <c r="M37" s="663"/>
      <c r="N37" s="663"/>
      <c r="O37" s="663"/>
      <c r="P37" s="663"/>
      <c r="Q37" s="664"/>
      <c r="R37" s="665">
        <v>540719</v>
      </c>
      <c r="S37" s="666"/>
      <c r="T37" s="666"/>
      <c r="U37" s="666"/>
      <c r="V37" s="666"/>
      <c r="W37" s="666"/>
      <c r="X37" s="666"/>
      <c r="Y37" s="667"/>
      <c r="Z37" s="668">
        <v>2.1</v>
      </c>
      <c r="AA37" s="668"/>
      <c r="AB37" s="668"/>
      <c r="AC37" s="668"/>
      <c r="AD37" s="669" t="s">
        <v>554</v>
      </c>
      <c r="AE37" s="669"/>
      <c r="AF37" s="669"/>
      <c r="AG37" s="669"/>
      <c r="AH37" s="669"/>
      <c r="AI37" s="669"/>
      <c r="AJ37" s="669"/>
      <c r="AK37" s="669"/>
      <c r="AL37" s="670" t="s">
        <v>554</v>
      </c>
      <c r="AM37" s="671"/>
      <c r="AN37" s="671"/>
      <c r="AO37" s="672"/>
      <c r="AQ37" s="743" t="s">
        <v>597</v>
      </c>
      <c r="AR37" s="744"/>
      <c r="AS37" s="744"/>
      <c r="AT37" s="744"/>
      <c r="AU37" s="744"/>
      <c r="AV37" s="744"/>
      <c r="AW37" s="744"/>
      <c r="AX37" s="744"/>
      <c r="AY37" s="745"/>
      <c r="AZ37" s="665">
        <v>302298</v>
      </c>
      <c r="BA37" s="666"/>
      <c r="BB37" s="666"/>
      <c r="BC37" s="666"/>
      <c r="BD37" s="699"/>
      <c r="BE37" s="699"/>
      <c r="BF37" s="723"/>
      <c r="BG37" s="680" t="s">
        <v>295</v>
      </c>
      <c r="BH37" s="681"/>
      <c r="BI37" s="681"/>
      <c r="BJ37" s="681"/>
      <c r="BK37" s="681"/>
      <c r="BL37" s="681"/>
      <c r="BM37" s="681"/>
      <c r="BN37" s="681"/>
      <c r="BO37" s="681"/>
      <c r="BP37" s="681"/>
      <c r="BQ37" s="681"/>
      <c r="BR37" s="681"/>
      <c r="BS37" s="681"/>
      <c r="BT37" s="681"/>
      <c r="BU37" s="682"/>
      <c r="BV37" s="665">
        <v>66475</v>
      </c>
      <c r="BW37" s="666"/>
      <c r="BX37" s="666"/>
      <c r="BY37" s="666"/>
      <c r="BZ37" s="666"/>
      <c r="CA37" s="666"/>
      <c r="CB37" s="675"/>
      <c r="CD37" s="680" t="s">
        <v>598</v>
      </c>
      <c r="CE37" s="681"/>
      <c r="CF37" s="681"/>
      <c r="CG37" s="681"/>
      <c r="CH37" s="681"/>
      <c r="CI37" s="681"/>
      <c r="CJ37" s="681"/>
      <c r="CK37" s="681"/>
      <c r="CL37" s="681"/>
      <c r="CM37" s="681"/>
      <c r="CN37" s="681"/>
      <c r="CO37" s="681"/>
      <c r="CP37" s="681"/>
      <c r="CQ37" s="682"/>
      <c r="CR37" s="665">
        <v>714784</v>
      </c>
      <c r="CS37" s="699"/>
      <c r="CT37" s="699"/>
      <c r="CU37" s="699"/>
      <c r="CV37" s="699"/>
      <c r="CW37" s="699"/>
      <c r="CX37" s="699"/>
      <c r="CY37" s="700"/>
      <c r="CZ37" s="670">
        <v>2.9</v>
      </c>
      <c r="DA37" s="701"/>
      <c r="DB37" s="701"/>
      <c r="DC37" s="707"/>
      <c r="DD37" s="674">
        <v>714784</v>
      </c>
      <c r="DE37" s="699"/>
      <c r="DF37" s="699"/>
      <c r="DG37" s="699"/>
      <c r="DH37" s="699"/>
      <c r="DI37" s="699"/>
      <c r="DJ37" s="699"/>
      <c r="DK37" s="700"/>
      <c r="DL37" s="674">
        <v>708518</v>
      </c>
      <c r="DM37" s="699"/>
      <c r="DN37" s="699"/>
      <c r="DO37" s="699"/>
      <c r="DP37" s="699"/>
      <c r="DQ37" s="699"/>
      <c r="DR37" s="699"/>
      <c r="DS37" s="699"/>
      <c r="DT37" s="699"/>
      <c r="DU37" s="699"/>
      <c r="DV37" s="700"/>
      <c r="DW37" s="670">
        <v>4.9000000000000004</v>
      </c>
      <c r="DX37" s="701"/>
      <c r="DY37" s="701"/>
      <c r="DZ37" s="701"/>
      <c r="EA37" s="701"/>
      <c r="EB37" s="701"/>
      <c r="EC37" s="702"/>
    </row>
    <row r="38" spans="2:133" ht="11.25" customHeight="1" x14ac:dyDescent="0.2">
      <c r="B38" s="662" t="s">
        <v>296</v>
      </c>
      <c r="C38" s="663"/>
      <c r="D38" s="663"/>
      <c r="E38" s="663"/>
      <c r="F38" s="663"/>
      <c r="G38" s="663"/>
      <c r="H38" s="663"/>
      <c r="I38" s="663"/>
      <c r="J38" s="663"/>
      <c r="K38" s="663"/>
      <c r="L38" s="663"/>
      <c r="M38" s="663"/>
      <c r="N38" s="663"/>
      <c r="O38" s="663"/>
      <c r="P38" s="663"/>
      <c r="Q38" s="664"/>
      <c r="R38" s="665">
        <v>846280</v>
      </c>
      <c r="S38" s="666"/>
      <c r="T38" s="666"/>
      <c r="U38" s="666"/>
      <c r="V38" s="666"/>
      <c r="W38" s="666"/>
      <c r="X38" s="666"/>
      <c r="Y38" s="667"/>
      <c r="Z38" s="668">
        <v>3.3</v>
      </c>
      <c r="AA38" s="668"/>
      <c r="AB38" s="668"/>
      <c r="AC38" s="668"/>
      <c r="AD38" s="669" t="s">
        <v>554</v>
      </c>
      <c r="AE38" s="669"/>
      <c r="AF38" s="669"/>
      <c r="AG38" s="669"/>
      <c r="AH38" s="669"/>
      <c r="AI38" s="669"/>
      <c r="AJ38" s="669"/>
      <c r="AK38" s="669"/>
      <c r="AL38" s="670" t="s">
        <v>554</v>
      </c>
      <c r="AM38" s="671"/>
      <c r="AN38" s="671"/>
      <c r="AO38" s="672"/>
      <c r="AQ38" s="743" t="s">
        <v>599</v>
      </c>
      <c r="AR38" s="744"/>
      <c r="AS38" s="744"/>
      <c r="AT38" s="744"/>
      <c r="AU38" s="744"/>
      <c r="AV38" s="744"/>
      <c r="AW38" s="744"/>
      <c r="AX38" s="744"/>
      <c r="AY38" s="745"/>
      <c r="AZ38" s="665">
        <v>280000</v>
      </c>
      <c r="BA38" s="666"/>
      <c r="BB38" s="666"/>
      <c r="BC38" s="666"/>
      <c r="BD38" s="699"/>
      <c r="BE38" s="699"/>
      <c r="BF38" s="723"/>
      <c r="BG38" s="680" t="s">
        <v>297</v>
      </c>
      <c r="BH38" s="681"/>
      <c r="BI38" s="681"/>
      <c r="BJ38" s="681"/>
      <c r="BK38" s="681"/>
      <c r="BL38" s="681"/>
      <c r="BM38" s="681"/>
      <c r="BN38" s="681"/>
      <c r="BO38" s="681"/>
      <c r="BP38" s="681"/>
      <c r="BQ38" s="681"/>
      <c r="BR38" s="681"/>
      <c r="BS38" s="681"/>
      <c r="BT38" s="681"/>
      <c r="BU38" s="682"/>
      <c r="BV38" s="665">
        <v>5761</v>
      </c>
      <c r="BW38" s="666"/>
      <c r="BX38" s="666"/>
      <c r="BY38" s="666"/>
      <c r="BZ38" s="666"/>
      <c r="CA38" s="666"/>
      <c r="CB38" s="675"/>
      <c r="CD38" s="680" t="s">
        <v>600</v>
      </c>
      <c r="CE38" s="681"/>
      <c r="CF38" s="681"/>
      <c r="CG38" s="681"/>
      <c r="CH38" s="681"/>
      <c r="CI38" s="681"/>
      <c r="CJ38" s="681"/>
      <c r="CK38" s="681"/>
      <c r="CL38" s="681"/>
      <c r="CM38" s="681"/>
      <c r="CN38" s="681"/>
      <c r="CO38" s="681"/>
      <c r="CP38" s="681"/>
      <c r="CQ38" s="682"/>
      <c r="CR38" s="665">
        <v>1982893</v>
      </c>
      <c r="CS38" s="666"/>
      <c r="CT38" s="666"/>
      <c r="CU38" s="666"/>
      <c r="CV38" s="666"/>
      <c r="CW38" s="666"/>
      <c r="CX38" s="666"/>
      <c r="CY38" s="667"/>
      <c r="CZ38" s="670">
        <v>8</v>
      </c>
      <c r="DA38" s="701"/>
      <c r="DB38" s="701"/>
      <c r="DC38" s="707"/>
      <c r="DD38" s="674">
        <v>1715759</v>
      </c>
      <c r="DE38" s="666"/>
      <c r="DF38" s="666"/>
      <c r="DG38" s="666"/>
      <c r="DH38" s="666"/>
      <c r="DI38" s="666"/>
      <c r="DJ38" s="666"/>
      <c r="DK38" s="667"/>
      <c r="DL38" s="674">
        <v>1428131</v>
      </c>
      <c r="DM38" s="666"/>
      <c r="DN38" s="666"/>
      <c r="DO38" s="666"/>
      <c r="DP38" s="666"/>
      <c r="DQ38" s="666"/>
      <c r="DR38" s="666"/>
      <c r="DS38" s="666"/>
      <c r="DT38" s="666"/>
      <c r="DU38" s="666"/>
      <c r="DV38" s="667"/>
      <c r="DW38" s="670">
        <v>9.9</v>
      </c>
      <c r="DX38" s="701"/>
      <c r="DY38" s="701"/>
      <c r="DZ38" s="701"/>
      <c r="EA38" s="701"/>
      <c r="EB38" s="701"/>
      <c r="EC38" s="702"/>
    </row>
    <row r="39" spans="2:133" ht="11.25" customHeight="1" x14ac:dyDescent="0.2">
      <c r="B39" s="662" t="s">
        <v>298</v>
      </c>
      <c r="C39" s="663"/>
      <c r="D39" s="663"/>
      <c r="E39" s="663"/>
      <c r="F39" s="663"/>
      <c r="G39" s="663"/>
      <c r="H39" s="663"/>
      <c r="I39" s="663"/>
      <c r="J39" s="663"/>
      <c r="K39" s="663"/>
      <c r="L39" s="663"/>
      <c r="M39" s="663"/>
      <c r="N39" s="663"/>
      <c r="O39" s="663"/>
      <c r="P39" s="663"/>
      <c r="Q39" s="664"/>
      <c r="R39" s="665">
        <v>346551</v>
      </c>
      <c r="S39" s="666"/>
      <c r="T39" s="666"/>
      <c r="U39" s="666"/>
      <c r="V39" s="666"/>
      <c r="W39" s="666"/>
      <c r="X39" s="666"/>
      <c r="Y39" s="667"/>
      <c r="Z39" s="668">
        <v>1.3</v>
      </c>
      <c r="AA39" s="668"/>
      <c r="AB39" s="668"/>
      <c r="AC39" s="668"/>
      <c r="AD39" s="669">
        <v>375</v>
      </c>
      <c r="AE39" s="669"/>
      <c r="AF39" s="669"/>
      <c r="AG39" s="669"/>
      <c r="AH39" s="669"/>
      <c r="AI39" s="669"/>
      <c r="AJ39" s="669"/>
      <c r="AK39" s="669"/>
      <c r="AL39" s="670">
        <v>0</v>
      </c>
      <c r="AM39" s="671"/>
      <c r="AN39" s="671"/>
      <c r="AO39" s="672"/>
      <c r="AQ39" s="743" t="s">
        <v>601</v>
      </c>
      <c r="AR39" s="744"/>
      <c r="AS39" s="744"/>
      <c r="AT39" s="744"/>
      <c r="AU39" s="744"/>
      <c r="AV39" s="744"/>
      <c r="AW39" s="744"/>
      <c r="AX39" s="744"/>
      <c r="AY39" s="745"/>
      <c r="AZ39" s="665">
        <v>141920</v>
      </c>
      <c r="BA39" s="666"/>
      <c r="BB39" s="666"/>
      <c r="BC39" s="666"/>
      <c r="BD39" s="699"/>
      <c r="BE39" s="699"/>
      <c r="BF39" s="723"/>
      <c r="BG39" s="680" t="s">
        <v>299</v>
      </c>
      <c r="BH39" s="681"/>
      <c r="BI39" s="681"/>
      <c r="BJ39" s="681"/>
      <c r="BK39" s="681"/>
      <c r="BL39" s="681"/>
      <c r="BM39" s="681"/>
      <c r="BN39" s="681"/>
      <c r="BO39" s="681"/>
      <c r="BP39" s="681"/>
      <c r="BQ39" s="681"/>
      <c r="BR39" s="681"/>
      <c r="BS39" s="681"/>
      <c r="BT39" s="681"/>
      <c r="BU39" s="682"/>
      <c r="BV39" s="665">
        <v>8983</v>
      </c>
      <c r="BW39" s="666"/>
      <c r="BX39" s="666"/>
      <c r="BY39" s="666"/>
      <c r="BZ39" s="666"/>
      <c r="CA39" s="666"/>
      <c r="CB39" s="675"/>
      <c r="CD39" s="680" t="s">
        <v>602</v>
      </c>
      <c r="CE39" s="681"/>
      <c r="CF39" s="681"/>
      <c r="CG39" s="681"/>
      <c r="CH39" s="681"/>
      <c r="CI39" s="681"/>
      <c r="CJ39" s="681"/>
      <c r="CK39" s="681"/>
      <c r="CL39" s="681"/>
      <c r="CM39" s="681"/>
      <c r="CN39" s="681"/>
      <c r="CO39" s="681"/>
      <c r="CP39" s="681"/>
      <c r="CQ39" s="682"/>
      <c r="CR39" s="665">
        <v>1497596</v>
      </c>
      <c r="CS39" s="699"/>
      <c r="CT39" s="699"/>
      <c r="CU39" s="699"/>
      <c r="CV39" s="699"/>
      <c r="CW39" s="699"/>
      <c r="CX39" s="699"/>
      <c r="CY39" s="700"/>
      <c r="CZ39" s="670">
        <v>6</v>
      </c>
      <c r="DA39" s="701"/>
      <c r="DB39" s="701"/>
      <c r="DC39" s="707"/>
      <c r="DD39" s="674">
        <v>866738</v>
      </c>
      <c r="DE39" s="699"/>
      <c r="DF39" s="699"/>
      <c r="DG39" s="699"/>
      <c r="DH39" s="699"/>
      <c r="DI39" s="699"/>
      <c r="DJ39" s="699"/>
      <c r="DK39" s="700"/>
      <c r="DL39" s="674" t="s">
        <v>554</v>
      </c>
      <c r="DM39" s="699"/>
      <c r="DN39" s="699"/>
      <c r="DO39" s="699"/>
      <c r="DP39" s="699"/>
      <c r="DQ39" s="699"/>
      <c r="DR39" s="699"/>
      <c r="DS39" s="699"/>
      <c r="DT39" s="699"/>
      <c r="DU39" s="699"/>
      <c r="DV39" s="700"/>
      <c r="DW39" s="670" t="s">
        <v>554</v>
      </c>
      <c r="DX39" s="701"/>
      <c r="DY39" s="701"/>
      <c r="DZ39" s="701"/>
      <c r="EA39" s="701"/>
      <c r="EB39" s="701"/>
      <c r="EC39" s="702"/>
    </row>
    <row r="40" spans="2:133" ht="11.25" customHeight="1" x14ac:dyDescent="0.2">
      <c r="B40" s="662" t="s">
        <v>300</v>
      </c>
      <c r="C40" s="663"/>
      <c r="D40" s="663"/>
      <c r="E40" s="663"/>
      <c r="F40" s="663"/>
      <c r="G40" s="663"/>
      <c r="H40" s="663"/>
      <c r="I40" s="663"/>
      <c r="J40" s="663"/>
      <c r="K40" s="663"/>
      <c r="L40" s="663"/>
      <c r="M40" s="663"/>
      <c r="N40" s="663"/>
      <c r="O40" s="663"/>
      <c r="P40" s="663"/>
      <c r="Q40" s="664"/>
      <c r="R40" s="665">
        <v>2756058</v>
      </c>
      <c r="S40" s="666"/>
      <c r="T40" s="666"/>
      <c r="U40" s="666"/>
      <c r="V40" s="666"/>
      <c r="W40" s="666"/>
      <c r="X40" s="666"/>
      <c r="Y40" s="667"/>
      <c r="Z40" s="668">
        <v>10.7</v>
      </c>
      <c r="AA40" s="668"/>
      <c r="AB40" s="668"/>
      <c r="AC40" s="668"/>
      <c r="AD40" s="669" t="s">
        <v>554</v>
      </c>
      <c r="AE40" s="669"/>
      <c r="AF40" s="669"/>
      <c r="AG40" s="669"/>
      <c r="AH40" s="669"/>
      <c r="AI40" s="669"/>
      <c r="AJ40" s="669"/>
      <c r="AK40" s="669"/>
      <c r="AL40" s="670" t="s">
        <v>593</v>
      </c>
      <c r="AM40" s="671"/>
      <c r="AN40" s="671"/>
      <c r="AO40" s="672"/>
      <c r="AQ40" s="743" t="s">
        <v>603</v>
      </c>
      <c r="AR40" s="744"/>
      <c r="AS40" s="744"/>
      <c r="AT40" s="744"/>
      <c r="AU40" s="744"/>
      <c r="AV40" s="744"/>
      <c r="AW40" s="744"/>
      <c r="AX40" s="744"/>
      <c r="AY40" s="745"/>
      <c r="AZ40" s="665">
        <v>59725</v>
      </c>
      <c r="BA40" s="666"/>
      <c r="BB40" s="666"/>
      <c r="BC40" s="666"/>
      <c r="BD40" s="699"/>
      <c r="BE40" s="699"/>
      <c r="BF40" s="723"/>
      <c r="BG40" s="746" t="s">
        <v>604</v>
      </c>
      <c r="BH40" s="747"/>
      <c r="BI40" s="747"/>
      <c r="BJ40" s="747"/>
      <c r="BK40" s="747"/>
      <c r="BL40" s="363"/>
      <c r="BM40" s="681" t="s">
        <v>605</v>
      </c>
      <c r="BN40" s="681"/>
      <c r="BO40" s="681"/>
      <c r="BP40" s="681"/>
      <c r="BQ40" s="681"/>
      <c r="BR40" s="681"/>
      <c r="BS40" s="681"/>
      <c r="BT40" s="681"/>
      <c r="BU40" s="682"/>
      <c r="BV40" s="665">
        <v>102</v>
      </c>
      <c r="BW40" s="666"/>
      <c r="BX40" s="666"/>
      <c r="BY40" s="666"/>
      <c r="BZ40" s="666"/>
      <c r="CA40" s="666"/>
      <c r="CB40" s="675"/>
      <c r="CD40" s="680" t="s">
        <v>606</v>
      </c>
      <c r="CE40" s="681"/>
      <c r="CF40" s="681"/>
      <c r="CG40" s="681"/>
      <c r="CH40" s="681"/>
      <c r="CI40" s="681"/>
      <c r="CJ40" s="681"/>
      <c r="CK40" s="681"/>
      <c r="CL40" s="681"/>
      <c r="CM40" s="681"/>
      <c r="CN40" s="681"/>
      <c r="CO40" s="681"/>
      <c r="CP40" s="681"/>
      <c r="CQ40" s="682"/>
      <c r="CR40" s="665">
        <v>129827</v>
      </c>
      <c r="CS40" s="666"/>
      <c r="CT40" s="666"/>
      <c r="CU40" s="666"/>
      <c r="CV40" s="666"/>
      <c r="CW40" s="666"/>
      <c r="CX40" s="666"/>
      <c r="CY40" s="667"/>
      <c r="CZ40" s="670">
        <v>0.5</v>
      </c>
      <c r="DA40" s="701"/>
      <c r="DB40" s="701"/>
      <c r="DC40" s="707"/>
      <c r="DD40" s="674">
        <v>93527</v>
      </c>
      <c r="DE40" s="666"/>
      <c r="DF40" s="666"/>
      <c r="DG40" s="666"/>
      <c r="DH40" s="666"/>
      <c r="DI40" s="666"/>
      <c r="DJ40" s="666"/>
      <c r="DK40" s="667"/>
      <c r="DL40" s="674" t="s">
        <v>554</v>
      </c>
      <c r="DM40" s="666"/>
      <c r="DN40" s="666"/>
      <c r="DO40" s="666"/>
      <c r="DP40" s="666"/>
      <c r="DQ40" s="666"/>
      <c r="DR40" s="666"/>
      <c r="DS40" s="666"/>
      <c r="DT40" s="666"/>
      <c r="DU40" s="666"/>
      <c r="DV40" s="667"/>
      <c r="DW40" s="670" t="s">
        <v>554</v>
      </c>
      <c r="DX40" s="701"/>
      <c r="DY40" s="701"/>
      <c r="DZ40" s="701"/>
      <c r="EA40" s="701"/>
      <c r="EB40" s="701"/>
      <c r="EC40" s="702"/>
    </row>
    <row r="41" spans="2:133" ht="11.25" customHeight="1" x14ac:dyDescent="0.2">
      <c r="B41" s="662" t="s">
        <v>301</v>
      </c>
      <c r="C41" s="663"/>
      <c r="D41" s="663"/>
      <c r="E41" s="663"/>
      <c r="F41" s="663"/>
      <c r="G41" s="663"/>
      <c r="H41" s="663"/>
      <c r="I41" s="663"/>
      <c r="J41" s="663"/>
      <c r="K41" s="663"/>
      <c r="L41" s="663"/>
      <c r="M41" s="663"/>
      <c r="N41" s="663"/>
      <c r="O41" s="663"/>
      <c r="P41" s="663"/>
      <c r="Q41" s="664"/>
      <c r="R41" s="665" t="s">
        <v>554</v>
      </c>
      <c r="S41" s="666"/>
      <c r="T41" s="666"/>
      <c r="U41" s="666"/>
      <c r="V41" s="666"/>
      <c r="W41" s="666"/>
      <c r="X41" s="666"/>
      <c r="Y41" s="667"/>
      <c r="Z41" s="668" t="s">
        <v>554</v>
      </c>
      <c r="AA41" s="668"/>
      <c r="AB41" s="668"/>
      <c r="AC41" s="668"/>
      <c r="AD41" s="669" t="s">
        <v>554</v>
      </c>
      <c r="AE41" s="669"/>
      <c r="AF41" s="669"/>
      <c r="AG41" s="669"/>
      <c r="AH41" s="669"/>
      <c r="AI41" s="669"/>
      <c r="AJ41" s="669"/>
      <c r="AK41" s="669"/>
      <c r="AL41" s="670" t="s">
        <v>554</v>
      </c>
      <c r="AM41" s="671"/>
      <c r="AN41" s="671"/>
      <c r="AO41" s="672"/>
      <c r="AQ41" s="743" t="s">
        <v>607</v>
      </c>
      <c r="AR41" s="744"/>
      <c r="AS41" s="744"/>
      <c r="AT41" s="744"/>
      <c r="AU41" s="744"/>
      <c r="AV41" s="744"/>
      <c r="AW41" s="744"/>
      <c r="AX41" s="744"/>
      <c r="AY41" s="745"/>
      <c r="AZ41" s="665">
        <v>326518</v>
      </c>
      <c r="BA41" s="666"/>
      <c r="BB41" s="666"/>
      <c r="BC41" s="666"/>
      <c r="BD41" s="699"/>
      <c r="BE41" s="699"/>
      <c r="BF41" s="723"/>
      <c r="BG41" s="746"/>
      <c r="BH41" s="747"/>
      <c r="BI41" s="747"/>
      <c r="BJ41" s="747"/>
      <c r="BK41" s="747"/>
      <c r="BL41" s="363"/>
      <c r="BM41" s="681" t="s">
        <v>608</v>
      </c>
      <c r="BN41" s="681"/>
      <c r="BO41" s="681"/>
      <c r="BP41" s="681"/>
      <c r="BQ41" s="681"/>
      <c r="BR41" s="681"/>
      <c r="BS41" s="681"/>
      <c r="BT41" s="681"/>
      <c r="BU41" s="682"/>
      <c r="BV41" s="665">
        <v>1</v>
      </c>
      <c r="BW41" s="666"/>
      <c r="BX41" s="666"/>
      <c r="BY41" s="666"/>
      <c r="BZ41" s="666"/>
      <c r="CA41" s="666"/>
      <c r="CB41" s="675"/>
      <c r="CD41" s="680" t="s">
        <v>609</v>
      </c>
      <c r="CE41" s="681"/>
      <c r="CF41" s="681"/>
      <c r="CG41" s="681"/>
      <c r="CH41" s="681"/>
      <c r="CI41" s="681"/>
      <c r="CJ41" s="681"/>
      <c r="CK41" s="681"/>
      <c r="CL41" s="681"/>
      <c r="CM41" s="681"/>
      <c r="CN41" s="681"/>
      <c r="CO41" s="681"/>
      <c r="CP41" s="681"/>
      <c r="CQ41" s="682"/>
      <c r="CR41" s="665" t="s">
        <v>554</v>
      </c>
      <c r="CS41" s="699"/>
      <c r="CT41" s="699"/>
      <c r="CU41" s="699"/>
      <c r="CV41" s="699"/>
      <c r="CW41" s="699"/>
      <c r="CX41" s="699"/>
      <c r="CY41" s="700"/>
      <c r="CZ41" s="670" t="s">
        <v>560</v>
      </c>
      <c r="DA41" s="701"/>
      <c r="DB41" s="701"/>
      <c r="DC41" s="707"/>
      <c r="DD41" s="674" t="s">
        <v>569</v>
      </c>
      <c r="DE41" s="699"/>
      <c r="DF41" s="699"/>
      <c r="DG41" s="699"/>
      <c r="DH41" s="699"/>
      <c r="DI41" s="699"/>
      <c r="DJ41" s="699"/>
      <c r="DK41" s="700"/>
      <c r="DL41" s="756"/>
      <c r="DM41" s="757"/>
      <c r="DN41" s="757"/>
      <c r="DO41" s="757"/>
      <c r="DP41" s="757"/>
      <c r="DQ41" s="757"/>
      <c r="DR41" s="757"/>
      <c r="DS41" s="757"/>
      <c r="DT41" s="757"/>
      <c r="DU41" s="757"/>
      <c r="DV41" s="758"/>
      <c r="DW41" s="750"/>
      <c r="DX41" s="751"/>
      <c r="DY41" s="751"/>
      <c r="DZ41" s="751"/>
      <c r="EA41" s="751"/>
      <c r="EB41" s="751"/>
      <c r="EC41" s="752"/>
    </row>
    <row r="42" spans="2:133" ht="11.25" customHeight="1" x14ac:dyDescent="0.2">
      <c r="B42" s="662" t="s">
        <v>610</v>
      </c>
      <c r="C42" s="663"/>
      <c r="D42" s="663"/>
      <c r="E42" s="663"/>
      <c r="F42" s="663"/>
      <c r="G42" s="663"/>
      <c r="H42" s="663"/>
      <c r="I42" s="663"/>
      <c r="J42" s="663"/>
      <c r="K42" s="663"/>
      <c r="L42" s="663"/>
      <c r="M42" s="663"/>
      <c r="N42" s="663"/>
      <c r="O42" s="663"/>
      <c r="P42" s="663"/>
      <c r="Q42" s="664"/>
      <c r="R42" s="665" t="s">
        <v>554</v>
      </c>
      <c r="S42" s="666"/>
      <c r="T42" s="666"/>
      <c r="U42" s="666"/>
      <c r="V42" s="666"/>
      <c r="W42" s="666"/>
      <c r="X42" s="666"/>
      <c r="Y42" s="667"/>
      <c r="Z42" s="668" t="s">
        <v>554</v>
      </c>
      <c r="AA42" s="668"/>
      <c r="AB42" s="668"/>
      <c r="AC42" s="668"/>
      <c r="AD42" s="669" t="s">
        <v>554</v>
      </c>
      <c r="AE42" s="669"/>
      <c r="AF42" s="669"/>
      <c r="AG42" s="669"/>
      <c r="AH42" s="669"/>
      <c r="AI42" s="669"/>
      <c r="AJ42" s="669"/>
      <c r="AK42" s="669"/>
      <c r="AL42" s="670" t="s">
        <v>554</v>
      </c>
      <c r="AM42" s="671"/>
      <c r="AN42" s="671"/>
      <c r="AO42" s="672"/>
      <c r="AQ42" s="753" t="s">
        <v>611</v>
      </c>
      <c r="AR42" s="754"/>
      <c r="AS42" s="754"/>
      <c r="AT42" s="754"/>
      <c r="AU42" s="754"/>
      <c r="AV42" s="754"/>
      <c r="AW42" s="754"/>
      <c r="AX42" s="754"/>
      <c r="AY42" s="755"/>
      <c r="AZ42" s="759">
        <v>1376375</v>
      </c>
      <c r="BA42" s="760"/>
      <c r="BB42" s="760"/>
      <c r="BC42" s="760"/>
      <c r="BD42" s="736"/>
      <c r="BE42" s="736"/>
      <c r="BF42" s="738"/>
      <c r="BG42" s="748"/>
      <c r="BH42" s="749"/>
      <c r="BI42" s="749"/>
      <c r="BJ42" s="749"/>
      <c r="BK42" s="749"/>
      <c r="BL42" s="364"/>
      <c r="BM42" s="691" t="s">
        <v>612</v>
      </c>
      <c r="BN42" s="691"/>
      <c r="BO42" s="691"/>
      <c r="BP42" s="691"/>
      <c r="BQ42" s="691"/>
      <c r="BR42" s="691"/>
      <c r="BS42" s="691"/>
      <c r="BT42" s="691"/>
      <c r="BU42" s="692"/>
      <c r="BV42" s="759">
        <v>384</v>
      </c>
      <c r="BW42" s="760"/>
      <c r="BX42" s="760"/>
      <c r="BY42" s="760"/>
      <c r="BZ42" s="760"/>
      <c r="CA42" s="760"/>
      <c r="CB42" s="772"/>
      <c r="CD42" s="662" t="s">
        <v>302</v>
      </c>
      <c r="CE42" s="663"/>
      <c r="CF42" s="663"/>
      <c r="CG42" s="663"/>
      <c r="CH42" s="663"/>
      <c r="CI42" s="663"/>
      <c r="CJ42" s="663"/>
      <c r="CK42" s="663"/>
      <c r="CL42" s="663"/>
      <c r="CM42" s="663"/>
      <c r="CN42" s="663"/>
      <c r="CO42" s="663"/>
      <c r="CP42" s="663"/>
      <c r="CQ42" s="664"/>
      <c r="CR42" s="665">
        <v>2607566</v>
      </c>
      <c r="CS42" s="699"/>
      <c r="CT42" s="699"/>
      <c r="CU42" s="699"/>
      <c r="CV42" s="699"/>
      <c r="CW42" s="699"/>
      <c r="CX42" s="699"/>
      <c r="CY42" s="700"/>
      <c r="CZ42" s="670">
        <v>10.5</v>
      </c>
      <c r="DA42" s="701"/>
      <c r="DB42" s="701"/>
      <c r="DC42" s="707"/>
      <c r="DD42" s="674">
        <v>582639</v>
      </c>
      <c r="DE42" s="699"/>
      <c r="DF42" s="699"/>
      <c r="DG42" s="699"/>
      <c r="DH42" s="699"/>
      <c r="DI42" s="699"/>
      <c r="DJ42" s="699"/>
      <c r="DK42" s="700"/>
      <c r="DL42" s="756"/>
      <c r="DM42" s="757"/>
      <c r="DN42" s="757"/>
      <c r="DO42" s="757"/>
      <c r="DP42" s="757"/>
      <c r="DQ42" s="757"/>
      <c r="DR42" s="757"/>
      <c r="DS42" s="757"/>
      <c r="DT42" s="757"/>
      <c r="DU42" s="757"/>
      <c r="DV42" s="758"/>
      <c r="DW42" s="750"/>
      <c r="DX42" s="751"/>
      <c r="DY42" s="751"/>
      <c r="DZ42" s="751"/>
      <c r="EA42" s="751"/>
      <c r="EB42" s="751"/>
      <c r="EC42" s="752"/>
    </row>
    <row r="43" spans="2:133" ht="11.25" customHeight="1" x14ac:dyDescent="0.2">
      <c r="B43" s="662" t="s">
        <v>613</v>
      </c>
      <c r="C43" s="663"/>
      <c r="D43" s="663"/>
      <c r="E43" s="663"/>
      <c r="F43" s="663"/>
      <c r="G43" s="663"/>
      <c r="H43" s="663"/>
      <c r="I43" s="663"/>
      <c r="J43" s="663"/>
      <c r="K43" s="663"/>
      <c r="L43" s="663"/>
      <c r="M43" s="663"/>
      <c r="N43" s="663"/>
      <c r="O43" s="663"/>
      <c r="P43" s="663"/>
      <c r="Q43" s="664"/>
      <c r="R43" s="665">
        <v>1257458</v>
      </c>
      <c r="S43" s="666"/>
      <c r="T43" s="666"/>
      <c r="U43" s="666"/>
      <c r="V43" s="666"/>
      <c r="W43" s="666"/>
      <c r="X43" s="666"/>
      <c r="Y43" s="667"/>
      <c r="Z43" s="668">
        <v>4.9000000000000004</v>
      </c>
      <c r="AA43" s="668"/>
      <c r="AB43" s="668"/>
      <c r="AC43" s="668"/>
      <c r="AD43" s="669" t="s">
        <v>552</v>
      </c>
      <c r="AE43" s="669"/>
      <c r="AF43" s="669"/>
      <c r="AG43" s="669"/>
      <c r="AH43" s="669"/>
      <c r="AI43" s="669"/>
      <c r="AJ43" s="669"/>
      <c r="AK43" s="669"/>
      <c r="AL43" s="670" t="s">
        <v>614</v>
      </c>
      <c r="AM43" s="671"/>
      <c r="AN43" s="671"/>
      <c r="AO43" s="672"/>
      <c r="BV43" s="219"/>
      <c r="BW43" s="219"/>
      <c r="BX43" s="219"/>
      <c r="BY43" s="219"/>
      <c r="BZ43" s="219"/>
      <c r="CA43" s="219"/>
      <c r="CB43" s="219"/>
      <c r="CD43" s="662" t="s">
        <v>615</v>
      </c>
      <c r="CE43" s="663"/>
      <c r="CF43" s="663"/>
      <c r="CG43" s="663"/>
      <c r="CH43" s="663"/>
      <c r="CI43" s="663"/>
      <c r="CJ43" s="663"/>
      <c r="CK43" s="663"/>
      <c r="CL43" s="663"/>
      <c r="CM43" s="663"/>
      <c r="CN43" s="663"/>
      <c r="CO43" s="663"/>
      <c r="CP43" s="663"/>
      <c r="CQ43" s="664"/>
      <c r="CR43" s="665">
        <v>47679</v>
      </c>
      <c r="CS43" s="699"/>
      <c r="CT43" s="699"/>
      <c r="CU43" s="699"/>
      <c r="CV43" s="699"/>
      <c r="CW43" s="699"/>
      <c r="CX43" s="699"/>
      <c r="CY43" s="700"/>
      <c r="CZ43" s="670">
        <v>0.2</v>
      </c>
      <c r="DA43" s="701"/>
      <c r="DB43" s="701"/>
      <c r="DC43" s="707"/>
      <c r="DD43" s="674">
        <v>43122</v>
      </c>
      <c r="DE43" s="699"/>
      <c r="DF43" s="699"/>
      <c r="DG43" s="699"/>
      <c r="DH43" s="699"/>
      <c r="DI43" s="699"/>
      <c r="DJ43" s="699"/>
      <c r="DK43" s="700"/>
      <c r="DL43" s="756"/>
      <c r="DM43" s="757"/>
      <c r="DN43" s="757"/>
      <c r="DO43" s="757"/>
      <c r="DP43" s="757"/>
      <c r="DQ43" s="757"/>
      <c r="DR43" s="757"/>
      <c r="DS43" s="757"/>
      <c r="DT43" s="757"/>
      <c r="DU43" s="757"/>
      <c r="DV43" s="758"/>
      <c r="DW43" s="750"/>
      <c r="DX43" s="751"/>
      <c r="DY43" s="751"/>
      <c r="DZ43" s="751"/>
      <c r="EA43" s="751"/>
      <c r="EB43" s="751"/>
      <c r="EC43" s="752"/>
    </row>
    <row r="44" spans="2:133" ht="11.25" customHeight="1" x14ac:dyDescent="0.2">
      <c r="B44" s="709" t="s">
        <v>616</v>
      </c>
      <c r="C44" s="710"/>
      <c r="D44" s="710"/>
      <c r="E44" s="710"/>
      <c r="F44" s="710"/>
      <c r="G44" s="710"/>
      <c r="H44" s="710"/>
      <c r="I44" s="710"/>
      <c r="J44" s="710"/>
      <c r="K44" s="710"/>
      <c r="L44" s="710"/>
      <c r="M44" s="710"/>
      <c r="N44" s="710"/>
      <c r="O44" s="710"/>
      <c r="P44" s="710"/>
      <c r="Q44" s="711"/>
      <c r="R44" s="759">
        <v>25734404</v>
      </c>
      <c r="S44" s="760"/>
      <c r="T44" s="760"/>
      <c r="U44" s="760"/>
      <c r="V44" s="760"/>
      <c r="W44" s="760"/>
      <c r="X44" s="760"/>
      <c r="Y44" s="761"/>
      <c r="Z44" s="762">
        <v>100</v>
      </c>
      <c r="AA44" s="762"/>
      <c r="AB44" s="762"/>
      <c r="AC44" s="762"/>
      <c r="AD44" s="763">
        <v>13119943</v>
      </c>
      <c r="AE44" s="763"/>
      <c r="AF44" s="763"/>
      <c r="AG44" s="763"/>
      <c r="AH44" s="763"/>
      <c r="AI44" s="763"/>
      <c r="AJ44" s="763"/>
      <c r="AK44" s="763"/>
      <c r="AL44" s="764">
        <v>100</v>
      </c>
      <c r="AM44" s="737"/>
      <c r="AN44" s="737"/>
      <c r="AO44" s="765"/>
      <c r="CD44" s="766" t="s">
        <v>274</v>
      </c>
      <c r="CE44" s="767"/>
      <c r="CF44" s="662" t="s">
        <v>617</v>
      </c>
      <c r="CG44" s="663"/>
      <c r="CH44" s="663"/>
      <c r="CI44" s="663"/>
      <c r="CJ44" s="663"/>
      <c r="CK44" s="663"/>
      <c r="CL44" s="663"/>
      <c r="CM44" s="663"/>
      <c r="CN44" s="663"/>
      <c r="CO44" s="663"/>
      <c r="CP44" s="663"/>
      <c r="CQ44" s="664"/>
      <c r="CR44" s="665">
        <v>2607566</v>
      </c>
      <c r="CS44" s="666"/>
      <c r="CT44" s="666"/>
      <c r="CU44" s="666"/>
      <c r="CV44" s="666"/>
      <c r="CW44" s="666"/>
      <c r="CX44" s="666"/>
      <c r="CY44" s="667"/>
      <c r="CZ44" s="670">
        <v>10.5</v>
      </c>
      <c r="DA44" s="671"/>
      <c r="DB44" s="671"/>
      <c r="DC44" s="683"/>
      <c r="DD44" s="674">
        <v>582639</v>
      </c>
      <c r="DE44" s="666"/>
      <c r="DF44" s="666"/>
      <c r="DG44" s="666"/>
      <c r="DH44" s="666"/>
      <c r="DI44" s="666"/>
      <c r="DJ44" s="666"/>
      <c r="DK44" s="667"/>
      <c r="DL44" s="756"/>
      <c r="DM44" s="757"/>
      <c r="DN44" s="757"/>
      <c r="DO44" s="757"/>
      <c r="DP44" s="757"/>
      <c r="DQ44" s="757"/>
      <c r="DR44" s="757"/>
      <c r="DS44" s="757"/>
      <c r="DT44" s="757"/>
      <c r="DU44" s="757"/>
      <c r="DV44" s="758"/>
      <c r="DW44" s="750"/>
      <c r="DX44" s="751"/>
      <c r="DY44" s="751"/>
      <c r="DZ44" s="751"/>
      <c r="EA44" s="751"/>
      <c r="EB44" s="751"/>
      <c r="EC44" s="752"/>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68"/>
      <c r="CE45" s="769"/>
      <c r="CF45" s="662" t="s">
        <v>618</v>
      </c>
      <c r="CG45" s="663"/>
      <c r="CH45" s="663"/>
      <c r="CI45" s="663"/>
      <c r="CJ45" s="663"/>
      <c r="CK45" s="663"/>
      <c r="CL45" s="663"/>
      <c r="CM45" s="663"/>
      <c r="CN45" s="663"/>
      <c r="CO45" s="663"/>
      <c r="CP45" s="663"/>
      <c r="CQ45" s="664"/>
      <c r="CR45" s="665">
        <v>944498</v>
      </c>
      <c r="CS45" s="699"/>
      <c r="CT45" s="699"/>
      <c r="CU45" s="699"/>
      <c r="CV45" s="699"/>
      <c r="CW45" s="699"/>
      <c r="CX45" s="699"/>
      <c r="CY45" s="700"/>
      <c r="CZ45" s="670">
        <v>3.8</v>
      </c>
      <c r="DA45" s="701"/>
      <c r="DB45" s="701"/>
      <c r="DC45" s="707"/>
      <c r="DD45" s="674">
        <v>73552</v>
      </c>
      <c r="DE45" s="699"/>
      <c r="DF45" s="699"/>
      <c r="DG45" s="699"/>
      <c r="DH45" s="699"/>
      <c r="DI45" s="699"/>
      <c r="DJ45" s="699"/>
      <c r="DK45" s="700"/>
      <c r="DL45" s="756"/>
      <c r="DM45" s="757"/>
      <c r="DN45" s="757"/>
      <c r="DO45" s="757"/>
      <c r="DP45" s="757"/>
      <c r="DQ45" s="757"/>
      <c r="DR45" s="757"/>
      <c r="DS45" s="757"/>
      <c r="DT45" s="757"/>
      <c r="DU45" s="757"/>
      <c r="DV45" s="758"/>
      <c r="DW45" s="750"/>
      <c r="DX45" s="751"/>
      <c r="DY45" s="751"/>
      <c r="DZ45" s="751"/>
      <c r="EA45" s="751"/>
      <c r="EB45" s="751"/>
      <c r="EC45" s="752"/>
    </row>
    <row r="46" spans="2:133" ht="11.25" customHeight="1" x14ac:dyDescent="0.2">
      <c r="B46" s="221" t="s">
        <v>303</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68"/>
      <c r="CE46" s="769"/>
      <c r="CF46" s="662" t="s">
        <v>619</v>
      </c>
      <c r="CG46" s="663"/>
      <c r="CH46" s="663"/>
      <c r="CI46" s="663"/>
      <c r="CJ46" s="663"/>
      <c r="CK46" s="663"/>
      <c r="CL46" s="663"/>
      <c r="CM46" s="663"/>
      <c r="CN46" s="663"/>
      <c r="CO46" s="663"/>
      <c r="CP46" s="663"/>
      <c r="CQ46" s="664"/>
      <c r="CR46" s="665">
        <v>1656733</v>
      </c>
      <c r="CS46" s="666"/>
      <c r="CT46" s="666"/>
      <c r="CU46" s="666"/>
      <c r="CV46" s="666"/>
      <c r="CW46" s="666"/>
      <c r="CX46" s="666"/>
      <c r="CY46" s="667"/>
      <c r="CZ46" s="670">
        <v>6.7</v>
      </c>
      <c r="DA46" s="671"/>
      <c r="DB46" s="671"/>
      <c r="DC46" s="683"/>
      <c r="DD46" s="674">
        <v>506852</v>
      </c>
      <c r="DE46" s="666"/>
      <c r="DF46" s="666"/>
      <c r="DG46" s="666"/>
      <c r="DH46" s="666"/>
      <c r="DI46" s="666"/>
      <c r="DJ46" s="666"/>
      <c r="DK46" s="667"/>
      <c r="DL46" s="756"/>
      <c r="DM46" s="757"/>
      <c r="DN46" s="757"/>
      <c r="DO46" s="757"/>
      <c r="DP46" s="757"/>
      <c r="DQ46" s="757"/>
      <c r="DR46" s="757"/>
      <c r="DS46" s="757"/>
      <c r="DT46" s="757"/>
      <c r="DU46" s="757"/>
      <c r="DV46" s="758"/>
      <c r="DW46" s="750"/>
      <c r="DX46" s="751"/>
      <c r="DY46" s="751"/>
      <c r="DZ46" s="751"/>
      <c r="EA46" s="751"/>
      <c r="EB46" s="751"/>
      <c r="EC46" s="752"/>
    </row>
    <row r="47" spans="2:133" ht="11.25" customHeight="1" x14ac:dyDescent="0.2">
      <c r="B47" s="784" t="s">
        <v>304</v>
      </c>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D47" s="768"/>
      <c r="CE47" s="769"/>
      <c r="CF47" s="662" t="s">
        <v>620</v>
      </c>
      <c r="CG47" s="663"/>
      <c r="CH47" s="663"/>
      <c r="CI47" s="663"/>
      <c r="CJ47" s="663"/>
      <c r="CK47" s="663"/>
      <c r="CL47" s="663"/>
      <c r="CM47" s="663"/>
      <c r="CN47" s="663"/>
      <c r="CO47" s="663"/>
      <c r="CP47" s="663"/>
      <c r="CQ47" s="664"/>
      <c r="CR47" s="665" t="s">
        <v>554</v>
      </c>
      <c r="CS47" s="699"/>
      <c r="CT47" s="699"/>
      <c r="CU47" s="699"/>
      <c r="CV47" s="699"/>
      <c r="CW47" s="699"/>
      <c r="CX47" s="699"/>
      <c r="CY47" s="700"/>
      <c r="CZ47" s="670" t="s">
        <v>554</v>
      </c>
      <c r="DA47" s="701"/>
      <c r="DB47" s="701"/>
      <c r="DC47" s="707"/>
      <c r="DD47" s="674" t="s">
        <v>560</v>
      </c>
      <c r="DE47" s="699"/>
      <c r="DF47" s="699"/>
      <c r="DG47" s="699"/>
      <c r="DH47" s="699"/>
      <c r="DI47" s="699"/>
      <c r="DJ47" s="699"/>
      <c r="DK47" s="700"/>
      <c r="DL47" s="756"/>
      <c r="DM47" s="757"/>
      <c r="DN47" s="757"/>
      <c r="DO47" s="757"/>
      <c r="DP47" s="757"/>
      <c r="DQ47" s="757"/>
      <c r="DR47" s="757"/>
      <c r="DS47" s="757"/>
      <c r="DT47" s="757"/>
      <c r="DU47" s="757"/>
      <c r="DV47" s="758"/>
      <c r="DW47" s="750"/>
      <c r="DX47" s="751"/>
      <c r="DY47" s="751"/>
      <c r="DZ47" s="751"/>
      <c r="EA47" s="751"/>
      <c r="EB47" s="751"/>
      <c r="EC47" s="752"/>
    </row>
    <row r="48" spans="2:133" ht="11" x14ac:dyDescent="0.2">
      <c r="B48" s="783" t="s">
        <v>305</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c r="AP48" s="783"/>
      <c r="AQ48" s="783"/>
      <c r="AR48" s="783"/>
      <c r="AS48" s="783"/>
      <c r="AT48" s="783"/>
      <c r="AU48" s="783"/>
      <c r="AV48" s="783"/>
      <c r="AW48" s="783"/>
      <c r="AX48" s="783"/>
      <c r="AY48" s="783"/>
      <c r="AZ48" s="783"/>
      <c r="BA48" s="783"/>
      <c r="BB48" s="783"/>
      <c r="BC48" s="783"/>
      <c r="BD48" s="783"/>
      <c r="BE48" s="783"/>
      <c r="BF48" s="783"/>
      <c r="BG48" s="783"/>
      <c r="BH48" s="783"/>
      <c r="BI48" s="783"/>
      <c r="BJ48" s="783"/>
      <c r="BK48" s="783"/>
      <c r="BL48" s="783"/>
      <c r="BM48" s="783"/>
      <c r="BN48" s="783"/>
      <c r="BO48" s="783"/>
      <c r="BP48" s="783"/>
      <c r="BQ48" s="783"/>
      <c r="BR48" s="783"/>
      <c r="BS48" s="783"/>
      <c r="BT48" s="783"/>
      <c r="BU48" s="783"/>
      <c r="BV48" s="783"/>
      <c r="BW48" s="783"/>
      <c r="BX48" s="783"/>
      <c r="BY48" s="783"/>
      <c r="BZ48" s="783"/>
      <c r="CA48" s="783"/>
      <c r="CB48" s="783"/>
      <c r="CD48" s="770"/>
      <c r="CE48" s="771"/>
      <c r="CF48" s="662" t="s">
        <v>621</v>
      </c>
      <c r="CG48" s="663"/>
      <c r="CH48" s="663"/>
      <c r="CI48" s="663"/>
      <c r="CJ48" s="663"/>
      <c r="CK48" s="663"/>
      <c r="CL48" s="663"/>
      <c r="CM48" s="663"/>
      <c r="CN48" s="663"/>
      <c r="CO48" s="663"/>
      <c r="CP48" s="663"/>
      <c r="CQ48" s="664"/>
      <c r="CR48" s="665" t="s">
        <v>554</v>
      </c>
      <c r="CS48" s="666"/>
      <c r="CT48" s="666"/>
      <c r="CU48" s="666"/>
      <c r="CV48" s="666"/>
      <c r="CW48" s="666"/>
      <c r="CX48" s="666"/>
      <c r="CY48" s="667"/>
      <c r="CZ48" s="670" t="s">
        <v>554</v>
      </c>
      <c r="DA48" s="671"/>
      <c r="DB48" s="671"/>
      <c r="DC48" s="683"/>
      <c r="DD48" s="674" t="s">
        <v>556</v>
      </c>
      <c r="DE48" s="666"/>
      <c r="DF48" s="666"/>
      <c r="DG48" s="666"/>
      <c r="DH48" s="666"/>
      <c r="DI48" s="666"/>
      <c r="DJ48" s="666"/>
      <c r="DK48" s="667"/>
      <c r="DL48" s="756"/>
      <c r="DM48" s="757"/>
      <c r="DN48" s="757"/>
      <c r="DO48" s="757"/>
      <c r="DP48" s="757"/>
      <c r="DQ48" s="757"/>
      <c r="DR48" s="757"/>
      <c r="DS48" s="757"/>
      <c r="DT48" s="757"/>
      <c r="DU48" s="757"/>
      <c r="DV48" s="758"/>
      <c r="DW48" s="750"/>
      <c r="DX48" s="751"/>
      <c r="DY48" s="751"/>
      <c r="DZ48" s="751"/>
      <c r="EA48" s="751"/>
      <c r="EB48" s="751"/>
      <c r="EC48" s="752"/>
    </row>
    <row r="49" spans="2:133" ht="11.25" customHeight="1" x14ac:dyDescent="0.2">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709" t="s">
        <v>622</v>
      </c>
      <c r="CE49" s="710"/>
      <c r="CF49" s="710"/>
      <c r="CG49" s="710"/>
      <c r="CH49" s="710"/>
      <c r="CI49" s="710"/>
      <c r="CJ49" s="710"/>
      <c r="CK49" s="710"/>
      <c r="CL49" s="710"/>
      <c r="CM49" s="710"/>
      <c r="CN49" s="710"/>
      <c r="CO49" s="710"/>
      <c r="CP49" s="710"/>
      <c r="CQ49" s="711"/>
      <c r="CR49" s="759">
        <v>24755294</v>
      </c>
      <c r="CS49" s="736"/>
      <c r="CT49" s="736"/>
      <c r="CU49" s="736"/>
      <c r="CV49" s="736"/>
      <c r="CW49" s="736"/>
      <c r="CX49" s="736"/>
      <c r="CY49" s="773"/>
      <c r="CZ49" s="764">
        <v>100</v>
      </c>
      <c r="DA49" s="774"/>
      <c r="DB49" s="774"/>
      <c r="DC49" s="775"/>
      <c r="DD49" s="776">
        <v>15552419</v>
      </c>
      <c r="DE49" s="736"/>
      <c r="DF49" s="736"/>
      <c r="DG49" s="736"/>
      <c r="DH49" s="736"/>
      <c r="DI49" s="736"/>
      <c r="DJ49" s="736"/>
      <c r="DK49" s="773"/>
      <c r="DL49" s="777"/>
      <c r="DM49" s="778"/>
      <c r="DN49" s="778"/>
      <c r="DO49" s="778"/>
      <c r="DP49" s="778"/>
      <c r="DQ49" s="778"/>
      <c r="DR49" s="778"/>
      <c r="DS49" s="778"/>
      <c r="DT49" s="778"/>
      <c r="DU49" s="778"/>
      <c r="DV49" s="779"/>
      <c r="DW49" s="780"/>
      <c r="DX49" s="781"/>
      <c r="DY49" s="781"/>
      <c r="DZ49" s="781"/>
      <c r="EA49" s="781"/>
      <c r="EB49" s="781"/>
      <c r="EC49" s="782"/>
    </row>
    <row r="50" spans="2:133" ht="11" hidden="1" x14ac:dyDescent="0.2">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R70" sqref="AR70"/>
    </sheetView>
  </sheetViews>
  <sheetFormatPr defaultColWidth="0" defaultRowHeight="13" zeroHeight="1" x14ac:dyDescent="0.2"/>
  <cols>
    <col min="1" max="130" width="2.7265625" style="227" customWidth="1"/>
    <col min="131" max="131" width="1.63281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4" t="s">
        <v>306</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5" t="s">
        <v>307</v>
      </c>
      <c r="DK2" s="1156"/>
      <c r="DL2" s="1156"/>
      <c r="DM2" s="1156"/>
      <c r="DN2" s="1156"/>
      <c r="DO2" s="1157"/>
      <c r="DP2" s="224"/>
      <c r="DQ2" s="1155" t="s">
        <v>308</v>
      </c>
      <c r="DR2" s="1156"/>
      <c r="DS2" s="1156"/>
      <c r="DT2" s="1156"/>
      <c r="DU2" s="1156"/>
      <c r="DV2" s="1156"/>
      <c r="DW2" s="1156"/>
      <c r="DX2" s="1156"/>
      <c r="DY2" s="1156"/>
      <c r="DZ2" s="1157"/>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3" t="s">
        <v>309</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28"/>
      <c r="BA4" s="228"/>
      <c r="BB4" s="228"/>
      <c r="BC4" s="228"/>
      <c r="BD4" s="228"/>
      <c r="BE4" s="229"/>
      <c r="BF4" s="229"/>
      <c r="BG4" s="229"/>
      <c r="BH4" s="229"/>
      <c r="BI4" s="229"/>
      <c r="BJ4" s="229"/>
      <c r="BK4" s="229"/>
      <c r="BL4" s="229"/>
      <c r="BM4" s="229"/>
      <c r="BN4" s="229"/>
      <c r="BO4" s="229"/>
      <c r="BP4" s="229"/>
      <c r="BQ4" s="794" t="s">
        <v>310</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2">
      <c r="A5" s="1059" t="s">
        <v>311</v>
      </c>
      <c r="B5" s="1060"/>
      <c r="C5" s="1060"/>
      <c r="D5" s="1060"/>
      <c r="E5" s="1060"/>
      <c r="F5" s="1060"/>
      <c r="G5" s="1060"/>
      <c r="H5" s="1060"/>
      <c r="I5" s="1060"/>
      <c r="J5" s="1060"/>
      <c r="K5" s="1060"/>
      <c r="L5" s="1060"/>
      <c r="M5" s="1060"/>
      <c r="N5" s="1060"/>
      <c r="O5" s="1060"/>
      <c r="P5" s="1061"/>
      <c r="Q5" s="1065" t="s">
        <v>312</v>
      </c>
      <c r="R5" s="1066"/>
      <c r="S5" s="1066"/>
      <c r="T5" s="1066"/>
      <c r="U5" s="1067"/>
      <c r="V5" s="1065" t="s">
        <v>313</v>
      </c>
      <c r="W5" s="1066"/>
      <c r="X5" s="1066"/>
      <c r="Y5" s="1066"/>
      <c r="Z5" s="1067"/>
      <c r="AA5" s="1065" t="s">
        <v>314</v>
      </c>
      <c r="AB5" s="1066"/>
      <c r="AC5" s="1066"/>
      <c r="AD5" s="1066"/>
      <c r="AE5" s="1066"/>
      <c r="AF5" s="1158" t="s">
        <v>315</v>
      </c>
      <c r="AG5" s="1066"/>
      <c r="AH5" s="1066"/>
      <c r="AI5" s="1066"/>
      <c r="AJ5" s="1079"/>
      <c r="AK5" s="1066" t="s">
        <v>316</v>
      </c>
      <c r="AL5" s="1066"/>
      <c r="AM5" s="1066"/>
      <c r="AN5" s="1066"/>
      <c r="AO5" s="1067"/>
      <c r="AP5" s="1065" t="s">
        <v>317</v>
      </c>
      <c r="AQ5" s="1066"/>
      <c r="AR5" s="1066"/>
      <c r="AS5" s="1066"/>
      <c r="AT5" s="1067"/>
      <c r="AU5" s="1065" t="s">
        <v>318</v>
      </c>
      <c r="AV5" s="1066"/>
      <c r="AW5" s="1066"/>
      <c r="AX5" s="1066"/>
      <c r="AY5" s="1079"/>
      <c r="AZ5" s="228"/>
      <c r="BA5" s="228"/>
      <c r="BB5" s="228"/>
      <c r="BC5" s="228"/>
      <c r="BD5" s="228"/>
      <c r="BE5" s="229"/>
      <c r="BF5" s="229"/>
      <c r="BG5" s="229"/>
      <c r="BH5" s="229"/>
      <c r="BI5" s="229"/>
      <c r="BJ5" s="229"/>
      <c r="BK5" s="229"/>
      <c r="BL5" s="229"/>
      <c r="BM5" s="229"/>
      <c r="BN5" s="229"/>
      <c r="BO5" s="229"/>
      <c r="BP5" s="229"/>
      <c r="BQ5" s="1059" t="s">
        <v>319</v>
      </c>
      <c r="BR5" s="1060"/>
      <c r="BS5" s="1060"/>
      <c r="BT5" s="1060"/>
      <c r="BU5" s="1060"/>
      <c r="BV5" s="1060"/>
      <c r="BW5" s="1060"/>
      <c r="BX5" s="1060"/>
      <c r="BY5" s="1060"/>
      <c r="BZ5" s="1060"/>
      <c r="CA5" s="1060"/>
      <c r="CB5" s="1060"/>
      <c r="CC5" s="1060"/>
      <c r="CD5" s="1060"/>
      <c r="CE5" s="1060"/>
      <c r="CF5" s="1060"/>
      <c r="CG5" s="1061"/>
      <c r="CH5" s="1065" t="s">
        <v>320</v>
      </c>
      <c r="CI5" s="1066"/>
      <c r="CJ5" s="1066"/>
      <c r="CK5" s="1066"/>
      <c r="CL5" s="1067"/>
      <c r="CM5" s="1065" t="s">
        <v>321</v>
      </c>
      <c r="CN5" s="1066"/>
      <c r="CO5" s="1066"/>
      <c r="CP5" s="1066"/>
      <c r="CQ5" s="1067"/>
      <c r="CR5" s="1065" t="s">
        <v>322</v>
      </c>
      <c r="CS5" s="1066"/>
      <c r="CT5" s="1066"/>
      <c r="CU5" s="1066"/>
      <c r="CV5" s="1067"/>
      <c r="CW5" s="1065" t="s">
        <v>323</v>
      </c>
      <c r="CX5" s="1066"/>
      <c r="CY5" s="1066"/>
      <c r="CZ5" s="1066"/>
      <c r="DA5" s="1067"/>
      <c r="DB5" s="1065" t="s">
        <v>324</v>
      </c>
      <c r="DC5" s="1066"/>
      <c r="DD5" s="1066"/>
      <c r="DE5" s="1066"/>
      <c r="DF5" s="1067"/>
      <c r="DG5" s="1148" t="s">
        <v>325</v>
      </c>
      <c r="DH5" s="1149"/>
      <c r="DI5" s="1149"/>
      <c r="DJ5" s="1149"/>
      <c r="DK5" s="1150"/>
      <c r="DL5" s="1148" t="s">
        <v>326</v>
      </c>
      <c r="DM5" s="1149"/>
      <c r="DN5" s="1149"/>
      <c r="DO5" s="1149"/>
      <c r="DP5" s="1150"/>
      <c r="DQ5" s="1065" t="s">
        <v>327</v>
      </c>
      <c r="DR5" s="1066"/>
      <c r="DS5" s="1066"/>
      <c r="DT5" s="1066"/>
      <c r="DU5" s="1067"/>
      <c r="DV5" s="1065" t="s">
        <v>318</v>
      </c>
      <c r="DW5" s="1066"/>
      <c r="DX5" s="1066"/>
      <c r="DY5" s="1066"/>
      <c r="DZ5" s="1079"/>
      <c r="EA5" s="230"/>
    </row>
    <row r="6" spans="1:131" s="231"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0"/>
    </row>
    <row r="7" spans="1:131" s="231" customFormat="1" ht="26.25" customHeight="1" thickTop="1" x14ac:dyDescent="0.2">
      <c r="A7" s="232">
        <v>1</v>
      </c>
      <c r="B7" s="1111" t="s">
        <v>328</v>
      </c>
      <c r="C7" s="1112"/>
      <c r="D7" s="1112"/>
      <c r="E7" s="1112"/>
      <c r="F7" s="1112"/>
      <c r="G7" s="1112"/>
      <c r="H7" s="1112"/>
      <c r="I7" s="1112"/>
      <c r="J7" s="1112"/>
      <c r="K7" s="1112"/>
      <c r="L7" s="1112"/>
      <c r="M7" s="1112"/>
      <c r="N7" s="1112"/>
      <c r="O7" s="1112"/>
      <c r="P7" s="1113"/>
      <c r="Q7" s="1166">
        <v>25671</v>
      </c>
      <c r="R7" s="1167"/>
      <c r="S7" s="1167"/>
      <c r="T7" s="1167"/>
      <c r="U7" s="1167"/>
      <c r="V7" s="1167">
        <v>24696</v>
      </c>
      <c r="W7" s="1167"/>
      <c r="X7" s="1167"/>
      <c r="Y7" s="1167"/>
      <c r="Z7" s="1167"/>
      <c r="AA7" s="1167">
        <v>975</v>
      </c>
      <c r="AB7" s="1167"/>
      <c r="AC7" s="1167"/>
      <c r="AD7" s="1167"/>
      <c r="AE7" s="1168"/>
      <c r="AF7" s="1169">
        <v>947</v>
      </c>
      <c r="AG7" s="1170"/>
      <c r="AH7" s="1170"/>
      <c r="AI7" s="1170"/>
      <c r="AJ7" s="1171"/>
      <c r="AK7" s="1172">
        <v>523483</v>
      </c>
      <c r="AL7" s="1173"/>
      <c r="AM7" s="1173"/>
      <c r="AN7" s="1173"/>
      <c r="AO7" s="1173"/>
      <c r="AP7" s="1173">
        <v>27937</v>
      </c>
      <c r="AQ7" s="1173"/>
      <c r="AR7" s="1173"/>
      <c r="AS7" s="1173"/>
      <c r="AT7" s="1173"/>
      <c r="AU7" s="1174"/>
      <c r="AV7" s="1174"/>
      <c r="AW7" s="1174"/>
      <c r="AX7" s="1174"/>
      <c r="AY7" s="1175"/>
      <c r="AZ7" s="228"/>
      <c r="BA7" s="228"/>
      <c r="BB7" s="228"/>
      <c r="BC7" s="228"/>
      <c r="BD7" s="228"/>
      <c r="BE7" s="229"/>
      <c r="BF7" s="229"/>
      <c r="BG7" s="229"/>
      <c r="BH7" s="229"/>
      <c r="BI7" s="229"/>
      <c r="BJ7" s="229"/>
      <c r="BK7" s="229"/>
      <c r="BL7" s="229"/>
      <c r="BM7" s="229"/>
      <c r="BN7" s="229"/>
      <c r="BO7" s="229"/>
      <c r="BP7" s="229"/>
      <c r="BQ7" s="232">
        <v>1</v>
      </c>
      <c r="BR7" s="233"/>
      <c r="BS7" s="1163" t="s">
        <v>540</v>
      </c>
      <c r="BT7" s="1164"/>
      <c r="BU7" s="1164"/>
      <c r="BV7" s="1164"/>
      <c r="BW7" s="1164"/>
      <c r="BX7" s="1164"/>
      <c r="BY7" s="1164"/>
      <c r="BZ7" s="1164"/>
      <c r="CA7" s="1164"/>
      <c r="CB7" s="1164"/>
      <c r="CC7" s="1164"/>
      <c r="CD7" s="1164"/>
      <c r="CE7" s="1164"/>
      <c r="CF7" s="1164"/>
      <c r="CG7" s="1176"/>
      <c r="CH7" s="1160">
        <v>30</v>
      </c>
      <c r="CI7" s="1161"/>
      <c r="CJ7" s="1161"/>
      <c r="CK7" s="1161"/>
      <c r="CL7" s="1162"/>
      <c r="CM7" s="1160">
        <v>172</v>
      </c>
      <c r="CN7" s="1161"/>
      <c r="CO7" s="1161"/>
      <c r="CP7" s="1161"/>
      <c r="CQ7" s="1162"/>
      <c r="CR7" s="1160">
        <v>40</v>
      </c>
      <c r="CS7" s="1161"/>
      <c r="CT7" s="1161"/>
      <c r="CU7" s="1161"/>
      <c r="CV7" s="1162"/>
      <c r="CW7" s="1160" t="s">
        <v>539</v>
      </c>
      <c r="CX7" s="1161"/>
      <c r="CY7" s="1161"/>
      <c r="CZ7" s="1161"/>
      <c r="DA7" s="1162"/>
      <c r="DB7" s="1160" t="s">
        <v>539</v>
      </c>
      <c r="DC7" s="1161"/>
      <c r="DD7" s="1161"/>
      <c r="DE7" s="1161"/>
      <c r="DF7" s="1162"/>
      <c r="DG7" s="1160" t="s">
        <v>539</v>
      </c>
      <c r="DH7" s="1161"/>
      <c r="DI7" s="1161"/>
      <c r="DJ7" s="1161"/>
      <c r="DK7" s="1162"/>
      <c r="DL7" s="1160" t="s">
        <v>539</v>
      </c>
      <c r="DM7" s="1161"/>
      <c r="DN7" s="1161"/>
      <c r="DO7" s="1161"/>
      <c r="DP7" s="1162"/>
      <c r="DQ7" s="1160" t="s">
        <v>539</v>
      </c>
      <c r="DR7" s="1161"/>
      <c r="DS7" s="1161"/>
      <c r="DT7" s="1161"/>
      <c r="DU7" s="1162"/>
      <c r="DV7" s="1163"/>
      <c r="DW7" s="1164"/>
      <c r="DX7" s="1164"/>
      <c r="DY7" s="1164"/>
      <c r="DZ7" s="1165"/>
      <c r="EA7" s="230"/>
    </row>
    <row r="8" spans="1:131" s="231" customFormat="1" ht="26.25" customHeight="1" x14ac:dyDescent="0.2">
      <c r="A8" s="234">
        <v>2</v>
      </c>
      <c r="B8" s="1094" t="s">
        <v>329</v>
      </c>
      <c r="C8" s="1095"/>
      <c r="D8" s="1095"/>
      <c r="E8" s="1095"/>
      <c r="F8" s="1095"/>
      <c r="G8" s="1095"/>
      <c r="H8" s="1095"/>
      <c r="I8" s="1095"/>
      <c r="J8" s="1095"/>
      <c r="K8" s="1095"/>
      <c r="L8" s="1095"/>
      <c r="M8" s="1095"/>
      <c r="N8" s="1095"/>
      <c r="O8" s="1095"/>
      <c r="P8" s="1096"/>
      <c r="Q8" s="1102">
        <v>38</v>
      </c>
      <c r="R8" s="1103"/>
      <c r="S8" s="1103"/>
      <c r="T8" s="1103"/>
      <c r="U8" s="1103"/>
      <c r="V8" s="1103">
        <v>35</v>
      </c>
      <c r="W8" s="1103"/>
      <c r="X8" s="1103"/>
      <c r="Y8" s="1103"/>
      <c r="Z8" s="1103"/>
      <c r="AA8" s="1103">
        <v>3</v>
      </c>
      <c r="AB8" s="1103"/>
      <c r="AC8" s="1103"/>
      <c r="AD8" s="1103"/>
      <c r="AE8" s="1104"/>
      <c r="AF8" s="1099">
        <v>3</v>
      </c>
      <c r="AG8" s="1100"/>
      <c r="AH8" s="1100"/>
      <c r="AI8" s="1100"/>
      <c r="AJ8" s="1101"/>
      <c r="AK8" s="1144">
        <v>20</v>
      </c>
      <c r="AL8" s="1145"/>
      <c r="AM8" s="1145"/>
      <c r="AN8" s="1145"/>
      <c r="AO8" s="1145"/>
      <c r="AP8" s="1145" t="s">
        <v>532</v>
      </c>
      <c r="AQ8" s="1145"/>
      <c r="AR8" s="1145"/>
      <c r="AS8" s="1145"/>
      <c r="AT8" s="1145"/>
      <c r="AU8" s="1146"/>
      <c r="AV8" s="1146"/>
      <c r="AW8" s="1146"/>
      <c r="AX8" s="1146"/>
      <c r="AY8" s="1147"/>
      <c r="AZ8" s="228"/>
      <c r="BA8" s="228"/>
      <c r="BB8" s="228"/>
      <c r="BC8" s="228"/>
      <c r="BD8" s="228"/>
      <c r="BE8" s="229"/>
      <c r="BF8" s="229"/>
      <c r="BG8" s="229"/>
      <c r="BH8" s="229"/>
      <c r="BI8" s="229"/>
      <c r="BJ8" s="229"/>
      <c r="BK8" s="229"/>
      <c r="BL8" s="229"/>
      <c r="BM8" s="229"/>
      <c r="BN8" s="229"/>
      <c r="BO8" s="229"/>
      <c r="BP8" s="229"/>
      <c r="BQ8" s="234">
        <v>2</v>
      </c>
      <c r="BR8" s="235"/>
      <c r="BS8" s="1056"/>
      <c r="BT8" s="1057"/>
      <c r="BU8" s="1057"/>
      <c r="BV8" s="1057"/>
      <c r="BW8" s="1057"/>
      <c r="BX8" s="1057"/>
      <c r="BY8" s="1057"/>
      <c r="BZ8" s="1057"/>
      <c r="CA8" s="1057"/>
      <c r="CB8" s="1057"/>
      <c r="CC8" s="1057"/>
      <c r="CD8" s="1057"/>
      <c r="CE8" s="1057"/>
      <c r="CF8" s="1057"/>
      <c r="CG8" s="1078"/>
      <c r="CH8" s="1053"/>
      <c r="CI8" s="1054"/>
      <c r="CJ8" s="1054"/>
      <c r="CK8" s="1054"/>
      <c r="CL8" s="1055"/>
      <c r="CM8" s="1053"/>
      <c r="CN8" s="1054"/>
      <c r="CO8" s="1054"/>
      <c r="CP8" s="1054"/>
      <c r="CQ8" s="1055"/>
      <c r="CR8" s="1053"/>
      <c r="CS8" s="1054"/>
      <c r="CT8" s="1054"/>
      <c r="CU8" s="1054"/>
      <c r="CV8" s="1055"/>
      <c r="CW8" s="1053"/>
      <c r="CX8" s="1054"/>
      <c r="CY8" s="1054"/>
      <c r="CZ8" s="1054"/>
      <c r="DA8" s="1055"/>
      <c r="DB8" s="1053"/>
      <c r="DC8" s="1054"/>
      <c r="DD8" s="1054"/>
      <c r="DE8" s="1054"/>
      <c r="DF8" s="1055"/>
      <c r="DG8" s="1053"/>
      <c r="DH8" s="1054"/>
      <c r="DI8" s="1054"/>
      <c r="DJ8" s="1054"/>
      <c r="DK8" s="1055"/>
      <c r="DL8" s="1053"/>
      <c r="DM8" s="1054"/>
      <c r="DN8" s="1054"/>
      <c r="DO8" s="1054"/>
      <c r="DP8" s="1055"/>
      <c r="DQ8" s="1053"/>
      <c r="DR8" s="1054"/>
      <c r="DS8" s="1054"/>
      <c r="DT8" s="1054"/>
      <c r="DU8" s="1055"/>
      <c r="DV8" s="1056"/>
      <c r="DW8" s="1057"/>
      <c r="DX8" s="1057"/>
      <c r="DY8" s="1057"/>
      <c r="DZ8" s="1058"/>
      <c r="EA8" s="230"/>
    </row>
    <row r="9" spans="1:131" s="231" customFormat="1" ht="26.25" customHeight="1" x14ac:dyDescent="0.2">
      <c r="A9" s="234">
        <v>3</v>
      </c>
      <c r="B9" s="1094" t="s">
        <v>330</v>
      </c>
      <c r="C9" s="1095"/>
      <c r="D9" s="1095"/>
      <c r="E9" s="1095"/>
      <c r="F9" s="1095"/>
      <c r="G9" s="1095"/>
      <c r="H9" s="1095"/>
      <c r="I9" s="1095"/>
      <c r="J9" s="1095"/>
      <c r="K9" s="1095"/>
      <c r="L9" s="1095"/>
      <c r="M9" s="1095"/>
      <c r="N9" s="1095"/>
      <c r="O9" s="1095"/>
      <c r="P9" s="1096"/>
      <c r="Q9" s="1102">
        <v>56</v>
      </c>
      <c r="R9" s="1103"/>
      <c r="S9" s="1103"/>
      <c r="T9" s="1103"/>
      <c r="U9" s="1103"/>
      <c r="V9" s="1103">
        <v>54</v>
      </c>
      <c r="W9" s="1103"/>
      <c r="X9" s="1103"/>
      <c r="Y9" s="1103"/>
      <c r="Z9" s="1103"/>
      <c r="AA9" s="1103">
        <v>1</v>
      </c>
      <c r="AB9" s="1103"/>
      <c r="AC9" s="1103"/>
      <c r="AD9" s="1103"/>
      <c r="AE9" s="1104"/>
      <c r="AF9" s="1099">
        <v>1</v>
      </c>
      <c r="AG9" s="1100"/>
      <c r="AH9" s="1100"/>
      <c r="AI9" s="1100"/>
      <c r="AJ9" s="1101"/>
      <c r="AK9" s="1144">
        <v>8</v>
      </c>
      <c r="AL9" s="1145"/>
      <c r="AM9" s="1145"/>
      <c r="AN9" s="1145"/>
      <c r="AO9" s="1145"/>
      <c r="AP9" s="1145" t="s">
        <v>532</v>
      </c>
      <c r="AQ9" s="1145"/>
      <c r="AR9" s="1145"/>
      <c r="AS9" s="1145"/>
      <c r="AT9" s="1145"/>
      <c r="AU9" s="1146"/>
      <c r="AV9" s="1146"/>
      <c r="AW9" s="1146"/>
      <c r="AX9" s="1146"/>
      <c r="AY9" s="1147"/>
      <c r="AZ9" s="228"/>
      <c r="BA9" s="228"/>
      <c r="BB9" s="228"/>
      <c r="BC9" s="228"/>
      <c r="BD9" s="228"/>
      <c r="BE9" s="229"/>
      <c r="BF9" s="229"/>
      <c r="BG9" s="229"/>
      <c r="BH9" s="229"/>
      <c r="BI9" s="229"/>
      <c r="BJ9" s="229"/>
      <c r="BK9" s="229"/>
      <c r="BL9" s="229"/>
      <c r="BM9" s="229"/>
      <c r="BN9" s="229"/>
      <c r="BO9" s="229"/>
      <c r="BP9" s="229"/>
      <c r="BQ9" s="234">
        <v>3</v>
      </c>
      <c r="BR9" s="235"/>
      <c r="BS9" s="1056"/>
      <c r="BT9" s="1057"/>
      <c r="BU9" s="1057"/>
      <c r="BV9" s="1057"/>
      <c r="BW9" s="1057"/>
      <c r="BX9" s="1057"/>
      <c r="BY9" s="1057"/>
      <c r="BZ9" s="1057"/>
      <c r="CA9" s="1057"/>
      <c r="CB9" s="1057"/>
      <c r="CC9" s="1057"/>
      <c r="CD9" s="1057"/>
      <c r="CE9" s="1057"/>
      <c r="CF9" s="1057"/>
      <c r="CG9" s="1078"/>
      <c r="CH9" s="1053"/>
      <c r="CI9" s="1054"/>
      <c r="CJ9" s="1054"/>
      <c r="CK9" s="1054"/>
      <c r="CL9" s="1055"/>
      <c r="CM9" s="1053"/>
      <c r="CN9" s="1054"/>
      <c r="CO9" s="1054"/>
      <c r="CP9" s="1054"/>
      <c r="CQ9" s="1055"/>
      <c r="CR9" s="1053"/>
      <c r="CS9" s="1054"/>
      <c r="CT9" s="1054"/>
      <c r="CU9" s="1054"/>
      <c r="CV9" s="1055"/>
      <c r="CW9" s="1053"/>
      <c r="CX9" s="1054"/>
      <c r="CY9" s="1054"/>
      <c r="CZ9" s="1054"/>
      <c r="DA9" s="1055"/>
      <c r="DB9" s="1053"/>
      <c r="DC9" s="1054"/>
      <c r="DD9" s="1054"/>
      <c r="DE9" s="1054"/>
      <c r="DF9" s="1055"/>
      <c r="DG9" s="1053"/>
      <c r="DH9" s="1054"/>
      <c r="DI9" s="1054"/>
      <c r="DJ9" s="1054"/>
      <c r="DK9" s="1055"/>
      <c r="DL9" s="1053"/>
      <c r="DM9" s="1054"/>
      <c r="DN9" s="1054"/>
      <c r="DO9" s="1054"/>
      <c r="DP9" s="1055"/>
      <c r="DQ9" s="1053"/>
      <c r="DR9" s="1054"/>
      <c r="DS9" s="1054"/>
      <c r="DT9" s="1054"/>
      <c r="DU9" s="1055"/>
      <c r="DV9" s="1056"/>
      <c r="DW9" s="1057"/>
      <c r="DX9" s="1057"/>
      <c r="DY9" s="1057"/>
      <c r="DZ9" s="1058"/>
      <c r="EA9" s="230"/>
    </row>
    <row r="10" spans="1:131" s="231" customFormat="1" ht="26.25" customHeight="1" x14ac:dyDescent="0.2">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28"/>
      <c r="BA10" s="228"/>
      <c r="BB10" s="228"/>
      <c r="BC10" s="228"/>
      <c r="BD10" s="228"/>
      <c r="BE10" s="229"/>
      <c r="BF10" s="229"/>
      <c r="BG10" s="229"/>
      <c r="BH10" s="229"/>
      <c r="BI10" s="229"/>
      <c r="BJ10" s="229"/>
      <c r="BK10" s="229"/>
      <c r="BL10" s="229"/>
      <c r="BM10" s="229"/>
      <c r="BN10" s="229"/>
      <c r="BO10" s="229"/>
      <c r="BP10" s="229"/>
      <c r="BQ10" s="234">
        <v>4</v>
      </c>
      <c r="BR10" s="235"/>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0"/>
    </row>
    <row r="11" spans="1:131" s="231" customFormat="1" ht="26.25" customHeight="1" x14ac:dyDescent="0.2">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28"/>
      <c r="BA11" s="228"/>
      <c r="BB11" s="228"/>
      <c r="BC11" s="228"/>
      <c r="BD11" s="228"/>
      <c r="BE11" s="229"/>
      <c r="BF11" s="229"/>
      <c r="BG11" s="229"/>
      <c r="BH11" s="229"/>
      <c r="BI11" s="229"/>
      <c r="BJ11" s="229"/>
      <c r="BK11" s="229"/>
      <c r="BL11" s="229"/>
      <c r="BM11" s="229"/>
      <c r="BN11" s="229"/>
      <c r="BO11" s="229"/>
      <c r="BP11" s="229"/>
      <c r="BQ11" s="234">
        <v>5</v>
      </c>
      <c r="BR11" s="235"/>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0"/>
    </row>
    <row r="12" spans="1:131" s="231" customFormat="1" ht="26.25" customHeight="1" x14ac:dyDescent="0.2">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2">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2">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2">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2">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2">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2">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2">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2">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5">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2">
      <c r="A22" s="234">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331</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5">
      <c r="A23" s="236" t="s">
        <v>332</v>
      </c>
      <c r="B23" s="1001" t="s">
        <v>333</v>
      </c>
      <c r="C23" s="1002"/>
      <c r="D23" s="1002"/>
      <c r="E23" s="1002"/>
      <c r="F23" s="1002"/>
      <c r="G23" s="1002"/>
      <c r="H23" s="1002"/>
      <c r="I23" s="1002"/>
      <c r="J23" s="1002"/>
      <c r="K23" s="1002"/>
      <c r="L23" s="1002"/>
      <c r="M23" s="1002"/>
      <c r="N23" s="1002"/>
      <c r="O23" s="1002"/>
      <c r="P23" s="1012"/>
      <c r="Q23" s="1131">
        <v>25734</v>
      </c>
      <c r="R23" s="1125"/>
      <c r="S23" s="1125"/>
      <c r="T23" s="1125"/>
      <c r="U23" s="1125"/>
      <c r="V23" s="1125">
        <v>24755</v>
      </c>
      <c r="W23" s="1125"/>
      <c r="X23" s="1125"/>
      <c r="Y23" s="1125"/>
      <c r="Z23" s="1125"/>
      <c r="AA23" s="1125">
        <v>979</v>
      </c>
      <c r="AB23" s="1125"/>
      <c r="AC23" s="1125"/>
      <c r="AD23" s="1125"/>
      <c r="AE23" s="1132"/>
      <c r="AF23" s="1133">
        <v>951</v>
      </c>
      <c r="AG23" s="1125"/>
      <c r="AH23" s="1125"/>
      <c r="AI23" s="1125"/>
      <c r="AJ23" s="1134"/>
      <c r="AK23" s="1135"/>
      <c r="AL23" s="1136"/>
      <c r="AM23" s="1136"/>
      <c r="AN23" s="1136"/>
      <c r="AO23" s="1136"/>
      <c r="AP23" s="1125">
        <v>27937</v>
      </c>
      <c r="AQ23" s="1125"/>
      <c r="AR23" s="1125"/>
      <c r="AS23" s="1125"/>
      <c r="AT23" s="1125"/>
      <c r="AU23" s="1126"/>
      <c r="AV23" s="1126"/>
      <c r="AW23" s="1126"/>
      <c r="AX23" s="1126"/>
      <c r="AY23" s="1127"/>
      <c r="AZ23" s="1128" t="s">
        <v>334</v>
      </c>
      <c r="BA23" s="1129"/>
      <c r="BB23" s="1129"/>
      <c r="BC23" s="1129"/>
      <c r="BD23" s="1130"/>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2">
      <c r="A24" s="1124" t="s">
        <v>335</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5">
      <c r="A25" s="1123" t="s">
        <v>336</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2">
      <c r="A26" s="1059" t="s">
        <v>311</v>
      </c>
      <c r="B26" s="1060"/>
      <c r="C26" s="1060"/>
      <c r="D26" s="1060"/>
      <c r="E26" s="1060"/>
      <c r="F26" s="1060"/>
      <c r="G26" s="1060"/>
      <c r="H26" s="1060"/>
      <c r="I26" s="1060"/>
      <c r="J26" s="1060"/>
      <c r="K26" s="1060"/>
      <c r="L26" s="1060"/>
      <c r="M26" s="1060"/>
      <c r="N26" s="1060"/>
      <c r="O26" s="1060"/>
      <c r="P26" s="1061"/>
      <c r="Q26" s="1065" t="s">
        <v>337</v>
      </c>
      <c r="R26" s="1066"/>
      <c r="S26" s="1066"/>
      <c r="T26" s="1066"/>
      <c r="U26" s="1067"/>
      <c r="V26" s="1065" t="s">
        <v>338</v>
      </c>
      <c r="W26" s="1066"/>
      <c r="X26" s="1066"/>
      <c r="Y26" s="1066"/>
      <c r="Z26" s="1067"/>
      <c r="AA26" s="1065" t="s">
        <v>339</v>
      </c>
      <c r="AB26" s="1066"/>
      <c r="AC26" s="1066"/>
      <c r="AD26" s="1066"/>
      <c r="AE26" s="1066"/>
      <c r="AF26" s="1119" t="s">
        <v>340</v>
      </c>
      <c r="AG26" s="1072"/>
      <c r="AH26" s="1072"/>
      <c r="AI26" s="1072"/>
      <c r="AJ26" s="1120"/>
      <c r="AK26" s="1066" t="s">
        <v>341</v>
      </c>
      <c r="AL26" s="1066"/>
      <c r="AM26" s="1066"/>
      <c r="AN26" s="1066"/>
      <c r="AO26" s="1067"/>
      <c r="AP26" s="1065" t="s">
        <v>342</v>
      </c>
      <c r="AQ26" s="1066"/>
      <c r="AR26" s="1066"/>
      <c r="AS26" s="1066"/>
      <c r="AT26" s="1067"/>
      <c r="AU26" s="1065" t="s">
        <v>343</v>
      </c>
      <c r="AV26" s="1066"/>
      <c r="AW26" s="1066"/>
      <c r="AX26" s="1066"/>
      <c r="AY26" s="1067"/>
      <c r="AZ26" s="1065" t="s">
        <v>344</v>
      </c>
      <c r="BA26" s="1066"/>
      <c r="BB26" s="1066"/>
      <c r="BC26" s="1066"/>
      <c r="BD26" s="1067"/>
      <c r="BE26" s="1065" t="s">
        <v>318</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2">
      <c r="A28" s="238">
        <v>1</v>
      </c>
      <c r="B28" s="1111" t="s">
        <v>345</v>
      </c>
      <c r="C28" s="1112"/>
      <c r="D28" s="1112"/>
      <c r="E28" s="1112"/>
      <c r="F28" s="1112"/>
      <c r="G28" s="1112"/>
      <c r="H28" s="1112"/>
      <c r="I28" s="1112"/>
      <c r="J28" s="1112"/>
      <c r="K28" s="1112"/>
      <c r="L28" s="1112"/>
      <c r="M28" s="1112"/>
      <c r="N28" s="1112"/>
      <c r="O28" s="1112"/>
      <c r="P28" s="1113"/>
      <c r="Q28" s="1114">
        <v>4905</v>
      </c>
      <c r="R28" s="1115"/>
      <c r="S28" s="1115"/>
      <c r="T28" s="1115"/>
      <c r="U28" s="1115"/>
      <c r="V28" s="1115">
        <v>4807</v>
      </c>
      <c r="W28" s="1115"/>
      <c r="X28" s="1115"/>
      <c r="Y28" s="1115"/>
      <c r="Z28" s="1115"/>
      <c r="AA28" s="1115">
        <v>97</v>
      </c>
      <c r="AB28" s="1115"/>
      <c r="AC28" s="1115"/>
      <c r="AD28" s="1115"/>
      <c r="AE28" s="1116"/>
      <c r="AF28" s="1117">
        <v>97</v>
      </c>
      <c r="AG28" s="1115"/>
      <c r="AH28" s="1115"/>
      <c r="AI28" s="1115"/>
      <c r="AJ28" s="1118"/>
      <c r="AK28" s="1106">
        <v>340</v>
      </c>
      <c r="AL28" s="1107"/>
      <c r="AM28" s="1107"/>
      <c r="AN28" s="1107"/>
      <c r="AO28" s="1107"/>
      <c r="AP28" s="1107" t="s">
        <v>532</v>
      </c>
      <c r="AQ28" s="1107"/>
      <c r="AR28" s="1107"/>
      <c r="AS28" s="1107"/>
      <c r="AT28" s="1107"/>
      <c r="AU28" s="1107" t="s">
        <v>539</v>
      </c>
      <c r="AV28" s="1107"/>
      <c r="AW28" s="1107"/>
      <c r="AX28" s="1107"/>
      <c r="AY28" s="1107"/>
      <c r="AZ28" s="1108" t="s">
        <v>539</v>
      </c>
      <c r="BA28" s="1108"/>
      <c r="BB28" s="1108"/>
      <c r="BC28" s="1108"/>
      <c r="BD28" s="1108"/>
      <c r="BE28" s="1109"/>
      <c r="BF28" s="1109"/>
      <c r="BG28" s="1109"/>
      <c r="BH28" s="1109"/>
      <c r="BI28" s="1110"/>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2">
      <c r="A29" s="238">
        <v>2</v>
      </c>
      <c r="B29" s="1094" t="s">
        <v>346</v>
      </c>
      <c r="C29" s="1095"/>
      <c r="D29" s="1095"/>
      <c r="E29" s="1095"/>
      <c r="F29" s="1095"/>
      <c r="G29" s="1095"/>
      <c r="H29" s="1095"/>
      <c r="I29" s="1095"/>
      <c r="J29" s="1095"/>
      <c r="K29" s="1095"/>
      <c r="L29" s="1095"/>
      <c r="M29" s="1095"/>
      <c r="N29" s="1095"/>
      <c r="O29" s="1095"/>
      <c r="P29" s="1096"/>
      <c r="Q29" s="1102">
        <v>4600</v>
      </c>
      <c r="R29" s="1103"/>
      <c r="S29" s="1103"/>
      <c r="T29" s="1103"/>
      <c r="U29" s="1103"/>
      <c r="V29" s="1103">
        <v>4252</v>
      </c>
      <c r="W29" s="1103"/>
      <c r="X29" s="1103"/>
      <c r="Y29" s="1103"/>
      <c r="Z29" s="1103"/>
      <c r="AA29" s="1103">
        <v>348</v>
      </c>
      <c r="AB29" s="1103"/>
      <c r="AC29" s="1103"/>
      <c r="AD29" s="1103"/>
      <c r="AE29" s="1104"/>
      <c r="AF29" s="1099">
        <v>348</v>
      </c>
      <c r="AG29" s="1100"/>
      <c r="AH29" s="1100"/>
      <c r="AI29" s="1100"/>
      <c r="AJ29" s="1101"/>
      <c r="AK29" s="1044">
        <v>832</v>
      </c>
      <c r="AL29" s="1035"/>
      <c r="AM29" s="1035"/>
      <c r="AN29" s="1035"/>
      <c r="AO29" s="1035"/>
      <c r="AP29" s="1035" t="s">
        <v>532</v>
      </c>
      <c r="AQ29" s="1035"/>
      <c r="AR29" s="1035"/>
      <c r="AS29" s="1035"/>
      <c r="AT29" s="1035"/>
      <c r="AU29" s="1035" t="s">
        <v>539</v>
      </c>
      <c r="AV29" s="1035"/>
      <c r="AW29" s="1035"/>
      <c r="AX29" s="1035"/>
      <c r="AY29" s="1035"/>
      <c r="AZ29" s="1105" t="s">
        <v>539</v>
      </c>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2">
      <c r="A30" s="238">
        <v>3</v>
      </c>
      <c r="B30" s="1094" t="s">
        <v>347</v>
      </c>
      <c r="C30" s="1095"/>
      <c r="D30" s="1095"/>
      <c r="E30" s="1095"/>
      <c r="F30" s="1095"/>
      <c r="G30" s="1095"/>
      <c r="H30" s="1095"/>
      <c r="I30" s="1095"/>
      <c r="J30" s="1095"/>
      <c r="K30" s="1095"/>
      <c r="L30" s="1095"/>
      <c r="M30" s="1095"/>
      <c r="N30" s="1095"/>
      <c r="O30" s="1095"/>
      <c r="P30" s="1096"/>
      <c r="Q30" s="1102">
        <v>663</v>
      </c>
      <c r="R30" s="1103"/>
      <c r="S30" s="1103"/>
      <c r="T30" s="1103"/>
      <c r="U30" s="1103"/>
      <c r="V30" s="1103">
        <v>646</v>
      </c>
      <c r="W30" s="1103"/>
      <c r="X30" s="1103"/>
      <c r="Y30" s="1103"/>
      <c r="Z30" s="1103"/>
      <c r="AA30" s="1103">
        <v>17</v>
      </c>
      <c r="AB30" s="1103"/>
      <c r="AC30" s="1103"/>
      <c r="AD30" s="1103"/>
      <c r="AE30" s="1104"/>
      <c r="AF30" s="1099">
        <v>17</v>
      </c>
      <c r="AG30" s="1100"/>
      <c r="AH30" s="1100"/>
      <c r="AI30" s="1100"/>
      <c r="AJ30" s="1101"/>
      <c r="AK30" s="1044">
        <v>100</v>
      </c>
      <c r="AL30" s="1035"/>
      <c r="AM30" s="1035"/>
      <c r="AN30" s="1035"/>
      <c r="AO30" s="1035"/>
      <c r="AP30" s="1035" t="s">
        <v>532</v>
      </c>
      <c r="AQ30" s="1035"/>
      <c r="AR30" s="1035"/>
      <c r="AS30" s="1035"/>
      <c r="AT30" s="1035"/>
      <c r="AU30" s="1035" t="s">
        <v>539</v>
      </c>
      <c r="AV30" s="1035"/>
      <c r="AW30" s="1035"/>
      <c r="AX30" s="1035"/>
      <c r="AY30" s="1035"/>
      <c r="AZ30" s="1105" t="s">
        <v>539</v>
      </c>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2">
      <c r="A31" s="238">
        <v>4</v>
      </c>
      <c r="B31" s="1094" t="s">
        <v>348</v>
      </c>
      <c r="C31" s="1095"/>
      <c r="D31" s="1095"/>
      <c r="E31" s="1095"/>
      <c r="F31" s="1095"/>
      <c r="G31" s="1095"/>
      <c r="H31" s="1095"/>
      <c r="I31" s="1095"/>
      <c r="J31" s="1095"/>
      <c r="K31" s="1095"/>
      <c r="L31" s="1095"/>
      <c r="M31" s="1095"/>
      <c r="N31" s="1095"/>
      <c r="O31" s="1095"/>
      <c r="P31" s="1096"/>
      <c r="Q31" s="1102">
        <v>959</v>
      </c>
      <c r="R31" s="1103"/>
      <c r="S31" s="1103"/>
      <c r="T31" s="1103"/>
      <c r="U31" s="1103"/>
      <c r="V31" s="1103">
        <v>867</v>
      </c>
      <c r="W31" s="1103"/>
      <c r="X31" s="1103"/>
      <c r="Y31" s="1103"/>
      <c r="Z31" s="1103"/>
      <c r="AA31" s="1103">
        <v>92</v>
      </c>
      <c r="AB31" s="1103"/>
      <c r="AC31" s="1103"/>
      <c r="AD31" s="1103"/>
      <c r="AE31" s="1104"/>
      <c r="AF31" s="1099">
        <v>715</v>
      </c>
      <c r="AG31" s="1100"/>
      <c r="AH31" s="1100"/>
      <c r="AI31" s="1100"/>
      <c r="AJ31" s="1101"/>
      <c r="AK31" s="1044">
        <v>40</v>
      </c>
      <c r="AL31" s="1035"/>
      <c r="AM31" s="1035"/>
      <c r="AN31" s="1035"/>
      <c r="AO31" s="1035"/>
      <c r="AP31" s="1035">
        <v>2723</v>
      </c>
      <c r="AQ31" s="1035"/>
      <c r="AR31" s="1035"/>
      <c r="AS31" s="1035"/>
      <c r="AT31" s="1035"/>
      <c r="AU31" s="1035">
        <v>19</v>
      </c>
      <c r="AV31" s="1035"/>
      <c r="AW31" s="1035"/>
      <c r="AX31" s="1035"/>
      <c r="AY31" s="1035"/>
      <c r="AZ31" s="1105" t="s">
        <v>539</v>
      </c>
      <c r="BA31" s="1105"/>
      <c r="BB31" s="1105"/>
      <c r="BC31" s="1105"/>
      <c r="BD31" s="1105"/>
      <c r="BE31" s="1036" t="s">
        <v>349</v>
      </c>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2">
      <c r="A32" s="238">
        <v>5</v>
      </c>
      <c r="B32" s="1094" t="s">
        <v>350</v>
      </c>
      <c r="C32" s="1095"/>
      <c r="D32" s="1095"/>
      <c r="E32" s="1095"/>
      <c r="F32" s="1095"/>
      <c r="G32" s="1095"/>
      <c r="H32" s="1095"/>
      <c r="I32" s="1095"/>
      <c r="J32" s="1095"/>
      <c r="K32" s="1095"/>
      <c r="L32" s="1095"/>
      <c r="M32" s="1095"/>
      <c r="N32" s="1095"/>
      <c r="O32" s="1095"/>
      <c r="P32" s="1096"/>
      <c r="Q32" s="1102">
        <v>1687</v>
      </c>
      <c r="R32" s="1103"/>
      <c r="S32" s="1103"/>
      <c r="T32" s="1103"/>
      <c r="U32" s="1103"/>
      <c r="V32" s="1103">
        <v>1473</v>
      </c>
      <c r="W32" s="1103"/>
      <c r="X32" s="1103"/>
      <c r="Y32" s="1103"/>
      <c r="Z32" s="1103"/>
      <c r="AA32" s="1103">
        <v>215</v>
      </c>
      <c r="AB32" s="1103"/>
      <c r="AC32" s="1103"/>
      <c r="AD32" s="1103"/>
      <c r="AE32" s="1104"/>
      <c r="AF32" s="1099">
        <v>952</v>
      </c>
      <c r="AG32" s="1100"/>
      <c r="AH32" s="1100"/>
      <c r="AI32" s="1100"/>
      <c r="AJ32" s="1101"/>
      <c r="AK32" s="1044">
        <v>142</v>
      </c>
      <c r="AL32" s="1035"/>
      <c r="AM32" s="1035"/>
      <c r="AN32" s="1035"/>
      <c r="AO32" s="1035"/>
      <c r="AP32" s="1035">
        <v>7080</v>
      </c>
      <c r="AQ32" s="1035"/>
      <c r="AR32" s="1035"/>
      <c r="AS32" s="1035"/>
      <c r="AT32" s="1035"/>
      <c r="AU32" s="1035">
        <v>1005</v>
      </c>
      <c r="AV32" s="1035"/>
      <c r="AW32" s="1035"/>
      <c r="AX32" s="1035"/>
      <c r="AY32" s="1035"/>
      <c r="AZ32" s="1105" t="s">
        <v>539</v>
      </c>
      <c r="BA32" s="1105"/>
      <c r="BB32" s="1105"/>
      <c r="BC32" s="1105"/>
      <c r="BD32" s="1105"/>
      <c r="BE32" s="1036" t="s">
        <v>349</v>
      </c>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2">
      <c r="A33" s="238">
        <v>6</v>
      </c>
      <c r="B33" s="1094" t="s">
        <v>351</v>
      </c>
      <c r="C33" s="1095"/>
      <c r="D33" s="1095"/>
      <c r="E33" s="1095"/>
      <c r="F33" s="1095"/>
      <c r="G33" s="1095"/>
      <c r="H33" s="1095"/>
      <c r="I33" s="1095"/>
      <c r="J33" s="1095"/>
      <c r="K33" s="1095"/>
      <c r="L33" s="1095"/>
      <c r="M33" s="1095"/>
      <c r="N33" s="1095"/>
      <c r="O33" s="1095"/>
      <c r="P33" s="1096"/>
      <c r="Q33" s="1102">
        <v>4369</v>
      </c>
      <c r="R33" s="1103"/>
      <c r="S33" s="1103"/>
      <c r="T33" s="1103"/>
      <c r="U33" s="1103"/>
      <c r="V33" s="1103">
        <v>3037</v>
      </c>
      <c r="W33" s="1103"/>
      <c r="X33" s="1103"/>
      <c r="Y33" s="1103"/>
      <c r="Z33" s="1103"/>
      <c r="AA33" s="1103">
        <v>1331</v>
      </c>
      <c r="AB33" s="1103"/>
      <c r="AC33" s="1103"/>
      <c r="AD33" s="1103"/>
      <c r="AE33" s="1104"/>
      <c r="AF33" s="1099">
        <v>2836</v>
      </c>
      <c r="AG33" s="1100"/>
      <c r="AH33" s="1100"/>
      <c r="AI33" s="1100"/>
      <c r="AJ33" s="1101"/>
      <c r="AK33" s="1044">
        <v>291</v>
      </c>
      <c r="AL33" s="1035"/>
      <c r="AM33" s="1035"/>
      <c r="AN33" s="1035"/>
      <c r="AO33" s="1035"/>
      <c r="AP33" s="1035">
        <v>1790</v>
      </c>
      <c r="AQ33" s="1035"/>
      <c r="AR33" s="1035"/>
      <c r="AS33" s="1035"/>
      <c r="AT33" s="1035"/>
      <c r="AU33" s="1035">
        <v>957</v>
      </c>
      <c r="AV33" s="1035"/>
      <c r="AW33" s="1035"/>
      <c r="AX33" s="1035"/>
      <c r="AY33" s="1035"/>
      <c r="AZ33" s="1105" t="s">
        <v>539</v>
      </c>
      <c r="BA33" s="1105"/>
      <c r="BB33" s="1105"/>
      <c r="BC33" s="1105"/>
      <c r="BD33" s="1105"/>
      <c r="BE33" s="1036" t="s">
        <v>349</v>
      </c>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2">
      <c r="A34" s="238">
        <v>7</v>
      </c>
      <c r="B34" s="1094" t="s">
        <v>352</v>
      </c>
      <c r="C34" s="1095"/>
      <c r="D34" s="1095"/>
      <c r="E34" s="1095"/>
      <c r="F34" s="1095"/>
      <c r="G34" s="1095"/>
      <c r="H34" s="1095"/>
      <c r="I34" s="1095"/>
      <c r="J34" s="1095"/>
      <c r="K34" s="1095"/>
      <c r="L34" s="1095"/>
      <c r="M34" s="1095"/>
      <c r="N34" s="1095"/>
      <c r="O34" s="1095"/>
      <c r="P34" s="1096"/>
      <c r="Q34" s="1102">
        <v>385</v>
      </c>
      <c r="R34" s="1103"/>
      <c r="S34" s="1103"/>
      <c r="T34" s="1103"/>
      <c r="U34" s="1103"/>
      <c r="V34" s="1103">
        <v>385</v>
      </c>
      <c r="W34" s="1103"/>
      <c r="X34" s="1103"/>
      <c r="Y34" s="1103"/>
      <c r="Z34" s="1103"/>
      <c r="AA34" s="1103" t="s">
        <v>539</v>
      </c>
      <c r="AB34" s="1103"/>
      <c r="AC34" s="1103"/>
      <c r="AD34" s="1103"/>
      <c r="AE34" s="1104"/>
      <c r="AF34" s="1099" t="s">
        <v>235</v>
      </c>
      <c r="AG34" s="1100"/>
      <c r="AH34" s="1100"/>
      <c r="AI34" s="1100"/>
      <c r="AJ34" s="1101"/>
      <c r="AK34" s="1044">
        <v>280</v>
      </c>
      <c r="AL34" s="1035"/>
      <c r="AM34" s="1035"/>
      <c r="AN34" s="1035"/>
      <c r="AO34" s="1035"/>
      <c r="AP34" s="1035">
        <v>225</v>
      </c>
      <c r="AQ34" s="1035"/>
      <c r="AR34" s="1035"/>
      <c r="AS34" s="1035"/>
      <c r="AT34" s="1035"/>
      <c r="AU34" s="1035" t="s">
        <v>539</v>
      </c>
      <c r="AV34" s="1035"/>
      <c r="AW34" s="1035"/>
      <c r="AX34" s="1035"/>
      <c r="AY34" s="1035"/>
      <c r="AZ34" s="1105" t="s">
        <v>539</v>
      </c>
      <c r="BA34" s="1105"/>
      <c r="BB34" s="1105"/>
      <c r="BC34" s="1105"/>
      <c r="BD34" s="1105"/>
      <c r="BE34" s="1036" t="s">
        <v>353</v>
      </c>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2">
      <c r="A35" s="238">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2">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2">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2">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2">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2">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2">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2">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2">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2">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2">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2">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2">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2">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2">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2">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2">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2">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2">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2">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2">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2">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2">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2">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2">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2">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5">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2">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354</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5">
      <c r="A63" s="236" t="s">
        <v>332</v>
      </c>
      <c r="B63" s="1001" t="s">
        <v>355</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4965</v>
      </c>
      <c r="AG63" s="1023"/>
      <c r="AH63" s="1023"/>
      <c r="AI63" s="1023"/>
      <c r="AJ63" s="1086"/>
      <c r="AK63" s="1087"/>
      <c r="AL63" s="1027"/>
      <c r="AM63" s="1027"/>
      <c r="AN63" s="1027"/>
      <c r="AO63" s="1027"/>
      <c r="AP63" s="1023">
        <v>11818</v>
      </c>
      <c r="AQ63" s="1023"/>
      <c r="AR63" s="1023"/>
      <c r="AS63" s="1023"/>
      <c r="AT63" s="1023"/>
      <c r="AU63" s="1023">
        <v>1981</v>
      </c>
      <c r="AV63" s="1023"/>
      <c r="AW63" s="1023"/>
      <c r="AX63" s="1023"/>
      <c r="AY63" s="1023"/>
      <c r="AZ63" s="1081"/>
      <c r="BA63" s="1081"/>
      <c r="BB63" s="1081"/>
      <c r="BC63" s="1081"/>
      <c r="BD63" s="1081"/>
      <c r="BE63" s="1024"/>
      <c r="BF63" s="1024"/>
      <c r="BG63" s="1024"/>
      <c r="BH63" s="1024"/>
      <c r="BI63" s="1025"/>
      <c r="BJ63" s="1082" t="s">
        <v>356</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5">
      <c r="A65" s="228" t="s">
        <v>357</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2">
      <c r="A66" s="1059" t="s">
        <v>358</v>
      </c>
      <c r="B66" s="1060"/>
      <c r="C66" s="1060"/>
      <c r="D66" s="1060"/>
      <c r="E66" s="1060"/>
      <c r="F66" s="1060"/>
      <c r="G66" s="1060"/>
      <c r="H66" s="1060"/>
      <c r="I66" s="1060"/>
      <c r="J66" s="1060"/>
      <c r="K66" s="1060"/>
      <c r="L66" s="1060"/>
      <c r="M66" s="1060"/>
      <c r="N66" s="1060"/>
      <c r="O66" s="1060"/>
      <c r="P66" s="1061"/>
      <c r="Q66" s="1065" t="s">
        <v>337</v>
      </c>
      <c r="R66" s="1066"/>
      <c r="S66" s="1066"/>
      <c r="T66" s="1066"/>
      <c r="U66" s="1067"/>
      <c r="V66" s="1065" t="s">
        <v>338</v>
      </c>
      <c r="W66" s="1066"/>
      <c r="X66" s="1066"/>
      <c r="Y66" s="1066"/>
      <c r="Z66" s="1067"/>
      <c r="AA66" s="1065" t="s">
        <v>359</v>
      </c>
      <c r="AB66" s="1066"/>
      <c r="AC66" s="1066"/>
      <c r="AD66" s="1066"/>
      <c r="AE66" s="1067"/>
      <c r="AF66" s="1071" t="s">
        <v>360</v>
      </c>
      <c r="AG66" s="1072"/>
      <c r="AH66" s="1072"/>
      <c r="AI66" s="1072"/>
      <c r="AJ66" s="1073"/>
      <c r="AK66" s="1065" t="s">
        <v>361</v>
      </c>
      <c r="AL66" s="1060"/>
      <c r="AM66" s="1060"/>
      <c r="AN66" s="1060"/>
      <c r="AO66" s="1061"/>
      <c r="AP66" s="1065" t="s">
        <v>362</v>
      </c>
      <c r="AQ66" s="1066"/>
      <c r="AR66" s="1066"/>
      <c r="AS66" s="1066"/>
      <c r="AT66" s="1067"/>
      <c r="AU66" s="1065" t="s">
        <v>363</v>
      </c>
      <c r="AV66" s="1066"/>
      <c r="AW66" s="1066"/>
      <c r="AX66" s="1066"/>
      <c r="AY66" s="1067"/>
      <c r="AZ66" s="1065" t="s">
        <v>318</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2">
      <c r="A68" s="232">
        <v>1</v>
      </c>
      <c r="B68" s="1049" t="s">
        <v>533</v>
      </c>
      <c r="C68" s="1050"/>
      <c r="D68" s="1050"/>
      <c r="E68" s="1050"/>
      <c r="F68" s="1050"/>
      <c r="G68" s="1050"/>
      <c r="H68" s="1050"/>
      <c r="I68" s="1050"/>
      <c r="J68" s="1050"/>
      <c r="K68" s="1050"/>
      <c r="L68" s="1050"/>
      <c r="M68" s="1050"/>
      <c r="N68" s="1050"/>
      <c r="O68" s="1050"/>
      <c r="P68" s="1051"/>
      <c r="Q68" s="1052">
        <v>3147</v>
      </c>
      <c r="R68" s="1046"/>
      <c r="S68" s="1046"/>
      <c r="T68" s="1046"/>
      <c r="U68" s="1046"/>
      <c r="V68" s="1046">
        <v>2856</v>
      </c>
      <c r="W68" s="1046"/>
      <c r="X68" s="1046"/>
      <c r="Y68" s="1046"/>
      <c r="Z68" s="1046"/>
      <c r="AA68" s="1046">
        <v>292</v>
      </c>
      <c r="AB68" s="1046"/>
      <c r="AC68" s="1046"/>
      <c r="AD68" s="1046"/>
      <c r="AE68" s="1046"/>
      <c r="AF68" s="1046">
        <v>292</v>
      </c>
      <c r="AG68" s="1046"/>
      <c r="AH68" s="1046"/>
      <c r="AI68" s="1046"/>
      <c r="AJ68" s="1046"/>
      <c r="AK68" s="1046">
        <v>59</v>
      </c>
      <c r="AL68" s="1046"/>
      <c r="AM68" s="1046"/>
      <c r="AN68" s="1046"/>
      <c r="AO68" s="1046"/>
      <c r="AP68" s="1046" t="s">
        <v>532</v>
      </c>
      <c r="AQ68" s="1046"/>
      <c r="AR68" s="1046"/>
      <c r="AS68" s="1046"/>
      <c r="AT68" s="1046"/>
      <c r="AU68" s="1046" t="s">
        <v>539</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2">
      <c r="A69" s="234">
        <v>2</v>
      </c>
      <c r="B69" s="1038" t="s">
        <v>534</v>
      </c>
      <c r="C69" s="1039"/>
      <c r="D69" s="1039"/>
      <c r="E69" s="1039"/>
      <c r="F69" s="1039"/>
      <c r="G69" s="1039"/>
      <c r="H69" s="1039"/>
      <c r="I69" s="1039"/>
      <c r="J69" s="1039"/>
      <c r="K69" s="1039"/>
      <c r="L69" s="1039"/>
      <c r="M69" s="1039"/>
      <c r="N69" s="1039"/>
      <c r="O69" s="1039"/>
      <c r="P69" s="1040"/>
      <c r="Q69" s="1041">
        <v>32</v>
      </c>
      <c r="R69" s="1035"/>
      <c r="S69" s="1035"/>
      <c r="T69" s="1035"/>
      <c r="U69" s="1035"/>
      <c r="V69" s="1035">
        <v>32</v>
      </c>
      <c r="W69" s="1035"/>
      <c r="X69" s="1035"/>
      <c r="Y69" s="1035"/>
      <c r="Z69" s="1035"/>
      <c r="AA69" s="1035">
        <v>1</v>
      </c>
      <c r="AB69" s="1035"/>
      <c r="AC69" s="1035"/>
      <c r="AD69" s="1035"/>
      <c r="AE69" s="1035"/>
      <c r="AF69" s="1035">
        <v>1</v>
      </c>
      <c r="AG69" s="1035"/>
      <c r="AH69" s="1035"/>
      <c r="AI69" s="1035"/>
      <c r="AJ69" s="1035"/>
      <c r="AK69" s="1035">
        <v>1</v>
      </c>
      <c r="AL69" s="1035"/>
      <c r="AM69" s="1035"/>
      <c r="AN69" s="1035"/>
      <c r="AO69" s="1035"/>
      <c r="AP69" s="1035" t="s">
        <v>532</v>
      </c>
      <c r="AQ69" s="1035"/>
      <c r="AR69" s="1035"/>
      <c r="AS69" s="1035"/>
      <c r="AT69" s="1035"/>
      <c r="AU69" s="1035" t="s">
        <v>539</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2">
      <c r="A70" s="234">
        <v>3</v>
      </c>
      <c r="B70" s="1038" t="s">
        <v>535</v>
      </c>
      <c r="C70" s="1039"/>
      <c r="D70" s="1039"/>
      <c r="E70" s="1039"/>
      <c r="F70" s="1039"/>
      <c r="G70" s="1039"/>
      <c r="H70" s="1039"/>
      <c r="I70" s="1039"/>
      <c r="J70" s="1039"/>
      <c r="K70" s="1039"/>
      <c r="L70" s="1039"/>
      <c r="M70" s="1039"/>
      <c r="N70" s="1039"/>
      <c r="O70" s="1039"/>
      <c r="P70" s="1040"/>
      <c r="Q70" s="1041">
        <v>188</v>
      </c>
      <c r="R70" s="1035"/>
      <c r="S70" s="1035"/>
      <c r="T70" s="1035"/>
      <c r="U70" s="1035"/>
      <c r="V70" s="1035">
        <v>155</v>
      </c>
      <c r="W70" s="1035"/>
      <c r="X70" s="1035"/>
      <c r="Y70" s="1035"/>
      <c r="Z70" s="1035"/>
      <c r="AA70" s="1035">
        <v>33</v>
      </c>
      <c r="AB70" s="1035"/>
      <c r="AC70" s="1035"/>
      <c r="AD70" s="1035"/>
      <c r="AE70" s="1035"/>
      <c r="AF70" s="1035">
        <v>33</v>
      </c>
      <c r="AG70" s="1035"/>
      <c r="AH70" s="1035"/>
      <c r="AI70" s="1035"/>
      <c r="AJ70" s="1035"/>
      <c r="AK70" s="1035">
        <v>0</v>
      </c>
      <c r="AL70" s="1035"/>
      <c r="AM70" s="1035"/>
      <c r="AN70" s="1035"/>
      <c r="AO70" s="1035"/>
      <c r="AP70" s="1035">
        <v>159</v>
      </c>
      <c r="AQ70" s="1035"/>
      <c r="AR70" s="1035"/>
      <c r="AS70" s="1035"/>
      <c r="AT70" s="1035"/>
      <c r="AU70" s="1035">
        <v>61</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2">
      <c r="A71" s="234">
        <v>4</v>
      </c>
      <c r="B71" s="1038" t="s">
        <v>536</v>
      </c>
      <c r="C71" s="1039"/>
      <c r="D71" s="1039"/>
      <c r="E71" s="1039"/>
      <c r="F71" s="1039"/>
      <c r="G71" s="1039"/>
      <c r="H71" s="1039"/>
      <c r="I71" s="1039"/>
      <c r="J71" s="1039"/>
      <c r="K71" s="1039"/>
      <c r="L71" s="1039"/>
      <c r="M71" s="1039"/>
      <c r="N71" s="1039"/>
      <c r="O71" s="1039"/>
      <c r="P71" s="1040"/>
      <c r="Q71" s="1041">
        <v>4692</v>
      </c>
      <c r="R71" s="1035"/>
      <c r="S71" s="1035"/>
      <c r="T71" s="1035"/>
      <c r="U71" s="1035"/>
      <c r="V71" s="1035">
        <v>4646</v>
      </c>
      <c r="W71" s="1035"/>
      <c r="X71" s="1035"/>
      <c r="Y71" s="1035"/>
      <c r="Z71" s="1035"/>
      <c r="AA71" s="1035">
        <v>45</v>
      </c>
      <c r="AB71" s="1035"/>
      <c r="AC71" s="1035"/>
      <c r="AD71" s="1035"/>
      <c r="AE71" s="1035"/>
      <c r="AF71" s="1035">
        <v>42</v>
      </c>
      <c r="AG71" s="1035"/>
      <c r="AH71" s="1035"/>
      <c r="AI71" s="1035"/>
      <c r="AJ71" s="1035"/>
      <c r="AK71" s="1035">
        <v>149</v>
      </c>
      <c r="AL71" s="1035"/>
      <c r="AM71" s="1035"/>
      <c r="AN71" s="1035"/>
      <c r="AO71" s="1035"/>
      <c r="AP71" s="1035">
        <v>2792</v>
      </c>
      <c r="AQ71" s="1035"/>
      <c r="AR71" s="1035"/>
      <c r="AS71" s="1035"/>
      <c r="AT71" s="1035"/>
      <c r="AU71" s="1035">
        <v>476</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2">
      <c r="A72" s="234">
        <v>5</v>
      </c>
      <c r="B72" s="1038" t="s">
        <v>537</v>
      </c>
      <c r="C72" s="1039"/>
      <c r="D72" s="1039"/>
      <c r="E72" s="1039"/>
      <c r="F72" s="1039"/>
      <c r="G72" s="1039"/>
      <c r="H72" s="1039"/>
      <c r="I72" s="1039"/>
      <c r="J72" s="1039"/>
      <c r="K72" s="1039"/>
      <c r="L72" s="1039"/>
      <c r="M72" s="1039"/>
      <c r="N72" s="1039"/>
      <c r="O72" s="1039"/>
      <c r="P72" s="1040"/>
      <c r="Q72" s="1041">
        <v>75</v>
      </c>
      <c r="R72" s="1035"/>
      <c r="S72" s="1035"/>
      <c r="T72" s="1035"/>
      <c r="U72" s="1035"/>
      <c r="V72" s="1035">
        <v>70</v>
      </c>
      <c r="W72" s="1035"/>
      <c r="X72" s="1035"/>
      <c r="Y72" s="1035"/>
      <c r="Z72" s="1035"/>
      <c r="AA72" s="1035">
        <v>5</v>
      </c>
      <c r="AB72" s="1035"/>
      <c r="AC72" s="1035"/>
      <c r="AD72" s="1035"/>
      <c r="AE72" s="1035"/>
      <c r="AF72" s="1035">
        <v>5</v>
      </c>
      <c r="AG72" s="1035"/>
      <c r="AH72" s="1035"/>
      <c r="AI72" s="1035"/>
      <c r="AJ72" s="1035"/>
      <c r="AK72" s="1035" t="s">
        <v>532</v>
      </c>
      <c r="AL72" s="1035"/>
      <c r="AM72" s="1035"/>
      <c r="AN72" s="1035"/>
      <c r="AO72" s="1035"/>
      <c r="AP72" s="1035" t="s">
        <v>532</v>
      </c>
      <c r="AQ72" s="1035"/>
      <c r="AR72" s="1035"/>
      <c r="AS72" s="1035"/>
      <c r="AT72" s="1035"/>
      <c r="AU72" s="1035" t="s">
        <v>539</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2">
      <c r="A73" s="234">
        <v>6</v>
      </c>
      <c r="B73" s="1038" t="s">
        <v>538</v>
      </c>
      <c r="C73" s="1039"/>
      <c r="D73" s="1039"/>
      <c r="E73" s="1039"/>
      <c r="F73" s="1039"/>
      <c r="G73" s="1039"/>
      <c r="H73" s="1039"/>
      <c r="I73" s="1039"/>
      <c r="J73" s="1039"/>
      <c r="K73" s="1039"/>
      <c r="L73" s="1039"/>
      <c r="M73" s="1039"/>
      <c r="N73" s="1039"/>
      <c r="O73" s="1039"/>
      <c r="P73" s="1040"/>
      <c r="Q73" s="1041">
        <v>174</v>
      </c>
      <c r="R73" s="1035"/>
      <c r="S73" s="1035"/>
      <c r="T73" s="1035"/>
      <c r="U73" s="1035"/>
      <c r="V73" s="1035">
        <v>164</v>
      </c>
      <c r="W73" s="1035"/>
      <c r="X73" s="1035"/>
      <c r="Y73" s="1035"/>
      <c r="Z73" s="1035"/>
      <c r="AA73" s="1035">
        <v>9</v>
      </c>
      <c r="AB73" s="1035"/>
      <c r="AC73" s="1035"/>
      <c r="AD73" s="1035"/>
      <c r="AE73" s="1035"/>
      <c r="AF73" s="1035">
        <v>9</v>
      </c>
      <c r="AG73" s="1035"/>
      <c r="AH73" s="1035"/>
      <c r="AI73" s="1035"/>
      <c r="AJ73" s="1035"/>
      <c r="AK73" s="1035" t="s">
        <v>532</v>
      </c>
      <c r="AL73" s="1035"/>
      <c r="AM73" s="1035"/>
      <c r="AN73" s="1035"/>
      <c r="AO73" s="1035"/>
      <c r="AP73" s="1035" t="s">
        <v>532</v>
      </c>
      <c r="AQ73" s="1035"/>
      <c r="AR73" s="1035"/>
      <c r="AS73" s="1035"/>
      <c r="AT73" s="1035"/>
      <c r="AU73" s="1035" t="s">
        <v>539</v>
      </c>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2">
      <c r="A74" s="234">
        <v>7</v>
      </c>
      <c r="B74" s="1038" t="s">
        <v>623</v>
      </c>
      <c r="C74" s="1039"/>
      <c r="D74" s="1039"/>
      <c r="E74" s="1039"/>
      <c r="F74" s="1039"/>
      <c r="G74" s="1039"/>
      <c r="H74" s="1039"/>
      <c r="I74" s="1039"/>
      <c r="J74" s="1039"/>
      <c r="K74" s="1039"/>
      <c r="L74" s="1039"/>
      <c r="M74" s="1039"/>
      <c r="N74" s="1039"/>
      <c r="O74" s="1039"/>
      <c r="P74" s="1040"/>
      <c r="Q74" s="1041">
        <v>176517</v>
      </c>
      <c r="R74" s="1035"/>
      <c r="S74" s="1035"/>
      <c r="T74" s="1035"/>
      <c r="U74" s="1035"/>
      <c r="V74" s="1035">
        <v>168383</v>
      </c>
      <c r="W74" s="1035"/>
      <c r="X74" s="1035"/>
      <c r="Y74" s="1035"/>
      <c r="Z74" s="1035"/>
      <c r="AA74" s="1035">
        <v>8134</v>
      </c>
      <c r="AB74" s="1035"/>
      <c r="AC74" s="1035"/>
      <c r="AD74" s="1035"/>
      <c r="AE74" s="1035"/>
      <c r="AF74" s="1035">
        <v>8134</v>
      </c>
      <c r="AG74" s="1035"/>
      <c r="AH74" s="1035"/>
      <c r="AI74" s="1035"/>
      <c r="AJ74" s="1035"/>
      <c r="AK74" s="1035">
        <v>1658</v>
      </c>
      <c r="AL74" s="1035"/>
      <c r="AM74" s="1035"/>
      <c r="AN74" s="1035"/>
      <c r="AO74" s="1035"/>
      <c r="AP74" s="1035" t="s">
        <v>532</v>
      </c>
      <c r="AQ74" s="1035"/>
      <c r="AR74" s="1035"/>
      <c r="AS74" s="1035"/>
      <c r="AT74" s="1035"/>
      <c r="AU74" s="1035" t="s">
        <v>539</v>
      </c>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2">
      <c r="A75" s="234">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2">
      <c r="A76" s="234">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2">
      <c r="A77" s="234">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2">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2">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2">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2">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2">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2">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2">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2">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2">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2">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5">
      <c r="A88" s="236" t="s">
        <v>332</v>
      </c>
      <c r="B88" s="1001" t="s">
        <v>364</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8516</v>
      </c>
      <c r="AG88" s="1023"/>
      <c r="AH88" s="1023"/>
      <c r="AI88" s="1023"/>
      <c r="AJ88" s="1023"/>
      <c r="AK88" s="1027"/>
      <c r="AL88" s="1027"/>
      <c r="AM88" s="1027"/>
      <c r="AN88" s="1027"/>
      <c r="AO88" s="1027"/>
      <c r="AP88" s="1023">
        <v>2951</v>
      </c>
      <c r="AQ88" s="1023"/>
      <c r="AR88" s="1023"/>
      <c r="AS88" s="1023"/>
      <c r="AT88" s="1023"/>
      <c r="AU88" s="1023">
        <v>537</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332</v>
      </c>
      <c r="BR102" s="1001" t="s">
        <v>365</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40</v>
      </c>
      <c r="CS102" s="1017"/>
      <c r="CT102" s="1017"/>
      <c r="CU102" s="1017"/>
      <c r="CV102" s="1018"/>
      <c r="CW102" s="1016" t="s">
        <v>624</v>
      </c>
      <c r="CX102" s="1017"/>
      <c r="CY102" s="1017"/>
      <c r="CZ102" s="1017"/>
      <c r="DA102" s="1018"/>
      <c r="DB102" s="1016" t="s">
        <v>624</v>
      </c>
      <c r="DC102" s="1017"/>
      <c r="DD102" s="1017"/>
      <c r="DE102" s="1017"/>
      <c r="DF102" s="1018"/>
      <c r="DG102" s="1016" t="s">
        <v>624</v>
      </c>
      <c r="DH102" s="1017"/>
      <c r="DI102" s="1017"/>
      <c r="DJ102" s="1017"/>
      <c r="DK102" s="1018"/>
      <c r="DL102" s="1016" t="s">
        <v>624</v>
      </c>
      <c r="DM102" s="1017"/>
      <c r="DN102" s="1017"/>
      <c r="DO102" s="1017"/>
      <c r="DP102" s="1018"/>
      <c r="DQ102" s="1016" t="s">
        <v>624</v>
      </c>
      <c r="DR102" s="1017"/>
      <c r="DS102" s="1017"/>
      <c r="DT102" s="1017"/>
      <c r="DU102" s="1018"/>
      <c r="DV102" s="1001"/>
      <c r="DW102" s="1002"/>
      <c r="DX102" s="1002"/>
      <c r="DY102" s="1002"/>
      <c r="DZ102" s="1003"/>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366</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367</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368</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369</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6" t="s">
        <v>370</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371</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2">
      <c r="A109" s="959" t="s">
        <v>372</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373</v>
      </c>
      <c r="AB109" s="960"/>
      <c r="AC109" s="960"/>
      <c r="AD109" s="960"/>
      <c r="AE109" s="961"/>
      <c r="AF109" s="962" t="s">
        <v>374</v>
      </c>
      <c r="AG109" s="960"/>
      <c r="AH109" s="960"/>
      <c r="AI109" s="960"/>
      <c r="AJ109" s="961"/>
      <c r="AK109" s="962" t="s">
        <v>276</v>
      </c>
      <c r="AL109" s="960"/>
      <c r="AM109" s="960"/>
      <c r="AN109" s="960"/>
      <c r="AO109" s="961"/>
      <c r="AP109" s="962" t="s">
        <v>375</v>
      </c>
      <c r="AQ109" s="960"/>
      <c r="AR109" s="960"/>
      <c r="AS109" s="960"/>
      <c r="AT109" s="993"/>
      <c r="AU109" s="959" t="s">
        <v>372</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373</v>
      </c>
      <c r="BR109" s="960"/>
      <c r="BS109" s="960"/>
      <c r="BT109" s="960"/>
      <c r="BU109" s="961"/>
      <c r="BV109" s="962" t="s">
        <v>374</v>
      </c>
      <c r="BW109" s="960"/>
      <c r="BX109" s="960"/>
      <c r="BY109" s="960"/>
      <c r="BZ109" s="961"/>
      <c r="CA109" s="962" t="s">
        <v>276</v>
      </c>
      <c r="CB109" s="960"/>
      <c r="CC109" s="960"/>
      <c r="CD109" s="960"/>
      <c r="CE109" s="961"/>
      <c r="CF109" s="1000" t="s">
        <v>375</v>
      </c>
      <c r="CG109" s="1000"/>
      <c r="CH109" s="1000"/>
      <c r="CI109" s="1000"/>
      <c r="CJ109" s="1000"/>
      <c r="CK109" s="962" t="s">
        <v>376</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373</v>
      </c>
      <c r="DH109" s="960"/>
      <c r="DI109" s="960"/>
      <c r="DJ109" s="960"/>
      <c r="DK109" s="961"/>
      <c r="DL109" s="962" t="s">
        <v>374</v>
      </c>
      <c r="DM109" s="960"/>
      <c r="DN109" s="960"/>
      <c r="DO109" s="960"/>
      <c r="DP109" s="961"/>
      <c r="DQ109" s="962" t="s">
        <v>276</v>
      </c>
      <c r="DR109" s="960"/>
      <c r="DS109" s="960"/>
      <c r="DT109" s="960"/>
      <c r="DU109" s="961"/>
      <c r="DV109" s="962" t="s">
        <v>375</v>
      </c>
      <c r="DW109" s="960"/>
      <c r="DX109" s="960"/>
      <c r="DY109" s="960"/>
      <c r="DZ109" s="993"/>
    </row>
    <row r="110" spans="1:131" s="226" customFormat="1" ht="26.25" customHeight="1" x14ac:dyDescent="0.2">
      <c r="A110" s="871" t="s">
        <v>377</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2604492</v>
      </c>
      <c r="AB110" s="953"/>
      <c r="AC110" s="953"/>
      <c r="AD110" s="953"/>
      <c r="AE110" s="954"/>
      <c r="AF110" s="955">
        <v>2464660</v>
      </c>
      <c r="AG110" s="953"/>
      <c r="AH110" s="953"/>
      <c r="AI110" s="953"/>
      <c r="AJ110" s="954"/>
      <c r="AK110" s="955">
        <v>2368661</v>
      </c>
      <c r="AL110" s="953"/>
      <c r="AM110" s="953"/>
      <c r="AN110" s="953"/>
      <c r="AO110" s="954"/>
      <c r="AP110" s="956">
        <v>20.100000000000001</v>
      </c>
      <c r="AQ110" s="957"/>
      <c r="AR110" s="957"/>
      <c r="AS110" s="957"/>
      <c r="AT110" s="958"/>
      <c r="AU110" s="994" t="s">
        <v>73</v>
      </c>
      <c r="AV110" s="995"/>
      <c r="AW110" s="995"/>
      <c r="AX110" s="995"/>
      <c r="AY110" s="995"/>
      <c r="AZ110" s="924" t="s">
        <v>378</v>
      </c>
      <c r="BA110" s="872"/>
      <c r="BB110" s="872"/>
      <c r="BC110" s="872"/>
      <c r="BD110" s="872"/>
      <c r="BE110" s="872"/>
      <c r="BF110" s="872"/>
      <c r="BG110" s="872"/>
      <c r="BH110" s="872"/>
      <c r="BI110" s="872"/>
      <c r="BJ110" s="872"/>
      <c r="BK110" s="872"/>
      <c r="BL110" s="872"/>
      <c r="BM110" s="872"/>
      <c r="BN110" s="872"/>
      <c r="BO110" s="872"/>
      <c r="BP110" s="873"/>
      <c r="BQ110" s="925">
        <v>25538833</v>
      </c>
      <c r="BR110" s="906"/>
      <c r="BS110" s="906"/>
      <c r="BT110" s="906"/>
      <c r="BU110" s="906"/>
      <c r="BV110" s="906">
        <v>27616637</v>
      </c>
      <c r="BW110" s="906"/>
      <c r="BX110" s="906"/>
      <c r="BY110" s="906"/>
      <c r="BZ110" s="906"/>
      <c r="CA110" s="906">
        <v>27937123</v>
      </c>
      <c r="CB110" s="906"/>
      <c r="CC110" s="906"/>
      <c r="CD110" s="906"/>
      <c r="CE110" s="906"/>
      <c r="CF110" s="930">
        <v>237.1</v>
      </c>
      <c r="CG110" s="931"/>
      <c r="CH110" s="931"/>
      <c r="CI110" s="931"/>
      <c r="CJ110" s="931"/>
      <c r="CK110" s="990" t="s">
        <v>379</v>
      </c>
      <c r="CL110" s="883"/>
      <c r="CM110" s="924" t="s">
        <v>380</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v>287309</v>
      </c>
      <c r="DH110" s="906"/>
      <c r="DI110" s="906"/>
      <c r="DJ110" s="906"/>
      <c r="DK110" s="906"/>
      <c r="DL110" s="906">
        <v>726017</v>
      </c>
      <c r="DM110" s="906"/>
      <c r="DN110" s="906"/>
      <c r="DO110" s="906"/>
      <c r="DP110" s="906"/>
      <c r="DQ110" s="906">
        <v>630201</v>
      </c>
      <c r="DR110" s="906"/>
      <c r="DS110" s="906"/>
      <c r="DT110" s="906"/>
      <c r="DU110" s="906"/>
      <c r="DV110" s="907">
        <v>5.3</v>
      </c>
      <c r="DW110" s="907"/>
      <c r="DX110" s="907"/>
      <c r="DY110" s="907"/>
      <c r="DZ110" s="908"/>
    </row>
    <row r="111" spans="1:131" s="226" customFormat="1" ht="26.25" customHeight="1" x14ac:dyDescent="0.2">
      <c r="A111" s="838" t="s">
        <v>381</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382</v>
      </c>
      <c r="AB111" s="983"/>
      <c r="AC111" s="983"/>
      <c r="AD111" s="983"/>
      <c r="AE111" s="984"/>
      <c r="AF111" s="985" t="s">
        <v>334</v>
      </c>
      <c r="AG111" s="983"/>
      <c r="AH111" s="983"/>
      <c r="AI111" s="983"/>
      <c r="AJ111" s="984"/>
      <c r="AK111" s="985" t="s">
        <v>235</v>
      </c>
      <c r="AL111" s="983"/>
      <c r="AM111" s="983"/>
      <c r="AN111" s="983"/>
      <c r="AO111" s="984"/>
      <c r="AP111" s="986" t="s">
        <v>383</v>
      </c>
      <c r="AQ111" s="987"/>
      <c r="AR111" s="987"/>
      <c r="AS111" s="987"/>
      <c r="AT111" s="988"/>
      <c r="AU111" s="996"/>
      <c r="AV111" s="997"/>
      <c r="AW111" s="997"/>
      <c r="AX111" s="997"/>
      <c r="AY111" s="997"/>
      <c r="AZ111" s="879" t="s">
        <v>384</v>
      </c>
      <c r="BA111" s="816"/>
      <c r="BB111" s="816"/>
      <c r="BC111" s="816"/>
      <c r="BD111" s="816"/>
      <c r="BE111" s="816"/>
      <c r="BF111" s="816"/>
      <c r="BG111" s="816"/>
      <c r="BH111" s="816"/>
      <c r="BI111" s="816"/>
      <c r="BJ111" s="816"/>
      <c r="BK111" s="816"/>
      <c r="BL111" s="816"/>
      <c r="BM111" s="816"/>
      <c r="BN111" s="816"/>
      <c r="BO111" s="816"/>
      <c r="BP111" s="817"/>
      <c r="BQ111" s="880">
        <v>287309</v>
      </c>
      <c r="BR111" s="881"/>
      <c r="BS111" s="881"/>
      <c r="BT111" s="881"/>
      <c r="BU111" s="881"/>
      <c r="BV111" s="881">
        <v>726017</v>
      </c>
      <c r="BW111" s="881"/>
      <c r="BX111" s="881"/>
      <c r="BY111" s="881"/>
      <c r="BZ111" s="881"/>
      <c r="CA111" s="881">
        <v>630201</v>
      </c>
      <c r="CB111" s="881"/>
      <c r="CC111" s="881"/>
      <c r="CD111" s="881"/>
      <c r="CE111" s="881"/>
      <c r="CF111" s="939">
        <v>5.3</v>
      </c>
      <c r="CG111" s="940"/>
      <c r="CH111" s="940"/>
      <c r="CI111" s="940"/>
      <c r="CJ111" s="940"/>
      <c r="CK111" s="991"/>
      <c r="CL111" s="885"/>
      <c r="CM111" s="879" t="s">
        <v>385</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356</v>
      </c>
      <c r="DH111" s="881"/>
      <c r="DI111" s="881"/>
      <c r="DJ111" s="881"/>
      <c r="DK111" s="881"/>
      <c r="DL111" s="881" t="s">
        <v>386</v>
      </c>
      <c r="DM111" s="881"/>
      <c r="DN111" s="881"/>
      <c r="DO111" s="881"/>
      <c r="DP111" s="881"/>
      <c r="DQ111" s="881" t="s">
        <v>386</v>
      </c>
      <c r="DR111" s="881"/>
      <c r="DS111" s="881"/>
      <c r="DT111" s="881"/>
      <c r="DU111" s="881"/>
      <c r="DV111" s="858" t="s">
        <v>382</v>
      </c>
      <c r="DW111" s="858"/>
      <c r="DX111" s="858"/>
      <c r="DY111" s="858"/>
      <c r="DZ111" s="859"/>
    </row>
    <row r="112" spans="1:131" s="226" customFormat="1" ht="26.25" customHeight="1" x14ac:dyDescent="0.2">
      <c r="A112" s="976" t="s">
        <v>387</v>
      </c>
      <c r="B112" s="977"/>
      <c r="C112" s="816" t="s">
        <v>388</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389</v>
      </c>
      <c r="AB112" s="844"/>
      <c r="AC112" s="844"/>
      <c r="AD112" s="844"/>
      <c r="AE112" s="845"/>
      <c r="AF112" s="846" t="s">
        <v>389</v>
      </c>
      <c r="AG112" s="844"/>
      <c r="AH112" s="844"/>
      <c r="AI112" s="844"/>
      <c r="AJ112" s="845"/>
      <c r="AK112" s="846">
        <v>3333</v>
      </c>
      <c r="AL112" s="844"/>
      <c r="AM112" s="844"/>
      <c r="AN112" s="844"/>
      <c r="AO112" s="845"/>
      <c r="AP112" s="888">
        <v>0</v>
      </c>
      <c r="AQ112" s="889"/>
      <c r="AR112" s="889"/>
      <c r="AS112" s="889"/>
      <c r="AT112" s="890"/>
      <c r="AU112" s="996"/>
      <c r="AV112" s="997"/>
      <c r="AW112" s="997"/>
      <c r="AX112" s="997"/>
      <c r="AY112" s="997"/>
      <c r="AZ112" s="879" t="s">
        <v>390</v>
      </c>
      <c r="BA112" s="816"/>
      <c r="BB112" s="816"/>
      <c r="BC112" s="816"/>
      <c r="BD112" s="816"/>
      <c r="BE112" s="816"/>
      <c r="BF112" s="816"/>
      <c r="BG112" s="816"/>
      <c r="BH112" s="816"/>
      <c r="BI112" s="816"/>
      <c r="BJ112" s="816"/>
      <c r="BK112" s="816"/>
      <c r="BL112" s="816"/>
      <c r="BM112" s="816"/>
      <c r="BN112" s="816"/>
      <c r="BO112" s="816"/>
      <c r="BP112" s="817"/>
      <c r="BQ112" s="880">
        <v>3242266</v>
      </c>
      <c r="BR112" s="881"/>
      <c r="BS112" s="881"/>
      <c r="BT112" s="881"/>
      <c r="BU112" s="881"/>
      <c r="BV112" s="881">
        <v>2572581</v>
      </c>
      <c r="BW112" s="881"/>
      <c r="BX112" s="881"/>
      <c r="BY112" s="881"/>
      <c r="BZ112" s="881"/>
      <c r="CA112" s="881">
        <v>1981893</v>
      </c>
      <c r="CB112" s="881"/>
      <c r="CC112" s="881"/>
      <c r="CD112" s="881"/>
      <c r="CE112" s="881"/>
      <c r="CF112" s="939">
        <v>16.8</v>
      </c>
      <c r="CG112" s="940"/>
      <c r="CH112" s="940"/>
      <c r="CI112" s="940"/>
      <c r="CJ112" s="940"/>
      <c r="CK112" s="991"/>
      <c r="CL112" s="885"/>
      <c r="CM112" s="879" t="s">
        <v>391</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356</v>
      </c>
      <c r="DH112" s="881"/>
      <c r="DI112" s="881"/>
      <c r="DJ112" s="881"/>
      <c r="DK112" s="881"/>
      <c r="DL112" s="881" t="s">
        <v>392</v>
      </c>
      <c r="DM112" s="881"/>
      <c r="DN112" s="881"/>
      <c r="DO112" s="881"/>
      <c r="DP112" s="881"/>
      <c r="DQ112" s="881" t="s">
        <v>393</v>
      </c>
      <c r="DR112" s="881"/>
      <c r="DS112" s="881"/>
      <c r="DT112" s="881"/>
      <c r="DU112" s="881"/>
      <c r="DV112" s="858" t="s">
        <v>392</v>
      </c>
      <c r="DW112" s="858"/>
      <c r="DX112" s="858"/>
      <c r="DY112" s="858"/>
      <c r="DZ112" s="859"/>
    </row>
    <row r="113" spans="1:130" s="226" customFormat="1" ht="26.25" customHeight="1" x14ac:dyDescent="0.2">
      <c r="A113" s="978"/>
      <c r="B113" s="979"/>
      <c r="C113" s="816" t="s">
        <v>394</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183089</v>
      </c>
      <c r="AB113" s="983"/>
      <c r="AC113" s="983"/>
      <c r="AD113" s="983"/>
      <c r="AE113" s="984"/>
      <c r="AF113" s="985">
        <v>199724</v>
      </c>
      <c r="AG113" s="983"/>
      <c r="AH113" s="983"/>
      <c r="AI113" s="983"/>
      <c r="AJ113" s="984"/>
      <c r="AK113" s="985">
        <v>384956</v>
      </c>
      <c r="AL113" s="983"/>
      <c r="AM113" s="983"/>
      <c r="AN113" s="983"/>
      <c r="AO113" s="984"/>
      <c r="AP113" s="986">
        <v>3.3</v>
      </c>
      <c r="AQ113" s="987"/>
      <c r="AR113" s="987"/>
      <c r="AS113" s="987"/>
      <c r="AT113" s="988"/>
      <c r="AU113" s="996"/>
      <c r="AV113" s="997"/>
      <c r="AW113" s="997"/>
      <c r="AX113" s="997"/>
      <c r="AY113" s="997"/>
      <c r="AZ113" s="879" t="s">
        <v>395</v>
      </c>
      <c r="BA113" s="816"/>
      <c r="BB113" s="816"/>
      <c r="BC113" s="816"/>
      <c r="BD113" s="816"/>
      <c r="BE113" s="816"/>
      <c r="BF113" s="816"/>
      <c r="BG113" s="816"/>
      <c r="BH113" s="816"/>
      <c r="BI113" s="816"/>
      <c r="BJ113" s="816"/>
      <c r="BK113" s="816"/>
      <c r="BL113" s="816"/>
      <c r="BM113" s="816"/>
      <c r="BN113" s="816"/>
      <c r="BO113" s="816"/>
      <c r="BP113" s="817"/>
      <c r="BQ113" s="880">
        <v>541868</v>
      </c>
      <c r="BR113" s="881"/>
      <c r="BS113" s="881"/>
      <c r="BT113" s="881"/>
      <c r="BU113" s="881"/>
      <c r="BV113" s="881">
        <v>553839</v>
      </c>
      <c r="BW113" s="881"/>
      <c r="BX113" s="881"/>
      <c r="BY113" s="881"/>
      <c r="BZ113" s="881"/>
      <c r="CA113" s="881">
        <v>537231</v>
      </c>
      <c r="CB113" s="881"/>
      <c r="CC113" s="881"/>
      <c r="CD113" s="881"/>
      <c r="CE113" s="881"/>
      <c r="CF113" s="939">
        <v>4.5999999999999996</v>
      </c>
      <c r="CG113" s="940"/>
      <c r="CH113" s="940"/>
      <c r="CI113" s="940"/>
      <c r="CJ113" s="940"/>
      <c r="CK113" s="991"/>
      <c r="CL113" s="885"/>
      <c r="CM113" s="879" t="s">
        <v>396</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382</v>
      </c>
      <c r="DH113" s="844"/>
      <c r="DI113" s="844"/>
      <c r="DJ113" s="844"/>
      <c r="DK113" s="845"/>
      <c r="DL113" s="846" t="s">
        <v>382</v>
      </c>
      <c r="DM113" s="844"/>
      <c r="DN113" s="844"/>
      <c r="DO113" s="844"/>
      <c r="DP113" s="845"/>
      <c r="DQ113" s="846" t="s">
        <v>356</v>
      </c>
      <c r="DR113" s="844"/>
      <c r="DS113" s="844"/>
      <c r="DT113" s="844"/>
      <c r="DU113" s="845"/>
      <c r="DV113" s="888" t="s">
        <v>235</v>
      </c>
      <c r="DW113" s="889"/>
      <c r="DX113" s="889"/>
      <c r="DY113" s="889"/>
      <c r="DZ113" s="890"/>
    </row>
    <row r="114" spans="1:130" s="226" customFormat="1" ht="26.25" customHeight="1" x14ac:dyDescent="0.2">
      <c r="A114" s="978"/>
      <c r="B114" s="979"/>
      <c r="C114" s="816" t="s">
        <v>397</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62253</v>
      </c>
      <c r="AB114" s="844"/>
      <c r="AC114" s="844"/>
      <c r="AD114" s="844"/>
      <c r="AE114" s="845"/>
      <c r="AF114" s="846">
        <v>66107</v>
      </c>
      <c r="AG114" s="844"/>
      <c r="AH114" s="844"/>
      <c r="AI114" s="844"/>
      <c r="AJ114" s="845"/>
      <c r="AK114" s="846">
        <v>67513</v>
      </c>
      <c r="AL114" s="844"/>
      <c r="AM114" s="844"/>
      <c r="AN114" s="844"/>
      <c r="AO114" s="845"/>
      <c r="AP114" s="888">
        <v>0.6</v>
      </c>
      <c r="AQ114" s="889"/>
      <c r="AR114" s="889"/>
      <c r="AS114" s="889"/>
      <c r="AT114" s="890"/>
      <c r="AU114" s="996"/>
      <c r="AV114" s="997"/>
      <c r="AW114" s="997"/>
      <c r="AX114" s="997"/>
      <c r="AY114" s="997"/>
      <c r="AZ114" s="879" t="s">
        <v>398</v>
      </c>
      <c r="BA114" s="816"/>
      <c r="BB114" s="816"/>
      <c r="BC114" s="816"/>
      <c r="BD114" s="816"/>
      <c r="BE114" s="816"/>
      <c r="BF114" s="816"/>
      <c r="BG114" s="816"/>
      <c r="BH114" s="816"/>
      <c r="BI114" s="816"/>
      <c r="BJ114" s="816"/>
      <c r="BK114" s="816"/>
      <c r="BL114" s="816"/>
      <c r="BM114" s="816"/>
      <c r="BN114" s="816"/>
      <c r="BO114" s="816"/>
      <c r="BP114" s="817"/>
      <c r="BQ114" s="880">
        <v>1208737</v>
      </c>
      <c r="BR114" s="881"/>
      <c r="BS114" s="881"/>
      <c r="BT114" s="881"/>
      <c r="BU114" s="881"/>
      <c r="BV114" s="881">
        <v>781678</v>
      </c>
      <c r="BW114" s="881"/>
      <c r="BX114" s="881"/>
      <c r="BY114" s="881"/>
      <c r="BZ114" s="881"/>
      <c r="CA114" s="881">
        <v>484666</v>
      </c>
      <c r="CB114" s="881"/>
      <c r="CC114" s="881"/>
      <c r="CD114" s="881"/>
      <c r="CE114" s="881"/>
      <c r="CF114" s="939">
        <v>4.0999999999999996</v>
      </c>
      <c r="CG114" s="940"/>
      <c r="CH114" s="940"/>
      <c r="CI114" s="940"/>
      <c r="CJ114" s="940"/>
      <c r="CK114" s="991"/>
      <c r="CL114" s="885"/>
      <c r="CM114" s="879" t="s">
        <v>399</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356</v>
      </c>
      <c r="DH114" s="844"/>
      <c r="DI114" s="844"/>
      <c r="DJ114" s="844"/>
      <c r="DK114" s="845"/>
      <c r="DL114" s="846" t="s">
        <v>356</v>
      </c>
      <c r="DM114" s="844"/>
      <c r="DN114" s="844"/>
      <c r="DO114" s="844"/>
      <c r="DP114" s="845"/>
      <c r="DQ114" s="846" t="s">
        <v>235</v>
      </c>
      <c r="DR114" s="844"/>
      <c r="DS114" s="844"/>
      <c r="DT114" s="844"/>
      <c r="DU114" s="845"/>
      <c r="DV114" s="888" t="s">
        <v>393</v>
      </c>
      <c r="DW114" s="889"/>
      <c r="DX114" s="889"/>
      <c r="DY114" s="889"/>
      <c r="DZ114" s="890"/>
    </row>
    <row r="115" spans="1:130" s="226" customFormat="1" ht="26.25" customHeight="1" x14ac:dyDescent="0.2">
      <c r="A115" s="978"/>
      <c r="B115" s="979"/>
      <c r="C115" s="816" t="s">
        <v>400</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106252</v>
      </c>
      <c r="AB115" s="983"/>
      <c r="AC115" s="983"/>
      <c r="AD115" s="983"/>
      <c r="AE115" s="984"/>
      <c r="AF115" s="985">
        <v>152943</v>
      </c>
      <c r="AG115" s="983"/>
      <c r="AH115" s="983"/>
      <c r="AI115" s="983"/>
      <c r="AJ115" s="984"/>
      <c r="AK115" s="985">
        <v>190043</v>
      </c>
      <c r="AL115" s="983"/>
      <c r="AM115" s="983"/>
      <c r="AN115" s="983"/>
      <c r="AO115" s="984"/>
      <c r="AP115" s="986">
        <v>1.6</v>
      </c>
      <c r="AQ115" s="987"/>
      <c r="AR115" s="987"/>
      <c r="AS115" s="987"/>
      <c r="AT115" s="988"/>
      <c r="AU115" s="996"/>
      <c r="AV115" s="997"/>
      <c r="AW115" s="997"/>
      <c r="AX115" s="997"/>
      <c r="AY115" s="997"/>
      <c r="AZ115" s="879" t="s">
        <v>401</v>
      </c>
      <c r="BA115" s="816"/>
      <c r="BB115" s="816"/>
      <c r="BC115" s="816"/>
      <c r="BD115" s="816"/>
      <c r="BE115" s="816"/>
      <c r="BF115" s="816"/>
      <c r="BG115" s="816"/>
      <c r="BH115" s="816"/>
      <c r="BI115" s="816"/>
      <c r="BJ115" s="816"/>
      <c r="BK115" s="816"/>
      <c r="BL115" s="816"/>
      <c r="BM115" s="816"/>
      <c r="BN115" s="816"/>
      <c r="BO115" s="816"/>
      <c r="BP115" s="817"/>
      <c r="BQ115" s="880">
        <v>269640</v>
      </c>
      <c r="BR115" s="881"/>
      <c r="BS115" s="881"/>
      <c r="BT115" s="881"/>
      <c r="BU115" s="881"/>
      <c r="BV115" s="881">
        <v>202907</v>
      </c>
      <c r="BW115" s="881"/>
      <c r="BX115" s="881"/>
      <c r="BY115" s="881"/>
      <c r="BZ115" s="881"/>
      <c r="CA115" s="881">
        <v>143287</v>
      </c>
      <c r="CB115" s="881"/>
      <c r="CC115" s="881"/>
      <c r="CD115" s="881"/>
      <c r="CE115" s="881"/>
      <c r="CF115" s="939">
        <v>1.2</v>
      </c>
      <c r="CG115" s="940"/>
      <c r="CH115" s="940"/>
      <c r="CI115" s="940"/>
      <c r="CJ115" s="940"/>
      <c r="CK115" s="991"/>
      <c r="CL115" s="885"/>
      <c r="CM115" s="879" t="s">
        <v>402</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356</v>
      </c>
      <c r="DH115" s="844"/>
      <c r="DI115" s="844"/>
      <c r="DJ115" s="844"/>
      <c r="DK115" s="845"/>
      <c r="DL115" s="846" t="s">
        <v>334</v>
      </c>
      <c r="DM115" s="844"/>
      <c r="DN115" s="844"/>
      <c r="DO115" s="844"/>
      <c r="DP115" s="845"/>
      <c r="DQ115" s="846" t="s">
        <v>393</v>
      </c>
      <c r="DR115" s="844"/>
      <c r="DS115" s="844"/>
      <c r="DT115" s="844"/>
      <c r="DU115" s="845"/>
      <c r="DV115" s="888" t="s">
        <v>403</v>
      </c>
      <c r="DW115" s="889"/>
      <c r="DX115" s="889"/>
      <c r="DY115" s="889"/>
      <c r="DZ115" s="890"/>
    </row>
    <row r="116" spans="1:130" s="226" customFormat="1" ht="26.25" customHeight="1" x14ac:dyDescent="0.2">
      <c r="A116" s="980"/>
      <c r="B116" s="981"/>
      <c r="C116" s="903" t="s">
        <v>404</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v>401</v>
      </c>
      <c r="AB116" s="844"/>
      <c r="AC116" s="844"/>
      <c r="AD116" s="844"/>
      <c r="AE116" s="845"/>
      <c r="AF116" s="846">
        <v>633</v>
      </c>
      <c r="AG116" s="844"/>
      <c r="AH116" s="844"/>
      <c r="AI116" s="844"/>
      <c r="AJ116" s="845"/>
      <c r="AK116" s="846">
        <v>529</v>
      </c>
      <c r="AL116" s="844"/>
      <c r="AM116" s="844"/>
      <c r="AN116" s="844"/>
      <c r="AO116" s="845"/>
      <c r="AP116" s="888">
        <v>0</v>
      </c>
      <c r="AQ116" s="889"/>
      <c r="AR116" s="889"/>
      <c r="AS116" s="889"/>
      <c r="AT116" s="890"/>
      <c r="AU116" s="996"/>
      <c r="AV116" s="997"/>
      <c r="AW116" s="997"/>
      <c r="AX116" s="997"/>
      <c r="AY116" s="997"/>
      <c r="AZ116" s="973" t="s">
        <v>405</v>
      </c>
      <c r="BA116" s="974"/>
      <c r="BB116" s="974"/>
      <c r="BC116" s="974"/>
      <c r="BD116" s="974"/>
      <c r="BE116" s="974"/>
      <c r="BF116" s="974"/>
      <c r="BG116" s="974"/>
      <c r="BH116" s="974"/>
      <c r="BI116" s="974"/>
      <c r="BJ116" s="974"/>
      <c r="BK116" s="974"/>
      <c r="BL116" s="974"/>
      <c r="BM116" s="974"/>
      <c r="BN116" s="974"/>
      <c r="BO116" s="974"/>
      <c r="BP116" s="975"/>
      <c r="BQ116" s="880" t="s">
        <v>356</v>
      </c>
      <c r="BR116" s="881"/>
      <c r="BS116" s="881"/>
      <c r="BT116" s="881"/>
      <c r="BU116" s="881"/>
      <c r="BV116" s="881" t="s">
        <v>389</v>
      </c>
      <c r="BW116" s="881"/>
      <c r="BX116" s="881"/>
      <c r="BY116" s="881"/>
      <c r="BZ116" s="881"/>
      <c r="CA116" s="881" t="s">
        <v>382</v>
      </c>
      <c r="CB116" s="881"/>
      <c r="CC116" s="881"/>
      <c r="CD116" s="881"/>
      <c r="CE116" s="881"/>
      <c r="CF116" s="939" t="s">
        <v>392</v>
      </c>
      <c r="CG116" s="940"/>
      <c r="CH116" s="940"/>
      <c r="CI116" s="940"/>
      <c r="CJ116" s="940"/>
      <c r="CK116" s="991"/>
      <c r="CL116" s="885"/>
      <c r="CM116" s="879" t="s">
        <v>406</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392</v>
      </c>
      <c r="DH116" s="844"/>
      <c r="DI116" s="844"/>
      <c r="DJ116" s="844"/>
      <c r="DK116" s="845"/>
      <c r="DL116" s="846" t="s">
        <v>334</v>
      </c>
      <c r="DM116" s="844"/>
      <c r="DN116" s="844"/>
      <c r="DO116" s="844"/>
      <c r="DP116" s="845"/>
      <c r="DQ116" s="846" t="s">
        <v>407</v>
      </c>
      <c r="DR116" s="844"/>
      <c r="DS116" s="844"/>
      <c r="DT116" s="844"/>
      <c r="DU116" s="845"/>
      <c r="DV116" s="888" t="s">
        <v>393</v>
      </c>
      <c r="DW116" s="889"/>
      <c r="DX116" s="889"/>
      <c r="DY116" s="889"/>
      <c r="DZ116" s="890"/>
    </row>
    <row r="117" spans="1:130" s="226" customFormat="1" ht="26.25" customHeight="1" x14ac:dyDescent="0.2">
      <c r="A117" s="959" t="s">
        <v>192</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408</v>
      </c>
      <c r="Z117" s="961"/>
      <c r="AA117" s="966">
        <v>2956487</v>
      </c>
      <c r="AB117" s="967"/>
      <c r="AC117" s="967"/>
      <c r="AD117" s="967"/>
      <c r="AE117" s="968"/>
      <c r="AF117" s="969">
        <v>2884067</v>
      </c>
      <c r="AG117" s="967"/>
      <c r="AH117" s="967"/>
      <c r="AI117" s="967"/>
      <c r="AJ117" s="968"/>
      <c r="AK117" s="969">
        <v>3015035</v>
      </c>
      <c r="AL117" s="967"/>
      <c r="AM117" s="967"/>
      <c r="AN117" s="967"/>
      <c r="AO117" s="968"/>
      <c r="AP117" s="970"/>
      <c r="AQ117" s="971"/>
      <c r="AR117" s="971"/>
      <c r="AS117" s="971"/>
      <c r="AT117" s="972"/>
      <c r="AU117" s="996"/>
      <c r="AV117" s="997"/>
      <c r="AW117" s="997"/>
      <c r="AX117" s="997"/>
      <c r="AY117" s="997"/>
      <c r="AZ117" s="927" t="s">
        <v>409</v>
      </c>
      <c r="BA117" s="928"/>
      <c r="BB117" s="928"/>
      <c r="BC117" s="928"/>
      <c r="BD117" s="928"/>
      <c r="BE117" s="928"/>
      <c r="BF117" s="928"/>
      <c r="BG117" s="928"/>
      <c r="BH117" s="928"/>
      <c r="BI117" s="928"/>
      <c r="BJ117" s="928"/>
      <c r="BK117" s="928"/>
      <c r="BL117" s="928"/>
      <c r="BM117" s="928"/>
      <c r="BN117" s="928"/>
      <c r="BO117" s="928"/>
      <c r="BP117" s="929"/>
      <c r="BQ117" s="880" t="s">
        <v>235</v>
      </c>
      <c r="BR117" s="881"/>
      <c r="BS117" s="881"/>
      <c r="BT117" s="881"/>
      <c r="BU117" s="881"/>
      <c r="BV117" s="881" t="s">
        <v>356</v>
      </c>
      <c r="BW117" s="881"/>
      <c r="BX117" s="881"/>
      <c r="BY117" s="881"/>
      <c r="BZ117" s="881"/>
      <c r="CA117" s="881" t="s">
        <v>389</v>
      </c>
      <c r="CB117" s="881"/>
      <c r="CC117" s="881"/>
      <c r="CD117" s="881"/>
      <c r="CE117" s="881"/>
      <c r="CF117" s="939" t="s">
        <v>383</v>
      </c>
      <c r="CG117" s="940"/>
      <c r="CH117" s="940"/>
      <c r="CI117" s="940"/>
      <c r="CJ117" s="940"/>
      <c r="CK117" s="991"/>
      <c r="CL117" s="885"/>
      <c r="CM117" s="879" t="s">
        <v>410</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356</v>
      </c>
      <c r="DH117" s="844"/>
      <c r="DI117" s="844"/>
      <c r="DJ117" s="844"/>
      <c r="DK117" s="845"/>
      <c r="DL117" s="846" t="s">
        <v>235</v>
      </c>
      <c r="DM117" s="844"/>
      <c r="DN117" s="844"/>
      <c r="DO117" s="844"/>
      <c r="DP117" s="845"/>
      <c r="DQ117" s="846" t="s">
        <v>356</v>
      </c>
      <c r="DR117" s="844"/>
      <c r="DS117" s="844"/>
      <c r="DT117" s="844"/>
      <c r="DU117" s="845"/>
      <c r="DV117" s="888" t="s">
        <v>383</v>
      </c>
      <c r="DW117" s="889"/>
      <c r="DX117" s="889"/>
      <c r="DY117" s="889"/>
      <c r="DZ117" s="890"/>
    </row>
    <row r="118" spans="1:130" s="226" customFormat="1" ht="26.25" customHeight="1" x14ac:dyDescent="0.2">
      <c r="A118" s="959" t="s">
        <v>376</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373</v>
      </c>
      <c r="AB118" s="960"/>
      <c r="AC118" s="960"/>
      <c r="AD118" s="960"/>
      <c r="AE118" s="961"/>
      <c r="AF118" s="962" t="s">
        <v>374</v>
      </c>
      <c r="AG118" s="960"/>
      <c r="AH118" s="960"/>
      <c r="AI118" s="960"/>
      <c r="AJ118" s="961"/>
      <c r="AK118" s="962" t="s">
        <v>276</v>
      </c>
      <c r="AL118" s="960"/>
      <c r="AM118" s="960"/>
      <c r="AN118" s="960"/>
      <c r="AO118" s="961"/>
      <c r="AP118" s="963" t="s">
        <v>375</v>
      </c>
      <c r="AQ118" s="964"/>
      <c r="AR118" s="964"/>
      <c r="AS118" s="964"/>
      <c r="AT118" s="965"/>
      <c r="AU118" s="996"/>
      <c r="AV118" s="997"/>
      <c r="AW118" s="997"/>
      <c r="AX118" s="997"/>
      <c r="AY118" s="997"/>
      <c r="AZ118" s="902" t="s">
        <v>411</v>
      </c>
      <c r="BA118" s="903"/>
      <c r="BB118" s="903"/>
      <c r="BC118" s="903"/>
      <c r="BD118" s="903"/>
      <c r="BE118" s="903"/>
      <c r="BF118" s="903"/>
      <c r="BG118" s="903"/>
      <c r="BH118" s="903"/>
      <c r="BI118" s="903"/>
      <c r="BJ118" s="903"/>
      <c r="BK118" s="903"/>
      <c r="BL118" s="903"/>
      <c r="BM118" s="903"/>
      <c r="BN118" s="903"/>
      <c r="BO118" s="903"/>
      <c r="BP118" s="904"/>
      <c r="BQ118" s="943" t="s">
        <v>235</v>
      </c>
      <c r="BR118" s="909"/>
      <c r="BS118" s="909"/>
      <c r="BT118" s="909"/>
      <c r="BU118" s="909"/>
      <c r="BV118" s="909" t="s">
        <v>392</v>
      </c>
      <c r="BW118" s="909"/>
      <c r="BX118" s="909"/>
      <c r="BY118" s="909"/>
      <c r="BZ118" s="909"/>
      <c r="CA118" s="909" t="s">
        <v>235</v>
      </c>
      <c r="CB118" s="909"/>
      <c r="CC118" s="909"/>
      <c r="CD118" s="909"/>
      <c r="CE118" s="909"/>
      <c r="CF118" s="939" t="s">
        <v>407</v>
      </c>
      <c r="CG118" s="940"/>
      <c r="CH118" s="940"/>
      <c r="CI118" s="940"/>
      <c r="CJ118" s="940"/>
      <c r="CK118" s="991"/>
      <c r="CL118" s="885"/>
      <c r="CM118" s="879" t="s">
        <v>412</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356</v>
      </c>
      <c r="DH118" s="844"/>
      <c r="DI118" s="844"/>
      <c r="DJ118" s="844"/>
      <c r="DK118" s="845"/>
      <c r="DL118" s="846" t="s">
        <v>356</v>
      </c>
      <c r="DM118" s="844"/>
      <c r="DN118" s="844"/>
      <c r="DO118" s="844"/>
      <c r="DP118" s="845"/>
      <c r="DQ118" s="846" t="s">
        <v>383</v>
      </c>
      <c r="DR118" s="844"/>
      <c r="DS118" s="844"/>
      <c r="DT118" s="844"/>
      <c r="DU118" s="845"/>
      <c r="DV118" s="888" t="s">
        <v>383</v>
      </c>
      <c r="DW118" s="889"/>
      <c r="DX118" s="889"/>
      <c r="DY118" s="889"/>
      <c r="DZ118" s="890"/>
    </row>
    <row r="119" spans="1:130" s="226" customFormat="1" ht="26.25" customHeight="1" x14ac:dyDescent="0.2">
      <c r="A119" s="882" t="s">
        <v>379</v>
      </c>
      <c r="B119" s="883"/>
      <c r="C119" s="924" t="s">
        <v>380</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v>1178</v>
      </c>
      <c r="AB119" s="953"/>
      <c r="AC119" s="953"/>
      <c r="AD119" s="953"/>
      <c r="AE119" s="954"/>
      <c r="AF119" s="955">
        <v>79838</v>
      </c>
      <c r="AG119" s="953"/>
      <c r="AH119" s="953"/>
      <c r="AI119" s="953"/>
      <c r="AJ119" s="954"/>
      <c r="AK119" s="955">
        <v>137997</v>
      </c>
      <c r="AL119" s="953"/>
      <c r="AM119" s="953"/>
      <c r="AN119" s="953"/>
      <c r="AO119" s="954"/>
      <c r="AP119" s="956">
        <v>1.2</v>
      </c>
      <c r="AQ119" s="957"/>
      <c r="AR119" s="957"/>
      <c r="AS119" s="957"/>
      <c r="AT119" s="958"/>
      <c r="AU119" s="998"/>
      <c r="AV119" s="999"/>
      <c r="AW119" s="999"/>
      <c r="AX119" s="999"/>
      <c r="AY119" s="999"/>
      <c r="AZ119" s="247" t="s">
        <v>192</v>
      </c>
      <c r="BA119" s="247"/>
      <c r="BB119" s="247"/>
      <c r="BC119" s="247"/>
      <c r="BD119" s="247"/>
      <c r="BE119" s="247"/>
      <c r="BF119" s="247"/>
      <c r="BG119" s="247"/>
      <c r="BH119" s="247"/>
      <c r="BI119" s="247"/>
      <c r="BJ119" s="247"/>
      <c r="BK119" s="247"/>
      <c r="BL119" s="247"/>
      <c r="BM119" s="247"/>
      <c r="BN119" s="247"/>
      <c r="BO119" s="941" t="s">
        <v>413</v>
      </c>
      <c r="BP119" s="942"/>
      <c r="BQ119" s="943">
        <v>31088653</v>
      </c>
      <c r="BR119" s="909"/>
      <c r="BS119" s="909"/>
      <c r="BT119" s="909"/>
      <c r="BU119" s="909"/>
      <c r="BV119" s="909">
        <v>32453659</v>
      </c>
      <c r="BW119" s="909"/>
      <c r="BX119" s="909"/>
      <c r="BY119" s="909"/>
      <c r="BZ119" s="909"/>
      <c r="CA119" s="909">
        <v>31714401</v>
      </c>
      <c r="CB119" s="909"/>
      <c r="CC119" s="909"/>
      <c r="CD119" s="909"/>
      <c r="CE119" s="909"/>
      <c r="CF119" s="812"/>
      <c r="CG119" s="813"/>
      <c r="CH119" s="813"/>
      <c r="CI119" s="813"/>
      <c r="CJ119" s="898"/>
      <c r="CK119" s="992"/>
      <c r="CL119" s="887"/>
      <c r="CM119" s="902" t="s">
        <v>414</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403</v>
      </c>
      <c r="DH119" s="828"/>
      <c r="DI119" s="828"/>
      <c r="DJ119" s="828"/>
      <c r="DK119" s="829"/>
      <c r="DL119" s="830" t="s">
        <v>383</v>
      </c>
      <c r="DM119" s="828"/>
      <c r="DN119" s="828"/>
      <c r="DO119" s="828"/>
      <c r="DP119" s="829"/>
      <c r="DQ119" s="830" t="s">
        <v>235</v>
      </c>
      <c r="DR119" s="828"/>
      <c r="DS119" s="828"/>
      <c r="DT119" s="828"/>
      <c r="DU119" s="829"/>
      <c r="DV119" s="912" t="s">
        <v>334</v>
      </c>
      <c r="DW119" s="913"/>
      <c r="DX119" s="913"/>
      <c r="DY119" s="913"/>
      <c r="DZ119" s="914"/>
    </row>
    <row r="120" spans="1:130" s="226" customFormat="1" ht="26.25" customHeight="1" x14ac:dyDescent="0.2">
      <c r="A120" s="884"/>
      <c r="B120" s="885"/>
      <c r="C120" s="879" t="s">
        <v>385</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403</v>
      </c>
      <c r="AB120" s="844"/>
      <c r="AC120" s="844"/>
      <c r="AD120" s="844"/>
      <c r="AE120" s="845"/>
      <c r="AF120" s="846" t="s">
        <v>407</v>
      </c>
      <c r="AG120" s="844"/>
      <c r="AH120" s="844"/>
      <c r="AI120" s="844"/>
      <c r="AJ120" s="845"/>
      <c r="AK120" s="846" t="s">
        <v>356</v>
      </c>
      <c r="AL120" s="844"/>
      <c r="AM120" s="844"/>
      <c r="AN120" s="844"/>
      <c r="AO120" s="845"/>
      <c r="AP120" s="888" t="s">
        <v>392</v>
      </c>
      <c r="AQ120" s="889"/>
      <c r="AR120" s="889"/>
      <c r="AS120" s="889"/>
      <c r="AT120" s="890"/>
      <c r="AU120" s="944" t="s">
        <v>415</v>
      </c>
      <c r="AV120" s="945"/>
      <c r="AW120" s="945"/>
      <c r="AX120" s="945"/>
      <c r="AY120" s="946"/>
      <c r="AZ120" s="924" t="s">
        <v>416</v>
      </c>
      <c r="BA120" s="872"/>
      <c r="BB120" s="872"/>
      <c r="BC120" s="872"/>
      <c r="BD120" s="872"/>
      <c r="BE120" s="872"/>
      <c r="BF120" s="872"/>
      <c r="BG120" s="872"/>
      <c r="BH120" s="872"/>
      <c r="BI120" s="872"/>
      <c r="BJ120" s="872"/>
      <c r="BK120" s="872"/>
      <c r="BL120" s="872"/>
      <c r="BM120" s="872"/>
      <c r="BN120" s="872"/>
      <c r="BO120" s="872"/>
      <c r="BP120" s="873"/>
      <c r="BQ120" s="925">
        <v>3322581</v>
      </c>
      <c r="BR120" s="906"/>
      <c r="BS120" s="906"/>
      <c r="BT120" s="906"/>
      <c r="BU120" s="906"/>
      <c r="BV120" s="906">
        <v>3118387</v>
      </c>
      <c r="BW120" s="906"/>
      <c r="BX120" s="906"/>
      <c r="BY120" s="906"/>
      <c r="BZ120" s="906"/>
      <c r="CA120" s="906">
        <v>4179077</v>
      </c>
      <c r="CB120" s="906"/>
      <c r="CC120" s="906"/>
      <c r="CD120" s="906"/>
      <c r="CE120" s="906"/>
      <c r="CF120" s="930">
        <v>35.5</v>
      </c>
      <c r="CG120" s="931"/>
      <c r="CH120" s="931"/>
      <c r="CI120" s="931"/>
      <c r="CJ120" s="931"/>
      <c r="CK120" s="932" t="s">
        <v>417</v>
      </c>
      <c r="CL120" s="916"/>
      <c r="CM120" s="916"/>
      <c r="CN120" s="916"/>
      <c r="CO120" s="917"/>
      <c r="CP120" s="936" t="s">
        <v>418</v>
      </c>
      <c r="CQ120" s="937"/>
      <c r="CR120" s="937"/>
      <c r="CS120" s="937"/>
      <c r="CT120" s="937"/>
      <c r="CU120" s="937"/>
      <c r="CV120" s="937"/>
      <c r="CW120" s="937"/>
      <c r="CX120" s="937"/>
      <c r="CY120" s="937"/>
      <c r="CZ120" s="937"/>
      <c r="DA120" s="937"/>
      <c r="DB120" s="937"/>
      <c r="DC120" s="937"/>
      <c r="DD120" s="937"/>
      <c r="DE120" s="937"/>
      <c r="DF120" s="938"/>
      <c r="DG120" s="925">
        <v>2570642</v>
      </c>
      <c r="DH120" s="906"/>
      <c r="DI120" s="906"/>
      <c r="DJ120" s="906"/>
      <c r="DK120" s="906"/>
      <c r="DL120" s="906">
        <v>1768943</v>
      </c>
      <c r="DM120" s="906"/>
      <c r="DN120" s="906"/>
      <c r="DO120" s="906"/>
      <c r="DP120" s="906"/>
      <c r="DQ120" s="906">
        <v>1005424</v>
      </c>
      <c r="DR120" s="906"/>
      <c r="DS120" s="906"/>
      <c r="DT120" s="906"/>
      <c r="DU120" s="906"/>
      <c r="DV120" s="907">
        <v>8.5</v>
      </c>
      <c r="DW120" s="907"/>
      <c r="DX120" s="907"/>
      <c r="DY120" s="907"/>
      <c r="DZ120" s="908"/>
    </row>
    <row r="121" spans="1:130" s="226" customFormat="1" ht="26.25" customHeight="1" x14ac:dyDescent="0.2">
      <c r="A121" s="884"/>
      <c r="B121" s="885"/>
      <c r="C121" s="927" t="s">
        <v>419</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389</v>
      </c>
      <c r="AB121" s="844"/>
      <c r="AC121" s="844"/>
      <c r="AD121" s="844"/>
      <c r="AE121" s="845"/>
      <c r="AF121" s="846" t="s">
        <v>383</v>
      </c>
      <c r="AG121" s="844"/>
      <c r="AH121" s="844"/>
      <c r="AI121" s="844"/>
      <c r="AJ121" s="845"/>
      <c r="AK121" s="846" t="s">
        <v>383</v>
      </c>
      <c r="AL121" s="844"/>
      <c r="AM121" s="844"/>
      <c r="AN121" s="844"/>
      <c r="AO121" s="845"/>
      <c r="AP121" s="888" t="s">
        <v>403</v>
      </c>
      <c r="AQ121" s="889"/>
      <c r="AR121" s="889"/>
      <c r="AS121" s="889"/>
      <c r="AT121" s="890"/>
      <c r="AU121" s="947"/>
      <c r="AV121" s="948"/>
      <c r="AW121" s="948"/>
      <c r="AX121" s="948"/>
      <c r="AY121" s="949"/>
      <c r="AZ121" s="879" t="s">
        <v>420</v>
      </c>
      <c r="BA121" s="816"/>
      <c r="BB121" s="816"/>
      <c r="BC121" s="816"/>
      <c r="BD121" s="816"/>
      <c r="BE121" s="816"/>
      <c r="BF121" s="816"/>
      <c r="BG121" s="816"/>
      <c r="BH121" s="816"/>
      <c r="BI121" s="816"/>
      <c r="BJ121" s="816"/>
      <c r="BK121" s="816"/>
      <c r="BL121" s="816"/>
      <c r="BM121" s="816"/>
      <c r="BN121" s="816"/>
      <c r="BO121" s="816"/>
      <c r="BP121" s="817"/>
      <c r="BQ121" s="880">
        <v>185699</v>
      </c>
      <c r="BR121" s="881"/>
      <c r="BS121" s="881"/>
      <c r="BT121" s="881"/>
      <c r="BU121" s="881"/>
      <c r="BV121" s="881">
        <v>172089</v>
      </c>
      <c r="BW121" s="881"/>
      <c r="BX121" s="881"/>
      <c r="BY121" s="881"/>
      <c r="BZ121" s="881"/>
      <c r="CA121" s="881">
        <v>182693</v>
      </c>
      <c r="CB121" s="881"/>
      <c r="CC121" s="881"/>
      <c r="CD121" s="881"/>
      <c r="CE121" s="881"/>
      <c r="CF121" s="939">
        <v>1.6</v>
      </c>
      <c r="CG121" s="940"/>
      <c r="CH121" s="940"/>
      <c r="CI121" s="940"/>
      <c r="CJ121" s="940"/>
      <c r="CK121" s="933"/>
      <c r="CL121" s="919"/>
      <c r="CM121" s="919"/>
      <c r="CN121" s="919"/>
      <c r="CO121" s="920"/>
      <c r="CP121" s="899" t="s">
        <v>421</v>
      </c>
      <c r="CQ121" s="900"/>
      <c r="CR121" s="900"/>
      <c r="CS121" s="900"/>
      <c r="CT121" s="900"/>
      <c r="CU121" s="900"/>
      <c r="CV121" s="900"/>
      <c r="CW121" s="900"/>
      <c r="CX121" s="900"/>
      <c r="CY121" s="900"/>
      <c r="CZ121" s="900"/>
      <c r="DA121" s="900"/>
      <c r="DB121" s="900"/>
      <c r="DC121" s="900"/>
      <c r="DD121" s="900"/>
      <c r="DE121" s="900"/>
      <c r="DF121" s="901"/>
      <c r="DG121" s="880">
        <v>658690</v>
      </c>
      <c r="DH121" s="881"/>
      <c r="DI121" s="881"/>
      <c r="DJ121" s="881"/>
      <c r="DK121" s="881"/>
      <c r="DL121" s="881">
        <v>786118</v>
      </c>
      <c r="DM121" s="881"/>
      <c r="DN121" s="881"/>
      <c r="DO121" s="881"/>
      <c r="DP121" s="881"/>
      <c r="DQ121" s="881">
        <v>957409</v>
      </c>
      <c r="DR121" s="881"/>
      <c r="DS121" s="881"/>
      <c r="DT121" s="881"/>
      <c r="DU121" s="881"/>
      <c r="DV121" s="858">
        <v>8.1</v>
      </c>
      <c r="DW121" s="858"/>
      <c r="DX121" s="858"/>
      <c r="DY121" s="858"/>
      <c r="DZ121" s="859"/>
    </row>
    <row r="122" spans="1:130" s="226" customFormat="1" ht="26.25" customHeight="1" x14ac:dyDescent="0.2">
      <c r="A122" s="884"/>
      <c r="B122" s="885"/>
      <c r="C122" s="879" t="s">
        <v>399</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407</v>
      </c>
      <c r="AB122" s="844"/>
      <c r="AC122" s="844"/>
      <c r="AD122" s="844"/>
      <c r="AE122" s="845"/>
      <c r="AF122" s="846" t="s">
        <v>407</v>
      </c>
      <c r="AG122" s="844"/>
      <c r="AH122" s="844"/>
      <c r="AI122" s="844"/>
      <c r="AJ122" s="845"/>
      <c r="AK122" s="846" t="s">
        <v>383</v>
      </c>
      <c r="AL122" s="844"/>
      <c r="AM122" s="844"/>
      <c r="AN122" s="844"/>
      <c r="AO122" s="845"/>
      <c r="AP122" s="888" t="s">
        <v>383</v>
      </c>
      <c r="AQ122" s="889"/>
      <c r="AR122" s="889"/>
      <c r="AS122" s="889"/>
      <c r="AT122" s="890"/>
      <c r="AU122" s="947"/>
      <c r="AV122" s="948"/>
      <c r="AW122" s="948"/>
      <c r="AX122" s="948"/>
      <c r="AY122" s="949"/>
      <c r="AZ122" s="902" t="s">
        <v>422</v>
      </c>
      <c r="BA122" s="903"/>
      <c r="BB122" s="903"/>
      <c r="BC122" s="903"/>
      <c r="BD122" s="903"/>
      <c r="BE122" s="903"/>
      <c r="BF122" s="903"/>
      <c r="BG122" s="903"/>
      <c r="BH122" s="903"/>
      <c r="BI122" s="903"/>
      <c r="BJ122" s="903"/>
      <c r="BK122" s="903"/>
      <c r="BL122" s="903"/>
      <c r="BM122" s="903"/>
      <c r="BN122" s="903"/>
      <c r="BO122" s="903"/>
      <c r="BP122" s="904"/>
      <c r="BQ122" s="943">
        <v>22130402</v>
      </c>
      <c r="BR122" s="909"/>
      <c r="BS122" s="909"/>
      <c r="BT122" s="909"/>
      <c r="BU122" s="909"/>
      <c r="BV122" s="909">
        <v>21873593</v>
      </c>
      <c r="BW122" s="909"/>
      <c r="BX122" s="909"/>
      <c r="BY122" s="909"/>
      <c r="BZ122" s="909"/>
      <c r="CA122" s="909">
        <v>21389721</v>
      </c>
      <c r="CB122" s="909"/>
      <c r="CC122" s="909"/>
      <c r="CD122" s="909"/>
      <c r="CE122" s="909"/>
      <c r="CF122" s="910">
        <v>181.5</v>
      </c>
      <c r="CG122" s="911"/>
      <c r="CH122" s="911"/>
      <c r="CI122" s="911"/>
      <c r="CJ122" s="911"/>
      <c r="CK122" s="933"/>
      <c r="CL122" s="919"/>
      <c r="CM122" s="919"/>
      <c r="CN122" s="919"/>
      <c r="CO122" s="920"/>
      <c r="CP122" s="899" t="s">
        <v>423</v>
      </c>
      <c r="CQ122" s="900"/>
      <c r="CR122" s="900"/>
      <c r="CS122" s="900"/>
      <c r="CT122" s="900"/>
      <c r="CU122" s="900"/>
      <c r="CV122" s="900"/>
      <c r="CW122" s="900"/>
      <c r="CX122" s="900"/>
      <c r="CY122" s="900"/>
      <c r="CZ122" s="900"/>
      <c r="DA122" s="900"/>
      <c r="DB122" s="900"/>
      <c r="DC122" s="900"/>
      <c r="DD122" s="900"/>
      <c r="DE122" s="900"/>
      <c r="DF122" s="901"/>
      <c r="DG122" s="880">
        <v>12934</v>
      </c>
      <c r="DH122" s="881"/>
      <c r="DI122" s="881"/>
      <c r="DJ122" s="881"/>
      <c r="DK122" s="881"/>
      <c r="DL122" s="881">
        <v>17520</v>
      </c>
      <c r="DM122" s="881"/>
      <c r="DN122" s="881"/>
      <c r="DO122" s="881"/>
      <c r="DP122" s="881"/>
      <c r="DQ122" s="881">
        <v>19060</v>
      </c>
      <c r="DR122" s="881"/>
      <c r="DS122" s="881"/>
      <c r="DT122" s="881"/>
      <c r="DU122" s="881"/>
      <c r="DV122" s="858">
        <v>0.2</v>
      </c>
      <c r="DW122" s="858"/>
      <c r="DX122" s="858"/>
      <c r="DY122" s="858"/>
      <c r="DZ122" s="859"/>
    </row>
    <row r="123" spans="1:130" s="226" customFormat="1" ht="26.25" customHeight="1" x14ac:dyDescent="0.2">
      <c r="A123" s="884"/>
      <c r="B123" s="885"/>
      <c r="C123" s="879" t="s">
        <v>406</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105074</v>
      </c>
      <c r="AB123" s="844"/>
      <c r="AC123" s="844"/>
      <c r="AD123" s="844"/>
      <c r="AE123" s="845"/>
      <c r="AF123" s="846">
        <v>73105</v>
      </c>
      <c r="AG123" s="844"/>
      <c r="AH123" s="844"/>
      <c r="AI123" s="844"/>
      <c r="AJ123" s="845"/>
      <c r="AK123" s="846">
        <v>52046</v>
      </c>
      <c r="AL123" s="844"/>
      <c r="AM123" s="844"/>
      <c r="AN123" s="844"/>
      <c r="AO123" s="845"/>
      <c r="AP123" s="888">
        <v>0.4</v>
      </c>
      <c r="AQ123" s="889"/>
      <c r="AR123" s="889"/>
      <c r="AS123" s="889"/>
      <c r="AT123" s="890"/>
      <c r="AU123" s="950"/>
      <c r="AV123" s="951"/>
      <c r="AW123" s="951"/>
      <c r="AX123" s="951"/>
      <c r="AY123" s="951"/>
      <c r="AZ123" s="247" t="s">
        <v>192</v>
      </c>
      <c r="BA123" s="247"/>
      <c r="BB123" s="247"/>
      <c r="BC123" s="247"/>
      <c r="BD123" s="247"/>
      <c r="BE123" s="247"/>
      <c r="BF123" s="247"/>
      <c r="BG123" s="247"/>
      <c r="BH123" s="247"/>
      <c r="BI123" s="247"/>
      <c r="BJ123" s="247"/>
      <c r="BK123" s="247"/>
      <c r="BL123" s="247"/>
      <c r="BM123" s="247"/>
      <c r="BN123" s="247"/>
      <c r="BO123" s="941" t="s">
        <v>424</v>
      </c>
      <c r="BP123" s="942"/>
      <c r="BQ123" s="896">
        <v>25638682</v>
      </c>
      <c r="BR123" s="897"/>
      <c r="BS123" s="897"/>
      <c r="BT123" s="897"/>
      <c r="BU123" s="897"/>
      <c r="BV123" s="897">
        <v>25164069</v>
      </c>
      <c r="BW123" s="897"/>
      <c r="BX123" s="897"/>
      <c r="BY123" s="897"/>
      <c r="BZ123" s="897"/>
      <c r="CA123" s="897">
        <v>25751491</v>
      </c>
      <c r="CB123" s="897"/>
      <c r="CC123" s="897"/>
      <c r="CD123" s="897"/>
      <c r="CE123" s="897"/>
      <c r="CF123" s="812"/>
      <c r="CG123" s="813"/>
      <c r="CH123" s="813"/>
      <c r="CI123" s="813"/>
      <c r="CJ123" s="898"/>
      <c r="CK123" s="933"/>
      <c r="CL123" s="919"/>
      <c r="CM123" s="919"/>
      <c r="CN123" s="919"/>
      <c r="CO123" s="920"/>
      <c r="CP123" s="899" t="s">
        <v>425</v>
      </c>
      <c r="CQ123" s="900"/>
      <c r="CR123" s="900"/>
      <c r="CS123" s="900"/>
      <c r="CT123" s="900"/>
      <c r="CU123" s="900"/>
      <c r="CV123" s="900"/>
      <c r="CW123" s="900"/>
      <c r="CX123" s="900"/>
      <c r="CY123" s="900"/>
      <c r="CZ123" s="900"/>
      <c r="DA123" s="900"/>
      <c r="DB123" s="900"/>
      <c r="DC123" s="900"/>
      <c r="DD123" s="900"/>
      <c r="DE123" s="900"/>
      <c r="DF123" s="901"/>
      <c r="DG123" s="843" t="s">
        <v>235</v>
      </c>
      <c r="DH123" s="844"/>
      <c r="DI123" s="844"/>
      <c r="DJ123" s="844"/>
      <c r="DK123" s="845"/>
      <c r="DL123" s="846" t="s">
        <v>389</v>
      </c>
      <c r="DM123" s="844"/>
      <c r="DN123" s="844"/>
      <c r="DO123" s="844"/>
      <c r="DP123" s="845"/>
      <c r="DQ123" s="846" t="s">
        <v>392</v>
      </c>
      <c r="DR123" s="844"/>
      <c r="DS123" s="844"/>
      <c r="DT123" s="844"/>
      <c r="DU123" s="845"/>
      <c r="DV123" s="888" t="s">
        <v>389</v>
      </c>
      <c r="DW123" s="889"/>
      <c r="DX123" s="889"/>
      <c r="DY123" s="889"/>
      <c r="DZ123" s="890"/>
    </row>
    <row r="124" spans="1:130" s="226" customFormat="1" ht="26.25" customHeight="1" thickBot="1" x14ac:dyDescent="0.25">
      <c r="A124" s="884"/>
      <c r="B124" s="885"/>
      <c r="C124" s="879" t="s">
        <v>410</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403</v>
      </c>
      <c r="AB124" s="844"/>
      <c r="AC124" s="844"/>
      <c r="AD124" s="844"/>
      <c r="AE124" s="845"/>
      <c r="AF124" s="846" t="s">
        <v>356</v>
      </c>
      <c r="AG124" s="844"/>
      <c r="AH124" s="844"/>
      <c r="AI124" s="844"/>
      <c r="AJ124" s="845"/>
      <c r="AK124" s="846" t="s">
        <v>426</v>
      </c>
      <c r="AL124" s="844"/>
      <c r="AM124" s="844"/>
      <c r="AN124" s="844"/>
      <c r="AO124" s="845"/>
      <c r="AP124" s="888" t="s">
        <v>392</v>
      </c>
      <c r="AQ124" s="889"/>
      <c r="AR124" s="889"/>
      <c r="AS124" s="889"/>
      <c r="AT124" s="890"/>
      <c r="AU124" s="891" t="s">
        <v>427</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v>53.9</v>
      </c>
      <c r="BR124" s="895"/>
      <c r="BS124" s="895"/>
      <c r="BT124" s="895"/>
      <c r="BU124" s="895"/>
      <c r="BV124" s="895">
        <v>66.3</v>
      </c>
      <c r="BW124" s="895"/>
      <c r="BX124" s="895"/>
      <c r="BY124" s="895"/>
      <c r="BZ124" s="895"/>
      <c r="CA124" s="895">
        <v>50.5</v>
      </c>
      <c r="CB124" s="895"/>
      <c r="CC124" s="895"/>
      <c r="CD124" s="895"/>
      <c r="CE124" s="895"/>
      <c r="CF124" s="790"/>
      <c r="CG124" s="791"/>
      <c r="CH124" s="791"/>
      <c r="CI124" s="791"/>
      <c r="CJ124" s="926"/>
      <c r="CK124" s="934"/>
      <c r="CL124" s="934"/>
      <c r="CM124" s="934"/>
      <c r="CN124" s="934"/>
      <c r="CO124" s="935"/>
      <c r="CP124" s="899" t="s">
        <v>428</v>
      </c>
      <c r="CQ124" s="900"/>
      <c r="CR124" s="900"/>
      <c r="CS124" s="900"/>
      <c r="CT124" s="900"/>
      <c r="CU124" s="900"/>
      <c r="CV124" s="900"/>
      <c r="CW124" s="900"/>
      <c r="CX124" s="900"/>
      <c r="CY124" s="900"/>
      <c r="CZ124" s="900"/>
      <c r="DA124" s="900"/>
      <c r="DB124" s="900"/>
      <c r="DC124" s="900"/>
      <c r="DD124" s="900"/>
      <c r="DE124" s="900"/>
      <c r="DF124" s="901"/>
      <c r="DG124" s="827" t="s">
        <v>356</v>
      </c>
      <c r="DH124" s="828"/>
      <c r="DI124" s="828"/>
      <c r="DJ124" s="828"/>
      <c r="DK124" s="829"/>
      <c r="DL124" s="830" t="s">
        <v>235</v>
      </c>
      <c r="DM124" s="828"/>
      <c r="DN124" s="828"/>
      <c r="DO124" s="828"/>
      <c r="DP124" s="829"/>
      <c r="DQ124" s="830" t="s">
        <v>235</v>
      </c>
      <c r="DR124" s="828"/>
      <c r="DS124" s="828"/>
      <c r="DT124" s="828"/>
      <c r="DU124" s="829"/>
      <c r="DV124" s="912" t="s">
        <v>392</v>
      </c>
      <c r="DW124" s="913"/>
      <c r="DX124" s="913"/>
      <c r="DY124" s="913"/>
      <c r="DZ124" s="914"/>
    </row>
    <row r="125" spans="1:130" s="226" customFormat="1" ht="26.25" customHeight="1" x14ac:dyDescent="0.2">
      <c r="A125" s="884"/>
      <c r="B125" s="885"/>
      <c r="C125" s="879" t="s">
        <v>412</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356</v>
      </c>
      <c r="AB125" s="844"/>
      <c r="AC125" s="844"/>
      <c r="AD125" s="844"/>
      <c r="AE125" s="845"/>
      <c r="AF125" s="846" t="s">
        <v>403</v>
      </c>
      <c r="AG125" s="844"/>
      <c r="AH125" s="844"/>
      <c r="AI125" s="844"/>
      <c r="AJ125" s="845"/>
      <c r="AK125" s="846" t="s">
        <v>356</v>
      </c>
      <c r="AL125" s="844"/>
      <c r="AM125" s="844"/>
      <c r="AN125" s="844"/>
      <c r="AO125" s="845"/>
      <c r="AP125" s="888" t="s">
        <v>356</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429</v>
      </c>
      <c r="CL125" s="916"/>
      <c r="CM125" s="916"/>
      <c r="CN125" s="916"/>
      <c r="CO125" s="917"/>
      <c r="CP125" s="924" t="s">
        <v>430</v>
      </c>
      <c r="CQ125" s="872"/>
      <c r="CR125" s="872"/>
      <c r="CS125" s="872"/>
      <c r="CT125" s="872"/>
      <c r="CU125" s="872"/>
      <c r="CV125" s="872"/>
      <c r="CW125" s="872"/>
      <c r="CX125" s="872"/>
      <c r="CY125" s="872"/>
      <c r="CZ125" s="872"/>
      <c r="DA125" s="872"/>
      <c r="DB125" s="872"/>
      <c r="DC125" s="872"/>
      <c r="DD125" s="872"/>
      <c r="DE125" s="872"/>
      <c r="DF125" s="873"/>
      <c r="DG125" s="925" t="s">
        <v>356</v>
      </c>
      <c r="DH125" s="906"/>
      <c r="DI125" s="906"/>
      <c r="DJ125" s="906"/>
      <c r="DK125" s="906"/>
      <c r="DL125" s="906" t="s">
        <v>235</v>
      </c>
      <c r="DM125" s="906"/>
      <c r="DN125" s="906"/>
      <c r="DO125" s="906"/>
      <c r="DP125" s="906"/>
      <c r="DQ125" s="906" t="s">
        <v>235</v>
      </c>
      <c r="DR125" s="906"/>
      <c r="DS125" s="906"/>
      <c r="DT125" s="906"/>
      <c r="DU125" s="906"/>
      <c r="DV125" s="907" t="s">
        <v>356</v>
      </c>
      <c r="DW125" s="907"/>
      <c r="DX125" s="907"/>
      <c r="DY125" s="907"/>
      <c r="DZ125" s="908"/>
    </row>
    <row r="126" spans="1:130" s="226" customFormat="1" ht="26.25" customHeight="1" thickBot="1" x14ac:dyDescent="0.25">
      <c r="A126" s="884"/>
      <c r="B126" s="885"/>
      <c r="C126" s="879" t="s">
        <v>414</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356</v>
      </c>
      <c r="AB126" s="844"/>
      <c r="AC126" s="844"/>
      <c r="AD126" s="844"/>
      <c r="AE126" s="845"/>
      <c r="AF126" s="846" t="s">
        <v>356</v>
      </c>
      <c r="AG126" s="844"/>
      <c r="AH126" s="844"/>
      <c r="AI126" s="844"/>
      <c r="AJ126" s="845"/>
      <c r="AK126" s="846" t="s">
        <v>403</v>
      </c>
      <c r="AL126" s="844"/>
      <c r="AM126" s="844"/>
      <c r="AN126" s="844"/>
      <c r="AO126" s="845"/>
      <c r="AP126" s="888" t="s">
        <v>356</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431</v>
      </c>
      <c r="CQ126" s="816"/>
      <c r="CR126" s="816"/>
      <c r="CS126" s="816"/>
      <c r="CT126" s="816"/>
      <c r="CU126" s="816"/>
      <c r="CV126" s="816"/>
      <c r="CW126" s="816"/>
      <c r="CX126" s="816"/>
      <c r="CY126" s="816"/>
      <c r="CZ126" s="816"/>
      <c r="DA126" s="816"/>
      <c r="DB126" s="816"/>
      <c r="DC126" s="816"/>
      <c r="DD126" s="816"/>
      <c r="DE126" s="816"/>
      <c r="DF126" s="817"/>
      <c r="DG126" s="880" t="s">
        <v>356</v>
      </c>
      <c r="DH126" s="881"/>
      <c r="DI126" s="881"/>
      <c r="DJ126" s="881"/>
      <c r="DK126" s="881"/>
      <c r="DL126" s="881" t="s">
        <v>356</v>
      </c>
      <c r="DM126" s="881"/>
      <c r="DN126" s="881"/>
      <c r="DO126" s="881"/>
      <c r="DP126" s="881"/>
      <c r="DQ126" s="881" t="s">
        <v>356</v>
      </c>
      <c r="DR126" s="881"/>
      <c r="DS126" s="881"/>
      <c r="DT126" s="881"/>
      <c r="DU126" s="881"/>
      <c r="DV126" s="858" t="s">
        <v>356</v>
      </c>
      <c r="DW126" s="858"/>
      <c r="DX126" s="858"/>
      <c r="DY126" s="858"/>
      <c r="DZ126" s="859"/>
    </row>
    <row r="127" spans="1:130" s="226" customFormat="1" ht="26.25" customHeight="1" x14ac:dyDescent="0.2">
      <c r="A127" s="886"/>
      <c r="B127" s="887"/>
      <c r="C127" s="902" t="s">
        <v>432</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356</v>
      </c>
      <c r="AB127" s="844"/>
      <c r="AC127" s="844"/>
      <c r="AD127" s="844"/>
      <c r="AE127" s="845"/>
      <c r="AF127" s="846" t="s">
        <v>426</v>
      </c>
      <c r="AG127" s="844"/>
      <c r="AH127" s="844"/>
      <c r="AI127" s="844"/>
      <c r="AJ127" s="845"/>
      <c r="AK127" s="846" t="s">
        <v>426</v>
      </c>
      <c r="AL127" s="844"/>
      <c r="AM127" s="844"/>
      <c r="AN127" s="844"/>
      <c r="AO127" s="845"/>
      <c r="AP127" s="888" t="s">
        <v>235</v>
      </c>
      <c r="AQ127" s="889"/>
      <c r="AR127" s="889"/>
      <c r="AS127" s="889"/>
      <c r="AT127" s="890"/>
      <c r="AU127" s="228"/>
      <c r="AV127" s="228"/>
      <c r="AW127" s="228"/>
      <c r="AX127" s="905" t="s">
        <v>433</v>
      </c>
      <c r="AY127" s="876"/>
      <c r="AZ127" s="876"/>
      <c r="BA127" s="876"/>
      <c r="BB127" s="876"/>
      <c r="BC127" s="876"/>
      <c r="BD127" s="876"/>
      <c r="BE127" s="877"/>
      <c r="BF127" s="875" t="s">
        <v>434</v>
      </c>
      <c r="BG127" s="876"/>
      <c r="BH127" s="876"/>
      <c r="BI127" s="876"/>
      <c r="BJ127" s="876"/>
      <c r="BK127" s="876"/>
      <c r="BL127" s="877"/>
      <c r="BM127" s="875" t="s">
        <v>435</v>
      </c>
      <c r="BN127" s="876"/>
      <c r="BO127" s="876"/>
      <c r="BP127" s="876"/>
      <c r="BQ127" s="876"/>
      <c r="BR127" s="876"/>
      <c r="BS127" s="877"/>
      <c r="BT127" s="875" t="s">
        <v>436</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437</v>
      </c>
      <c r="CQ127" s="816"/>
      <c r="CR127" s="816"/>
      <c r="CS127" s="816"/>
      <c r="CT127" s="816"/>
      <c r="CU127" s="816"/>
      <c r="CV127" s="816"/>
      <c r="CW127" s="816"/>
      <c r="CX127" s="816"/>
      <c r="CY127" s="816"/>
      <c r="CZ127" s="816"/>
      <c r="DA127" s="816"/>
      <c r="DB127" s="816"/>
      <c r="DC127" s="816"/>
      <c r="DD127" s="816"/>
      <c r="DE127" s="816"/>
      <c r="DF127" s="817"/>
      <c r="DG127" s="880" t="s">
        <v>356</v>
      </c>
      <c r="DH127" s="881"/>
      <c r="DI127" s="881"/>
      <c r="DJ127" s="881"/>
      <c r="DK127" s="881"/>
      <c r="DL127" s="881" t="s">
        <v>235</v>
      </c>
      <c r="DM127" s="881"/>
      <c r="DN127" s="881"/>
      <c r="DO127" s="881"/>
      <c r="DP127" s="881"/>
      <c r="DQ127" s="881" t="s">
        <v>356</v>
      </c>
      <c r="DR127" s="881"/>
      <c r="DS127" s="881"/>
      <c r="DT127" s="881"/>
      <c r="DU127" s="881"/>
      <c r="DV127" s="858" t="s">
        <v>356</v>
      </c>
      <c r="DW127" s="858"/>
      <c r="DX127" s="858"/>
      <c r="DY127" s="858"/>
      <c r="DZ127" s="859"/>
    </row>
    <row r="128" spans="1:130" s="226" customFormat="1" ht="26.25" customHeight="1" thickBot="1" x14ac:dyDescent="0.25">
      <c r="A128" s="860" t="s">
        <v>438</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439</v>
      </c>
      <c r="X128" s="862"/>
      <c r="Y128" s="862"/>
      <c r="Z128" s="863"/>
      <c r="AA128" s="864">
        <v>144798</v>
      </c>
      <c r="AB128" s="865"/>
      <c r="AC128" s="865"/>
      <c r="AD128" s="865"/>
      <c r="AE128" s="866"/>
      <c r="AF128" s="867">
        <v>43065</v>
      </c>
      <c r="AG128" s="865"/>
      <c r="AH128" s="865"/>
      <c r="AI128" s="865"/>
      <c r="AJ128" s="866"/>
      <c r="AK128" s="867">
        <v>43907</v>
      </c>
      <c r="AL128" s="865"/>
      <c r="AM128" s="865"/>
      <c r="AN128" s="865"/>
      <c r="AO128" s="866"/>
      <c r="AP128" s="868"/>
      <c r="AQ128" s="869"/>
      <c r="AR128" s="869"/>
      <c r="AS128" s="869"/>
      <c r="AT128" s="870"/>
      <c r="AU128" s="228"/>
      <c r="AV128" s="228"/>
      <c r="AW128" s="228"/>
      <c r="AX128" s="871" t="s">
        <v>440</v>
      </c>
      <c r="AY128" s="872"/>
      <c r="AZ128" s="872"/>
      <c r="BA128" s="872"/>
      <c r="BB128" s="872"/>
      <c r="BC128" s="872"/>
      <c r="BD128" s="872"/>
      <c r="BE128" s="873"/>
      <c r="BF128" s="850" t="s">
        <v>356</v>
      </c>
      <c r="BG128" s="851"/>
      <c r="BH128" s="851"/>
      <c r="BI128" s="851"/>
      <c r="BJ128" s="851"/>
      <c r="BK128" s="851"/>
      <c r="BL128" s="874"/>
      <c r="BM128" s="850">
        <v>12.88</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441</v>
      </c>
      <c r="CQ128" s="794"/>
      <c r="CR128" s="794"/>
      <c r="CS128" s="794"/>
      <c r="CT128" s="794"/>
      <c r="CU128" s="794"/>
      <c r="CV128" s="794"/>
      <c r="CW128" s="794"/>
      <c r="CX128" s="794"/>
      <c r="CY128" s="794"/>
      <c r="CZ128" s="794"/>
      <c r="DA128" s="794"/>
      <c r="DB128" s="794"/>
      <c r="DC128" s="794"/>
      <c r="DD128" s="794"/>
      <c r="DE128" s="794"/>
      <c r="DF128" s="795"/>
      <c r="DG128" s="854">
        <v>269640</v>
      </c>
      <c r="DH128" s="855"/>
      <c r="DI128" s="855"/>
      <c r="DJ128" s="855"/>
      <c r="DK128" s="855"/>
      <c r="DL128" s="855">
        <v>202907</v>
      </c>
      <c r="DM128" s="855"/>
      <c r="DN128" s="855"/>
      <c r="DO128" s="855"/>
      <c r="DP128" s="855"/>
      <c r="DQ128" s="855">
        <v>143287</v>
      </c>
      <c r="DR128" s="855"/>
      <c r="DS128" s="855"/>
      <c r="DT128" s="855"/>
      <c r="DU128" s="855"/>
      <c r="DV128" s="856">
        <v>1.2</v>
      </c>
      <c r="DW128" s="856"/>
      <c r="DX128" s="856"/>
      <c r="DY128" s="856"/>
      <c r="DZ128" s="857"/>
    </row>
    <row r="129" spans="1:131" s="226" customFormat="1" ht="26.25" customHeight="1" x14ac:dyDescent="0.2">
      <c r="A129" s="838" t="s">
        <v>108</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442</v>
      </c>
      <c r="X129" s="841"/>
      <c r="Y129" s="841"/>
      <c r="Z129" s="842"/>
      <c r="AA129" s="843">
        <v>12109955</v>
      </c>
      <c r="AB129" s="844"/>
      <c r="AC129" s="844"/>
      <c r="AD129" s="844"/>
      <c r="AE129" s="845"/>
      <c r="AF129" s="846">
        <v>12942154</v>
      </c>
      <c r="AG129" s="844"/>
      <c r="AH129" s="844"/>
      <c r="AI129" s="844"/>
      <c r="AJ129" s="845"/>
      <c r="AK129" s="846">
        <v>13699551</v>
      </c>
      <c r="AL129" s="844"/>
      <c r="AM129" s="844"/>
      <c r="AN129" s="844"/>
      <c r="AO129" s="845"/>
      <c r="AP129" s="847"/>
      <c r="AQ129" s="848"/>
      <c r="AR129" s="848"/>
      <c r="AS129" s="848"/>
      <c r="AT129" s="849"/>
      <c r="AU129" s="229"/>
      <c r="AV129" s="229"/>
      <c r="AW129" s="229"/>
      <c r="AX129" s="815" t="s">
        <v>443</v>
      </c>
      <c r="AY129" s="816"/>
      <c r="AZ129" s="816"/>
      <c r="BA129" s="816"/>
      <c r="BB129" s="816"/>
      <c r="BC129" s="816"/>
      <c r="BD129" s="816"/>
      <c r="BE129" s="817"/>
      <c r="BF129" s="834" t="s">
        <v>235</v>
      </c>
      <c r="BG129" s="835"/>
      <c r="BH129" s="835"/>
      <c r="BI129" s="835"/>
      <c r="BJ129" s="835"/>
      <c r="BK129" s="835"/>
      <c r="BL129" s="836"/>
      <c r="BM129" s="834">
        <v>17.88</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8" t="s">
        <v>444</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445</v>
      </c>
      <c r="X130" s="841"/>
      <c r="Y130" s="841"/>
      <c r="Z130" s="842"/>
      <c r="AA130" s="843">
        <v>1999073</v>
      </c>
      <c r="AB130" s="844"/>
      <c r="AC130" s="844"/>
      <c r="AD130" s="844"/>
      <c r="AE130" s="845"/>
      <c r="AF130" s="846">
        <v>1951002</v>
      </c>
      <c r="AG130" s="844"/>
      <c r="AH130" s="844"/>
      <c r="AI130" s="844"/>
      <c r="AJ130" s="845"/>
      <c r="AK130" s="846">
        <v>1914331</v>
      </c>
      <c r="AL130" s="844"/>
      <c r="AM130" s="844"/>
      <c r="AN130" s="844"/>
      <c r="AO130" s="845"/>
      <c r="AP130" s="847"/>
      <c r="AQ130" s="848"/>
      <c r="AR130" s="848"/>
      <c r="AS130" s="848"/>
      <c r="AT130" s="849"/>
      <c r="AU130" s="229"/>
      <c r="AV130" s="229"/>
      <c r="AW130" s="229"/>
      <c r="AX130" s="815" t="s">
        <v>446</v>
      </c>
      <c r="AY130" s="816"/>
      <c r="AZ130" s="816"/>
      <c r="BA130" s="816"/>
      <c r="BB130" s="816"/>
      <c r="BC130" s="816"/>
      <c r="BD130" s="816"/>
      <c r="BE130" s="817"/>
      <c r="BF130" s="818">
        <v>8.3000000000000007</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447</v>
      </c>
      <c r="X131" s="825"/>
      <c r="Y131" s="825"/>
      <c r="Z131" s="826"/>
      <c r="AA131" s="827">
        <v>10110882</v>
      </c>
      <c r="AB131" s="828"/>
      <c r="AC131" s="828"/>
      <c r="AD131" s="828"/>
      <c r="AE131" s="829"/>
      <c r="AF131" s="830">
        <v>10991152</v>
      </c>
      <c r="AG131" s="828"/>
      <c r="AH131" s="828"/>
      <c r="AI131" s="828"/>
      <c r="AJ131" s="829"/>
      <c r="AK131" s="830">
        <v>11785220</v>
      </c>
      <c r="AL131" s="828"/>
      <c r="AM131" s="828"/>
      <c r="AN131" s="828"/>
      <c r="AO131" s="829"/>
      <c r="AP131" s="831"/>
      <c r="AQ131" s="832"/>
      <c r="AR131" s="832"/>
      <c r="AS131" s="832"/>
      <c r="AT131" s="833"/>
      <c r="AU131" s="229"/>
      <c r="AV131" s="229"/>
      <c r="AW131" s="229"/>
      <c r="AX131" s="793" t="s">
        <v>448</v>
      </c>
      <c r="AY131" s="794"/>
      <c r="AZ131" s="794"/>
      <c r="BA131" s="794"/>
      <c r="BB131" s="794"/>
      <c r="BC131" s="794"/>
      <c r="BD131" s="794"/>
      <c r="BE131" s="795"/>
      <c r="BF131" s="796">
        <v>50.5</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2" t="s">
        <v>449</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450</v>
      </c>
      <c r="W132" s="806"/>
      <c r="X132" s="806"/>
      <c r="Y132" s="806"/>
      <c r="Z132" s="807"/>
      <c r="AA132" s="808">
        <v>8.0370436529999996</v>
      </c>
      <c r="AB132" s="809"/>
      <c r="AC132" s="809"/>
      <c r="AD132" s="809"/>
      <c r="AE132" s="810"/>
      <c r="AF132" s="811">
        <v>8.0974223629999997</v>
      </c>
      <c r="AG132" s="809"/>
      <c r="AH132" s="809"/>
      <c r="AI132" s="809"/>
      <c r="AJ132" s="810"/>
      <c r="AK132" s="811">
        <v>8.9671385010000009</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451</v>
      </c>
      <c r="W133" s="785"/>
      <c r="X133" s="785"/>
      <c r="Y133" s="785"/>
      <c r="Z133" s="786"/>
      <c r="AA133" s="787">
        <v>9</v>
      </c>
      <c r="AB133" s="788"/>
      <c r="AC133" s="788"/>
      <c r="AD133" s="788"/>
      <c r="AE133" s="789"/>
      <c r="AF133" s="787">
        <v>8.5</v>
      </c>
      <c r="AG133" s="788"/>
      <c r="AH133" s="788"/>
      <c r="AI133" s="788"/>
      <c r="AJ133" s="789"/>
      <c r="AK133" s="787">
        <v>8.3000000000000007</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1wGj8eoUE6/GHwLiCLSF4tgj0gVwjDPC0vrjYrBbZfkV655GbdbfPZa43MMLgSr3z2Ganlrd1goGobZPPJ/ZlA==" saltValue="cQhdH47pJUsHOYSaye9qX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election activeCell="AR70" sqref="AR70"/>
    </sheetView>
  </sheetViews>
  <sheetFormatPr defaultColWidth="0" defaultRowHeight="13.5" customHeight="1" zeroHeight="1" x14ac:dyDescent="0.2"/>
  <cols>
    <col min="1" max="120" width="2.7265625" style="256" customWidth="1"/>
    <col min="121" max="121" width="0" style="255" hidden="1" customWidth="1"/>
    <col min="122" max="16384" width="9" style="255" hidden="1"/>
  </cols>
  <sheetData>
    <row r="1" spans="1:120" ht="13"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5"/>
    </row>
    <row r="17" spans="119:120" ht="13" x14ac:dyDescent="0.2">
      <c r="DP17" s="255"/>
    </row>
    <row r="18" spans="119:120" ht="13" x14ac:dyDescent="0.2"/>
    <row r="19" spans="119:120" ht="13" x14ac:dyDescent="0.2"/>
    <row r="20" spans="119:120" ht="13" x14ac:dyDescent="0.2">
      <c r="DO20" s="255"/>
      <c r="DP20" s="255"/>
    </row>
    <row r="21" spans="119:120" ht="13" x14ac:dyDescent="0.2">
      <c r="DP21" s="255"/>
    </row>
    <row r="22" spans="119:120" ht="13" x14ac:dyDescent="0.2"/>
    <row r="23" spans="119:120" ht="13" x14ac:dyDescent="0.2">
      <c r="DO23" s="255"/>
      <c r="DP23" s="255"/>
    </row>
    <row r="24" spans="119:120" ht="13" x14ac:dyDescent="0.2">
      <c r="DP24" s="255"/>
    </row>
    <row r="25" spans="119:120" ht="13" x14ac:dyDescent="0.2">
      <c r="DP25" s="255"/>
    </row>
    <row r="26" spans="119:120" ht="13" x14ac:dyDescent="0.2">
      <c r="DO26" s="255"/>
      <c r="DP26" s="255"/>
    </row>
    <row r="27" spans="119:120" ht="13" x14ac:dyDescent="0.2"/>
    <row r="28" spans="119:120" ht="13" x14ac:dyDescent="0.2">
      <c r="DO28" s="255"/>
      <c r="DP28" s="255"/>
    </row>
    <row r="29" spans="119:120" ht="13" x14ac:dyDescent="0.2">
      <c r="DP29" s="255"/>
    </row>
    <row r="30" spans="119:120" ht="13" x14ac:dyDescent="0.2"/>
    <row r="31" spans="119:120" ht="13" x14ac:dyDescent="0.2">
      <c r="DO31" s="255"/>
      <c r="DP31" s="255"/>
    </row>
    <row r="32" spans="119:120" ht="13" x14ac:dyDescent="0.2"/>
    <row r="33" spans="98:120" ht="13" x14ac:dyDescent="0.2">
      <c r="DO33" s="255"/>
      <c r="DP33" s="255"/>
    </row>
    <row r="34" spans="98:120" ht="13" x14ac:dyDescent="0.2">
      <c r="DM34" s="255"/>
    </row>
    <row r="35" spans="98:120" ht="13" x14ac:dyDescent="0.2">
      <c r="CT35" s="255"/>
      <c r="CU35" s="255"/>
      <c r="CV35" s="255"/>
      <c r="CY35" s="255"/>
      <c r="CZ35" s="255"/>
      <c r="DA35" s="255"/>
      <c r="DD35" s="255"/>
      <c r="DE35" s="255"/>
      <c r="DF35" s="255"/>
      <c r="DI35" s="255"/>
      <c r="DJ35" s="255"/>
      <c r="DK35" s="255"/>
      <c r="DM35" s="255"/>
      <c r="DN35" s="255"/>
      <c r="DO35" s="255"/>
      <c r="DP35" s="255"/>
    </row>
    <row r="36" spans="98:120" ht="13" x14ac:dyDescent="0.2"/>
    <row r="37" spans="98:120" ht="13" x14ac:dyDescent="0.2">
      <c r="CW37" s="255"/>
      <c r="DB37" s="255"/>
      <c r="DG37" s="255"/>
      <c r="DL37" s="255"/>
      <c r="DP37" s="255"/>
    </row>
    <row r="38" spans="98:120" ht="13"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5"/>
      <c r="DO49" s="255"/>
      <c r="DP49" s="25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5"/>
      <c r="CS63" s="255"/>
      <c r="CX63" s="255"/>
      <c r="DC63" s="255"/>
      <c r="DH63" s="255"/>
    </row>
    <row r="64" spans="22:120" ht="13" x14ac:dyDescent="0.2">
      <c r="V64" s="255"/>
    </row>
    <row r="65" spans="15:120" ht="13"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 x14ac:dyDescent="0.2">
      <c r="Q66" s="255"/>
      <c r="S66" s="255"/>
      <c r="U66" s="255"/>
      <c r="DM66" s="255"/>
    </row>
    <row r="67" spans="15:120" ht="13"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 x14ac:dyDescent="0.2"/>
    <row r="69" spans="15:120" ht="13" x14ac:dyDescent="0.2"/>
    <row r="70" spans="15:120" ht="13" x14ac:dyDescent="0.2"/>
    <row r="71" spans="15:120" ht="13" x14ac:dyDescent="0.2"/>
    <row r="72" spans="15:120" ht="13" x14ac:dyDescent="0.2">
      <c r="DP72" s="255"/>
    </row>
    <row r="73" spans="15:120" ht="13" x14ac:dyDescent="0.2">
      <c r="DP73" s="25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5"/>
      <c r="CX96" s="255"/>
      <c r="DC96" s="255"/>
      <c r="DH96" s="255"/>
    </row>
    <row r="97" spans="24:120" ht="13" x14ac:dyDescent="0.2">
      <c r="CS97" s="255"/>
      <c r="CX97" s="255"/>
      <c r="DC97" s="255"/>
      <c r="DH97" s="255"/>
      <c r="DP97" s="256" t="s">
        <v>452</v>
      </c>
    </row>
    <row r="98" spans="24:120" ht="13" hidden="1" x14ac:dyDescent="0.2">
      <c r="CS98" s="255"/>
      <c r="CX98" s="255"/>
      <c r="DC98" s="255"/>
      <c r="DH98" s="255"/>
    </row>
    <row r="99" spans="24:120" ht="13"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 hidden="1" x14ac:dyDescent="0.2">
      <c r="CT103" s="255"/>
      <c r="CV103" s="255"/>
      <c r="CW103" s="255"/>
      <c r="CY103" s="255"/>
      <c r="DA103" s="255"/>
      <c r="DB103" s="255"/>
      <c r="DD103" s="255"/>
      <c r="DF103" s="255"/>
      <c r="DG103" s="255"/>
      <c r="DI103" s="255"/>
      <c r="DK103" s="255"/>
      <c r="DL103" s="255"/>
      <c r="DM103" s="255"/>
      <c r="DN103" s="255"/>
      <c r="DO103" s="255"/>
      <c r="DP103" s="255"/>
    </row>
    <row r="104" spans="24:120" ht="13"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election activeCell="AR70" sqref="AR70"/>
    </sheetView>
  </sheetViews>
  <sheetFormatPr defaultColWidth="0" defaultRowHeight="13.5" customHeight="1" zeroHeight="1" x14ac:dyDescent="0.2"/>
  <cols>
    <col min="1" max="116" width="2.6328125" style="256" customWidth="1"/>
    <col min="117" max="16384" width="9" style="255" hidden="1"/>
  </cols>
  <sheetData>
    <row r="1" spans="2:116" ht="13"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 x14ac:dyDescent="0.2"/>
    <row r="3" spans="2:116" ht="13" x14ac:dyDescent="0.2"/>
    <row r="4" spans="2:116" ht="13"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 x14ac:dyDescent="0.2"/>
    <row r="20" spans="9:116" ht="13" x14ac:dyDescent="0.2"/>
    <row r="21" spans="9:116" ht="13" x14ac:dyDescent="0.2">
      <c r="DL21" s="255"/>
    </row>
    <row r="22" spans="9:116" ht="13" x14ac:dyDescent="0.2">
      <c r="DI22" s="255"/>
      <c r="DJ22" s="255"/>
      <c r="DK22" s="255"/>
      <c r="DL22" s="255"/>
    </row>
    <row r="23" spans="9:116" ht="13" x14ac:dyDescent="0.2">
      <c r="CY23" s="255"/>
      <c r="CZ23" s="255"/>
      <c r="DA23" s="255"/>
      <c r="DB23" s="255"/>
      <c r="DC23" s="255"/>
      <c r="DD23" s="255"/>
      <c r="DE23" s="255"/>
      <c r="DF23" s="255"/>
      <c r="DG23" s="255"/>
      <c r="DH23" s="255"/>
      <c r="DI23" s="255"/>
      <c r="DJ23" s="255"/>
      <c r="DK23" s="255"/>
      <c r="DL23" s="25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5"/>
      <c r="DA35" s="255"/>
      <c r="DB35" s="255"/>
      <c r="DC35" s="255"/>
      <c r="DD35" s="255"/>
      <c r="DE35" s="255"/>
      <c r="DF35" s="255"/>
      <c r="DG35" s="255"/>
      <c r="DH35" s="255"/>
      <c r="DI35" s="255"/>
      <c r="DJ35" s="255"/>
      <c r="DK35" s="255"/>
      <c r="DL35" s="255"/>
    </row>
    <row r="36" spans="15:116" ht="13" x14ac:dyDescent="0.2"/>
    <row r="37" spans="15:116" ht="13" x14ac:dyDescent="0.2">
      <c r="DL37" s="255"/>
    </row>
    <row r="38" spans="15:116" ht="13" x14ac:dyDescent="0.2">
      <c r="DI38" s="255"/>
      <c r="DJ38" s="255"/>
      <c r="DK38" s="255"/>
      <c r="DL38" s="255"/>
    </row>
    <row r="39" spans="15:116" ht="13" x14ac:dyDescent="0.2"/>
    <row r="40" spans="15:116" ht="13" x14ac:dyDescent="0.2"/>
    <row r="41" spans="15:116" ht="13" x14ac:dyDescent="0.2"/>
    <row r="42" spans="15:116" ht="13" x14ac:dyDescent="0.2"/>
    <row r="43" spans="15:116" ht="13"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 x14ac:dyDescent="0.2">
      <c r="DL44" s="255"/>
    </row>
    <row r="45" spans="15:116" ht="13" x14ac:dyDescent="0.2"/>
    <row r="46" spans="15:116" ht="13" x14ac:dyDescent="0.2">
      <c r="DA46" s="255"/>
      <c r="DB46" s="255"/>
      <c r="DC46" s="255"/>
      <c r="DD46" s="255"/>
      <c r="DE46" s="255"/>
      <c r="DF46" s="255"/>
      <c r="DG46" s="255"/>
      <c r="DH46" s="255"/>
      <c r="DI46" s="255"/>
      <c r="DJ46" s="255"/>
      <c r="DK46" s="255"/>
      <c r="DL46" s="255"/>
    </row>
    <row r="47" spans="15:116" ht="13" x14ac:dyDescent="0.2"/>
    <row r="48" spans="15:116" ht="13" x14ac:dyDescent="0.2"/>
    <row r="49" spans="104:116" ht="13" x14ac:dyDescent="0.2"/>
    <row r="50" spans="104:116" ht="13" x14ac:dyDescent="0.2">
      <c r="CZ50" s="255"/>
      <c r="DA50" s="255"/>
      <c r="DB50" s="255"/>
      <c r="DC50" s="255"/>
      <c r="DD50" s="255"/>
      <c r="DE50" s="255"/>
      <c r="DF50" s="255"/>
      <c r="DG50" s="255"/>
      <c r="DH50" s="255"/>
      <c r="DI50" s="255"/>
      <c r="DJ50" s="255"/>
      <c r="DK50" s="255"/>
      <c r="DL50" s="255"/>
    </row>
    <row r="51" spans="104:116" ht="13" x14ac:dyDescent="0.2"/>
    <row r="52" spans="104:116" ht="13" x14ac:dyDescent="0.2"/>
    <row r="53" spans="104:116" ht="13" x14ac:dyDescent="0.2">
      <c r="DL53" s="25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5"/>
      <c r="DD67" s="255"/>
      <c r="DE67" s="255"/>
      <c r="DF67" s="255"/>
      <c r="DG67" s="255"/>
      <c r="DH67" s="255"/>
      <c r="DI67" s="255"/>
      <c r="DJ67" s="255"/>
      <c r="DK67" s="255"/>
      <c r="DL67" s="25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IwI3idhP86JE0M6oGOmpS0HfwfZ+6/tHfmAxO9gnaxMAhAu2DULNuQ5oOrkNkgoKfjnlIMIMzbXMDqep4f1sLQ==" saltValue="2ff83X+KqGx/du2YyZtvx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election activeCell="AR70" sqref="AR70"/>
    </sheetView>
  </sheetViews>
  <sheetFormatPr defaultColWidth="0" defaultRowHeight="13.5" customHeight="1" zeroHeight="1" x14ac:dyDescent="0.2"/>
  <cols>
    <col min="1" max="36" width="2.453125" style="257" customWidth="1"/>
    <col min="37" max="44" width="17" style="257" customWidth="1"/>
    <col min="45" max="45" width="6.08984375" style="264" customWidth="1"/>
    <col min="46" max="46" width="3" style="262" customWidth="1"/>
    <col min="47" max="47" width="19.08984375" style="257" hidden="1" customWidth="1"/>
    <col min="48" max="52" width="12.6328125" style="257" hidden="1" customWidth="1"/>
    <col min="53" max="16384" width="8.6328125" style="257" hidden="1"/>
  </cols>
  <sheetData>
    <row r="1" spans="1:46" ht="13" x14ac:dyDescent="0.2">
      <c r="AS1" s="258"/>
      <c r="AT1" s="258"/>
    </row>
    <row r="2" spans="1:46" ht="13" x14ac:dyDescent="0.2">
      <c r="AS2" s="258"/>
      <c r="AT2" s="258"/>
    </row>
    <row r="3" spans="1:46" ht="13" x14ac:dyDescent="0.2">
      <c r="AS3" s="258"/>
      <c r="AT3" s="258"/>
    </row>
    <row r="4" spans="1:46" ht="13" x14ac:dyDescent="0.2">
      <c r="AS4" s="258"/>
      <c r="AT4" s="258"/>
    </row>
    <row r="5" spans="1:46" ht="16.5" x14ac:dyDescent="0.2">
      <c r="A5" s="259" t="s">
        <v>453</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454</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2" t="s">
        <v>455</v>
      </c>
      <c r="AP7" s="268"/>
      <c r="AQ7" s="269" t="s">
        <v>456</v>
      </c>
      <c r="AR7" s="270"/>
    </row>
    <row r="8" spans="1:46" ht="13"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3"/>
      <c r="AP8" s="274" t="s">
        <v>457</v>
      </c>
      <c r="AQ8" s="275" t="s">
        <v>458</v>
      </c>
      <c r="AR8" s="276" t="s">
        <v>459</v>
      </c>
    </row>
    <row r="9" spans="1:46" ht="13"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4" t="s">
        <v>460</v>
      </c>
      <c r="AL9" s="1195"/>
      <c r="AM9" s="1195"/>
      <c r="AN9" s="1196"/>
      <c r="AO9" s="277">
        <v>4498852</v>
      </c>
      <c r="AP9" s="277">
        <v>88808</v>
      </c>
      <c r="AQ9" s="278">
        <v>72345</v>
      </c>
      <c r="AR9" s="279">
        <v>22.8</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4" t="s">
        <v>461</v>
      </c>
      <c r="AL10" s="1195"/>
      <c r="AM10" s="1195"/>
      <c r="AN10" s="1196"/>
      <c r="AO10" s="280">
        <v>502926</v>
      </c>
      <c r="AP10" s="280">
        <v>9928</v>
      </c>
      <c r="AQ10" s="281">
        <v>6087</v>
      </c>
      <c r="AR10" s="282">
        <v>63.1</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4" t="s">
        <v>462</v>
      </c>
      <c r="AL11" s="1195"/>
      <c r="AM11" s="1195"/>
      <c r="AN11" s="1196"/>
      <c r="AO11" s="280" t="s">
        <v>463</v>
      </c>
      <c r="AP11" s="280" t="s">
        <v>463</v>
      </c>
      <c r="AQ11" s="281">
        <v>1128</v>
      </c>
      <c r="AR11" s="282" t="s">
        <v>463</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4" t="s">
        <v>464</v>
      </c>
      <c r="AL12" s="1195"/>
      <c r="AM12" s="1195"/>
      <c r="AN12" s="1196"/>
      <c r="AO12" s="280" t="s">
        <v>463</v>
      </c>
      <c r="AP12" s="280" t="s">
        <v>463</v>
      </c>
      <c r="AQ12" s="281">
        <v>9</v>
      </c>
      <c r="AR12" s="282" t="s">
        <v>463</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4" t="s">
        <v>465</v>
      </c>
      <c r="AL13" s="1195"/>
      <c r="AM13" s="1195"/>
      <c r="AN13" s="1196"/>
      <c r="AO13" s="280">
        <v>70000</v>
      </c>
      <c r="AP13" s="280">
        <v>1382</v>
      </c>
      <c r="AQ13" s="281">
        <v>2326</v>
      </c>
      <c r="AR13" s="282">
        <v>-40.6</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4" t="s">
        <v>466</v>
      </c>
      <c r="AL14" s="1195"/>
      <c r="AM14" s="1195"/>
      <c r="AN14" s="1196"/>
      <c r="AO14" s="280">
        <v>47679</v>
      </c>
      <c r="AP14" s="280">
        <v>941</v>
      </c>
      <c r="AQ14" s="281">
        <v>1625</v>
      </c>
      <c r="AR14" s="282">
        <v>-42.1</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7" t="s">
        <v>467</v>
      </c>
      <c r="AL15" s="1198"/>
      <c r="AM15" s="1198"/>
      <c r="AN15" s="1199"/>
      <c r="AO15" s="280">
        <v>-278281</v>
      </c>
      <c r="AP15" s="280">
        <v>-5493</v>
      </c>
      <c r="AQ15" s="281">
        <v>-4515</v>
      </c>
      <c r="AR15" s="282">
        <v>21.7</v>
      </c>
    </row>
    <row r="16" spans="1:46" ht="13"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7" t="s">
        <v>192</v>
      </c>
      <c r="AL16" s="1198"/>
      <c r="AM16" s="1198"/>
      <c r="AN16" s="1199"/>
      <c r="AO16" s="280">
        <v>4841176</v>
      </c>
      <c r="AP16" s="280">
        <v>95566</v>
      </c>
      <c r="AQ16" s="281">
        <v>79005</v>
      </c>
      <c r="AR16" s="282">
        <v>21</v>
      </c>
    </row>
    <row r="17" spans="1:46" ht="13"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468</v>
      </c>
      <c r="AL19" s="258"/>
      <c r="AM19" s="258"/>
      <c r="AN19" s="258"/>
      <c r="AO19" s="258"/>
      <c r="AP19" s="258"/>
      <c r="AQ19" s="258"/>
      <c r="AR19" s="258"/>
    </row>
    <row r="20" spans="1:46" ht="13"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469</v>
      </c>
      <c r="AP20" s="289" t="s">
        <v>470</v>
      </c>
      <c r="AQ20" s="290" t="s">
        <v>471</v>
      </c>
      <c r="AR20" s="291"/>
    </row>
    <row r="21" spans="1:46" s="297" customFormat="1" ht="13"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0" t="s">
        <v>472</v>
      </c>
      <c r="AL21" s="1201"/>
      <c r="AM21" s="1201"/>
      <c r="AN21" s="1202"/>
      <c r="AO21" s="293">
        <v>8.35</v>
      </c>
      <c r="AP21" s="294">
        <v>7.5</v>
      </c>
      <c r="AQ21" s="295">
        <v>0.85</v>
      </c>
      <c r="AR21" s="263"/>
      <c r="AS21" s="296"/>
      <c r="AT21" s="292"/>
    </row>
    <row r="22" spans="1:46" s="297" customFormat="1" ht="13"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0" t="s">
        <v>473</v>
      </c>
      <c r="AL22" s="1201"/>
      <c r="AM22" s="1201"/>
      <c r="AN22" s="1202"/>
      <c r="AO22" s="298">
        <v>100.8</v>
      </c>
      <c r="AP22" s="299">
        <v>98.5</v>
      </c>
      <c r="AQ22" s="300">
        <v>2.2999999999999998</v>
      </c>
      <c r="AR22" s="284"/>
      <c r="AS22" s="296"/>
      <c r="AT22" s="292"/>
    </row>
    <row r="23" spans="1:46" s="297" customFormat="1" ht="13"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 x14ac:dyDescent="0.2">
      <c r="A26" s="1193" t="s">
        <v>474</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63"/>
    </row>
    <row r="27" spans="1:46" ht="13" x14ac:dyDescent="0.2">
      <c r="A27" s="305"/>
      <c r="AO27" s="258"/>
      <c r="AP27" s="258"/>
      <c r="AQ27" s="258"/>
      <c r="AR27" s="258"/>
      <c r="AS27" s="258"/>
      <c r="AT27" s="258"/>
    </row>
    <row r="28" spans="1:46" ht="16.5" x14ac:dyDescent="0.2">
      <c r="A28" s="259" t="s">
        <v>475</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476</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2" t="s">
        <v>455</v>
      </c>
      <c r="AP30" s="268"/>
      <c r="AQ30" s="269" t="s">
        <v>456</v>
      </c>
      <c r="AR30" s="270"/>
    </row>
    <row r="31" spans="1:46" ht="13"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3"/>
      <c r="AP31" s="274" t="s">
        <v>457</v>
      </c>
      <c r="AQ31" s="275" t="s">
        <v>458</v>
      </c>
      <c r="AR31" s="276" t="s">
        <v>459</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4" t="s">
        <v>477</v>
      </c>
      <c r="AL32" s="1185"/>
      <c r="AM32" s="1185"/>
      <c r="AN32" s="1186"/>
      <c r="AO32" s="308">
        <v>2368661</v>
      </c>
      <c r="AP32" s="308">
        <v>46758</v>
      </c>
      <c r="AQ32" s="309">
        <v>42274</v>
      </c>
      <c r="AR32" s="310">
        <v>10.6</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4" t="s">
        <v>478</v>
      </c>
      <c r="AL33" s="1185"/>
      <c r="AM33" s="1185"/>
      <c r="AN33" s="1186"/>
      <c r="AO33" s="308" t="s">
        <v>463</v>
      </c>
      <c r="AP33" s="308" t="s">
        <v>463</v>
      </c>
      <c r="AQ33" s="309" t="s">
        <v>463</v>
      </c>
      <c r="AR33" s="310" t="s">
        <v>463</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4" t="s">
        <v>479</v>
      </c>
      <c r="AL34" s="1185"/>
      <c r="AM34" s="1185"/>
      <c r="AN34" s="1186"/>
      <c r="AO34" s="308">
        <v>3333</v>
      </c>
      <c r="AP34" s="308">
        <v>66</v>
      </c>
      <c r="AQ34" s="309">
        <v>53</v>
      </c>
      <c r="AR34" s="310">
        <v>24.5</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4" t="s">
        <v>480</v>
      </c>
      <c r="AL35" s="1185"/>
      <c r="AM35" s="1185"/>
      <c r="AN35" s="1186"/>
      <c r="AO35" s="308">
        <v>384956</v>
      </c>
      <c r="AP35" s="308">
        <v>7599</v>
      </c>
      <c r="AQ35" s="309">
        <v>12769</v>
      </c>
      <c r="AR35" s="310">
        <v>-40.5</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4" t="s">
        <v>481</v>
      </c>
      <c r="AL36" s="1185"/>
      <c r="AM36" s="1185"/>
      <c r="AN36" s="1186"/>
      <c r="AO36" s="308">
        <v>67513</v>
      </c>
      <c r="AP36" s="308">
        <v>1333</v>
      </c>
      <c r="AQ36" s="309">
        <v>1973</v>
      </c>
      <c r="AR36" s="310">
        <v>-32.4</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4" t="s">
        <v>482</v>
      </c>
      <c r="AL37" s="1185"/>
      <c r="AM37" s="1185"/>
      <c r="AN37" s="1186"/>
      <c r="AO37" s="308">
        <v>190043</v>
      </c>
      <c r="AP37" s="308">
        <v>3751</v>
      </c>
      <c r="AQ37" s="309">
        <v>635</v>
      </c>
      <c r="AR37" s="310">
        <v>490.7</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7" t="s">
        <v>483</v>
      </c>
      <c r="AL38" s="1188"/>
      <c r="AM38" s="1188"/>
      <c r="AN38" s="1189"/>
      <c r="AO38" s="311">
        <v>529</v>
      </c>
      <c r="AP38" s="311">
        <v>10</v>
      </c>
      <c r="AQ38" s="312">
        <v>1</v>
      </c>
      <c r="AR38" s="300">
        <v>900</v>
      </c>
      <c r="AS38" s="307"/>
    </row>
    <row r="39" spans="1:46" ht="13"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7" t="s">
        <v>484</v>
      </c>
      <c r="AL39" s="1188"/>
      <c r="AM39" s="1188"/>
      <c r="AN39" s="1189"/>
      <c r="AO39" s="308">
        <v>-43907</v>
      </c>
      <c r="AP39" s="308">
        <v>-867</v>
      </c>
      <c r="AQ39" s="309">
        <v>-5447</v>
      </c>
      <c r="AR39" s="310">
        <v>-84.1</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4" t="s">
        <v>485</v>
      </c>
      <c r="AL40" s="1185"/>
      <c r="AM40" s="1185"/>
      <c r="AN40" s="1186"/>
      <c r="AO40" s="308">
        <v>-1914331</v>
      </c>
      <c r="AP40" s="308">
        <v>-37789</v>
      </c>
      <c r="AQ40" s="309">
        <v>-37418</v>
      </c>
      <c r="AR40" s="310">
        <v>1</v>
      </c>
      <c r="AS40" s="307"/>
    </row>
    <row r="41" spans="1:46" ht="13"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0" t="s">
        <v>272</v>
      </c>
      <c r="AL41" s="1191"/>
      <c r="AM41" s="1191"/>
      <c r="AN41" s="1192"/>
      <c r="AO41" s="308">
        <v>1056797</v>
      </c>
      <c r="AP41" s="308">
        <v>20861</v>
      </c>
      <c r="AQ41" s="309">
        <v>14840</v>
      </c>
      <c r="AR41" s="310">
        <v>40.6</v>
      </c>
      <c r="AS41" s="307"/>
    </row>
    <row r="42" spans="1:46" ht="13"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486</v>
      </c>
      <c r="AL42" s="258"/>
      <c r="AM42" s="258"/>
      <c r="AN42" s="258"/>
      <c r="AO42" s="258"/>
      <c r="AP42" s="258"/>
      <c r="AQ42" s="284"/>
      <c r="AR42" s="284"/>
      <c r="AS42" s="307"/>
    </row>
    <row r="43" spans="1:46" ht="13"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487</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488</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7" t="s">
        <v>455</v>
      </c>
      <c r="AN49" s="1179" t="s">
        <v>489</v>
      </c>
      <c r="AO49" s="1180"/>
      <c r="AP49" s="1180"/>
      <c r="AQ49" s="1180"/>
      <c r="AR49" s="1181"/>
    </row>
    <row r="50" spans="1:44" ht="13"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8"/>
      <c r="AN50" s="324" t="s">
        <v>490</v>
      </c>
      <c r="AO50" s="325" t="s">
        <v>491</v>
      </c>
      <c r="AP50" s="326" t="s">
        <v>492</v>
      </c>
      <c r="AQ50" s="327" t="s">
        <v>493</v>
      </c>
      <c r="AR50" s="328" t="s">
        <v>494</v>
      </c>
    </row>
    <row r="51" spans="1:44" ht="13"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495</v>
      </c>
      <c r="AL51" s="321"/>
      <c r="AM51" s="329">
        <v>1603637</v>
      </c>
      <c r="AN51" s="330">
        <v>31384</v>
      </c>
      <c r="AO51" s="331">
        <v>-34</v>
      </c>
      <c r="AP51" s="332">
        <v>68468</v>
      </c>
      <c r="AQ51" s="333">
        <v>3.9</v>
      </c>
      <c r="AR51" s="334">
        <v>-37.9</v>
      </c>
    </row>
    <row r="52" spans="1:44" ht="13"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496</v>
      </c>
      <c r="AM52" s="337">
        <v>1295269</v>
      </c>
      <c r="AN52" s="338">
        <v>25349</v>
      </c>
      <c r="AO52" s="339">
        <v>2.2999999999999998</v>
      </c>
      <c r="AP52" s="340">
        <v>34140</v>
      </c>
      <c r="AQ52" s="341">
        <v>-6.4</v>
      </c>
      <c r="AR52" s="342">
        <v>8.6999999999999993</v>
      </c>
    </row>
    <row r="53" spans="1:44" ht="13"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497</v>
      </c>
      <c r="AL53" s="321"/>
      <c r="AM53" s="329">
        <v>1397943</v>
      </c>
      <c r="AN53" s="330">
        <v>27359</v>
      </c>
      <c r="AO53" s="331">
        <v>-12.8</v>
      </c>
      <c r="AP53" s="332">
        <v>69729</v>
      </c>
      <c r="AQ53" s="333">
        <v>1.8</v>
      </c>
      <c r="AR53" s="334">
        <v>-14.6</v>
      </c>
    </row>
    <row r="54" spans="1:44" ht="13"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496</v>
      </c>
      <c r="AM54" s="337">
        <v>1235027</v>
      </c>
      <c r="AN54" s="338">
        <v>24171</v>
      </c>
      <c r="AO54" s="339">
        <v>-4.5999999999999996</v>
      </c>
      <c r="AP54" s="340">
        <v>38908</v>
      </c>
      <c r="AQ54" s="341">
        <v>14</v>
      </c>
      <c r="AR54" s="342">
        <v>-18.600000000000001</v>
      </c>
    </row>
    <row r="55" spans="1:44" ht="13"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498</v>
      </c>
      <c r="AL55" s="321"/>
      <c r="AM55" s="329">
        <v>1913297</v>
      </c>
      <c r="AN55" s="330">
        <v>37270</v>
      </c>
      <c r="AO55" s="331">
        <v>36.200000000000003</v>
      </c>
      <c r="AP55" s="332">
        <v>74581</v>
      </c>
      <c r="AQ55" s="333">
        <v>7</v>
      </c>
      <c r="AR55" s="334">
        <v>29.2</v>
      </c>
    </row>
    <row r="56" spans="1:44" ht="13"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496</v>
      </c>
      <c r="AM56" s="337">
        <v>1304184</v>
      </c>
      <c r="AN56" s="338">
        <v>25405</v>
      </c>
      <c r="AO56" s="339">
        <v>5.0999999999999996</v>
      </c>
      <c r="AP56" s="340">
        <v>41563</v>
      </c>
      <c r="AQ56" s="341">
        <v>6.8</v>
      </c>
      <c r="AR56" s="342">
        <v>-1.7</v>
      </c>
    </row>
    <row r="57" spans="1:44" ht="13"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499</v>
      </c>
      <c r="AL57" s="321"/>
      <c r="AM57" s="329">
        <v>4136492</v>
      </c>
      <c r="AN57" s="330">
        <v>81135</v>
      </c>
      <c r="AO57" s="331">
        <v>117.7</v>
      </c>
      <c r="AP57" s="332">
        <v>63812</v>
      </c>
      <c r="AQ57" s="333">
        <v>-14.4</v>
      </c>
      <c r="AR57" s="334">
        <v>132.1</v>
      </c>
    </row>
    <row r="58" spans="1:44" ht="13"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496</v>
      </c>
      <c r="AM58" s="337">
        <v>2293497</v>
      </c>
      <c r="AN58" s="338">
        <v>44986</v>
      </c>
      <c r="AO58" s="339">
        <v>77.099999999999994</v>
      </c>
      <c r="AP58" s="340">
        <v>33848</v>
      </c>
      <c r="AQ58" s="341">
        <v>-18.600000000000001</v>
      </c>
      <c r="AR58" s="342">
        <v>95.7</v>
      </c>
    </row>
    <row r="59" spans="1:44" ht="13"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500</v>
      </c>
      <c r="AL59" s="321"/>
      <c r="AM59" s="329">
        <v>2607566</v>
      </c>
      <c r="AN59" s="330">
        <v>51474</v>
      </c>
      <c r="AO59" s="331">
        <v>-36.6</v>
      </c>
      <c r="AP59" s="332">
        <v>54225</v>
      </c>
      <c r="AQ59" s="333">
        <v>-15</v>
      </c>
      <c r="AR59" s="334">
        <v>-21.6</v>
      </c>
    </row>
    <row r="60" spans="1:44" ht="13"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496</v>
      </c>
      <c r="AM60" s="337">
        <v>1656733</v>
      </c>
      <c r="AN60" s="338">
        <v>32704</v>
      </c>
      <c r="AO60" s="339">
        <v>-27.3</v>
      </c>
      <c r="AP60" s="340">
        <v>27337</v>
      </c>
      <c r="AQ60" s="341">
        <v>-19.2</v>
      </c>
      <c r="AR60" s="342">
        <v>-8.1</v>
      </c>
    </row>
    <row r="61" spans="1:44" ht="13"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501</v>
      </c>
      <c r="AL61" s="343"/>
      <c r="AM61" s="344">
        <v>2331787</v>
      </c>
      <c r="AN61" s="345">
        <v>45724</v>
      </c>
      <c r="AO61" s="346">
        <v>14.1</v>
      </c>
      <c r="AP61" s="347">
        <v>66163</v>
      </c>
      <c r="AQ61" s="348">
        <v>-3.3</v>
      </c>
      <c r="AR61" s="334">
        <v>17.399999999999999</v>
      </c>
    </row>
    <row r="62" spans="1:44" ht="13"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496</v>
      </c>
      <c r="AM62" s="337">
        <v>1556942</v>
      </c>
      <c r="AN62" s="338">
        <v>30523</v>
      </c>
      <c r="AO62" s="339">
        <v>10.5</v>
      </c>
      <c r="AP62" s="340">
        <v>35159</v>
      </c>
      <c r="AQ62" s="341">
        <v>-4.7</v>
      </c>
      <c r="AR62" s="342">
        <v>15.2</v>
      </c>
    </row>
    <row r="63" spans="1:44" ht="13"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 hidden="1" x14ac:dyDescent="0.2">
      <c r="AK70" s="258"/>
      <c r="AL70" s="258"/>
      <c r="AM70" s="258"/>
      <c r="AN70" s="258"/>
      <c r="AO70" s="258"/>
      <c r="AP70" s="258"/>
      <c r="AQ70" s="258"/>
      <c r="AR70" s="258"/>
    </row>
    <row r="71" spans="1:46" ht="13" hidden="1" x14ac:dyDescent="0.2">
      <c r="AK71" s="258"/>
      <c r="AL71" s="258"/>
      <c r="AM71" s="258"/>
      <c r="AN71" s="258"/>
      <c r="AO71" s="258"/>
      <c r="AP71" s="258"/>
      <c r="AQ71" s="258"/>
      <c r="AR71" s="258"/>
    </row>
    <row r="72" spans="1:46" ht="13" hidden="1" x14ac:dyDescent="0.2">
      <c r="AK72" s="258"/>
      <c r="AL72" s="258"/>
      <c r="AM72" s="258"/>
      <c r="AN72" s="258"/>
      <c r="AO72" s="258"/>
      <c r="AP72" s="258"/>
      <c r="AQ72" s="258"/>
      <c r="AR72" s="258"/>
    </row>
    <row r="73" spans="1:46" ht="13" hidden="1" x14ac:dyDescent="0.2">
      <c r="AK73" s="258"/>
      <c r="AL73" s="258"/>
      <c r="AM73" s="258"/>
      <c r="AN73" s="258"/>
      <c r="AO73" s="258"/>
      <c r="AP73" s="258"/>
      <c r="AQ73" s="258"/>
      <c r="AR73" s="258"/>
    </row>
  </sheetData>
  <sheetProtection algorithmName="SHA-512" hashValue="YQoqXZl47CXlLw7vHlq8NgtYLDziAYg98FUkIBdk9KL1iedorryavBQCeHWSl2o5YOWAZ0KR0jnGz8Gwsim2GQ==" saltValue="FGM4TCh7rxIJDr9VEaf6d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election activeCell="AR70" sqref="AR70"/>
    </sheetView>
  </sheetViews>
  <sheetFormatPr defaultColWidth="0" defaultRowHeight="13.5" customHeight="1" zeroHeight="1" x14ac:dyDescent="0.2"/>
  <cols>
    <col min="1" max="125" width="2.4531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 x14ac:dyDescent="0.2">
      <c r="B2" s="255"/>
      <c r="DG2" s="255"/>
    </row>
    <row r="3" spans="2:125" ht="13"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 x14ac:dyDescent="0.2"/>
    <row r="5" spans="2:125" ht="13" x14ac:dyDescent="0.2"/>
    <row r="6" spans="2:125" ht="13" x14ac:dyDescent="0.2"/>
    <row r="7" spans="2:125" ht="13" x14ac:dyDescent="0.2"/>
    <row r="8" spans="2:125" ht="13" x14ac:dyDescent="0.2"/>
    <row r="9" spans="2:125" ht="13" x14ac:dyDescent="0.2">
      <c r="DU9" s="25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5"/>
    </row>
    <row r="18" spans="125:125" ht="13" x14ac:dyDescent="0.2"/>
    <row r="19" spans="125:125" ht="13" x14ac:dyDescent="0.2"/>
    <row r="20" spans="125:125" ht="13" x14ac:dyDescent="0.2">
      <c r="DU20" s="255"/>
    </row>
    <row r="21" spans="125:125" ht="13" x14ac:dyDescent="0.2">
      <c r="DU21" s="25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5"/>
    </row>
    <row r="29" spans="125:125" ht="13" x14ac:dyDescent="0.2"/>
    <row r="30" spans="125:125" ht="13" x14ac:dyDescent="0.2"/>
    <row r="31" spans="125:125" ht="13" x14ac:dyDescent="0.2"/>
    <row r="32" spans="125:125" ht="13" x14ac:dyDescent="0.2"/>
    <row r="33" spans="2:125" ht="13" x14ac:dyDescent="0.2">
      <c r="B33" s="255"/>
      <c r="G33" s="255"/>
      <c r="I33" s="255"/>
    </row>
    <row r="34" spans="2:125" ht="13" x14ac:dyDescent="0.2">
      <c r="C34" s="255"/>
      <c r="P34" s="255"/>
      <c r="DE34" s="255"/>
      <c r="DH34" s="255"/>
    </row>
    <row r="35" spans="2:125" ht="13" x14ac:dyDescent="0.2">
      <c r="D35" s="255"/>
      <c r="E35" s="255"/>
      <c r="DG35" s="255"/>
      <c r="DJ35" s="255"/>
      <c r="DP35" s="255"/>
      <c r="DQ35" s="255"/>
      <c r="DR35" s="255"/>
      <c r="DS35" s="255"/>
      <c r="DT35" s="255"/>
      <c r="DU35" s="255"/>
    </row>
    <row r="36" spans="2:125" ht="13"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 x14ac:dyDescent="0.2">
      <c r="DU37" s="255"/>
    </row>
    <row r="38" spans="2:125" ht="13" x14ac:dyDescent="0.2">
      <c r="DT38" s="255"/>
      <c r="DU38" s="255"/>
    </row>
    <row r="39" spans="2:125" ht="13" x14ac:dyDescent="0.2"/>
    <row r="40" spans="2:125" ht="13" x14ac:dyDescent="0.2">
      <c r="DH40" s="255"/>
    </row>
    <row r="41" spans="2:125" ht="13" x14ac:dyDescent="0.2">
      <c r="DE41" s="255"/>
    </row>
    <row r="42" spans="2:125" ht="13" x14ac:dyDescent="0.2">
      <c r="DG42" s="255"/>
      <c r="DJ42" s="255"/>
    </row>
    <row r="43" spans="2:125" ht="13"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 x14ac:dyDescent="0.2">
      <c r="DU44" s="255"/>
    </row>
    <row r="45" spans="2:125" ht="13" x14ac:dyDescent="0.2"/>
    <row r="46" spans="2:125" ht="13" x14ac:dyDescent="0.2"/>
    <row r="47" spans="2:125" ht="13" x14ac:dyDescent="0.2"/>
    <row r="48" spans="2:125" ht="13" x14ac:dyDescent="0.2">
      <c r="DT48" s="255"/>
      <c r="DU48" s="255"/>
    </row>
    <row r="49" spans="120:125" ht="13" x14ac:dyDescent="0.2">
      <c r="DU49" s="255"/>
    </row>
    <row r="50" spans="120:125" ht="13" x14ac:dyDescent="0.2">
      <c r="DU50" s="255"/>
    </row>
    <row r="51" spans="120:125" ht="13" x14ac:dyDescent="0.2">
      <c r="DP51" s="255"/>
      <c r="DQ51" s="255"/>
      <c r="DR51" s="255"/>
      <c r="DS51" s="255"/>
      <c r="DT51" s="255"/>
      <c r="DU51" s="255"/>
    </row>
    <row r="52" spans="120:125" ht="13" x14ac:dyDescent="0.2"/>
    <row r="53" spans="120:125" ht="13" x14ac:dyDescent="0.2"/>
    <row r="54" spans="120:125" ht="13" x14ac:dyDescent="0.2">
      <c r="DU54" s="255"/>
    </row>
    <row r="55" spans="120:125" ht="13" x14ac:dyDescent="0.2"/>
    <row r="56" spans="120:125" ht="13" x14ac:dyDescent="0.2"/>
    <row r="57" spans="120:125" ht="13" x14ac:dyDescent="0.2"/>
    <row r="58" spans="120:125" ht="13" x14ac:dyDescent="0.2">
      <c r="DU58" s="255"/>
    </row>
    <row r="59" spans="120:125" ht="13" x14ac:dyDescent="0.2"/>
    <row r="60" spans="120:125" ht="13" x14ac:dyDescent="0.2"/>
    <row r="61" spans="120:125" ht="13" x14ac:dyDescent="0.2"/>
    <row r="62" spans="120:125" ht="13" x14ac:dyDescent="0.2"/>
    <row r="63" spans="120:125" ht="13" x14ac:dyDescent="0.2">
      <c r="DU63" s="255"/>
    </row>
    <row r="64" spans="120:125" ht="13" x14ac:dyDescent="0.2">
      <c r="DT64" s="255"/>
      <c r="DU64" s="255"/>
    </row>
    <row r="65" spans="123:125" ht="13" x14ac:dyDescent="0.2"/>
    <row r="66" spans="123:125" ht="13" x14ac:dyDescent="0.2"/>
    <row r="67" spans="123:125" ht="13" x14ac:dyDescent="0.2"/>
    <row r="68" spans="123:125" ht="13" x14ac:dyDescent="0.2"/>
    <row r="69" spans="123:125" ht="13" x14ac:dyDescent="0.2">
      <c r="DS69" s="255"/>
      <c r="DT69" s="255"/>
      <c r="DU69" s="25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5"/>
    </row>
    <row r="83" spans="116:125" ht="13" x14ac:dyDescent="0.2">
      <c r="DM83" s="255"/>
      <c r="DN83" s="255"/>
      <c r="DO83" s="255"/>
      <c r="DP83" s="255"/>
      <c r="DQ83" s="255"/>
      <c r="DR83" s="255"/>
      <c r="DS83" s="255"/>
      <c r="DT83" s="255"/>
      <c r="DU83" s="255"/>
    </row>
    <row r="84" spans="116:125" ht="13" x14ac:dyDescent="0.2"/>
    <row r="85" spans="116:125" ht="13" x14ac:dyDescent="0.2"/>
    <row r="86" spans="116:125" ht="13" x14ac:dyDescent="0.2"/>
    <row r="87" spans="116:125" ht="13" x14ac:dyDescent="0.2"/>
    <row r="88" spans="116:125" ht="13" x14ac:dyDescent="0.2">
      <c r="DU88" s="25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503</v>
      </c>
    </row>
    <row r="121" spans="125:125" ht="13.5" hidden="1" customHeight="1" x14ac:dyDescent="0.2">
      <c r="DU121" s="255"/>
    </row>
  </sheetData>
  <sheetProtection algorithmName="SHA-512" hashValue="nbUBC/2pRcas61YKu60Z6+H+rjjrJ3tAc/NIWH1PLg1bfoi4LHNA9I3nA7PEoqahZ6V7pVVR1AVLFnEPjZO/5w==" saltValue="an8ZlEg/mqO+Ta+Su3sLg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election activeCell="AR70" sqref="AR70"/>
    </sheetView>
  </sheetViews>
  <sheetFormatPr defaultColWidth="0" defaultRowHeight="13.5" customHeight="1" zeroHeight="1" x14ac:dyDescent="0.2"/>
  <cols>
    <col min="1" max="125" width="2.4531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 x14ac:dyDescent="0.2">
      <c r="B2" s="255"/>
      <c r="T2" s="255"/>
    </row>
    <row r="3" spans="1:125"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5"/>
      <c r="G33" s="255"/>
      <c r="I33" s="255"/>
    </row>
    <row r="34" spans="2:125" ht="13" x14ac:dyDescent="0.2">
      <c r="C34" s="255"/>
      <c r="P34" s="255"/>
      <c r="R34" s="255"/>
      <c r="U34" s="255"/>
    </row>
    <row r="35" spans="2:125" ht="13"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 x14ac:dyDescent="0.2">
      <c r="F36" s="255"/>
      <c r="H36" s="255"/>
      <c r="J36" s="255"/>
      <c r="K36" s="255"/>
      <c r="L36" s="255"/>
      <c r="M36" s="255"/>
      <c r="N36" s="255"/>
      <c r="O36" s="255"/>
      <c r="Q36" s="255"/>
      <c r="S36" s="255"/>
      <c r="V36" s="255"/>
    </row>
    <row r="37" spans="2:125" ht="13" x14ac:dyDescent="0.2"/>
    <row r="38" spans="2:125" ht="13" x14ac:dyDescent="0.2"/>
    <row r="39" spans="2:125" ht="13" x14ac:dyDescent="0.2"/>
    <row r="40" spans="2:125" ht="13" x14ac:dyDescent="0.2">
      <c r="U40" s="255"/>
    </row>
    <row r="41" spans="2:125" ht="13" x14ac:dyDescent="0.2">
      <c r="R41" s="255"/>
    </row>
    <row r="42" spans="2:125" ht="13"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 x14ac:dyDescent="0.2">
      <c r="Q43" s="255"/>
      <c r="S43" s="255"/>
      <c r="V43" s="25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504</v>
      </c>
    </row>
  </sheetData>
  <sheetProtection algorithmName="SHA-512" hashValue="TKOhmZ38IRCwdX68SWDcybdTKPpksRK7lNhHpH24puWG49CuJ25bZBcMAchgB/JQr5In5ykQect3d4hNCbB++A==" saltValue="JBSlRQZbAq3QE1o9ykO1y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election activeCell="AR70" sqref="AR70"/>
    </sheetView>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505</v>
      </c>
      <c r="G46" s="8" t="s">
        <v>506</v>
      </c>
      <c r="H46" s="8" t="s">
        <v>507</v>
      </c>
      <c r="I46" s="8" t="s">
        <v>508</v>
      </c>
      <c r="J46" s="9" t="s">
        <v>509</v>
      </c>
    </row>
    <row r="47" spans="2:10" ht="57.75" customHeight="1" x14ac:dyDescent="0.2">
      <c r="B47" s="10"/>
      <c r="C47" s="1203" t="s">
        <v>3</v>
      </c>
      <c r="D47" s="1203"/>
      <c r="E47" s="1204"/>
      <c r="F47" s="11">
        <v>17.32</v>
      </c>
      <c r="G47" s="12">
        <v>14.12</v>
      </c>
      <c r="H47" s="12">
        <v>13.26</v>
      </c>
      <c r="I47" s="12">
        <v>12.15</v>
      </c>
      <c r="J47" s="13">
        <v>11.48</v>
      </c>
    </row>
    <row r="48" spans="2:10" ht="57.75" customHeight="1" x14ac:dyDescent="0.2">
      <c r="B48" s="14"/>
      <c r="C48" s="1205" t="s">
        <v>4</v>
      </c>
      <c r="D48" s="1205"/>
      <c r="E48" s="1206"/>
      <c r="F48" s="15">
        <v>3.35</v>
      </c>
      <c r="G48" s="16">
        <v>3.93</v>
      </c>
      <c r="H48" s="16">
        <v>5.26</v>
      </c>
      <c r="I48" s="16">
        <v>6.13</v>
      </c>
      <c r="J48" s="17">
        <v>6.94</v>
      </c>
    </row>
    <row r="49" spans="2:10" ht="57.75" customHeight="1" thickBot="1" x14ac:dyDescent="0.25">
      <c r="B49" s="18"/>
      <c r="C49" s="1207" t="s">
        <v>5</v>
      </c>
      <c r="D49" s="1207"/>
      <c r="E49" s="1208"/>
      <c r="F49" s="19">
        <v>1.04</v>
      </c>
      <c r="G49" s="20" t="s">
        <v>510</v>
      </c>
      <c r="H49" s="20">
        <v>0.28999999999999998</v>
      </c>
      <c r="I49" s="20">
        <v>0.95</v>
      </c>
      <c r="J49" s="21">
        <v>1.1599999999999999</v>
      </c>
    </row>
    <row r="50" spans="2:10" ht="13" x14ac:dyDescent="0.2"/>
  </sheetData>
  <sheetProtection algorithmName="SHA-512" hashValue="IDymjlSODWeLFCK6H3cmEVbTO+Kc6xZ4Z5lNZo3EdpuC1JcaaHldYpbHI2DA3jVWxH5F++1MVw95lBP/xBMkNg==" saltValue="30+vN60UKfItsTCysOBZ6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2023-09-29T01:15:33Z</cp:lastPrinted>
  <dcterms:created xsi:type="dcterms:W3CDTF">2023-02-20T05:55:42Z</dcterms:created>
  <dcterms:modified xsi:type="dcterms:W3CDTF">2023-10-04T07:26:56Z</dcterms:modified>
  <cp:category/>
</cp:coreProperties>
</file>